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XRGbxUyNwlQjWdNcREXt781fvlExPe9NifjoiTWxLinAxjZfoiWqJ8UC8mY/MVPqAYtGQEjUmmSwARCWrnUIVQ==" workbookSaltValue="78WjhNR/ixj2GHyCAL9P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<sst xmlns="http://schemas.openxmlformats.org/spreadsheetml/2006/main" count="247" uniqueCount="120">
  <si>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</si>
  <si>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</si>
  <si>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</si>
  <si>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</si>
  <si>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</si>
  <si>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</si>
  <si>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</si>
  <si>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</si>
  <si>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</si>
  <si>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</si>
  <si>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</si>
  <si>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</si>
  <si>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</si>
  <si>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</si>
  <si>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</si>
  <si>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</si>
  <si>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</si>
  <si>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</si>
  <si>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</si>
  <si>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</si>
  <si>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</si>
  <si>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</si>
  <si>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</si>
  <si>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</si>
  <si>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</si>
  <si>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</si>
  <si>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</si>
  <si>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</si>
  <si>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</si>
  <si>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</si>
  <si>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</si>
  <si>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</si>
  <si>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</si>
  <si>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</si>
  <si>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</si>
  <si>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</si>
  <si>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</si>
  <si>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</si>
  <si>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</si>
  <si>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</si>
  <si>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</si>
  <si>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</si>
  <si>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</si>
  <si>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</si>
  <si>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</si>
  <si>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</si>
  <si>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</si>
  <si>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</si>
  <si>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</si>
  <si>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</si>
  <si>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</si>
  <si>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</si>
  <si>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</si>
  <si>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</si>
  <si>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</si>
  <si>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</si>
  <si>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</si>
  <si>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</si>
  <si>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</si>
  <si>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</si>
  <si>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</si>
  <si>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</si>
  <si>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</si>
  <si>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</si>
  <si>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</si>
  <si>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</si>
  <si>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</si>
  <si>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</si>
  <si>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</si>
  <si>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</si>
  <si>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</si>
  <si>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</si>
  <si>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</si>
  <si>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</si>
  <si>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</si>
  <si>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</si>
  <si>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</si>
  <si>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</si>
  <si>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</si>
  <si>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</si>
  <si>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</si>
  <si>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</si>
  <si>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</si>
  <si>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</si>
  <si>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</si>
  <si>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</si>
  <si>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</si>
  <si>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</si>
  <si>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</si>
  <si>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</si>
  <si>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</si>
  <si>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</si>
  <si>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</si>
  <si>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</si>
  <si>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</si>
  <si>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</si>
  <si>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</si>
  <si>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</si>
  <si>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</si>
  <si>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</si>
  <si>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</si>
  <si>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</si>
  <si>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</si>
  <si>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</si>
  <si>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</si>
  <si>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</si>
  <si>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</si>
  <si>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</si>
  <si>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</si>
  <si>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</si>
  <si>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</si>
  <si>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</si>
  <si>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</si>
  <si>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</si>
  <si>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</si>
  <si>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</si>
  <si>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</si>
  <si>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平成27年度以降は、企業債償還が終了したことにより上昇した。平成30年度は工事費用の減少により大きく上昇、令和元年度は汚泥処理施設の修繕費増加により減少した。
④企業債残高対事業規模比率
　企業債償還が平成28年度に終了したことにともない、0％となった。
⑤経費回収率
　平成29年度から100％以上を維持している。令和元年度は使用料収入が汚水処理費以上に増加したため上昇した。
⑥汚水処理原価
　企業債償還が平成28年度に終了したことにともない、汚水処理原価も減少した。
⑦施設利用率
　類似団体平均値以上を維持している。
⑧水洗化率
　村内全戸に設置されているため、水洗化率100％を達成している。</t>
    <rPh sb="1" eb="4">
      <t>シュウエキテキ</t>
    </rPh>
    <rPh sb="4" eb="6">
      <t>シュウシ</t>
    </rPh>
    <rPh sb="6" eb="8">
      <t>ヒリツ</t>
    </rPh>
    <rPh sb="10" eb="12">
      <t>ヘイセイ</t>
    </rPh>
    <rPh sb="14" eb="16">
      <t>ネンド</t>
    </rPh>
    <rPh sb="16" eb="18">
      <t>イコウ</t>
    </rPh>
    <rPh sb="20" eb="22">
      <t>キギョウ</t>
    </rPh>
    <rPh sb="22" eb="23">
      <t>サイ</t>
    </rPh>
    <rPh sb="23" eb="25">
      <t>ショウカン</t>
    </rPh>
    <rPh sb="26" eb="28">
      <t>シュウリョウ</t>
    </rPh>
    <rPh sb="35" eb="37">
      <t>ジョウショウ</t>
    </rPh>
    <rPh sb="40" eb="42">
      <t>ヘイセイ</t>
    </rPh>
    <rPh sb="44" eb="46">
      <t>ネンド</t>
    </rPh>
    <rPh sb="47" eb="49">
      <t>コウジ</t>
    </rPh>
    <rPh sb="49" eb="51">
      <t>ヒヨウ</t>
    </rPh>
    <rPh sb="52" eb="54">
      <t>ゲンショウ</t>
    </rPh>
    <rPh sb="57" eb="58">
      <t>オオ</t>
    </rPh>
    <rPh sb="60" eb="62">
      <t>ジョウショウ</t>
    </rPh>
    <rPh sb="63" eb="65">
      <t>レイワ</t>
    </rPh>
    <rPh sb="65" eb="67">
      <t>ガンネン</t>
    </rPh>
    <rPh sb="67" eb="68">
      <t>ド</t>
    </rPh>
    <rPh sb="69" eb="71">
      <t>オデイ</t>
    </rPh>
    <rPh sb="71" eb="73">
      <t>ショリ</t>
    </rPh>
    <rPh sb="73" eb="75">
      <t>シセツ</t>
    </rPh>
    <rPh sb="76" eb="78">
      <t>シュウゼン</t>
    </rPh>
    <rPh sb="78" eb="79">
      <t>ヒ</t>
    </rPh>
    <rPh sb="79" eb="81">
      <t>ゾウカ</t>
    </rPh>
    <rPh sb="84" eb="86">
      <t>ゲンショウ</t>
    </rPh>
    <rPh sb="91" eb="93">
      <t>キギョウ</t>
    </rPh>
    <rPh sb="93" eb="94">
      <t>サイ</t>
    </rPh>
    <rPh sb="94" eb="96">
      <t>ザンダカ</t>
    </rPh>
    <rPh sb="96" eb="97">
      <t>タイ</t>
    </rPh>
    <rPh sb="97" eb="99">
      <t>ジギョウ</t>
    </rPh>
    <rPh sb="99" eb="101">
      <t>キボ</t>
    </rPh>
    <rPh sb="101" eb="103">
      <t>ヒリツ</t>
    </rPh>
    <rPh sb="105" eb="107">
      <t>キギョウ</t>
    </rPh>
    <rPh sb="107" eb="108">
      <t>サイ</t>
    </rPh>
    <rPh sb="108" eb="110">
      <t>ショウカン</t>
    </rPh>
    <rPh sb="111" eb="113">
      <t>ヘイセイ</t>
    </rPh>
    <rPh sb="115" eb="117">
      <t>ネンド</t>
    </rPh>
    <rPh sb="118" eb="120">
      <t>シュウリョウ</t>
    </rPh>
    <rPh sb="139" eb="141">
      <t>ケイヒ</t>
    </rPh>
    <rPh sb="141" eb="143">
      <t>カイシュウ</t>
    </rPh>
    <rPh sb="143" eb="144">
      <t>リツ</t>
    </rPh>
    <rPh sb="146" eb="148">
      <t>ヘイセイ</t>
    </rPh>
    <rPh sb="150" eb="152">
      <t>ネンド</t>
    </rPh>
    <rPh sb="158" eb="160">
      <t>イジョウ</t>
    </rPh>
    <rPh sb="161" eb="163">
      <t>イジ</t>
    </rPh>
    <rPh sb="168" eb="170">
      <t>レイワ</t>
    </rPh>
    <rPh sb="170" eb="172">
      <t>ガンネン</t>
    </rPh>
    <rPh sb="172" eb="173">
      <t>ド</t>
    </rPh>
    <rPh sb="174" eb="177">
      <t>シヨウリョウ</t>
    </rPh>
    <rPh sb="177" eb="179">
      <t>シュウニュウ</t>
    </rPh>
    <rPh sb="180" eb="182">
      <t>オスイ</t>
    </rPh>
    <rPh sb="182" eb="184">
      <t>ショリ</t>
    </rPh>
    <rPh sb="184" eb="185">
      <t>ヒ</t>
    </rPh>
    <rPh sb="185" eb="187">
      <t>イジョウ</t>
    </rPh>
    <rPh sb="188" eb="190">
      <t>ゾウカ</t>
    </rPh>
    <rPh sb="194" eb="196">
      <t>ジョウショウ</t>
    </rPh>
    <rPh sb="201" eb="203">
      <t>オスイ</t>
    </rPh>
    <rPh sb="203" eb="205">
      <t>ショリ</t>
    </rPh>
    <rPh sb="205" eb="207">
      <t>ゲンカ</t>
    </rPh>
    <rPh sb="209" eb="211">
      <t>キギョウ</t>
    </rPh>
    <rPh sb="211" eb="212">
      <t>サイ</t>
    </rPh>
    <rPh sb="212" eb="214">
      <t>ショウカン</t>
    </rPh>
    <rPh sb="215" eb="217">
      <t>ヘイセイ</t>
    </rPh>
    <rPh sb="219" eb="221">
      <t>ネンド</t>
    </rPh>
    <rPh sb="222" eb="224">
      <t>シュウリョウ</t>
    </rPh>
    <rPh sb="234" eb="236">
      <t>オスイ</t>
    </rPh>
    <rPh sb="236" eb="238">
      <t>ショリ</t>
    </rPh>
    <rPh sb="238" eb="240">
      <t>ゲンカ</t>
    </rPh>
    <rPh sb="241" eb="243">
      <t>ゲンショウ</t>
    </rPh>
    <rPh sb="248" eb="250">
      <t>シセツ</t>
    </rPh>
    <rPh sb="250" eb="252">
      <t>リヨウ</t>
    </rPh>
    <rPh sb="252" eb="253">
      <t>リツ</t>
    </rPh>
    <rPh sb="255" eb="257">
      <t>ルイジ</t>
    </rPh>
    <rPh sb="257" eb="259">
      <t>ダンタイ</t>
    </rPh>
    <rPh sb="259" eb="262">
      <t>ヘイキンチ</t>
    </rPh>
    <rPh sb="262" eb="264">
      <t>イジョウ</t>
    </rPh>
    <rPh sb="265" eb="267">
      <t>イジ</t>
    </rPh>
    <rPh sb="274" eb="277">
      <t>スイセンカ</t>
    </rPh>
    <rPh sb="277" eb="278">
      <t>リツ</t>
    </rPh>
    <rPh sb="280" eb="282">
      <t>ソンナイ</t>
    </rPh>
    <rPh sb="282" eb="284">
      <t>ゼンコ</t>
    </rPh>
    <rPh sb="285" eb="287">
      <t>セッチ</t>
    </rPh>
    <rPh sb="295" eb="298">
      <t>スイセンカ</t>
    </rPh>
    <rPh sb="298" eb="299">
      <t>リツ</t>
    </rPh>
    <rPh sb="304" eb="306">
      <t>タッセイ</t>
    </rPh>
    <phoneticPr fontId="4"/>
  </si>
  <si>
    <t>　人口が極端に少ないため、施設の維持に対する住居一人当たりの費用負担は大きくなっているが、定期的なメンテナンス等により大規模な修繕等は発生しておらず、効率的な運営ができている。
　当面、更新の予定はなく、修繕を中心に維持していく予定である。
　今後の起債は予定していない。</t>
    <rPh sb="1" eb="3">
      <t>ジンコウ</t>
    </rPh>
    <rPh sb="4" eb="6">
      <t>キョクタン</t>
    </rPh>
    <rPh sb="7" eb="8">
      <t>スク</t>
    </rPh>
    <rPh sb="13" eb="15">
      <t>シセツ</t>
    </rPh>
    <rPh sb="16" eb="18">
      <t>イジ</t>
    </rPh>
    <rPh sb="19" eb="20">
      <t>タイ</t>
    </rPh>
    <rPh sb="22" eb="24">
      <t>ジュウキョ</t>
    </rPh>
    <rPh sb="24" eb="26">
      <t>ヒトリ</t>
    </rPh>
    <rPh sb="26" eb="27">
      <t>ア</t>
    </rPh>
    <rPh sb="30" eb="32">
      <t>ヒヨウ</t>
    </rPh>
    <rPh sb="32" eb="34">
      <t>フタン</t>
    </rPh>
    <rPh sb="35" eb="36">
      <t>オオ</t>
    </rPh>
    <rPh sb="45" eb="48">
      <t>テイキテキ</t>
    </rPh>
    <rPh sb="55" eb="56">
      <t>トウ</t>
    </rPh>
    <rPh sb="59" eb="62">
      <t>ダイキボ</t>
    </rPh>
    <rPh sb="63" eb="65">
      <t>シュウゼン</t>
    </rPh>
    <rPh sb="65" eb="66">
      <t>トウ</t>
    </rPh>
    <rPh sb="67" eb="69">
      <t>ハッセイ</t>
    </rPh>
    <rPh sb="75" eb="78">
      <t>コウリツテキ</t>
    </rPh>
    <rPh sb="79" eb="81">
      <t>ウンエイ</t>
    </rPh>
    <rPh sb="90" eb="92">
      <t>トウメン</t>
    </rPh>
    <rPh sb="93" eb="95">
      <t>コウシン</t>
    </rPh>
    <rPh sb="96" eb="98">
      <t>ヨテイ</t>
    </rPh>
    <rPh sb="102" eb="104">
      <t>シュウゼン</t>
    </rPh>
    <rPh sb="105" eb="107">
      <t>チュウシン</t>
    </rPh>
    <rPh sb="108" eb="110">
      <t>イジ</t>
    </rPh>
    <rPh sb="114" eb="116">
      <t>ヨテイ</t>
    </rPh>
    <rPh sb="122" eb="124">
      <t>コンゴ</t>
    </rPh>
    <rPh sb="125" eb="127">
      <t>キサイ</t>
    </rPh>
    <rPh sb="128" eb="130">
      <t>ヨテイ</t>
    </rPh>
    <phoneticPr fontId="4"/>
  </si>
  <si>
    <t>　汚泥処理施設及び合併浄化槽は年に数回程度の定期的なメンテナンス、機器の修繕を行うことにより、施設の機能は十分に維持されている。
　当面、老朽化による大規模な更新予定はない。
　すべて浄化槽処理のため、管路はない。</t>
    <rPh sb="1" eb="3">
      <t>オデイ</t>
    </rPh>
    <rPh sb="3" eb="5">
      <t>ショリ</t>
    </rPh>
    <rPh sb="5" eb="7">
      <t>シセツ</t>
    </rPh>
    <rPh sb="7" eb="8">
      <t>オヨ</t>
    </rPh>
    <rPh sb="9" eb="11">
      <t>ガッペイ</t>
    </rPh>
    <rPh sb="11" eb="14">
      <t>ジョウカソウ</t>
    </rPh>
    <rPh sb="15" eb="16">
      <t>ネン</t>
    </rPh>
    <rPh sb="17" eb="19">
      <t>スウカイ</t>
    </rPh>
    <rPh sb="19" eb="21">
      <t>テイド</t>
    </rPh>
    <rPh sb="22" eb="25">
      <t>テイキテキ</t>
    </rPh>
    <rPh sb="33" eb="35">
      <t>キキ</t>
    </rPh>
    <rPh sb="36" eb="38">
      <t>シュウゼン</t>
    </rPh>
    <rPh sb="39" eb="40">
      <t>オコナ</t>
    </rPh>
    <rPh sb="47" eb="49">
      <t>シセツ</t>
    </rPh>
    <rPh sb="50" eb="52">
      <t>キノウ</t>
    </rPh>
    <rPh sb="53" eb="55">
      <t>ジュウブン</t>
    </rPh>
    <rPh sb="56" eb="58">
      <t>イジ</t>
    </rPh>
    <rPh sb="66" eb="68">
      <t>トウメン</t>
    </rPh>
    <rPh sb="69" eb="72">
      <t>ロウキュウカ</t>
    </rPh>
    <rPh sb="75" eb="78">
      <t>ダイキボ</t>
    </rPh>
    <rPh sb="79" eb="81">
      <t>コウシン</t>
    </rPh>
    <rPh sb="81" eb="83">
      <t>ヨテイ</t>
    </rPh>
    <rPh sb="92" eb="95">
      <t>ジョウカソウ</t>
    </rPh>
    <rPh sb="95" eb="97">
      <t>ショリ</t>
    </rPh>
    <rPh sb="101" eb="103">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</si>
</sst>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5A-4A5C-A057-0B7A071711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5A-4A5C-A057-0B7A071711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77.319999999999993</c:v>
                </c:pt>
                <c:pt idx="1">
                  <c:v>82.47</c:v>
                </c:pt>
                <c:pt idx="2">
                  <c:v>77.319999999999993</c:v>
                </c:pt>
                <c:pt idx="3">
                  <c:v>60.82</c:v>
                </c:pt>
                <c:pt idx="4">
                  <c:v>67.010000000000005</c:v>
                </c:pt>
              </c:numCache>
            </c:numRef>
          </c:val>
          <c:extLst>
            <c:ext xmlns:c16="http://schemas.microsoft.com/office/drawing/2014/chart" uri="{C3380CC4-5D6E-409C-BE32-E72D297353CC}">
              <c16:uniqueId val="{00000000-A810-4336-BD34-B7A83883DD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A810-4336-BD34-B7A83883DD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8E-451E-94E1-17C65E3F95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C48E-451E-94E1-17C65E3F95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38.950000000000003</c:v>
                </c:pt>
                <c:pt idx="1">
                  <c:v>56.87</c:v>
                </c:pt>
                <c:pt idx="2">
                  <c:v>114.87</c:v>
                </c:pt>
                <c:pt idx="3">
                  <c:v>244.33</c:v>
                </c:pt>
                <c:pt idx="4">
                  <c:v>199.59</c:v>
                </c:pt>
              </c:numCache>
            </c:numRef>
          </c:val>
          <c:extLst>
            <c:ext xmlns:c16="http://schemas.microsoft.com/office/drawing/2014/chart" uri="{C3380CC4-5D6E-409C-BE32-E72D297353CC}">
              <c16:uniqueId val="{00000000-9B34-454E-A63B-545A5D171F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4-454E-A63B-545A5D171F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75-4590-999D-A94020E624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75-4590-999D-A94020E624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1-4EA4-B05C-76D7257376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1-4EA4-B05C-76D7257376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2C-4588-9477-72AE9F6E40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C-4588-9477-72AE9F6E40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53-481A-933A-F0A03133E7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3-481A-933A-F0A03133E7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27.84</c:v>
                </c:pt>
                <c:pt idx="1">
                  <c:v>0</c:v>
                </c:pt>
                <c:pt idx="2">
                  <c:v>0</c:v>
                </c:pt>
                <c:pt idx="3">
                  <c:v>0</c:v>
                </c:pt>
                <c:pt idx="4">
                  <c:v>0</c:v>
                </c:pt>
              </c:numCache>
            </c:numRef>
          </c:val>
          <c:extLst>
            <c:ext xmlns:c16="http://schemas.microsoft.com/office/drawing/2014/chart" uri="{C3380CC4-5D6E-409C-BE32-E72D297353CC}">
              <c16:uniqueId val="{00000000-64F7-4B9A-9069-838476A4AB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64F7-4B9A-9069-838476A4AB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63.29</c:v>
                </c:pt>
                <c:pt idx="1">
                  <c:v>81.73</c:v>
                </c:pt>
                <c:pt idx="2">
                  <c:v>104.76</c:v>
                </c:pt>
                <c:pt idx="3">
                  <c:v>137.52000000000001</c:v>
                </c:pt>
                <c:pt idx="4">
                  <c:v>146.21</c:v>
                </c:pt>
              </c:numCache>
            </c:numRef>
          </c:val>
          <c:extLst>
            <c:ext xmlns:c16="http://schemas.microsoft.com/office/drawing/2014/chart" uri="{C3380CC4-5D6E-409C-BE32-E72D297353CC}">
              <c16:uniqueId val="{00000000-7752-48F0-B012-2BDEBB0081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7752-48F0-B012-2BDEBB0081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332.01</c:v>
                </c:pt>
                <c:pt idx="1">
                  <c:v>255.94</c:v>
                </c:pt>
                <c:pt idx="2">
                  <c:v>200.72</c:v>
                </c:pt>
                <c:pt idx="3">
                  <c:v>192.62</c:v>
                </c:pt>
                <c:pt idx="4">
                  <c:v>176.43</c:v>
                </c:pt>
              </c:numCache>
            </c:numRef>
          </c:val>
          <c:extLst>
            <c:ext xmlns:c16="http://schemas.microsoft.com/office/drawing/2014/chart" uri="{C3380CC4-5D6E-409C-BE32-E72D297353CC}">
              <c16:uniqueId val="{00000000-AF49-4A4A-91EE-D99936245D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AF49-4A4A-91EE-D99936245D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青ヶ島村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特定地域生活排水処理</v>
      </c>
      <c r="Q8" s="72"/>
      <c r="R8" s="72"/>
      <c r="S8" s="72"/>
      <c r="T8" s="72"/>
      <c r="U8" s="72"/>
      <c r="V8" s="72"/>
      <c r="W8" s="72" t="str">
        <f>
データ!L6</f>
        <v>
K2</v>
      </c>
      <c r="X8" s="72"/>
      <c r="Y8" s="72"/>
      <c r="Z8" s="72"/>
      <c r="AA8" s="72"/>
      <c r="AB8" s="72"/>
      <c r="AC8" s="72"/>
      <c r="AD8" s="73" t="str">
        <f>
データ!$M$6</f>
        <v>
非設置</v>
      </c>
      <c r="AE8" s="73"/>
      <c r="AF8" s="73"/>
      <c r="AG8" s="73"/>
      <c r="AH8" s="73"/>
      <c r="AI8" s="73"/>
      <c r="AJ8" s="73"/>
      <c r="AK8" s="3"/>
      <c r="AL8" s="69">
        <f>
データ!S6</f>
        <v>
168</v>
      </c>
      <c r="AM8" s="69"/>
      <c r="AN8" s="69"/>
      <c r="AO8" s="69"/>
      <c r="AP8" s="69"/>
      <c r="AQ8" s="69"/>
      <c r="AR8" s="69"/>
      <c r="AS8" s="69"/>
      <c r="AT8" s="68">
        <f>
データ!T6</f>
        <v>
5.96</v>
      </c>
      <c r="AU8" s="68"/>
      <c r="AV8" s="68"/>
      <c r="AW8" s="68"/>
      <c r="AX8" s="68"/>
      <c r="AY8" s="68"/>
      <c r="AZ8" s="68"/>
      <c r="BA8" s="68"/>
      <c r="BB8" s="68">
        <f>
データ!U6</f>
        <v>
28.19</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100</v>
      </c>
      <c r="Q10" s="68"/>
      <c r="R10" s="68"/>
      <c r="S10" s="68"/>
      <c r="T10" s="68"/>
      <c r="U10" s="68"/>
      <c r="V10" s="68"/>
      <c r="W10" s="68">
        <f>
データ!Q6</f>
        <v>
100</v>
      </c>
      <c r="X10" s="68"/>
      <c r="Y10" s="68"/>
      <c r="Z10" s="68"/>
      <c r="AA10" s="68"/>
      <c r="AB10" s="68"/>
      <c r="AC10" s="68"/>
      <c r="AD10" s="69">
        <f>
データ!R6</f>
        <v>
4400</v>
      </c>
      <c r="AE10" s="69"/>
      <c r="AF10" s="69"/>
      <c r="AG10" s="69"/>
      <c r="AH10" s="69"/>
      <c r="AI10" s="69"/>
      <c r="AJ10" s="69"/>
      <c r="AK10" s="2"/>
      <c r="AL10" s="69">
        <f>
データ!V6</f>
        <v>
153</v>
      </c>
      <c r="AM10" s="69"/>
      <c r="AN10" s="69"/>
      <c r="AO10" s="69"/>
      <c r="AP10" s="69"/>
      <c r="AQ10" s="69"/>
      <c r="AR10" s="69"/>
      <c r="AS10" s="69"/>
      <c r="AT10" s="68">
        <f>
データ!W6</f>
        <v>
0.45</v>
      </c>
      <c r="AU10" s="68"/>
      <c r="AV10" s="68"/>
      <c r="AW10" s="68"/>
      <c r="AX10" s="68"/>
      <c r="AY10" s="68"/>
      <c r="AZ10" s="68"/>
      <c r="BA10" s="68"/>
      <c r="BB10" s="68">
        <f>
データ!X6</f>
        <v>
340</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【307.23】</v>
      </c>
      <c r="I86" s="26" t="str">
        <f>
データ!CA6</f>
        <v>
【59.98】</v>
      </c>
      <c r="J86" s="26" t="str">
        <f>
データ!CL6</f>
        <v>
【272.98】</v>
      </c>
      <c r="K86" s="26" t="str">
        <f>
データ!CW6</f>
        <v>
【58.71】</v>
      </c>
      <c r="L86" s="26" t="str">
        <f>
データ!DH6</f>
        <v>
【79.51】</v>
      </c>
      <c r="M86" s="26" t="s">
        <v>
44</v>
      </c>
      <c r="N86" s="26" t="s">
        <v>
44</v>
      </c>
      <c r="O86" s="26" t="str">
        <f>
データ!EO6</f>
        <v>
【-】</v>
      </c>
    </row>
  </sheetData>
  <sheetProtection algorithmName="SHA-512" hashValue="dBFlIIIWjSs/alhAJqbyVCTF2+jNtD21LIu6GKJQoOtg3keDBUbnbM6y93t+ADlseOwf9jBrBSuYNZcem1zqRA==" saltValue="yufa0g2Ajj81jXyI62bq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7" t="s">
        <v>
54</v>
      </c>
      <c r="I3" s="78"/>
      <c r="J3" s="78"/>
      <c r="K3" s="78"/>
      <c r="L3" s="78"/>
      <c r="M3" s="78"/>
      <c r="N3" s="78"/>
      <c r="O3" s="78"/>
      <c r="P3" s="78"/>
      <c r="Q3" s="78"/>
      <c r="R3" s="78"/>
      <c r="S3" s="78"/>
      <c r="T3" s="78"/>
      <c r="U3" s="78"/>
      <c r="V3" s="78"/>
      <c r="W3" s="78"/>
      <c r="X3" s="79"/>
      <c r="Y3" s="83" t="s">
        <v>
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57</v>
      </c>
      <c r="B4" s="30"/>
      <c r="C4" s="30"/>
      <c r="D4" s="30"/>
      <c r="E4" s="30"/>
      <c r="F4" s="30"/>
      <c r="G4" s="30"/>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134023</v>
      </c>
      <c r="D6" s="33">
        <f t="shared" si="3"/>
        <v>
47</v>
      </c>
      <c r="E6" s="33">
        <f t="shared" si="3"/>
        <v>
18</v>
      </c>
      <c r="F6" s="33">
        <f t="shared" si="3"/>
        <v>
0</v>
      </c>
      <c r="G6" s="33">
        <f t="shared" si="3"/>
        <v>
0</v>
      </c>
      <c r="H6" s="33" t="str">
        <f t="shared" si="3"/>
        <v>
東京都　青ヶ島村</v>
      </c>
      <c r="I6" s="33" t="str">
        <f t="shared" si="3"/>
        <v>
法非適用</v>
      </c>
      <c r="J6" s="33" t="str">
        <f t="shared" si="3"/>
        <v>
下水道事業</v>
      </c>
      <c r="K6" s="33" t="str">
        <f t="shared" si="3"/>
        <v>
特定地域生活排水処理</v>
      </c>
      <c r="L6" s="33" t="str">
        <f t="shared" si="3"/>
        <v>
K2</v>
      </c>
      <c r="M6" s="33" t="str">
        <f t="shared" si="3"/>
        <v>
非設置</v>
      </c>
      <c r="N6" s="34" t="str">
        <f t="shared" si="3"/>
        <v>
-</v>
      </c>
      <c r="O6" s="34" t="str">
        <f t="shared" si="3"/>
        <v>
該当数値なし</v>
      </c>
      <c r="P6" s="34">
        <f t="shared" si="3"/>
        <v>
100</v>
      </c>
      <c r="Q6" s="34">
        <f t="shared" si="3"/>
        <v>
100</v>
      </c>
      <c r="R6" s="34">
        <f t="shared" si="3"/>
        <v>
4400</v>
      </c>
      <c r="S6" s="34">
        <f t="shared" si="3"/>
        <v>
168</v>
      </c>
      <c r="T6" s="34">
        <f t="shared" si="3"/>
        <v>
5.96</v>
      </c>
      <c r="U6" s="34">
        <f t="shared" si="3"/>
        <v>
28.19</v>
      </c>
      <c r="V6" s="34">
        <f t="shared" si="3"/>
        <v>
153</v>
      </c>
      <c r="W6" s="34">
        <f t="shared" si="3"/>
        <v>
0.45</v>
      </c>
      <c r="X6" s="34">
        <f t="shared" si="3"/>
        <v>
340</v>
      </c>
      <c r="Y6" s="35">
        <f>
IF(Y7="",NA(),Y7)</f>
        <v>
38.950000000000003</v>
      </c>
      <c r="Z6" s="35">
        <f t="shared" ref="Z6:AH6" si="4">
IF(Z7="",NA(),Z7)</f>
        <v>
56.87</v>
      </c>
      <c r="AA6" s="35">
        <f t="shared" si="4"/>
        <v>
114.87</v>
      </c>
      <c r="AB6" s="35">
        <f t="shared" si="4"/>
        <v>
244.33</v>
      </c>
      <c r="AC6" s="35">
        <f t="shared" si="4"/>
        <v>
199.59</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27.84</v>
      </c>
      <c r="BG6" s="34">
        <f t="shared" ref="BG6:BO6" si="7">
IF(BG7="",NA(),BG7)</f>
        <v>
0</v>
      </c>
      <c r="BH6" s="34">
        <f t="shared" si="7"/>
        <v>
0</v>
      </c>
      <c r="BI6" s="34">
        <f t="shared" si="7"/>
        <v>
0</v>
      </c>
      <c r="BJ6" s="34">
        <f t="shared" si="7"/>
        <v>
0</v>
      </c>
      <c r="BK6" s="35">
        <f t="shared" si="7"/>
        <v>
392.19</v>
      </c>
      <c r="BL6" s="35">
        <f t="shared" si="7"/>
        <v>
413.5</v>
      </c>
      <c r="BM6" s="35">
        <f t="shared" si="7"/>
        <v>
407.42</v>
      </c>
      <c r="BN6" s="35">
        <f t="shared" si="7"/>
        <v>
296.89</v>
      </c>
      <c r="BO6" s="35">
        <f t="shared" si="7"/>
        <v>
270.57</v>
      </c>
      <c r="BP6" s="34" t="str">
        <f>
IF(BP7="","",IF(BP7="-","【-】","【"&amp;SUBSTITUTE(TEXT(BP7,"#,##0.00"),"-","△")&amp;"】"))</f>
        <v>
【307.23】</v>
      </c>
      <c r="BQ6" s="35">
        <f>
IF(BQ7="",NA(),BQ7)</f>
        <v>
63.29</v>
      </c>
      <c r="BR6" s="35">
        <f t="shared" ref="BR6:BZ6" si="8">
IF(BR7="",NA(),BR7)</f>
        <v>
81.73</v>
      </c>
      <c r="BS6" s="35">
        <f t="shared" si="8"/>
        <v>
104.76</v>
      </c>
      <c r="BT6" s="35">
        <f t="shared" si="8"/>
        <v>
137.52000000000001</v>
      </c>
      <c r="BU6" s="35">
        <f t="shared" si="8"/>
        <v>
146.21</v>
      </c>
      <c r="BV6" s="35">
        <f t="shared" si="8"/>
        <v>
57.03</v>
      </c>
      <c r="BW6" s="35">
        <f t="shared" si="8"/>
        <v>
55.84</v>
      </c>
      <c r="BX6" s="35">
        <f t="shared" si="8"/>
        <v>
57.08</v>
      </c>
      <c r="BY6" s="35">
        <f t="shared" si="8"/>
        <v>
63.06</v>
      </c>
      <c r="BZ6" s="35">
        <f t="shared" si="8"/>
        <v>
62.5</v>
      </c>
      <c r="CA6" s="34" t="str">
        <f>
IF(CA7="","",IF(CA7="-","【-】","【"&amp;SUBSTITUTE(TEXT(CA7,"#,##0.00"),"-","△")&amp;"】"))</f>
        <v>
【59.98】</v>
      </c>
      <c r="CB6" s="35">
        <f>
IF(CB7="",NA(),CB7)</f>
        <v>
332.01</v>
      </c>
      <c r="CC6" s="35">
        <f t="shared" ref="CC6:CK6" si="9">
IF(CC7="",NA(),CC7)</f>
        <v>
255.94</v>
      </c>
      <c r="CD6" s="35">
        <f t="shared" si="9"/>
        <v>
200.72</v>
      </c>
      <c r="CE6" s="35">
        <f t="shared" si="9"/>
        <v>
192.62</v>
      </c>
      <c r="CF6" s="35">
        <f t="shared" si="9"/>
        <v>
176.43</v>
      </c>
      <c r="CG6" s="35">
        <f t="shared" si="9"/>
        <v>
283.73</v>
      </c>
      <c r="CH6" s="35">
        <f t="shared" si="9"/>
        <v>
287.57</v>
      </c>
      <c r="CI6" s="35">
        <f t="shared" si="9"/>
        <v>
286.86</v>
      </c>
      <c r="CJ6" s="35">
        <f t="shared" si="9"/>
        <v>
264.77</v>
      </c>
      <c r="CK6" s="35">
        <f t="shared" si="9"/>
        <v>
269.33</v>
      </c>
      <c r="CL6" s="34" t="str">
        <f>
IF(CL7="","",IF(CL7="-","【-】","【"&amp;SUBSTITUTE(TEXT(CL7,"#,##0.00"),"-","△")&amp;"】"))</f>
        <v>
【272.98】</v>
      </c>
      <c r="CM6" s="35">
        <f>
IF(CM7="",NA(),CM7)</f>
        <v>
77.319999999999993</v>
      </c>
      <c r="CN6" s="35">
        <f t="shared" ref="CN6:CV6" si="10">
IF(CN7="",NA(),CN7)</f>
        <v>
82.47</v>
      </c>
      <c r="CO6" s="35">
        <f t="shared" si="10"/>
        <v>
77.319999999999993</v>
      </c>
      <c r="CP6" s="35">
        <f t="shared" si="10"/>
        <v>
60.82</v>
      </c>
      <c r="CQ6" s="35">
        <f t="shared" si="10"/>
        <v>
67.010000000000005</v>
      </c>
      <c r="CR6" s="35">
        <f t="shared" si="10"/>
        <v>
58.25</v>
      </c>
      <c r="CS6" s="35">
        <f t="shared" si="10"/>
        <v>
61.55</v>
      </c>
      <c r="CT6" s="35">
        <f t="shared" si="10"/>
        <v>
57.22</v>
      </c>
      <c r="CU6" s="35">
        <f t="shared" si="10"/>
        <v>
59.94</v>
      </c>
      <c r="CV6" s="35">
        <f t="shared" si="10"/>
        <v>
59.64</v>
      </c>
      <c r="CW6" s="34" t="str">
        <f>
IF(CW7="","",IF(CW7="-","【-】","【"&amp;SUBSTITUTE(TEXT(CW7,"#,##0.00"),"-","△")&amp;"】"))</f>
        <v>
【58.71】</v>
      </c>
      <c r="CX6" s="35">
        <f>
IF(CX7="",NA(),CX7)</f>
        <v>
100</v>
      </c>
      <c r="CY6" s="35">
        <f t="shared" ref="CY6:DG6" si="11">
IF(CY7="",NA(),CY7)</f>
        <v>
100</v>
      </c>
      <c r="CZ6" s="35">
        <f t="shared" si="11"/>
        <v>
100</v>
      </c>
      <c r="DA6" s="35">
        <f t="shared" si="11"/>
        <v>
100</v>
      </c>
      <c r="DB6" s="35">
        <f t="shared" si="11"/>
        <v>
100</v>
      </c>
      <c r="DC6" s="35">
        <f t="shared" si="11"/>
        <v>
68.150000000000006</v>
      </c>
      <c r="DD6" s="35">
        <f t="shared" si="11"/>
        <v>
67.489999999999995</v>
      </c>
      <c r="DE6" s="35">
        <f t="shared" si="11"/>
        <v>
67.290000000000006</v>
      </c>
      <c r="DF6" s="35">
        <f t="shared" si="11"/>
        <v>
89.66</v>
      </c>
      <c r="DG6" s="35">
        <f t="shared" si="11"/>
        <v>
90.63</v>
      </c>
      <c r="DH6" s="34" t="str">
        <f>
IF(DH7="","",IF(DH7="-","【-】","【"&amp;SUBSTITUTE(TEXT(DH7,"#,##0.00"),"-","△")&amp;"】"))</f>
        <v>
【79.51】</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15">
      <c r="A7" s="28"/>
      <c r="B7" s="37">
        <v>
2019</v>
      </c>
      <c r="C7" s="37">
        <v>
134023</v>
      </c>
      <c r="D7" s="37">
        <v>
47</v>
      </c>
      <c r="E7" s="37">
        <v>
18</v>
      </c>
      <c r="F7" s="37">
        <v>
0</v>
      </c>
      <c r="G7" s="37">
        <v>
0</v>
      </c>
      <c r="H7" s="37" t="s">
        <v>
98</v>
      </c>
      <c r="I7" s="37" t="s">
        <v>
99</v>
      </c>
      <c r="J7" s="37" t="s">
        <v>
100</v>
      </c>
      <c r="K7" s="37" t="s">
        <v>
101</v>
      </c>
      <c r="L7" s="37" t="s">
        <v>
102</v>
      </c>
      <c r="M7" s="37" t="s">
        <v>
103</v>
      </c>
      <c r="N7" s="38" t="s">
        <v>
104</v>
      </c>
      <c r="O7" s="38" t="s">
        <v>
105</v>
      </c>
      <c r="P7" s="38">
        <v>
100</v>
      </c>
      <c r="Q7" s="38">
        <v>
100</v>
      </c>
      <c r="R7" s="38">
        <v>
4400</v>
      </c>
      <c r="S7" s="38">
        <v>
168</v>
      </c>
      <c r="T7" s="38">
        <v>
5.96</v>
      </c>
      <c r="U7" s="38">
        <v>
28.19</v>
      </c>
      <c r="V7" s="38">
        <v>
153</v>
      </c>
      <c r="W7" s="38">
        <v>
0.45</v>
      </c>
      <c r="X7" s="38">
        <v>
340</v>
      </c>
      <c r="Y7" s="38">
        <v>
38.950000000000003</v>
      </c>
      <c r="Z7" s="38">
        <v>
56.87</v>
      </c>
      <c r="AA7" s="38">
        <v>
114.87</v>
      </c>
      <c r="AB7" s="38">
        <v>
244.33</v>
      </c>
      <c r="AC7" s="38">
        <v>
199.59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27.84</v>
      </c>
      <c r="BG7" s="38">
        <v>
0</v>
      </c>
      <c r="BH7" s="38">
        <v>
0</v>
      </c>
      <c r="BI7" s="38">
        <v>
0</v>
      </c>
      <c r="BJ7" s="38">
        <v>
0</v>
      </c>
      <c r="BK7" s="38">
        <v>
392.19</v>
      </c>
      <c r="BL7" s="38">
        <v>
413.5</v>
      </c>
      <c r="BM7" s="38">
        <v>
407.42</v>
      </c>
      <c r="BN7" s="38">
        <v>
296.89</v>
      </c>
      <c r="BO7" s="38">
        <v>
270.57</v>
      </c>
      <c r="BP7" s="38">
        <v>
307.23</v>
      </c>
      <c r="BQ7" s="38">
        <v>
63.29</v>
      </c>
      <c r="BR7" s="38">
        <v>
81.73</v>
      </c>
      <c r="BS7" s="38">
        <v>
104.76</v>
      </c>
      <c r="BT7" s="38">
        <v>
137.52000000000001</v>
      </c>
      <c r="BU7" s="38">
        <v>
146.21</v>
      </c>
      <c r="BV7" s="38">
        <v>
57.03</v>
      </c>
      <c r="BW7" s="38">
        <v>
55.84</v>
      </c>
      <c r="BX7" s="38">
        <v>
57.08</v>
      </c>
      <c r="BY7" s="38">
        <v>
63.06</v>
      </c>
      <c r="BZ7" s="38">
        <v>
62.5</v>
      </c>
      <c r="CA7" s="38">
        <v>
59.98</v>
      </c>
      <c r="CB7" s="38">
        <v>
332.01</v>
      </c>
      <c r="CC7" s="38">
        <v>
255.94</v>
      </c>
      <c r="CD7" s="38">
        <v>
200.72</v>
      </c>
      <c r="CE7" s="38">
        <v>
192.62</v>
      </c>
      <c r="CF7" s="38">
        <v>
176.43</v>
      </c>
      <c r="CG7" s="38">
        <v>
283.73</v>
      </c>
      <c r="CH7" s="38">
        <v>
287.57</v>
      </c>
      <c r="CI7" s="38">
        <v>
286.86</v>
      </c>
      <c r="CJ7" s="38">
        <v>
264.77</v>
      </c>
      <c r="CK7" s="38">
        <v>
269.33</v>
      </c>
      <c r="CL7" s="38">
        <v>
272.98</v>
      </c>
      <c r="CM7" s="38">
        <v>
77.319999999999993</v>
      </c>
      <c r="CN7" s="38">
        <v>
82.47</v>
      </c>
      <c r="CO7" s="38">
        <v>
77.319999999999993</v>
      </c>
      <c r="CP7" s="38">
        <v>
60.82</v>
      </c>
      <c r="CQ7" s="38">
        <v>
67.010000000000005</v>
      </c>
      <c r="CR7" s="38">
        <v>
58.25</v>
      </c>
      <c r="CS7" s="38">
        <v>
61.55</v>
      </c>
      <c r="CT7" s="38">
        <v>
57.22</v>
      </c>
      <c r="CU7" s="38">
        <v>
59.94</v>
      </c>
      <c r="CV7" s="38">
        <v>
59.64</v>
      </c>
      <c r="CW7" s="38">
        <v>
58.71</v>
      </c>
      <c r="CX7" s="38">
        <v>
100</v>
      </c>
      <c r="CY7" s="38">
        <v>
100</v>
      </c>
      <c r="CZ7" s="38">
        <v>
100</v>
      </c>
      <c r="DA7" s="38">
        <v>
100</v>
      </c>
      <c r="DB7" s="38">
        <v>
100</v>
      </c>
      <c r="DC7" s="38">
        <v>
68.150000000000006</v>
      </c>
      <c r="DD7" s="38">
        <v>
67.489999999999995</v>
      </c>
      <c r="DE7" s="38">
        <v>
67.290000000000006</v>
      </c>
      <c r="DF7" s="38">
        <v>
89.66</v>
      </c>
      <c r="DG7" s="38">
        <v>
90.63</v>
      </c>
      <c r="DH7" s="38">
        <v>
79.510000000000005</v>
      </c>
      <c r="DI7" s="38"/>
      <c r="DJ7" s="38"/>
      <c r="DK7" s="38"/>
      <c r="DL7" s="38"/>
      <c r="DM7" s="38"/>
      <c r="DN7" s="38"/>
      <c r="DO7" s="38"/>
      <c r="DP7" s="38"/>
      <c r="DQ7" s="38"/>
      <c r="DR7" s="38"/>
      <c r="DS7" s="38"/>
      <c r="DT7" s="38"/>
      <c r="DU7" s="38"/>
      <c r="DV7" s="38"/>
      <c r="DW7" s="38"/>
      <c r="DX7" s="38"/>
      <c r="DY7" s="38"/>
      <c r="DZ7" s="38"/>
      <c r="EA7" s="38"/>
      <c r="EB7" s="38"/>
      <c r="EC7" s="38"/>
      <c r="ED7" s="38"/>
      <c r="EE7" s="38" t="s">
        <v>
104</v>
      </c>
      <c r="EF7" s="38" t="s">
        <v>
104</v>
      </c>
      <c r="EG7" s="38" t="s">
        <v>
104</v>
      </c>
      <c r="EH7" s="38" t="s">
        <v>
104</v>
      </c>
      <c r="EI7" s="38" t="s">
        <v>
104</v>
      </c>
      <c r="EJ7" s="38" t="s">
        <v>
104</v>
      </c>
      <c r="EK7" s="38" t="s">
        <v>
104</v>
      </c>
      <c r="EL7" s="38" t="s">
        <v>
104</v>
      </c>
      <c r="EM7" s="38" t="s">
        <v>
104</v>
      </c>
      <c r="EN7" s="38" t="s">
        <v>
104</v>
      </c>
      <c r="EO7" s="38" t="s">
        <v>
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114</v>
      </c>
      <c r="D13" t="s">
        <v>
114</v>
      </c>
      <c r="E13" t="s">
        <v>
114</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2020-12-04T03:16:55Z</dcterms:created>
  <dcterms:modified xsi:type="dcterms:W3CDTF">2021-02-17T11:14:06Z</dcterms:modified>
  <cp:category/>
</cp:coreProperties>
</file>