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R1年度\36_財政状況資料集の作成\08_作成依頼（2回目）\04_完成版\"/>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C36" i="10"/>
  <c r="BE35" i="10"/>
  <c r="AM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W34" i="10" s="1"/>
  <c r="BW35" i="10" l="1"/>
  <c r="BW36" i="10" s="1"/>
  <c r="BW37" i="10" s="1"/>
  <c r="BW38" i="10" s="1"/>
  <c r="BW39" i="10" s="1"/>
  <c r="BW40" i="10" s="1"/>
  <c r="BW41" i="10" s="1"/>
  <c r="BW42"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<sst xmlns="http://schemas.openxmlformats.org/spreadsheetml/2006/main" count="1262" uniqueCount="625">
  <si>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</si>
  <si>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</si>
  <si>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</si>
  <si>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</si>
  <si>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</si>
  <si>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</si>
  <si>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</si>
  <si>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</si>
  <si>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</si>
  <si>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</si>
  <si>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</si>
  <si>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</si>
  <si>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</si>
  <si>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</si>
  <si>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</si>
  <si>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</si>
  <si>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</si>
  <si>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</si>
  <si>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</si>
  <si>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</si>
  <si>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</si>
  <si>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</si>
  <si>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</si>
  <si>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</si>
  <si>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</si>
  <si>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</si>
  <si>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</si>
  <si>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</si>
  <si>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</si>
  <si>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</si>
  <si>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</si>
  <si>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</si>
  <si>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</si>
  <si>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</si>
  <si>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</si>
  <si>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</si>
  <si>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</si>
  <si>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</si>
  <si>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</si>
  <si>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</si>
  <si>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</si>
  <si>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</si>
  <si>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</si>
  <si>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</si>
  <si>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</si>
  <si>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</si>
  <si>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</si>
  <si>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</si>
  <si>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</si>
  <si>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</si>
  <si>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</si>
  <si>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</si>
  <si>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</si>
  <si>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</si>
  <si>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</si>
  <si>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</si>
  <si>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</si>
  <si>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</si>
  <si>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</si>
  <si>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</si>
  <si>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</si>
  <si>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</si>
  <si>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</si>
  <si>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</si>
  <si>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</si>
  <si>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</si>
  <si>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</si>
  <si>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</si>
  <si>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</si>
  <si>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</si>
  <si>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</si>
  <si>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</si>
  <si>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</si>
  <si>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</si>
  <si>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</si>
  <si>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</si>
  <si>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</si>
  <si>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</si>
  <si>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</si>
  <si>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</si>
  <si>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</si>
  <si>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</si>
  <si>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</si>
  <si>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</si>
  <si>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</si>
  <si>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</si>
  <si>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</si>
  <si>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</si>
  <si>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</si>
  <si>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</si>
  <si>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</si>
  <si>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</si>
  <si>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</si>
  <si>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</si>
  <si>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</si>
  <si>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</si>
  <si>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</si>
  <si>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</si>
  <si>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町田市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</si>
  <si>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</si>
  <si>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</si>
  <si>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</si>
  <si>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</si>
  <si>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</si>
  <si>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</si>
  <si>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</si>
  <si>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</si>
  <si>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</si>
  <si>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</si>
  <si>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</si>
  <si>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</si>
  <si>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</si>
  <si>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</si>
  <si>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</si>
  <si>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</si>
  <si>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</si>
  <si>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</si>
  <si>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</si>
  <si>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</si>
  <si>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</si>
  <si>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</si>
  <si>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</si>
  <si>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</si>
  <si>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</si>
  <si>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</si>
  <si>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</si>
  <si>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</si>
  <si>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</si>
  <si>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</si>
  <si>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</si>
  <si>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</si>
  <si>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</si>
  <si>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</si>
  <si>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</si>
  <si>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</si>
  <si>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</si>
  <si>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</si>
  <si>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</si>
  <si>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</si>
  <si>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</si>
  <si>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</si>
  <si>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</si>
  <si>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</si>
  <si>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</si>
  <si>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</si>
  <si>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</si>
  <si>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</si>
  <si>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</si>
  <si>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</si>
  <si>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</si>
  <si>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</si>
  <si>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</si>
  <si>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</si>
  <si>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</si>
  <si>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</si>
  <si>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</si>
  <si>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</si>
  <si>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</si>
  <si>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</si>
  <si>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</si>
  <si>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</si>
  <si>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</si>
  <si>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</si>
  <si>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</si>
  <si>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</si>
  <si>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</si>
  <si>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</si>
  <si>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</si>
  <si>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</si>
  <si>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</si>
  <si>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</si>
  <si>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</si>
  <si>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</si>
  <si>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</si>
  <si>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</si>
  <si>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</si>
  <si>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</si>
  <si>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</si>
  <si>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</si>
  <si>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</si>
  <si>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</si>
  <si>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</si>
  <si>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</si>
  <si>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</si>
  <si>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</si>
  <si>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</si>
  <si>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</si>
  <si>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</si>
  <si>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</si>
  <si>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</si>
  <si>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</si>
  <si>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</si>
  <si>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</si>
  <si>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</si>
  <si>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</si>
  <si>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</si>
  <si>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</si>
  <si>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</si>
  <si>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</si>
  <si>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</si>
  <si>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</si>
  <si>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</si>
  <si>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</si>
  <si>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</si>
  <si>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</si>
  <si>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</si>
  <si>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</si>
  <si>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</si>
  <si>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</si>
  <si>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</si>
  <si>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</si>
  <si>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</si>
  <si>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</si>
  <si>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東京都町田市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</si>
  <si>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</si>
  <si>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</si>
  <si>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</si>
  <si>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</si>
  <si>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</si>
  <si>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</si>
  <si>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</si>
  <si>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</si>
  <si>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</si>
  <si>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</si>
  <si>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</si>
  <si>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</si>
  <si>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</si>
  <si>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</si>
  <si>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</si>
  <si>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</si>
  <si>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</si>
  <si>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</si>
  <si>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</si>
  <si>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</si>
  <si>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</si>
  <si>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</si>
  <si>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</si>
  <si>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</si>
  <si>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</si>
  <si>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</si>
  <si>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</si>
  <si>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</si>
  <si>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</si>
  <si>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</si>
  <si>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</si>
  <si>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</si>
  <si>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</si>
  <si>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</si>
  <si>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</si>
  <si>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</si>
  <si>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</si>
  <si>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</si>
  <si>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</si>
  <si>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</si>
  <si>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</si>
  <si>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</si>
  <si>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</si>
  <si>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</si>
  <si>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</si>
  <si>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</si>
  <si>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</si>
  <si>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</si>
  <si>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</si>
  <si>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</si>
  <si>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</si>
  <si>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</si>
  <si>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</si>
  <si>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</si>
  <si>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</si>
  <si>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</si>
  <si>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</si>
  <si>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</si>
  <si>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</si>
  <si>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</si>
  <si>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</si>
  <si>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</si>
  <si>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</si>
  <si>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</si>
  <si>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</si>
  <si>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</si>
  <si>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</si>
  <si>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</si>
  <si>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</si>
  <si>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</si>
  <si>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</si>
  <si>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</si>
  <si>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</si>
  <si>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</si>
  <si>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</si>
  <si>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</si>
  <si>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</si>
  <si>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</si>
  <si>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</si>
  <si>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</si>
  <si>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</si>
  <si>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</si>
  <si>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</si>
  <si>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</si>
  <si>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</si>
  <si>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</si>
  <si>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</si>
  <si>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</si>
  <si>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</si>
  <si>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</si>
  <si>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</si>
  <si>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</si>
  <si>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</si>
  <si>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</si>
  <si>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</si>
  <si>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</si>
  <si>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</si>
  <si>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</si>
  <si>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</si>
  <si>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</si>
  <si>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</si>
  <si>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</si>
  <si>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</si>
  <si>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</si>
  <si>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</si>
  <si>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</si>
  <si>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</si>
  <si>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</si>
  <si>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</si>
  <si>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</si>
  <si>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</si>
  <si>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</si>
  <si>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</si>
  <si>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</si>
  <si>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</si>
  <si>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</si>
  <si>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</si>
  <si>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</si>
  <si>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</si>
  <si>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</si>
  <si>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</si>
  <si>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</si>
  <si>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</si>
  <si>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</si>
  <si>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</si>
  <si>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</si>
  <si>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</si>
  <si>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</si>
  <si>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駐車場整備</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</si>
  <si>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</si>
  <si>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</si>
  <si>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</si>
  <si>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</si>
  <si>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</si>
  <si>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</si>
  <si>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</si>
  <si>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</si>
  <si>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</si>
  <si>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</si>
  <si>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</si>
  <si>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</si>
  <si>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</si>
  <si>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</si>
  <si>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</si>
  <si>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</si>
  <si>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</si>
  <si>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</si>
  <si>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</si>
  <si>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</si>
  <si>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</si>
  <si>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</si>
  <si>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</si>
  <si>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東京都町田市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</si>
  <si>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</si>
  <si>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</si>
  <si>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</si>
  <si>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</si>
  <si>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</si>
  <si>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</si>
  <si>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</si>
  <si>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</si>
  <si>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</si>
  <si>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</si>
  <si>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</si>
  <si>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</si>
  <si>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</si>
  <si>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</si>
  <si>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</si>
  <si>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</si>
  <si>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</si>
  <si>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</si>
  <si>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</si>
  <si>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</si>
  <si>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</si>
  <si>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</si>
  <si>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</si>
  <si>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</si>
  <si>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</si>
  <si>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</si>
  <si>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</si>
  <si>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</si>
  <si>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</si>
  <si>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</si>
  <si>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</si>
  <si>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</si>
  <si>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</si>
  <si>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</si>
  <si>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町田市国民健康保険事業会計</t>
    <phoneticPr fontId="5"/>
  </si>
  <si>
    <t>町田市介護保険事業会計</t>
    <phoneticPr fontId="5"/>
  </si>
  <si>
    <t>町田市後期高齢者医療事業会計</t>
    <phoneticPr fontId="5"/>
  </si>
  <si>
    <t>町田市病院事業会計</t>
    <phoneticPr fontId="5"/>
  </si>
  <si>
    <t>法適用企業</t>
    <phoneticPr fontId="5"/>
  </si>
  <si>
    <t>町田市下水道事業会計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</si>
  <si>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</si>
  <si>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</si>
  <si>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</si>
  <si>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</si>
  <si>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</si>
  <si>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</si>
  <si>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</si>
  <si>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</si>
  <si>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</si>
  <si>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</si>
  <si>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</si>
  <si>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</si>
  <si>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</si>
  <si>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</si>
  <si>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</si>
  <si>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</si>
  <si>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</si>
  <si>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</si>
  <si>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</si>
  <si>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</si>
  <si>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</si>
  <si>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</si>
  <si>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</si>
  <si>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</si>
  <si>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</si>
  <si>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</si>
  <si>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</si>
  <si>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</si>
  <si>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</si>
  <si>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</si>
  <si>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</si>
  <si>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</si>
  <si>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</si>
  <si>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</si>
  <si>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</si>
  <si>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</si>
  <si>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</si>
  <si>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</si>
  <si>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</si>
  <si>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</si>
  <si>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</si>
  <si>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</si>
  <si>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</si>
  <si>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</si>
  <si>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</si>
  <si>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</si>
  <si>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</si>
  <si>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</si>
  <si>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</si>
  <si>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</si>
  <si>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</si>
  <si>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</si>
  <si>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</si>
  <si>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</si>
  <si>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</si>
  <si>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</si>
  <si>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</si>
  <si>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</si>
  <si>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</si>
  <si>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</si>
  <si>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</si>
  <si>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</si>
  <si>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</si>
  <si>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</si>
  <si>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</si>
  <si>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</si>
  <si>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</si>
  <si>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</si>
  <si>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町田市下水道事業会計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</si>
  <si>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</si>
  <si>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</si>
  <si>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町田市病院事業会計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</si>
  <si>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</si>
  <si>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町田市介護保険事業会計</t>
    <phoneticPr fontId="5"/>
  </si>
  <si>
    <t>-</t>
    <phoneticPr fontId="5"/>
  </si>
  <si>
    <t>(Ｆ)</t>
    <phoneticPr fontId="5"/>
  </si>
  <si>
    <t>町田市後期高齢者医療事業会計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</si>
  <si>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</si>
  <si>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</si>
  <si>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</si>
  <si>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</si>
  <si>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</si>
  <si>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</si>
  <si>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</si>
  <si>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</si>
  <si>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</si>
  <si>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</si>
  <si>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</si>
  <si>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</si>
  <si>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</si>
  <si>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</si>
  <si>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</si>
  <si>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</si>
  <si>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</si>
  <si>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</si>
  <si>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</si>
  <si>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</si>
  <si>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</si>
  <si>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</si>
  <si>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</si>
  <si>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</si>
  <si>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</si>
  <si>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</si>
  <si>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</si>
  <si>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</si>
  <si>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</si>
  <si>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</si>
  <si>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</si>
  <si>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</si>
  <si>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</si>
  <si>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</si>
  <si>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</si>
  <si>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</si>
  <si>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</si>
  <si>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</si>
  <si>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</si>
  <si>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</si>
  <si>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</si>
  <si>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</si>
  <si>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</si>
  <si>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</si>
  <si>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</si>
  <si>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</si>
  <si>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</si>
  <si>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</si>
  <si>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</si>
  <si>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</si>
  <si>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</si>
  <si>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</si>
  <si>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</si>
  <si>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</si>
  <si>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</si>
  <si>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</si>
  <si>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</si>
  <si>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</si>
  <si>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</si>
  <si>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</si>
  <si>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</si>
  <si>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</si>
  <si>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</si>
  <si>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</si>
  <si>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</si>
  <si>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</si>
  <si>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</si>
  <si>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</si>
  <si>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</si>
  <si>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</si>
  <si>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</si>
  <si>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</si>
  <si>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</si>
  <si>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</si>
  <si>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</si>
  <si>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</si>
  <si>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</si>
  <si>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</si>
  <si>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</si>
  <si>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</si>
  <si>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</si>
  <si>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</si>
  <si>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</si>
  <si>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</si>
  <si>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</si>
  <si>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3.01</t>
  </si>
  <si>
    <t>一般会計</t>
  </si>
  <si>
    <t>町田市病院事業会計</t>
  </si>
  <si>
    <t>町田市介護保険事業会計</t>
  </si>
  <si>
    <t>町田市国民健康保険事業会計</t>
  </si>
  <si>
    <t>町田市下水道事業会計</t>
  </si>
  <si>
    <t>町田市後期高齢者医療事業会計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</si>
  <si>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</si>
  <si>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</si>
  <si>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</si>
  <si>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</si>
  <si>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</si>
  <si>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</si>
  <si>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</si>
  <si>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</si>
  <si>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町田市土地開発公社</t>
  </si>
  <si>
    <t>町田まちづくり公社</t>
  </si>
  <si>
    <t>町田市勤労者福祉サービスセンター</t>
  </si>
  <si>
    <t>エルム・スリー管理</t>
  </si>
  <si>
    <t>町田センタービル</t>
  </si>
  <si>
    <t>町田市文化・国際交流財団</t>
  </si>
  <si>
    <t>町田市観光コンベンション協会</t>
  </si>
  <si>
    <t>まちだエコライフ推進公社</t>
  </si>
  <si>
    <t>町田新産業創造センター</t>
  </si>
  <si>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</si>
  <si>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</si>
  <si>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東京たま広域資源循環組合</t>
    <rPh sb="0" eb="2">
      <t>トウキョウ</t>
    </rPh>
    <rPh sb="4" eb="6">
      <t>コウイキ</t>
    </rPh>
    <rPh sb="6" eb="8">
      <t>シゲン</t>
    </rPh>
    <rPh sb="8" eb="10">
      <t>ジュンカン</t>
    </rPh>
    <rPh sb="10" eb="12">
      <t>クミアイ</t>
    </rPh>
    <phoneticPr fontId="2"/>
  </si>
  <si>
    <t>多摩ニュータウン環境組合</t>
    <rPh sb="0" eb="2">
      <t>タマ</t>
    </rPh>
    <rPh sb="8" eb="10">
      <t>カンキョウ</t>
    </rPh>
    <rPh sb="10" eb="12">
      <t>クミアイ</t>
    </rPh>
    <phoneticPr fontId="2"/>
  </si>
  <si>
    <t>南多摩斎場組合</t>
    <rPh sb="0" eb="1">
      <t>ミナミ</t>
    </rPh>
    <rPh sb="1" eb="3">
      <t>タマ</t>
    </rPh>
    <rPh sb="3" eb="5">
      <t>サイジョウ</t>
    </rPh>
    <rPh sb="5" eb="7">
      <t>クミアイ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</si>
  <si>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</si>
  <si>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東京市町村総合事務組合（東京都市町村民交通災害共済事業特別会計）</t>
    <rPh sb="0" eb="2">
      <t>トウキョウ</t>
    </rPh>
    <rPh sb="2" eb="5">
      <t>シチョウソン</t>
    </rPh>
    <rPh sb="5" eb="7">
      <t>ソウゴウ</t>
    </rPh>
    <rPh sb="7" eb="9">
      <t>ジム</t>
    </rPh>
    <rPh sb="9" eb="11">
      <t>クミアイ</t>
    </rPh>
    <rPh sb="12" eb="15">
      <t>トウキョウト</t>
    </rPh>
    <rPh sb="15" eb="18">
      <t>シチョウソン</t>
    </rPh>
    <rPh sb="18" eb="19">
      <t>ミン</t>
    </rPh>
    <rPh sb="19" eb="21">
      <t>コウツウ</t>
    </rPh>
    <rPh sb="21" eb="23">
      <t>サイガイ</t>
    </rPh>
    <rPh sb="23" eb="25">
      <t>キョウサイ</t>
    </rPh>
    <rPh sb="25" eb="27">
      <t>ジギョウ</t>
    </rPh>
    <rPh sb="27" eb="29">
      <t>トクベツ</t>
    </rPh>
    <rPh sb="29" eb="31">
      <t>カイケイ</t>
    </rPh>
    <phoneticPr fontId="2"/>
  </si>
  <si>
    <t>東京都十一市競輪事業組合</t>
    <rPh sb="0" eb="3">
      <t>トウキョウト</t>
    </rPh>
    <rPh sb="3" eb="5">
      <t>ジュウイチ</t>
    </rPh>
    <rPh sb="5" eb="6">
      <t>シ</t>
    </rPh>
    <rPh sb="6" eb="8">
      <t>ケイリン</t>
    </rPh>
    <rPh sb="8" eb="10">
      <t>ジギョウ</t>
    </rPh>
    <rPh sb="10" eb="12">
      <t>クミアイ</t>
    </rPh>
    <phoneticPr fontId="2"/>
  </si>
  <si>
    <t>東京都六市競艇事業組合</t>
    <rPh sb="0" eb="3">
      <t>トウキョウト</t>
    </rPh>
    <rPh sb="3" eb="4">
      <t>ロク</t>
    </rPh>
    <rPh sb="4" eb="5">
      <t>シ</t>
    </rPh>
    <rPh sb="5" eb="7">
      <t>キョウテイ</t>
    </rPh>
    <rPh sb="7" eb="9">
      <t>ジギョウ</t>
    </rPh>
    <rPh sb="9" eb="11">
      <t>クミアイ</t>
    </rPh>
    <phoneticPr fontId="2"/>
  </si>
  <si>
    <t>-</t>
    <phoneticPr fontId="2"/>
  </si>
  <si>
    <t>町田市公共施設整備基金</t>
    <rPh sb="0" eb="3">
      <t>マチダシ</t>
    </rPh>
    <rPh sb="3" eb="5">
      <t>コウキョウ</t>
    </rPh>
    <rPh sb="5" eb="7">
      <t>シセツ</t>
    </rPh>
    <rPh sb="7" eb="9">
      <t>セイビ</t>
    </rPh>
    <rPh sb="9" eb="11">
      <t>キキン</t>
    </rPh>
    <phoneticPr fontId="5"/>
  </si>
  <si>
    <t>町田市廃棄物減量再資源化等推進整備基金</t>
    <rPh sb="0" eb="3">
      <t>マチダシ</t>
    </rPh>
    <rPh sb="3" eb="6">
      <t>ハイキブツ</t>
    </rPh>
    <rPh sb="6" eb="13">
      <t>ゲンリョウサイシゲンカトウ</t>
    </rPh>
    <rPh sb="13" eb="15">
      <t>スイシン</t>
    </rPh>
    <rPh sb="15" eb="17">
      <t>セイビ</t>
    </rPh>
    <rPh sb="17" eb="19">
      <t>キキン</t>
    </rPh>
    <phoneticPr fontId="5"/>
  </si>
  <si>
    <t>町田市緑地保全基金</t>
    <rPh sb="0" eb="3">
      <t>マチダシ</t>
    </rPh>
    <rPh sb="3" eb="5">
      <t>リョクチ</t>
    </rPh>
    <rPh sb="5" eb="7">
      <t>ホゼン</t>
    </rPh>
    <rPh sb="7" eb="9">
      <t>キキン</t>
    </rPh>
    <phoneticPr fontId="5"/>
  </si>
  <si>
    <t>町田市職員退職手当基金</t>
    <rPh sb="0" eb="3">
      <t>マチダシ</t>
    </rPh>
    <rPh sb="3" eb="5">
      <t>ショクイン</t>
    </rPh>
    <rPh sb="5" eb="7">
      <t>タイショク</t>
    </rPh>
    <rPh sb="7" eb="9">
      <t>テアテ</t>
    </rPh>
    <rPh sb="9" eb="11">
      <t>キキン</t>
    </rPh>
    <phoneticPr fontId="5"/>
  </si>
  <si>
    <t>町田市多摩都市モノレール基金</t>
    <rPh sb="0" eb="3">
      <t>マチダシ</t>
    </rPh>
    <rPh sb="3" eb="5">
      <t>タマ</t>
    </rPh>
    <rPh sb="5" eb="7">
      <t>トシ</t>
    </rPh>
    <rPh sb="12" eb="14">
      <t>キキン</t>
    </rPh>
    <phoneticPr fontId="5"/>
  </si>
  <si>
    <t>町田市地域活動サポートオフィス</t>
    <rPh sb="0" eb="2">
      <t>マチダ</t>
    </rPh>
    <rPh sb="2" eb="3">
      <t>シ</t>
    </rPh>
    <rPh sb="3" eb="5">
      <t>チイキ</t>
    </rPh>
    <rPh sb="5" eb="7">
      <t>カツドウ</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</si>
  <si>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</si>
  <si>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</si>
  <si>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</si>
  <si>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</si>
  <si>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</si>
  <si>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</si>
  <si>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令和元年度の将来負担比率は、将来負担額1,173億円に対し、控除される充当可能財源等が1,190億円となり、差引の結果将来負担比率は生じていない。
令和元年度の有形固定資産減価償却率は54.4％である。平成30年度は平成29年度と比べ0.5ポイント増加したが、令和元年度は平成30年度と比べ1.2ポイント増加となり、市立室内プール改修工事を行い、増加率の鈍化に繋げている。</t>
    <rPh sb="74" eb="76">
      <t>レイワ</t>
    </rPh>
    <rPh sb="76" eb="77">
      <t>ガン</t>
    </rPh>
    <rPh sb="130" eb="132">
      <t>レイワ</t>
    </rPh>
    <rPh sb="132" eb="133">
      <t>ガン</t>
    </rPh>
    <rPh sb="158" eb="160">
      <t>シリツ</t>
    </rPh>
    <rPh sb="160" eb="162">
      <t>シツナイ</t>
    </rPh>
    <rPh sb="165" eb="167">
      <t>カイシュウ</t>
    </rPh>
    <rPh sb="180" eb="181">
      <t>ツナ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</si>
  <si>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</si>
  <si>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</si>
  <si>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</si>
  <si>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</si>
  <si>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</si>
  <si>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</si>
  <si>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令和元年度の将来負担比率は、将来負担額1,173億円に対し、控除される充当可能財源等が1,190億円となり、差引の結果将来負担比率は生じていない。
令和元年度の実質公債費比率は0.0％である。平成30年度と比べ0.3ポイント増加した。令和元年度からの臨時財政対策債等の償還開始等により、実質公債費比率の分子となる元利償還金の額が約3.4億円増加したことが主な要因である。</t>
    <rPh sb="0" eb="2">
      <t>レイワ</t>
    </rPh>
    <rPh sb="2" eb="3">
      <t>ガン</t>
    </rPh>
    <rPh sb="74" eb="76">
      <t>レイワ</t>
    </rPh>
    <rPh sb="76" eb="77">
      <t>ガン</t>
    </rPh>
    <rPh sb="117" eb="119">
      <t>レイワ</t>
    </rPh>
    <rPh sb="119" eb="120">
      <t>ガン</t>
    </rPh>
    <rPh sb="164" eb="165">
      <t>ヤク</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</si>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</sst>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43532</c:v>
                </c:pt>
                <c:pt idx="1">
                  <c:v>39893</c:v>
                </c:pt>
                <c:pt idx="2">
                  <c:v>41080</c:v>
                </c:pt>
                <c:pt idx="3">
                  <c:v>33173</c:v>
                </c:pt>
                <c:pt idx="4">
                  <c:v>37644</c:v>
                </c:pt>
              </c:numCache>
            </c:numRef>
          </c:val>
          <c:smooth val="0"/>
          <c:extLst>
            <c:ext xmlns:c16="http://schemas.microsoft.com/office/drawing/2014/chart" uri="{C3380CC4-5D6E-409C-BE32-E72D297353CC}">
              <c16:uniqueId val="{00000000-E326-4819-9A83-158AD11E06C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28331</c:v>
                </c:pt>
                <c:pt idx="1">
                  <c:v>21024</c:v>
                </c:pt>
                <c:pt idx="2">
                  <c:v>29223</c:v>
                </c:pt>
                <c:pt idx="3">
                  <c:v>35602</c:v>
                </c:pt>
                <c:pt idx="4">
                  <c:v>37623</c:v>
                </c:pt>
              </c:numCache>
            </c:numRef>
          </c:val>
          <c:smooth val="0"/>
          <c:extLst>
            <c:ext xmlns:c16="http://schemas.microsoft.com/office/drawing/2014/chart" uri="{C3380CC4-5D6E-409C-BE32-E72D297353CC}">
              <c16:uniqueId val="{00000001-E326-4819-9A83-158AD11E06C4}"/>
            </c:ext>
          </c:extLst>
        </c:ser>
        <c:dLbls>
          <c:showLegendKey val="0"/>
          <c:showVal val="0"/>
          <c:showCatName val="0"/>
          <c:showSerName val="0"/>
          <c:showPercent val="0"/>
          <c:showBubbleSize val="0"/>
        </c:dLbls>
        <c:marker val="1"/>
        <c:smooth val="0"/>
        <c:axId val="369013440"/>
        <c:axId val="369014616"/>
      </c:lineChart>
      <c:catAx>
        <c:axId val="3690134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9014616"/>
        <c:crosses val="autoZero"/>
        <c:auto val="1"/>
        <c:lblAlgn val="ctr"/>
        <c:lblOffset val="100"/>
        <c:tickLblSkip val="1"/>
        <c:tickMarkSkip val="1"/>
        <c:noMultiLvlLbl val="0"/>
      </c:catAx>
      <c:valAx>
        <c:axId val="369014616"/>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9013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5.98</c:v>
                </c:pt>
                <c:pt idx="1">
                  <c:v>5.65</c:v>
                </c:pt>
                <c:pt idx="2">
                  <c:v>5.86</c:v>
                </c:pt>
                <c:pt idx="3">
                  <c:v>3.02</c:v>
                </c:pt>
                <c:pt idx="4">
                  <c:v>5.69</c:v>
                </c:pt>
              </c:numCache>
            </c:numRef>
          </c:val>
          <c:extLst>
            <c:ext xmlns:c16="http://schemas.microsoft.com/office/drawing/2014/chart" uri="{C3380CC4-5D6E-409C-BE32-E72D297353CC}">
              <c16:uniqueId val="{00000000-59A8-4199-A9F2-2609B77806F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8.77</c:v>
                </c:pt>
                <c:pt idx="1">
                  <c:v>9.75</c:v>
                </c:pt>
                <c:pt idx="2">
                  <c:v>12.34</c:v>
                </c:pt>
                <c:pt idx="3">
                  <c:v>11.99</c:v>
                </c:pt>
                <c:pt idx="4">
                  <c:v>9.9600000000000009</c:v>
                </c:pt>
              </c:numCache>
            </c:numRef>
          </c:val>
          <c:extLst>
            <c:ext xmlns:c16="http://schemas.microsoft.com/office/drawing/2014/chart" uri="{C3380CC4-5D6E-409C-BE32-E72D297353CC}">
              <c16:uniqueId val="{00000001-59A8-4199-A9F2-2609B77806FC}"/>
            </c:ext>
          </c:extLst>
        </c:ser>
        <c:dLbls>
          <c:showLegendKey val="0"/>
          <c:showVal val="0"/>
          <c:showCatName val="0"/>
          <c:showSerName val="0"/>
          <c:showPercent val="0"/>
          <c:showBubbleSize val="0"/>
        </c:dLbls>
        <c:gapWidth val="250"/>
        <c:overlap val="100"/>
        <c:axId val="369017752"/>
        <c:axId val="3690181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2.1800000000000002</c:v>
                </c:pt>
                <c:pt idx="1">
                  <c:v>0.76</c:v>
                </c:pt>
                <c:pt idx="2">
                  <c:v>3.08</c:v>
                </c:pt>
                <c:pt idx="3">
                  <c:v>-3.01</c:v>
                </c:pt>
                <c:pt idx="4">
                  <c:v>0.56999999999999995</c:v>
                </c:pt>
              </c:numCache>
            </c:numRef>
          </c:val>
          <c:smooth val="0"/>
          <c:extLst>
            <c:ext xmlns:c16="http://schemas.microsoft.com/office/drawing/2014/chart" uri="{C3380CC4-5D6E-409C-BE32-E72D297353CC}">
              <c16:uniqueId val="{00000002-59A8-4199-A9F2-2609B77806FC}"/>
            </c:ext>
          </c:extLst>
        </c:ser>
        <c:dLbls>
          <c:showLegendKey val="0"/>
          <c:showVal val="0"/>
          <c:showCatName val="0"/>
          <c:showSerName val="0"/>
          <c:showPercent val="0"/>
          <c:showBubbleSize val="0"/>
        </c:dLbls>
        <c:marker val="1"/>
        <c:smooth val="0"/>
        <c:axId val="369017752"/>
        <c:axId val="369018144"/>
      </c:lineChart>
      <c:catAx>
        <c:axId val="369017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9018144"/>
        <c:crosses val="autoZero"/>
        <c:auto val="1"/>
        <c:lblAlgn val="ctr"/>
        <c:lblOffset val="100"/>
        <c:tickLblSkip val="1"/>
        <c:tickMarkSkip val="1"/>
        <c:noMultiLvlLbl val="0"/>
      </c:catAx>
      <c:valAx>
        <c:axId val="369018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9017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79B-4DAA-9307-73AA212BA03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79B-4DAA-9307-73AA212BA03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79B-4DAA-9307-73AA212BA03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79B-4DAA-9307-73AA212BA038}"/>
            </c:ext>
          </c:extLst>
        </c:ser>
        <c:ser>
          <c:idx val="4"/>
          <c:order val="4"/>
          <c:tx>
            <c:strRef>
              <c:f>データシート!$A$31</c:f>
              <c:strCache>
                <c:ptCount val="1"/>
                <c:pt idx="0">
                  <c:v>町田市後期高齢者医療事業会計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7.0000000000000007E-2</c:v>
                </c:pt>
                <c:pt idx="2">
                  <c:v>#N/A</c:v>
                </c:pt>
                <c:pt idx="3">
                  <c:v>0.09</c:v>
                </c:pt>
                <c:pt idx="4">
                  <c:v>#N/A</c:v>
                </c:pt>
                <c:pt idx="5">
                  <c:v>0.06</c:v>
                </c:pt>
                <c:pt idx="6">
                  <c:v>#N/A</c:v>
                </c:pt>
                <c:pt idx="7">
                  <c:v>0.09</c:v>
                </c:pt>
                <c:pt idx="8">
                  <c:v>#N/A</c:v>
                </c:pt>
                <c:pt idx="9">
                  <c:v>0.14000000000000001</c:v>
                </c:pt>
              </c:numCache>
            </c:numRef>
          </c:val>
          <c:extLst>
            <c:ext xmlns:c16="http://schemas.microsoft.com/office/drawing/2014/chart" uri="{C3380CC4-5D6E-409C-BE32-E72D297353CC}">
              <c16:uniqueId val="{00000004-F79B-4DAA-9307-73AA212BA038}"/>
            </c:ext>
          </c:extLst>
        </c:ser>
        <c:ser>
          <c:idx val="5"/>
          <c:order val="5"/>
          <c:tx>
            <c:strRef>
              <c:f>データシート!$A$32</c:f>
              <c:strCache>
                <c:ptCount val="1"/>
                <c:pt idx="0">
                  <c:v>町田市下水道事業会計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0.39</c:v>
                </c:pt>
                <c:pt idx="2">
                  <c:v>#N/A</c:v>
                </c:pt>
                <c:pt idx="3">
                  <c:v>0.23</c:v>
                </c:pt>
                <c:pt idx="4">
                  <c:v>#N/A</c:v>
                </c:pt>
                <c:pt idx="5">
                  <c:v>0.21</c:v>
                </c:pt>
                <c:pt idx="6">
                  <c:v>#N/A</c:v>
                </c:pt>
                <c:pt idx="7">
                  <c:v>0.13</c:v>
                </c:pt>
                <c:pt idx="8">
                  <c:v>#N/A</c:v>
                </c:pt>
                <c:pt idx="9">
                  <c:v>0.7</c:v>
                </c:pt>
              </c:numCache>
            </c:numRef>
          </c:val>
          <c:extLst>
            <c:ext xmlns:c16="http://schemas.microsoft.com/office/drawing/2014/chart" uri="{C3380CC4-5D6E-409C-BE32-E72D297353CC}">
              <c16:uniqueId val="{00000005-F79B-4DAA-9307-73AA212BA038}"/>
            </c:ext>
          </c:extLst>
        </c:ser>
        <c:ser>
          <c:idx val="6"/>
          <c:order val="6"/>
          <c:tx>
            <c:strRef>
              <c:f>データシート!$A$33</c:f>
              <c:strCache>
                <c:ptCount val="1"/>
                <c:pt idx="0">
                  <c:v>町田市国民健康保険事業会計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1.46</c:v>
                </c:pt>
                <c:pt idx="2">
                  <c:v>#N/A</c:v>
                </c:pt>
                <c:pt idx="3">
                  <c:v>2</c:v>
                </c:pt>
                <c:pt idx="4">
                  <c:v>#N/A</c:v>
                </c:pt>
                <c:pt idx="5">
                  <c:v>2.66</c:v>
                </c:pt>
                <c:pt idx="6">
                  <c:v>#N/A</c:v>
                </c:pt>
                <c:pt idx="7">
                  <c:v>1.1000000000000001</c:v>
                </c:pt>
                <c:pt idx="8">
                  <c:v>#N/A</c:v>
                </c:pt>
                <c:pt idx="9">
                  <c:v>0.83</c:v>
                </c:pt>
              </c:numCache>
            </c:numRef>
          </c:val>
          <c:extLst>
            <c:ext xmlns:c16="http://schemas.microsoft.com/office/drawing/2014/chart" uri="{C3380CC4-5D6E-409C-BE32-E72D297353CC}">
              <c16:uniqueId val="{00000006-F79B-4DAA-9307-73AA212BA038}"/>
            </c:ext>
          </c:extLst>
        </c:ser>
        <c:ser>
          <c:idx val="7"/>
          <c:order val="7"/>
          <c:tx>
            <c:strRef>
              <c:f>データシート!$A$34</c:f>
              <c:strCache>
                <c:ptCount val="1"/>
                <c:pt idx="0">
                  <c:v>町田市介護保険事業会計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0.93</c:v>
                </c:pt>
                <c:pt idx="2">
                  <c:v>#N/A</c:v>
                </c:pt>
                <c:pt idx="3">
                  <c:v>1.26</c:v>
                </c:pt>
                <c:pt idx="4">
                  <c:v>#N/A</c:v>
                </c:pt>
                <c:pt idx="5">
                  <c:v>1.55</c:v>
                </c:pt>
                <c:pt idx="6">
                  <c:v>#N/A</c:v>
                </c:pt>
                <c:pt idx="7">
                  <c:v>1.08</c:v>
                </c:pt>
                <c:pt idx="8">
                  <c:v>#N/A</c:v>
                </c:pt>
                <c:pt idx="9">
                  <c:v>0.94</c:v>
                </c:pt>
              </c:numCache>
            </c:numRef>
          </c:val>
          <c:extLst>
            <c:ext xmlns:c16="http://schemas.microsoft.com/office/drawing/2014/chart" uri="{C3380CC4-5D6E-409C-BE32-E72D297353CC}">
              <c16:uniqueId val="{00000007-F79B-4DAA-9307-73AA212BA038}"/>
            </c:ext>
          </c:extLst>
        </c:ser>
        <c:ser>
          <c:idx val="8"/>
          <c:order val="8"/>
          <c:tx>
            <c:strRef>
              <c:f>データシート!$A$35</c:f>
              <c:strCache>
                <c:ptCount val="1"/>
                <c:pt idx="0">
                  <c:v>町田市病院事業会計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3.1</c:v>
                </c:pt>
                <c:pt idx="2">
                  <c:v>#N/A</c:v>
                </c:pt>
                <c:pt idx="3">
                  <c:v>3.95</c:v>
                </c:pt>
                <c:pt idx="4">
                  <c:v>#N/A</c:v>
                </c:pt>
                <c:pt idx="5">
                  <c:v>2.63</c:v>
                </c:pt>
                <c:pt idx="6">
                  <c:v>#N/A</c:v>
                </c:pt>
                <c:pt idx="7">
                  <c:v>2.63</c:v>
                </c:pt>
                <c:pt idx="8">
                  <c:v>#N/A</c:v>
                </c:pt>
                <c:pt idx="9">
                  <c:v>2.44</c:v>
                </c:pt>
              </c:numCache>
            </c:numRef>
          </c:val>
          <c:extLst>
            <c:ext xmlns:c16="http://schemas.microsoft.com/office/drawing/2014/chart" uri="{C3380CC4-5D6E-409C-BE32-E72D297353CC}">
              <c16:uniqueId val="{00000008-F79B-4DAA-9307-73AA212BA03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5.97</c:v>
                </c:pt>
                <c:pt idx="2">
                  <c:v>#N/A</c:v>
                </c:pt>
                <c:pt idx="3">
                  <c:v>5.64</c:v>
                </c:pt>
                <c:pt idx="4">
                  <c:v>#N/A</c:v>
                </c:pt>
                <c:pt idx="5">
                  <c:v>5.86</c:v>
                </c:pt>
                <c:pt idx="6">
                  <c:v>#N/A</c:v>
                </c:pt>
                <c:pt idx="7">
                  <c:v>3.02</c:v>
                </c:pt>
                <c:pt idx="8">
                  <c:v>#N/A</c:v>
                </c:pt>
                <c:pt idx="9">
                  <c:v>5.68</c:v>
                </c:pt>
              </c:numCache>
            </c:numRef>
          </c:val>
          <c:extLst>
            <c:ext xmlns:c16="http://schemas.microsoft.com/office/drawing/2014/chart" uri="{C3380CC4-5D6E-409C-BE32-E72D297353CC}">
              <c16:uniqueId val="{00000009-F79B-4DAA-9307-73AA212BA038}"/>
            </c:ext>
          </c:extLst>
        </c:ser>
        <c:dLbls>
          <c:showLegendKey val="0"/>
          <c:showVal val="0"/>
          <c:showCatName val="0"/>
          <c:showSerName val="0"/>
          <c:showPercent val="0"/>
          <c:showBubbleSize val="0"/>
        </c:dLbls>
        <c:gapWidth val="150"/>
        <c:overlap val="100"/>
        <c:axId val="368341688"/>
        <c:axId val="368344040"/>
      </c:barChart>
      <c:catAx>
        <c:axId val="368341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8344040"/>
        <c:crosses val="autoZero"/>
        <c:auto val="1"/>
        <c:lblAlgn val="ctr"/>
        <c:lblOffset val="100"/>
        <c:tickLblSkip val="1"/>
        <c:tickMarkSkip val="1"/>
        <c:noMultiLvlLbl val="0"/>
      </c:catAx>
      <c:valAx>
        <c:axId val="368344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8341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8909</c:v>
                </c:pt>
                <c:pt idx="5">
                  <c:v>8939</c:v>
                </c:pt>
                <c:pt idx="8">
                  <c:v>8507</c:v>
                </c:pt>
                <c:pt idx="11">
                  <c:v>8195</c:v>
                </c:pt>
                <c:pt idx="14">
                  <c:v>8412</c:v>
                </c:pt>
              </c:numCache>
            </c:numRef>
          </c:val>
          <c:extLst>
            <c:ext xmlns:c16="http://schemas.microsoft.com/office/drawing/2014/chart" uri="{C3380CC4-5D6E-409C-BE32-E72D297353CC}">
              <c16:uniqueId val="{00000000-A488-4AFD-8101-8B94BCC5BCD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488-4AFD-8101-8B94BCC5BCD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327</c:v>
                </c:pt>
                <c:pt idx="3">
                  <c:v>244</c:v>
                </c:pt>
                <c:pt idx="6">
                  <c:v>236</c:v>
                </c:pt>
                <c:pt idx="9">
                  <c:v>239</c:v>
                </c:pt>
                <c:pt idx="12">
                  <c:v>238</c:v>
                </c:pt>
              </c:numCache>
            </c:numRef>
          </c:val>
          <c:extLst>
            <c:ext xmlns:c16="http://schemas.microsoft.com/office/drawing/2014/chart" uri="{C3380CC4-5D6E-409C-BE32-E72D297353CC}">
              <c16:uniqueId val="{00000002-A488-4AFD-8101-8B94BCC5BCD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202</c:v>
                </c:pt>
                <c:pt idx="3">
                  <c:v>190</c:v>
                </c:pt>
                <c:pt idx="6">
                  <c:v>171</c:v>
                </c:pt>
                <c:pt idx="9">
                  <c:v>148</c:v>
                </c:pt>
                <c:pt idx="12">
                  <c:v>115</c:v>
                </c:pt>
              </c:numCache>
            </c:numRef>
          </c:val>
          <c:extLst>
            <c:ext xmlns:c16="http://schemas.microsoft.com/office/drawing/2014/chart" uri="{C3380CC4-5D6E-409C-BE32-E72D297353CC}">
              <c16:uniqueId val="{00000003-A488-4AFD-8101-8B94BCC5BCD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1631</c:v>
                </c:pt>
                <c:pt idx="3">
                  <c:v>1591</c:v>
                </c:pt>
                <c:pt idx="6">
                  <c:v>1602</c:v>
                </c:pt>
                <c:pt idx="9">
                  <c:v>1171</c:v>
                </c:pt>
                <c:pt idx="12">
                  <c:v>1283</c:v>
                </c:pt>
              </c:numCache>
            </c:numRef>
          </c:val>
          <c:extLst>
            <c:ext xmlns:c16="http://schemas.microsoft.com/office/drawing/2014/chart" uri="{C3380CC4-5D6E-409C-BE32-E72D297353CC}">
              <c16:uniqueId val="{00000004-A488-4AFD-8101-8B94BCC5BCD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88-4AFD-8101-8B94BCC5BCD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488-4AFD-8101-8B94BCC5BCD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6052</c:v>
                </c:pt>
                <c:pt idx="3">
                  <c:v>6261</c:v>
                </c:pt>
                <c:pt idx="6">
                  <c:v>6477</c:v>
                </c:pt>
                <c:pt idx="9">
                  <c:v>6627</c:v>
                </c:pt>
                <c:pt idx="12">
                  <c:v>6964</c:v>
                </c:pt>
              </c:numCache>
            </c:numRef>
          </c:val>
          <c:extLst>
            <c:ext xmlns:c16="http://schemas.microsoft.com/office/drawing/2014/chart" uri="{C3380CC4-5D6E-409C-BE32-E72D297353CC}">
              <c16:uniqueId val="{00000007-A488-4AFD-8101-8B94BCC5BCD1}"/>
            </c:ext>
          </c:extLst>
        </c:ser>
        <c:dLbls>
          <c:showLegendKey val="0"/>
          <c:showVal val="0"/>
          <c:showCatName val="0"/>
          <c:showSerName val="0"/>
          <c:showPercent val="0"/>
          <c:showBubbleSize val="0"/>
        </c:dLbls>
        <c:gapWidth val="100"/>
        <c:overlap val="100"/>
        <c:axId val="368346000"/>
        <c:axId val="368348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-697</c:v>
                </c:pt>
                <c:pt idx="2">
                  <c:v>#N/A</c:v>
                </c:pt>
                <c:pt idx="3">
                  <c:v>#N/A</c:v>
                </c:pt>
                <c:pt idx="4">
                  <c:v>-653</c:v>
                </c:pt>
                <c:pt idx="5">
                  <c:v>#N/A</c:v>
                </c:pt>
                <c:pt idx="6">
                  <c:v>#N/A</c:v>
                </c:pt>
                <c:pt idx="7">
                  <c:v>-21</c:v>
                </c:pt>
                <c:pt idx="8">
                  <c:v>#N/A</c:v>
                </c:pt>
                <c:pt idx="9">
                  <c:v>#N/A</c:v>
                </c:pt>
                <c:pt idx="10">
                  <c:v>-10</c:v>
                </c:pt>
                <c:pt idx="11">
                  <c:v>#N/A</c:v>
                </c:pt>
                <c:pt idx="12">
                  <c:v>#N/A</c:v>
                </c:pt>
                <c:pt idx="13">
                  <c:v>188</c:v>
                </c:pt>
                <c:pt idx="14">
                  <c:v>#N/A</c:v>
                </c:pt>
              </c:numCache>
            </c:numRef>
          </c:val>
          <c:smooth val="0"/>
          <c:extLst>
            <c:ext xmlns:c16="http://schemas.microsoft.com/office/drawing/2014/chart" uri="{C3380CC4-5D6E-409C-BE32-E72D297353CC}">
              <c16:uniqueId val="{00000008-A488-4AFD-8101-8B94BCC5BCD1}"/>
            </c:ext>
          </c:extLst>
        </c:ser>
        <c:dLbls>
          <c:showLegendKey val="0"/>
          <c:showVal val="0"/>
          <c:showCatName val="0"/>
          <c:showSerName val="0"/>
          <c:showPercent val="0"/>
          <c:showBubbleSize val="0"/>
        </c:dLbls>
        <c:marker val="1"/>
        <c:smooth val="0"/>
        <c:axId val="368346000"/>
        <c:axId val="368348352"/>
      </c:lineChart>
      <c:catAx>
        <c:axId val="368346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8348352"/>
        <c:crosses val="autoZero"/>
        <c:auto val="1"/>
        <c:lblAlgn val="ctr"/>
        <c:lblOffset val="100"/>
        <c:tickLblSkip val="1"/>
        <c:tickMarkSkip val="1"/>
        <c:noMultiLvlLbl val="0"/>
      </c:catAx>
      <c:valAx>
        <c:axId val="368348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8346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80885</c:v>
                </c:pt>
                <c:pt idx="5">
                  <c:v>79120</c:v>
                </c:pt>
                <c:pt idx="8">
                  <c:v>78194</c:v>
                </c:pt>
                <c:pt idx="11">
                  <c:v>77870</c:v>
                </c:pt>
                <c:pt idx="14">
                  <c:v>77351</c:v>
                </c:pt>
              </c:numCache>
            </c:numRef>
          </c:val>
          <c:extLst>
            <c:ext xmlns:c16="http://schemas.microsoft.com/office/drawing/2014/chart" uri="{C3380CC4-5D6E-409C-BE32-E72D297353CC}">
              <c16:uniqueId val="{00000000-CB57-4CBF-BEE2-95876A1D05F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25519</c:v>
                </c:pt>
                <c:pt idx="5">
                  <c:v>22852</c:v>
                </c:pt>
                <c:pt idx="8">
                  <c:v>20062</c:v>
                </c:pt>
                <c:pt idx="11">
                  <c:v>18094</c:v>
                </c:pt>
                <c:pt idx="14">
                  <c:v>19494</c:v>
                </c:pt>
              </c:numCache>
            </c:numRef>
          </c:val>
          <c:extLst>
            <c:ext xmlns:c16="http://schemas.microsoft.com/office/drawing/2014/chart" uri="{C3380CC4-5D6E-409C-BE32-E72D297353CC}">
              <c16:uniqueId val="{00000001-CB57-4CBF-BEE2-95876A1D05F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16343</c:v>
                </c:pt>
                <c:pt idx="5">
                  <c:v>18443</c:v>
                </c:pt>
                <c:pt idx="8">
                  <c:v>21386</c:v>
                </c:pt>
                <c:pt idx="11">
                  <c:v>24612</c:v>
                </c:pt>
                <c:pt idx="14">
                  <c:v>22135</c:v>
                </c:pt>
              </c:numCache>
            </c:numRef>
          </c:val>
          <c:extLst>
            <c:ext xmlns:c16="http://schemas.microsoft.com/office/drawing/2014/chart" uri="{C3380CC4-5D6E-409C-BE32-E72D297353CC}">
              <c16:uniqueId val="{00000002-CB57-4CBF-BEE2-95876A1D05F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B57-4CBF-BEE2-95876A1D05F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B57-4CBF-BEE2-95876A1D05F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196</c:v>
                </c:pt>
                <c:pt idx="6">
                  <c:v>0</c:v>
                </c:pt>
                <c:pt idx="9">
                  <c:v>0</c:v>
                </c:pt>
                <c:pt idx="12">
                  <c:v>0</c:v>
                </c:pt>
              </c:numCache>
            </c:numRef>
          </c:val>
          <c:extLst>
            <c:ext xmlns:c16="http://schemas.microsoft.com/office/drawing/2014/chart" uri="{C3380CC4-5D6E-409C-BE32-E72D297353CC}">
              <c16:uniqueId val="{00000005-CB57-4CBF-BEE2-95876A1D05F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14347</c:v>
                </c:pt>
                <c:pt idx="3">
                  <c:v>14057</c:v>
                </c:pt>
                <c:pt idx="6">
                  <c:v>13944</c:v>
                </c:pt>
                <c:pt idx="9">
                  <c:v>13886</c:v>
                </c:pt>
                <c:pt idx="12">
                  <c:v>13890</c:v>
                </c:pt>
              </c:numCache>
            </c:numRef>
          </c:val>
          <c:extLst>
            <c:ext xmlns:c16="http://schemas.microsoft.com/office/drawing/2014/chart" uri="{C3380CC4-5D6E-409C-BE32-E72D297353CC}">
              <c16:uniqueId val="{00000006-CB57-4CBF-BEE2-95876A1D05F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729</c:v>
                </c:pt>
                <c:pt idx="3">
                  <c:v>536</c:v>
                </c:pt>
                <c:pt idx="6">
                  <c:v>361</c:v>
                </c:pt>
                <c:pt idx="9">
                  <c:v>202</c:v>
                </c:pt>
                <c:pt idx="12">
                  <c:v>74</c:v>
                </c:pt>
              </c:numCache>
            </c:numRef>
          </c:val>
          <c:extLst>
            <c:ext xmlns:c16="http://schemas.microsoft.com/office/drawing/2014/chart" uri="{C3380CC4-5D6E-409C-BE32-E72D297353CC}">
              <c16:uniqueId val="{00000007-CB57-4CBF-BEE2-95876A1D05F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28742</c:v>
                </c:pt>
                <c:pt idx="3">
                  <c:v>27463</c:v>
                </c:pt>
                <c:pt idx="6">
                  <c:v>26331</c:v>
                </c:pt>
                <c:pt idx="9">
                  <c:v>23388</c:v>
                </c:pt>
                <c:pt idx="12">
                  <c:v>21375</c:v>
                </c:pt>
              </c:numCache>
            </c:numRef>
          </c:val>
          <c:extLst>
            <c:ext xmlns:c16="http://schemas.microsoft.com/office/drawing/2014/chart" uri="{C3380CC4-5D6E-409C-BE32-E72D297353CC}">
              <c16:uniqueId val="{00000008-CB57-4CBF-BEE2-95876A1D05F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2594</c:v>
                </c:pt>
                <c:pt idx="3">
                  <c:v>2283</c:v>
                </c:pt>
                <c:pt idx="6">
                  <c:v>2374</c:v>
                </c:pt>
                <c:pt idx="9">
                  <c:v>2284</c:v>
                </c:pt>
                <c:pt idx="12">
                  <c:v>1954</c:v>
                </c:pt>
              </c:numCache>
            </c:numRef>
          </c:val>
          <c:extLst>
            <c:ext xmlns:c16="http://schemas.microsoft.com/office/drawing/2014/chart" uri="{C3380CC4-5D6E-409C-BE32-E72D297353CC}">
              <c16:uniqueId val="{00000009-CB57-4CBF-BEE2-95876A1D05F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75194</c:v>
                </c:pt>
                <c:pt idx="3">
                  <c:v>74361</c:v>
                </c:pt>
                <c:pt idx="6">
                  <c:v>74424</c:v>
                </c:pt>
                <c:pt idx="9">
                  <c:v>75563</c:v>
                </c:pt>
                <c:pt idx="12">
                  <c:v>79990</c:v>
                </c:pt>
              </c:numCache>
            </c:numRef>
          </c:val>
          <c:extLst>
            <c:ext xmlns:c16="http://schemas.microsoft.com/office/drawing/2014/chart" uri="{C3380CC4-5D6E-409C-BE32-E72D297353CC}">
              <c16:uniqueId val="{0000000A-CB57-4CBF-BEE2-95876A1D05F0}"/>
            </c:ext>
          </c:extLst>
        </c:ser>
        <c:dLbls>
          <c:showLegendKey val="0"/>
          <c:showVal val="0"/>
          <c:showCatName val="0"/>
          <c:showSerName val="0"/>
          <c:showPercent val="0"/>
          <c:showBubbleSize val="0"/>
        </c:dLbls>
        <c:gapWidth val="100"/>
        <c:overlap val="100"/>
        <c:axId val="368347568"/>
        <c:axId val="368347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B57-4CBF-BEE2-95876A1D05F0}"/>
            </c:ext>
          </c:extLst>
        </c:ser>
        <c:dLbls>
          <c:showLegendKey val="0"/>
          <c:showVal val="0"/>
          <c:showCatName val="0"/>
          <c:showSerName val="0"/>
          <c:showPercent val="0"/>
          <c:showBubbleSize val="0"/>
        </c:dLbls>
        <c:marker val="1"/>
        <c:smooth val="0"/>
        <c:axId val="368347568"/>
        <c:axId val="368347960"/>
      </c:lineChart>
      <c:catAx>
        <c:axId val="36834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8347960"/>
        <c:crosses val="autoZero"/>
        <c:auto val="1"/>
        <c:lblAlgn val="ctr"/>
        <c:lblOffset val="100"/>
        <c:tickLblSkip val="1"/>
        <c:tickMarkSkip val="1"/>
        <c:noMultiLvlLbl val="0"/>
      </c:catAx>
      <c:valAx>
        <c:axId val="368347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8347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9699</c:v>
                </c:pt>
                <c:pt idx="1">
                  <c:v>9524</c:v>
                </c:pt>
                <c:pt idx="2">
                  <c:v>7876</c:v>
                </c:pt>
              </c:numCache>
            </c:numRef>
          </c:val>
          <c:extLst>
            <c:ext xmlns:c16="http://schemas.microsoft.com/office/drawing/2014/chart" uri="{C3380CC4-5D6E-409C-BE32-E72D297353CC}">
              <c16:uniqueId val="{00000000-62F5-4F50-8C47-9AC3E18B8B9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62F5-4F50-8C47-9AC3E18B8B9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8876</c:v>
                </c:pt>
                <c:pt idx="1">
                  <c:v>12068</c:v>
                </c:pt>
                <c:pt idx="2">
                  <c:v>11191</c:v>
                </c:pt>
              </c:numCache>
            </c:numRef>
          </c:val>
          <c:extLst>
            <c:ext xmlns:c16="http://schemas.microsoft.com/office/drawing/2014/chart" uri="{C3380CC4-5D6E-409C-BE32-E72D297353CC}">
              <c16:uniqueId val="{00000002-62F5-4F50-8C47-9AC3E18B8B97}"/>
            </c:ext>
          </c:extLst>
        </c:ser>
        <c:dLbls>
          <c:showLegendKey val="0"/>
          <c:showVal val="0"/>
          <c:showCatName val="0"/>
          <c:showSerName val="0"/>
          <c:showPercent val="0"/>
          <c:showBubbleSize val="0"/>
        </c:dLbls>
        <c:gapWidth val="120"/>
        <c:overlap val="100"/>
        <c:axId val="364802808"/>
        <c:axId val="364806336"/>
      </c:barChart>
      <c:catAx>
        <c:axId val="364802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64806336"/>
        <c:crosses val="autoZero"/>
        <c:auto val="1"/>
        <c:lblAlgn val="ctr"/>
        <c:lblOffset val="100"/>
        <c:tickLblSkip val="1"/>
        <c:tickMarkSkip val="1"/>
        <c:noMultiLvlLbl val="0"/>
      </c:catAx>
      <c:valAx>
        <c:axId val="3648063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64802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{47E133E1-D655-48EF-BAEA-7FBAE2DF23A4}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1CC-4600-A56D-7383367E3EA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{EC3ACB67-BEF0-4455-8ECE-33C5115939F9}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1CC-4600-A56D-7383367E3EA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{50D30C74-25E3-4139-ABD1-B633D5510052}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1CC-4600-A56D-7383367E3EA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{C9C84865-9422-420B-AE68-D7E8D2B81F7E}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1CC-4600-A56D-7383367E3EA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{C7D58E8A-BAA8-4089-9303-70EE263C668D}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1CC-4600-A56D-7383367E3EA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{4074D10B-4176-4494-8E53-592FAB67D901}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1CC-4600-A56D-7383367E3EA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{700E7F1F-7985-4483-808C-5B66C84F5DA8}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1CC-4600-A56D-7383367E3EA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{12BDD599-536E-4A1B-805D-30237371EE12}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1CC-4600-A56D-7383367E3EA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{7D1E1B8F-67AD-4702-B59B-C586D58E2B42}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1CC-4600-A56D-7383367E3EA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47.6</c:v>
                </c:pt>
                <c:pt idx="8">
                  <c:v>51.4</c:v>
                </c:pt>
                <c:pt idx="16">
                  <c:v>52.7</c:v>
                </c:pt>
                <c:pt idx="24">
                  <c:v>53.2</c:v>
                </c:pt>
                <c:pt idx="32">
                  <c:v>54.4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1CC-4600-A56D-7383367E3EA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{14CFE8BC-2774-45DF-9651-F1B735C5CF3A}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1CC-4600-A56D-7383367E3EA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{8BD74817-2FF9-4DD4-B08E-5C299AFA4A5E}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1CC-4600-A56D-7383367E3EA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{9C407E62-D7FA-4E15-8609-064BA97DBFF2}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1CC-4600-A56D-7383367E3EA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{5BE95A25-3E7B-442E-8E22-2B0FD88D707F}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1CC-4600-A56D-7383367E3EA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{B5AFFD06-9365-43D3-91E3-B65A78FA0375}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1CC-4600-A56D-7383367E3EA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{CF567440-2EA4-4F3E-9540-AB5600B7BAC0}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1CC-4600-A56D-7383367E3EA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{FDADEB11-F00E-4BF4-8F52-C432BED95901}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1CC-4600-A56D-7383367E3EA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{C24D9D7C-F206-4DF3-AF1C-110B72186BA0}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1CC-4600-A56D-7383367E3EA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{1ED8BE4C-7F57-4578-88C3-16B41F261475}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1CC-4600-A56D-7383367E3EA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50.4</c:v>
                </c:pt>
                <c:pt idx="8">
                  <c:v>58.6</c:v>
                </c:pt>
                <c:pt idx="16">
                  <c:v>58.9</c:v>
                </c:pt>
                <c:pt idx="24">
                  <c:v>59.4</c:v>
                </c:pt>
                <c:pt idx="32">
                  <c:v>60.4</c:v>
                </c:pt>
              </c:numCache>
            </c:numRef>
          </c:xVal>
          <c:yVal>
            <c:numRef>
              <c:f>公会計指標分析・財政指標組合せ分析表!$BP$55:$DC$55</c:f>
              <c:numCache>
                <c:formatCode>#,##0.0;"▲ "#,##0.0</c:formatCode>
                <c:ptCount val="40"/>
                <c:pt idx="0">
                  <c:v>21.2</c:v>
                </c:pt>
                <c:pt idx="8">
                  <c:v>16.600000000000001</c:v>
                </c:pt>
                <c:pt idx="16">
                  <c:v>17.399999999999999</c:v>
                </c:pt>
                <c:pt idx="24">
                  <c:v>12.1</c:v>
                </c:pt>
                <c:pt idx="32">
                  <c:v>11.2</c:v>
                </c:pt>
              </c:numCache>
            </c:numRef>
          </c:yVal>
          <c:smooth val="0"/>
          <c:extLst>
            <c:ext xmlns:c16="http://schemas.microsoft.com/office/drawing/2014/chart" uri="{C3380CC4-5D6E-409C-BE32-E72D297353CC}">
              <c16:uniqueId val="{00000013-F1CC-4600-A56D-7383367E3EAF}"/>
            </c:ext>
          </c:extLst>
        </c:ser>
        <c:dLbls>
          <c:showLegendKey val="0"/>
          <c:showVal val="1"/>
          <c:showCatName val="0"/>
          <c:showSerName val="0"/>
          <c:showPercent val="0"/>
          <c:showBubbleSize val="0"/>
        </c:dLbls>
        <c:axId val="717878800"/>
        <c:axId val="717886248"/>
      </c:scatterChart>
      <c:valAx>
        <c:axId val="717878800"/>
        <c:scaling>
          <c:orientation val="minMax"/>
          <c:max val="62"/>
          <c:min val="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17886248"/>
        <c:crosses val="autoZero"/>
        <c:crossBetween val="midCat"/>
      </c:valAx>
      <c:valAx>
        <c:axId val="717886248"/>
        <c:scaling>
          <c:orientation val="minMax"/>
          <c:max val="23"/>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178788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{22EF46B6-7494-4B87-A7AB-C4608AD03A6B}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0B6-402C-BA16-4A6E91771A7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{68EBEAEF-4CAC-4E3D-89B2-C132347E784D}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0B6-402C-BA16-4A6E91771A7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{842262E3-5023-4941-871D-212D560467B3}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0B6-402C-BA16-4A6E91771A7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{2C7CD484-DAFA-4026-8A3B-36446A644426}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0B6-402C-BA16-4A6E91771A7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{CA3A4214-0B6D-4CD7-8E33-74FF0A20BE7B}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0B6-402C-BA16-4A6E91771A7A}"/>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{630C01E6-F412-4849-8BB3-7BF5A4072A19}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0B6-402C-BA16-4A6E91771A7A}"/>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{D9FF4675-64D1-4E4F-A734-5ADC0658F4DE}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0B6-402C-BA16-4A6E91771A7A}"/>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{5ED05452-595B-46A4-A068-CEC0294FC6E5}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0B6-402C-BA16-4A6E91771A7A}"/>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{4538A1D4-67DF-4360-BF23-D2EDBF7D882E}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0B6-402C-BA16-4A6E91771A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c:v>
                </c:pt>
                <c:pt idx="8">
                  <c:v>-1.3</c:v>
                </c:pt>
                <c:pt idx="16">
                  <c:v>-0.6</c:v>
                </c:pt>
                <c:pt idx="24">
                  <c:v>-0.3</c:v>
                </c:pt>
                <c:pt idx="32">
                  <c:v>0</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0B6-402C-BA16-4A6E91771A7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{BE0B43C5-2506-4757-9FC6-B5B884731F98}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0B6-402C-BA16-4A6E91771A7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{0562DADA-8AEB-4933-879B-65F7B79CFBCF}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0B6-402C-BA16-4A6E91771A7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{D77DEBC4-0DE7-4D1E-B92D-EE1EBD70B35A}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0B6-402C-BA16-4A6E91771A7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{A7D1CD4D-AA4C-4EE7-B80C-10CCA300D752}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0B6-402C-BA16-4A6E91771A7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{B97A93B4-5B39-43F0-85AA-5C3037D6CF7E}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0B6-402C-BA16-4A6E91771A7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{10CAD184-E51A-4CB2-B1B8-E494B118A70A}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0B6-402C-BA16-4A6E91771A7A}"/>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{56EDBCE6-B466-458F-8D92-0D692DA2BEB4}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0B6-402C-BA16-4A6E91771A7A}"/>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{53ACBDAE-A787-42D0-87D4-6B11716208A5}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0B6-402C-BA16-4A6E91771A7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{587ECA62-8171-47B7-A0D2-EC30F769CD94}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0B6-402C-BA16-4A6E91771A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4.0999999999999996</c:v>
                </c:pt>
                <c:pt idx="8">
                  <c:v>3.6</c:v>
                </c:pt>
                <c:pt idx="16">
                  <c:v>3.6</c:v>
                </c:pt>
                <c:pt idx="24">
                  <c:v>3.5</c:v>
                </c:pt>
                <c:pt idx="32">
                  <c:v>3.5</c:v>
                </c:pt>
              </c:numCache>
            </c:numRef>
          </c:xVal>
          <c:yVal>
            <c:numRef>
              <c:f>公会計指標分析・財政指標組合せ分析表!$BP$77:$DC$77</c:f>
              <c:numCache>
                <c:formatCode>#,##0.0;"▲ "#,##0.0</c:formatCode>
                <c:ptCount val="40"/>
                <c:pt idx="0">
                  <c:v>21.2</c:v>
                </c:pt>
                <c:pt idx="8">
                  <c:v>16.600000000000001</c:v>
                </c:pt>
                <c:pt idx="16">
                  <c:v>17.399999999999999</c:v>
                </c:pt>
                <c:pt idx="24">
                  <c:v>12.1</c:v>
                </c:pt>
                <c:pt idx="32">
                  <c:v>11.2</c:v>
                </c:pt>
              </c:numCache>
            </c:numRef>
          </c:yVal>
          <c:smooth val="0"/>
          <c:extLst>
            <c:ext xmlns:c16="http://schemas.microsoft.com/office/drawing/2014/chart" uri="{C3380CC4-5D6E-409C-BE32-E72D297353CC}">
              <c16:uniqueId val="{00000013-10B6-402C-BA16-4A6E91771A7A}"/>
            </c:ext>
          </c:extLst>
        </c:ser>
        <c:dLbls>
          <c:showLegendKey val="0"/>
          <c:showVal val="1"/>
          <c:showCatName val="0"/>
          <c:showSerName val="0"/>
          <c:showPercent val="0"/>
          <c:showBubbleSize val="0"/>
        </c:dLbls>
        <c:axId val="717880368"/>
        <c:axId val="717886640"/>
      </c:scatterChart>
      <c:valAx>
        <c:axId val="717880368"/>
        <c:scaling>
          <c:orientation val="minMax"/>
          <c:max val="4.1999999999999993"/>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17886640"/>
        <c:crosses val="autoZero"/>
        <c:crossBetween val="midCat"/>
      </c:valAx>
      <c:valAx>
        <c:axId val="717886640"/>
        <c:scaling>
          <c:orientation val="minMax"/>
          <c:max val="23"/>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178803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今後、循環型施設整備や野津田公園の整備、小中学校体育館空調設備設置に伴う地方債元利償還金の増加が見込まれる。市債の発行に際しては、後年度の公債費を推計し、影響を考慮して発行額を決定する等、適正水準の維持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一般会計等に係る地方債等の債務残高に対して、基金などの充当可能財源額が上回っているため、将来負担は生じていない。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令和元年度は将来負担額が増加する一方、充当可能財源等は減少している。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令和元年度の将来負担額における地方債現在高は、循環型施設整備事業やスポーツ施設長寿命化事業などに係る市債の発行により増加している。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令和元年度の充当可能財源等の減少は、剰余金を財源とした財政調整基金の減少などにより充当可能基金が減少したことによる。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東京都町田市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年度と比較して、財政調整基金の積立額が減少し、取崩額が増加したことにより、財政調整基金現在高の減少につながり、基金残高が減少した。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各基金の目的に照らし合わせて、活用を慎重に検討し、積み立て及び取り崩しを実施する。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公共施設整備基金は、循環型施設整備事業や小中学校体育館空調設備等設置事業に充当した。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また、廃棄物減量再資源化等推進整備基金は、ごみ収集委託事業や剪定枝資源化事業に充当した。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さらに、緑地保全基金については、野津田公園整備事業や薬師池公園四季彩の杜整備事業に充当した。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老朽化した施設の大規模改修や更新に要する経費に充当するため、公共施設整備基金繰入金を増加した。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将来を見据え職員退職手当基金へ積み立てたことにより、職員退職手当基金積立金が増加した。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町田市の公共施設は、その半数以上が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年以上経過しており、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施設の老朽化に伴い公共施設等の維持保全に係る経費が増加していることから、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今後必要とされる経費のため、基金残高を確保していく。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年度と比較して、積立額が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千万円減少し、取崩額が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千万円増加したことにより基金残高が減少した。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「町田市５ヵ年計画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」では、生産年齢人口の減少に伴う市税収入の減少と少子高齢化を背景とした社会保障関係経費の増加による構造的収支不足が拡大することが見込まれている。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そういった中で、今後の財政状況も見据え、収支不足に対する財源調整や、計画的な財政運営を行うための財源として、毎年度の予算編成の中で取崩について検討する。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利用していない。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428,821
421,959
71.55
159,397,944
154,324,046
4,497,755
79,102,926
79,949,601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令和元年度の有形固定資産減価償却率は全国平均を下回り、類似団体内順位でも低い結果となっている。</a:t>
          </a:r>
        </a:p>
        <a:p>
          <a:r>
            <a:rPr kumimoji="1" lang="ja-JP" altLang="en-US" sz="1100">
              <a:latin typeface="ＭＳ Ｐゴシック" panose="020B0600070205080204" pitchFamily="50" charset="-128"/>
              <a:ea typeface="ＭＳ Ｐゴシック" panose="020B0600070205080204" pitchFamily="50" charset="-128"/>
            </a:rPr>
            <a:t>令和元年度に市立室内プール改修工事を行い、有形固定資産減価償却率の増加率の鈍化に繋げている。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164211</xdr:rowOff>
    </xdr:from>
    <xdr:to>
      <xdr:col>23</xdr:col>
      <xdr:colOff>85090</xdr:colOff>
      <xdr:row>34</xdr:row>
      <xdr:rowOff>49149</xdr:rowOff>
    </xdr:to>
    <xdr:cxnSp macro="">
      <xdr:nvCxnSpPr>
        <xdr:cNvPr id="73" name="直線コネクタ 72"/>
        <xdr:cNvCxnSpPr/>
      </xdr:nvCxnSpPr>
      <xdr:spPr>
        <a:xfrm flipV="1">
          <a:off x="4760595" y="5393436"/>
          <a:ext cx="1270" cy="125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52976</xdr:rowOff>
    </xdr:from>
    <xdr:ext cx="405111" cy="259045"/>
    <xdr:sp macro="" textlink="">
      <xdr:nvSpPr>
        <xdr:cNvPr id="74" name="有形固定資産減価償却率最小値テキスト"/>
        <xdr:cNvSpPr txBox="1"/>
      </xdr:nvSpPr>
      <xdr:spPr>
        <a:xfrm>
          <a:off x="4813300" y="66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49149</xdr:rowOff>
    </xdr:from>
    <xdr:to>
      <xdr:col>23</xdr:col>
      <xdr:colOff>174625</xdr:colOff>
      <xdr:row>34</xdr:row>
      <xdr:rowOff>49149</xdr:rowOff>
    </xdr:to>
    <xdr:cxnSp macro="">
      <xdr:nvCxnSpPr>
        <xdr:cNvPr id="75" name="直線コネクタ 74"/>
        <xdr:cNvCxnSpPr/>
      </xdr:nvCxnSpPr>
      <xdr:spPr>
        <a:xfrm>
          <a:off x="4673600" y="664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110888</xdr:rowOff>
    </xdr:from>
    <xdr:ext cx="405111" cy="259045"/>
    <xdr:sp macro="" textlink="">
      <xdr:nvSpPr>
        <xdr:cNvPr id="76" name="有形固定資産減価償却率最大値テキスト"/>
        <xdr:cNvSpPr txBox="1"/>
      </xdr:nvSpPr>
      <xdr:spPr>
        <a:xfrm>
          <a:off x="4813300" y="5168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164211</xdr:rowOff>
    </xdr:from>
    <xdr:to>
      <xdr:col>23</xdr:col>
      <xdr:colOff>174625</xdr:colOff>
      <xdr:row>26</xdr:row>
      <xdr:rowOff>164211</xdr:rowOff>
    </xdr:to>
    <xdr:cxnSp macro="">
      <xdr:nvCxnSpPr>
        <xdr:cNvPr id="77" name="直線コネクタ 76"/>
        <xdr:cNvCxnSpPr/>
      </xdr:nvCxnSpPr>
      <xdr:spPr>
        <a:xfrm>
          <a:off x="4673600" y="539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106824</xdr:rowOff>
    </xdr:from>
    <xdr:ext cx="405111" cy="259045"/>
    <xdr:sp macro="" textlink="">
      <xdr:nvSpPr>
        <xdr:cNvPr id="78" name="有形固定資産減価償却率平均値テキスト"/>
        <xdr:cNvSpPr txBox="1"/>
      </xdr:nvSpPr>
      <xdr:spPr>
        <a:xfrm>
          <a:off x="4813300" y="6193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128397</xdr:rowOff>
    </xdr:from>
    <xdr:to>
      <xdr:col>23</xdr:col>
      <xdr:colOff>136525</xdr:colOff>
      <xdr:row>32</xdr:row>
      <xdr:rowOff>58547</xdr:rowOff>
    </xdr:to>
    <xdr:sp macro="" textlink="">
      <xdr:nvSpPr>
        <xdr:cNvPr id="79" name="フローチャート: 判断 78"/>
        <xdr:cNvSpPr/>
      </xdr:nvSpPr>
      <xdr:spPr>
        <a:xfrm>
          <a:off x="4711700" y="62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85217</xdr:rowOff>
    </xdr:from>
    <xdr:to>
      <xdr:col>19</xdr:col>
      <xdr:colOff>187325</xdr:colOff>
      <xdr:row>32</xdr:row>
      <xdr:rowOff>15367</xdr:rowOff>
    </xdr:to>
    <xdr:sp macro="" textlink="">
      <xdr:nvSpPr>
        <xdr:cNvPr id="80" name="フローチャート: 判断 79"/>
        <xdr:cNvSpPr/>
      </xdr:nvSpPr>
      <xdr:spPr>
        <a:xfrm>
          <a:off x="4000500" y="6171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81" name="フローチャート: 判断 80"/>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50673</xdr:rowOff>
    </xdr:from>
    <xdr:to>
      <xdr:col>11</xdr:col>
      <xdr:colOff>187325</xdr:colOff>
      <xdr:row>31</xdr:row>
      <xdr:rowOff>152273</xdr:rowOff>
    </xdr:to>
    <xdr:sp macro="" textlink="">
      <xdr:nvSpPr>
        <xdr:cNvPr id="82" name="フローチャート: 判断 81"/>
        <xdr:cNvSpPr/>
      </xdr:nvSpPr>
      <xdr:spPr>
        <a:xfrm>
          <a:off x="2476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39497</xdr:rowOff>
    </xdr:from>
    <xdr:to>
      <xdr:col>7</xdr:col>
      <xdr:colOff>187325</xdr:colOff>
      <xdr:row>29</xdr:row>
      <xdr:rowOff>141097</xdr:rowOff>
    </xdr:to>
    <xdr:sp macro="" textlink="">
      <xdr:nvSpPr>
        <xdr:cNvPr id="83" name="フローチャート: 判断 82"/>
        <xdr:cNvSpPr/>
      </xdr:nvSpPr>
      <xdr:spPr>
        <a:xfrm>
          <a:off x="1714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40767</xdr:rowOff>
    </xdr:from>
    <xdr:to>
      <xdr:col>23</xdr:col>
      <xdr:colOff>136525</xdr:colOff>
      <xdr:row>30</xdr:row>
      <xdr:rowOff>142367</xdr:rowOff>
    </xdr:to>
    <xdr:sp macro="" textlink="">
      <xdr:nvSpPr>
        <xdr:cNvPr id="89" name="楕円 88"/>
        <xdr:cNvSpPr/>
      </xdr:nvSpPr>
      <xdr:spPr>
        <a:xfrm>
          <a:off x="47117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63644</xdr:rowOff>
    </xdr:from>
    <xdr:ext cx="405111" cy="259045"/>
    <xdr:sp macro="" textlink="">
      <xdr:nvSpPr>
        <xdr:cNvPr id="90" name="有形固定資産減価償却率該当値テキスト"/>
        <xdr:cNvSpPr txBox="1"/>
      </xdr:nvSpPr>
      <xdr:spPr>
        <a:xfrm>
          <a:off x="4813300" y="5807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160401</xdr:rowOff>
    </xdr:from>
    <xdr:to>
      <xdr:col>19</xdr:col>
      <xdr:colOff>187325</xdr:colOff>
      <xdr:row>30</xdr:row>
      <xdr:rowOff>90551</xdr:rowOff>
    </xdr:to>
    <xdr:sp macro="" textlink="">
      <xdr:nvSpPr>
        <xdr:cNvPr id="91" name="楕円 90"/>
        <xdr:cNvSpPr/>
      </xdr:nvSpPr>
      <xdr:spPr>
        <a:xfrm>
          <a:off x="4000500" y="590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39751</xdr:rowOff>
    </xdr:from>
    <xdr:to>
      <xdr:col>23</xdr:col>
      <xdr:colOff>85725</xdr:colOff>
      <xdr:row>30</xdr:row>
      <xdr:rowOff>91567</xdr:rowOff>
    </xdr:to>
    <xdr:cxnSp macro="">
      <xdr:nvCxnSpPr>
        <xdr:cNvPr id="92" name="直線コネクタ 91"/>
        <xdr:cNvCxnSpPr/>
      </xdr:nvCxnSpPr>
      <xdr:spPr>
        <a:xfrm>
          <a:off x="4051300" y="5954776"/>
          <a:ext cx="711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138811</xdr:rowOff>
    </xdr:from>
    <xdr:to>
      <xdr:col>15</xdr:col>
      <xdr:colOff>187325</xdr:colOff>
      <xdr:row>30</xdr:row>
      <xdr:rowOff>68961</xdr:rowOff>
    </xdr:to>
    <xdr:sp macro="" textlink="">
      <xdr:nvSpPr>
        <xdr:cNvPr id="93" name="楕円 92"/>
        <xdr:cNvSpPr/>
      </xdr:nvSpPr>
      <xdr:spPr>
        <a:xfrm>
          <a:off x="32385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18161</xdr:rowOff>
    </xdr:from>
    <xdr:to>
      <xdr:col>19</xdr:col>
      <xdr:colOff>136525</xdr:colOff>
      <xdr:row>30</xdr:row>
      <xdr:rowOff>39751</xdr:rowOff>
    </xdr:to>
    <xdr:cxnSp macro="">
      <xdr:nvCxnSpPr>
        <xdr:cNvPr id="94" name="直線コネクタ 93"/>
        <xdr:cNvCxnSpPr/>
      </xdr:nvCxnSpPr>
      <xdr:spPr>
        <a:xfrm>
          <a:off x="3289300" y="5933186"/>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82677</xdr:rowOff>
    </xdr:from>
    <xdr:to>
      <xdr:col>11</xdr:col>
      <xdr:colOff>187325</xdr:colOff>
      <xdr:row>30</xdr:row>
      <xdr:rowOff>12827</xdr:rowOff>
    </xdr:to>
    <xdr:sp macro="" textlink="">
      <xdr:nvSpPr>
        <xdr:cNvPr id="95" name="楕円 94"/>
        <xdr:cNvSpPr/>
      </xdr:nvSpPr>
      <xdr:spPr>
        <a:xfrm>
          <a:off x="2476500" y="582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133477</xdr:rowOff>
    </xdr:from>
    <xdr:to>
      <xdr:col>15</xdr:col>
      <xdr:colOff>136525</xdr:colOff>
      <xdr:row>30</xdr:row>
      <xdr:rowOff>18161</xdr:rowOff>
    </xdr:to>
    <xdr:cxnSp macro="">
      <xdr:nvCxnSpPr>
        <xdr:cNvPr id="96" name="直線コネクタ 95"/>
        <xdr:cNvCxnSpPr/>
      </xdr:nvCxnSpPr>
      <xdr:spPr>
        <a:xfrm>
          <a:off x="2527300" y="5877052"/>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90043</xdr:rowOff>
    </xdr:from>
    <xdr:to>
      <xdr:col>7</xdr:col>
      <xdr:colOff>187325</xdr:colOff>
      <xdr:row>29</xdr:row>
      <xdr:rowOff>20193</xdr:rowOff>
    </xdr:to>
    <xdr:sp macro="" textlink="">
      <xdr:nvSpPr>
        <xdr:cNvPr id="97" name="楕円 96"/>
        <xdr:cNvSpPr/>
      </xdr:nvSpPr>
      <xdr:spPr>
        <a:xfrm>
          <a:off x="1714500" y="566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140843</xdr:rowOff>
    </xdr:from>
    <xdr:to>
      <xdr:col>11</xdr:col>
      <xdr:colOff>136525</xdr:colOff>
      <xdr:row>29</xdr:row>
      <xdr:rowOff>133477</xdr:rowOff>
    </xdr:to>
    <xdr:cxnSp macro="">
      <xdr:nvCxnSpPr>
        <xdr:cNvPr id="98" name="直線コネクタ 97"/>
        <xdr:cNvCxnSpPr/>
      </xdr:nvCxnSpPr>
      <xdr:spPr>
        <a:xfrm>
          <a:off x="1765300" y="5712968"/>
          <a:ext cx="762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6494</xdr:rowOff>
    </xdr:from>
    <xdr:ext cx="405111" cy="259045"/>
    <xdr:sp macro="" textlink="">
      <xdr:nvSpPr>
        <xdr:cNvPr id="99" name="n_1aveValue有形固定資産減価償却率"/>
        <xdr:cNvSpPr txBox="1"/>
      </xdr:nvSpPr>
      <xdr:spPr>
        <a:xfrm>
          <a:off x="3836044" y="6264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156354</xdr:rowOff>
    </xdr:from>
    <xdr:ext cx="405111" cy="259045"/>
    <xdr:sp macro="" textlink="">
      <xdr:nvSpPr>
        <xdr:cNvPr id="100" name="n_2aveValue有形固定資産減価償却率"/>
        <xdr:cNvSpPr txBox="1"/>
      </xdr:nvSpPr>
      <xdr:spPr>
        <a:xfrm>
          <a:off x="3086744" y="6242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143400</xdr:rowOff>
    </xdr:from>
    <xdr:ext cx="405111" cy="259045"/>
    <xdr:sp macro="" textlink="">
      <xdr:nvSpPr>
        <xdr:cNvPr id="101" name="n_3aveValue有形固定資産減価償却率"/>
        <xdr:cNvSpPr txBox="1"/>
      </xdr:nvSpPr>
      <xdr:spPr>
        <a:xfrm>
          <a:off x="2324744" y="6229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132224</xdr:rowOff>
    </xdr:from>
    <xdr:ext cx="405111" cy="259045"/>
    <xdr:sp macro="" textlink="">
      <xdr:nvSpPr>
        <xdr:cNvPr id="102" name="n_4aveValue有形固定資産減価償却率"/>
        <xdr:cNvSpPr txBox="1"/>
      </xdr:nvSpPr>
      <xdr:spPr>
        <a:xfrm>
          <a:off x="1562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107078</xdr:rowOff>
    </xdr:from>
    <xdr:ext cx="405111" cy="259045"/>
    <xdr:sp macro="" textlink="">
      <xdr:nvSpPr>
        <xdr:cNvPr id="103" name="n_1mainValue有形固定資産減価償却率"/>
        <xdr:cNvSpPr txBox="1"/>
      </xdr:nvSpPr>
      <xdr:spPr>
        <a:xfrm>
          <a:off x="3836044" y="5679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85488</xdr:rowOff>
    </xdr:from>
    <xdr:ext cx="405111" cy="259045"/>
    <xdr:sp macro="" textlink="">
      <xdr:nvSpPr>
        <xdr:cNvPr id="104" name="n_2mainValue有形固定資産減価償却率"/>
        <xdr:cNvSpPr txBox="1"/>
      </xdr:nvSpPr>
      <xdr:spPr>
        <a:xfrm>
          <a:off x="3086744" y="565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29354</xdr:rowOff>
    </xdr:from>
    <xdr:ext cx="405111" cy="259045"/>
    <xdr:sp macro="" textlink="">
      <xdr:nvSpPr>
        <xdr:cNvPr id="105" name="n_3mainValue有形固定資産減価償却率"/>
        <xdr:cNvSpPr txBox="1"/>
      </xdr:nvSpPr>
      <xdr:spPr>
        <a:xfrm>
          <a:off x="2324744" y="560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36720</xdr:rowOff>
    </xdr:from>
    <xdr:ext cx="405111" cy="259045"/>
    <xdr:sp macro="" textlink="">
      <xdr:nvSpPr>
        <xdr:cNvPr id="106" name="n_4mainValue有形固定資産減価償却率"/>
        <xdr:cNvSpPr txBox="1"/>
      </xdr:nvSpPr>
      <xdr:spPr>
        <a:xfrm>
          <a:off x="1562744" y="543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令和元年度の債務償還比率は全国平均・類似団体平均を下回っている。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充当可能基金額が平成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年度と比べ約</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億円減少しており、債務償還比率の分子から差し引く充当可能財源が減少している。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58402</xdr:rowOff>
    </xdr:to>
    <xdr:cxnSp macro="">
      <xdr:nvCxnSpPr>
        <xdr:cNvPr id="137" name="直線コネクタ 136"/>
        <xdr:cNvCxnSpPr/>
      </xdr:nvCxnSpPr>
      <xdr:spPr>
        <a:xfrm flipV="1">
          <a:off x="14793595" y="5261428"/>
          <a:ext cx="1269" cy="1397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62229</xdr:rowOff>
    </xdr:from>
    <xdr:ext cx="469744" cy="259045"/>
    <xdr:sp macro="" textlink="">
      <xdr:nvSpPr>
        <xdr:cNvPr id="138" name="債務償還比率最小値テキスト"/>
        <xdr:cNvSpPr txBox="1"/>
      </xdr:nvSpPr>
      <xdr:spPr>
        <a:xfrm>
          <a:off x="14846300" y="666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58402</xdr:rowOff>
    </xdr:from>
    <xdr:to>
      <xdr:col>76</xdr:col>
      <xdr:colOff>111125</xdr:colOff>
      <xdr:row>34</xdr:row>
      <xdr:rowOff>58402</xdr:rowOff>
    </xdr:to>
    <xdr:cxnSp macro="">
      <xdr:nvCxnSpPr>
        <xdr:cNvPr id="139" name="直線コネクタ 138"/>
        <xdr:cNvCxnSpPr/>
      </xdr:nvCxnSpPr>
      <xdr:spPr>
        <a:xfrm>
          <a:off x="14706600" y="665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145958</xdr:rowOff>
    </xdr:from>
    <xdr:ext cx="469744" cy="259045"/>
    <xdr:sp macro="" textlink="">
      <xdr:nvSpPr>
        <xdr:cNvPr id="142" name="債務償還比率平均値テキスト"/>
        <xdr:cNvSpPr txBox="1"/>
      </xdr:nvSpPr>
      <xdr:spPr>
        <a:xfrm>
          <a:off x="14846300" y="60609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167531</xdr:rowOff>
    </xdr:from>
    <xdr:to>
      <xdr:col>76</xdr:col>
      <xdr:colOff>73025</xdr:colOff>
      <xdr:row>31</xdr:row>
      <xdr:rowOff>97681</xdr:rowOff>
    </xdr:to>
    <xdr:sp macro="" textlink="">
      <xdr:nvSpPr>
        <xdr:cNvPr id="143" name="フローチャート: 判断 142"/>
        <xdr:cNvSpPr/>
      </xdr:nvSpPr>
      <xdr:spPr>
        <a:xfrm>
          <a:off x="14744700" y="60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155811</xdr:rowOff>
    </xdr:from>
    <xdr:to>
      <xdr:col>72</xdr:col>
      <xdr:colOff>123825</xdr:colOff>
      <xdr:row>31</xdr:row>
      <xdr:rowOff>85961</xdr:rowOff>
    </xdr:to>
    <xdr:sp macro="" textlink="">
      <xdr:nvSpPr>
        <xdr:cNvPr id="144" name="フローチャート: 判断 143"/>
        <xdr:cNvSpPr/>
      </xdr:nvSpPr>
      <xdr:spPr>
        <a:xfrm>
          <a:off x="14033500" y="607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159358</xdr:rowOff>
    </xdr:from>
    <xdr:to>
      <xdr:col>68</xdr:col>
      <xdr:colOff>123825</xdr:colOff>
      <xdr:row>31</xdr:row>
      <xdr:rowOff>89508</xdr:rowOff>
    </xdr:to>
    <xdr:sp macro="" textlink="">
      <xdr:nvSpPr>
        <xdr:cNvPr id="145" name="フローチャート: 判断 144"/>
        <xdr:cNvSpPr/>
      </xdr:nvSpPr>
      <xdr:spPr>
        <a:xfrm>
          <a:off x="13271500" y="607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11965</xdr:rowOff>
    </xdr:from>
    <xdr:to>
      <xdr:col>64</xdr:col>
      <xdr:colOff>123825</xdr:colOff>
      <xdr:row>31</xdr:row>
      <xdr:rowOff>113565</xdr:rowOff>
    </xdr:to>
    <xdr:sp macro="" textlink="">
      <xdr:nvSpPr>
        <xdr:cNvPr id="146" name="フローチャート: 判断 145"/>
        <xdr:cNvSpPr/>
      </xdr:nvSpPr>
      <xdr:spPr>
        <a:xfrm>
          <a:off x="12509500" y="60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112014</xdr:rowOff>
    </xdr:from>
    <xdr:to>
      <xdr:col>60</xdr:col>
      <xdr:colOff>123825</xdr:colOff>
      <xdr:row>31</xdr:row>
      <xdr:rowOff>42164</xdr:rowOff>
    </xdr:to>
    <xdr:sp macro="" textlink="">
      <xdr:nvSpPr>
        <xdr:cNvPr id="147" name="フローチャート: 判断 146"/>
        <xdr:cNvSpPr/>
      </xdr:nvSpPr>
      <xdr:spPr>
        <a:xfrm>
          <a:off x="11747500" y="602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164293</xdr:rowOff>
    </xdr:from>
    <xdr:to>
      <xdr:col>76</xdr:col>
      <xdr:colOff>73025</xdr:colOff>
      <xdr:row>31</xdr:row>
      <xdr:rowOff>94443</xdr:rowOff>
    </xdr:to>
    <xdr:sp macro="" textlink="">
      <xdr:nvSpPr>
        <xdr:cNvPr id="153" name="楕円 152"/>
        <xdr:cNvSpPr/>
      </xdr:nvSpPr>
      <xdr:spPr>
        <a:xfrm>
          <a:off x="14744700" y="607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15720</xdr:rowOff>
    </xdr:from>
    <xdr:ext cx="469744" cy="259045"/>
    <xdr:sp macro="" textlink="">
      <xdr:nvSpPr>
        <xdr:cNvPr id="154" name="債務償還比率該当値テキスト"/>
        <xdr:cNvSpPr txBox="1"/>
      </xdr:nvSpPr>
      <xdr:spPr>
        <a:xfrm>
          <a:off x="14846300" y="593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65596</xdr:rowOff>
    </xdr:from>
    <xdr:to>
      <xdr:col>72</xdr:col>
      <xdr:colOff>123825</xdr:colOff>
      <xdr:row>30</xdr:row>
      <xdr:rowOff>167196</xdr:rowOff>
    </xdr:to>
    <xdr:sp macro="" textlink="">
      <xdr:nvSpPr>
        <xdr:cNvPr id="155" name="楕円 154"/>
        <xdr:cNvSpPr/>
      </xdr:nvSpPr>
      <xdr:spPr>
        <a:xfrm>
          <a:off x="14033500" y="598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116396</xdr:rowOff>
    </xdr:from>
    <xdr:to>
      <xdr:col>76</xdr:col>
      <xdr:colOff>22225</xdr:colOff>
      <xdr:row>31</xdr:row>
      <xdr:rowOff>43643</xdr:rowOff>
    </xdr:to>
    <xdr:cxnSp macro="">
      <xdr:nvCxnSpPr>
        <xdr:cNvPr id="156" name="直線コネクタ 155"/>
        <xdr:cNvCxnSpPr/>
      </xdr:nvCxnSpPr>
      <xdr:spPr>
        <a:xfrm>
          <a:off x="14084300" y="6031421"/>
          <a:ext cx="711200" cy="9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56959</xdr:rowOff>
    </xdr:from>
    <xdr:to>
      <xdr:col>68</xdr:col>
      <xdr:colOff>123825</xdr:colOff>
      <xdr:row>30</xdr:row>
      <xdr:rowOff>158559</xdr:rowOff>
    </xdr:to>
    <xdr:sp macro="" textlink="">
      <xdr:nvSpPr>
        <xdr:cNvPr id="157" name="楕円 156"/>
        <xdr:cNvSpPr/>
      </xdr:nvSpPr>
      <xdr:spPr>
        <a:xfrm>
          <a:off x="13271500" y="597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107759</xdr:rowOff>
    </xdr:from>
    <xdr:to>
      <xdr:col>72</xdr:col>
      <xdr:colOff>73025</xdr:colOff>
      <xdr:row>30</xdr:row>
      <xdr:rowOff>116396</xdr:rowOff>
    </xdr:to>
    <xdr:cxnSp macro="">
      <xdr:nvCxnSpPr>
        <xdr:cNvPr id="158" name="直線コネクタ 157"/>
        <xdr:cNvCxnSpPr/>
      </xdr:nvCxnSpPr>
      <xdr:spPr>
        <a:xfrm>
          <a:off x="13322300" y="6022784"/>
          <a:ext cx="762000" cy="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89535</xdr:rowOff>
    </xdr:from>
    <xdr:to>
      <xdr:col>64</xdr:col>
      <xdr:colOff>123825</xdr:colOff>
      <xdr:row>32</xdr:row>
      <xdr:rowOff>19685</xdr:rowOff>
    </xdr:to>
    <xdr:sp macro="" textlink="">
      <xdr:nvSpPr>
        <xdr:cNvPr id="159" name="楕円 158"/>
        <xdr:cNvSpPr/>
      </xdr:nvSpPr>
      <xdr:spPr>
        <a:xfrm>
          <a:off x="12509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107759</xdr:rowOff>
    </xdr:from>
    <xdr:to>
      <xdr:col>68</xdr:col>
      <xdr:colOff>73025</xdr:colOff>
      <xdr:row>31</xdr:row>
      <xdr:rowOff>140335</xdr:rowOff>
    </xdr:to>
    <xdr:cxnSp macro="">
      <xdr:nvCxnSpPr>
        <xdr:cNvPr id="160" name="直線コネクタ 159"/>
        <xdr:cNvCxnSpPr/>
      </xdr:nvCxnSpPr>
      <xdr:spPr>
        <a:xfrm flipV="1">
          <a:off x="12560300" y="6022784"/>
          <a:ext cx="762000" cy="20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108004</xdr:rowOff>
    </xdr:from>
    <xdr:to>
      <xdr:col>60</xdr:col>
      <xdr:colOff>123825</xdr:colOff>
      <xdr:row>31</xdr:row>
      <xdr:rowOff>38154</xdr:rowOff>
    </xdr:to>
    <xdr:sp macro="" textlink="">
      <xdr:nvSpPr>
        <xdr:cNvPr id="161" name="楕円 160"/>
        <xdr:cNvSpPr/>
      </xdr:nvSpPr>
      <xdr:spPr>
        <a:xfrm>
          <a:off x="11747500" y="602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158804</xdr:rowOff>
    </xdr:from>
    <xdr:to>
      <xdr:col>64</xdr:col>
      <xdr:colOff>73025</xdr:colOff>
      <xdr:row>31</xdr:row>
      <xdr:rowOff>140335</xdr:rowOff>
    </xdr:to>
    <xdr:cxnSp macro="">
      <xdr:nvCxnSpPr>
        <xdr:cNvPr id="162" name="直線コネクタ 161"/>
        <xdr:cNvCxnSpPr/>
      </xdr:nvCxnSpPr>
      <xdr:spPr>
        <a:xfrm>
          <a:off x="11798300" y="6073829"/>
          <a:ext cx="762000" cy="15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77088</xdr:rowOff>
    </xdr:from>
    <xdr:ext cx="469744" cy="259045"/>
    <xdr:sp macro="" textlink="">
      <xdr:nvSpPr>
        <xdr:cNvPr id="163" name="n_1aveValue債務償還比率"/>
        <xdr:cNvSpPr txBox="1"/>
      </xdr:nvSpPr>
      <xdr:spPr>
        <a:xfrm>
          <a:off x="13836727" y="616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80635</xdr:rowOff>
    </xdr:from>
    <xdr:ext cx="469744" cy="259045"/>
    <xdr:sp macro="" textlink="">
      <xdr:nvSpPr>
        <xdr:cNvPr id="164" name="n_2aveValue債務償還比率"/>
        <xdr:cNvSpPr txBox="1"/>
      </xdr:nvSpPr>
      <xdr:spPr>
        <a:xfrm>
          <a:off x="13087427" y="616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130092</xdr:rowOff>
    </xdr:from>
    <xdr:ext cx="469744" cy="259045"/>
    <xdr:sp macro="" textlink="">
      <xdr:nvSpPr>
        <xdr:cNvPr id="165" name="n_3aveValue債務償還比率"/>
        <xdr:cNvSpPr txBox="1"/>
      </xdr:nvSpPr>
      <xdr:spPr>
        <a:xfrm>
          <a:off x="12325427" y="58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33291</xdr:rowOff>
    </xdr:from>
    <xdr:ext cx="469744" cy="259045"/>
    <xdr:sp macro="" textlink="">
      <xdr:nvSpPr>
        <xdr:cNvPr id="166" name="n_4aveValue債務償還比率"/>
        <xdr:cNvSpPr txBox="1"/>
      </xdr:nvSpPr>
      <xdr:spPr>
        <a:xfrm>
          <a:off x="11563427" y="611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12273</xdr:rowOff>
    </xdr:from>
    <xdr:ext cx="469744" cy="259045"/>
    <xdr:sp macro="" textlink="">
      <xdr:nvSpPr>
        <xdr:cNvPr id="167" name="n_1mainValue債務償還比率"/>
        <xdr:cNvSpPr txBox="1"/>
      </xdr:nvSpPr>
      <xdr:spPr>
        <a:xfrm>
          <a:off x="13836727" y="575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3636</xdr:rowOff>
    </xdr:from>
    <xdr:ext cx="469744" cy="259045"/>
    <xdr:sp macro="" textlink="">
      <xdr:nvSpPr>
        <xdr:cNvPr id="168" name="n_2mainValue債務償還比率"/>
        <xdr:cNvSpPr txBox="1"/>
      </xdr:nvSpPr>
      <xdr:spPr>
        <a:xfrm>
          <a:off x="13087427" y="574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10812</xdr:rowOff>
    </xdr:from>
    <xdr:ext cx="469744" cy="259045"/>
    <xdr:sp macro="" textlink="">
      <xdr:nvSpPr>
        <xdr:cNvPr id="169" name="n_3mainValue債務償還比率"/>
        <xdr:cNvSpPr txBox="1"/>
      </xdr:nvSpPr>
      <xdr:spPr>
        <a:xfrm>
          <a:off x="12325427" y="626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54681</xdr:rowOff>
    </xdr:from>
    <xdr:ext cx="469744" cy="259045"/>
    <xdr:sp macro="" textlink="">
      <xdr:nvSpPr>
        <xdr:cNvPr id="170" name="n_4mainValue債務償還比率"/>
        <xdr:cNvSpPr txBox="1"/>
      </xdr:nvSpPr>
      <xdr:spPr>
        <a:xfrm>
          <a:off x="11563427" y="579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428,821
421,959
71.55
159,397,944
154,324,046
4,497,755
79,102,926
79,949,601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49" name="テキスト ボックス 4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50" name="直線コネクタ 4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51" name="直線コネクタ 5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52" name="テキスト ボックス 5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53" name="直線コネクタ 5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54" name="テキスト ボックス 5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55" name="直線コネクタ 5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56" name="テキスト ボックス 5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57" name="直線コネクタ 5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58" name="テキスト ボックス 5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59" name="直線コネクタ 5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60" name="テキスト ボックス 5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6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137373</xdr:rowOff>
    </xdr:from>
    <xdr:to>
      <xdr:col>54</xdr:col>
      <xdr:colOff>189865</xdr:colOff>
      <xdr:row>41</xdr:row>
      <xdr:rowOff>79995</xdr:rowOff>
    </xdr:to>
    <xdr:cxnSp macro="">
      <xdr:nvCxnSpPr>
        <xdr:cNvPr id="62" name="直線コネクタ 61"/>
        <xdr:cNvCxnSpPr/>
      </xdr:nvCxnSpPr>
      <xdr:spPr>
        <a:xfrm flipV="1">
          <a:off x="10476865" y="5966673"/>
          <a:ext cx="0" cy="1142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83822</xdr:rowOff>
    </xdr:from>
    <xdr:ext cx="469744" cy="259045"/>
    <xdr:sp macro="" textlink="">
      <xdr:nvSpPr>
        <xdr:cNvPr id="63" name="【道路】&#10;一人当たり延長最小値テキスト"/>
        <xdr:cNvSpPr txBox="1"/>
      </xdr:nvSpPr>
      <xdr:spPr>
        <a:xfrm>
          <a:off x="10515600" y="711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79995</xdr:rowOff>
    </xdr:from>
    <xdr:to>
      <xdr:col>55</xdr:col>
      <xdr:colOff>88900</xdr:colOff>
      <xdr:row>41</xdr:row>
      <xdr:rowOff>79995</xdr:rowOff>
    </xdr:to>
    <xdr:cxnSp macro="">
      <xdr:nvCxnSpPr>
        <xdr:cNvPr id="64" name="直線コネクタ 63"/>
        <xdr:cNvCxnSpPr/>
      </xdr:nvCxnSpPr>
      <xdr:spPr>
        <a:xfrm>
          <a:off x="10388600" y="710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84050</xdr:rowOff>
    </xdr:from>
    <xdr:ext cx="534377" cy="259045"/>
    <xdr:sp macro="" textlink="">
      <xdr:nvSpPr>
        <xdr:cNvPr id="65" name="【道路】&#10;一人当たり延長最大値テキスト"/>
        <xdr:cNvSpPr txBox="1"/>
      </xdr:nvSpPr>
      <xdr:spPr>
        <a:xfrm>
          <a:off x="10515600" y="574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137373</xdr:rowOff>
    </xdr:from>
    <xdr:to>
      <xdr:col>55</xdr:col>
      <xdr:colOff>88900</xdr:colOff>
      <xdr:row>34</xdr:row>
      <xdr:rowOff>137373</xdr:rowOff>
    </xdr:to>
    <xdr:cxnSp macro="">
      <xdr:nvCxnSpPr>
        <xdr:cNvPr id="66" name="直線コネクタ 65"/>
        <xdr:cNvCxnSpPr/>
      </xdr:nvCxnSpPr>
      <xdr:spPr>
        <a:xfrm>
          <a:off x="10388600" y="596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52164</xdr:rowOff>
    </xdr:from>
    <xdr:ext cx="469744" cy="259045"/>
    <xdr:sp macro="" textlink="">
      <xdr:nvSpPr>
        <xdr:cNvPr id="67" name="【道路】&#10;一人当たり延長平均値テキスト"/>
        <xdr:cNvSpPr txBox="1"/>
      </xdr:nvSpPr>
      <xdr:spPr>
        <a:xfrm>
          <a:off x="10515600" y="6738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29287</xdr:rowOff>
    </xdr:from>
    <xdr:to>
      <xdr:col>55</xdr:col>
      <xdr:colOff>50800</xdr:colOff>
      <xdr:row>40</xdr:row>
      <xdr:rowOff>130887</xdr:rowOff>
    </xdr:to>
    <xdr:sp macro="" textlink="">
      <xdr:nvSpPr>
        <xdr:cNvPr id="68" name="フローチャート: 判断 67"/>
        <xdr:cNvSpPr/>
      </xdr:nvSpPr>
      <xdr:spPr>
        <a:xfrm>
          <a:off x="10426700" y="68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56947</xdr:rowOff>
    </xdr:from>
    <xdr:to>
      <xdr:col>50</xdr:col>
      <xdr:colOff>165100</xdr:colOff>
      <xdr:row>40</xdr:row>
      <xdr:rowOff>158547</xdr:rowOff>
    </xdr:to>
    <xdr:sp macro="" textlink="">
      <xdr:nvSpPr>
        <xdr:cNvPr id="69" name="フローチャート: 判断 68"/>
        <xdr:cNvSpPr/>
      </xdr:nvSpPr>
      <xdr:spPr>
        <a:xfrm>
          <a:off x="9588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61153</xdr:rowOff>
    </xdr:from>
    <xdr:to>
      <xdr:col>46</xdr:col>
      <xdr:colOff>38100</xdr:colOff>
      <xdr:row>40</xdr:row>
      <xdr:rowOff>162753</xdr:rowOff>
    </xdr:to>
    <xdr:sp macro="" textlink="">
      <xdr:nvSpPr>
        <xdr:cNvPr id="70" name="フローチャート: 判断 69"/>
        <xdr:cNvSpPr/>
      </xdr:nvSpPr>
      <xdr:spPr>
        <a:xfrm>
          <a:off x="8699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37241</xdr:rowOff>
    </xdr:from>
    <xdr:to>
      <xdr:col>41</xdr:col>
      <xdr:colOff>101600</xdr:colOff>
      <xdr:row>40</xdr:row>
      <xdr:rowOff>138841</xdr:rowOff>
    </xdr:to>
    <xdr:sp macro="" textlink="">
      <xdr:nvSpPr>
        <xdr:cNvPr id="71" name="フローチャート: 判断 70"/>
        <xdr:cNvSpPr/>
      </xdr:nvSpPr>
      <xdr:spPr>
        <a:xfrm>
          <a:off x="7810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48168</xdr:rowOff>
    </xdr:from>
    <xdr:to>
      <xdr:col>36</xdr:col>
      <xdr:colOff>165100</xdr:colOff>
      <xdr:row>39</xdr:row>
      <xdr:rowOff>149768</xdr:rowOff>
    </xdr:to>
    <xdr:sp macro="" textlink="">
      <xdr:nvSpPr>
        <xdr:cNvPr id="72" name="フローチャート: 判断 71"/>
        <xdr:cNvSpPr/>
      </xdr:nvSpPr>
      <xdr:spPr>
        <a:xfrm>
          <a:off x="6921500" y="673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73" name="テキスト ボックス 7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74" name="テキスト ボックス 7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75" name="テキスト ボックス 7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76" name="テキスト ボックス 7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77" name="テキスト ボックス 7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165029</xdr:rowOff>
    </xdr:from>
    <xdr:to>
      <xdr:col>55</xdr:col>
      <xdr:colOff>50800</xdr:colOff>
      <xdr:row>41</xdr:row>
      <xdr:rowOff>95179</xdr:rowOff>
    </xdr:to>
    <xdr:sp macro="" textlink="">
      <xdr:nvSpPr>
        <xdr:cNvPr id="78" name="楕円 77"/>
        <xdr:cNvSpPr/>
      </xdr:nvSpPr>
      <xdr:spPr>
        <a:xfrm>
          <a:off x="10426700" y="702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79956</xdr:rowOff>
    </xdr:from>
    <xdr:ext cx="469744" cy="259045"/>
    <xdr:sp macro="" textlink="">
      <xdr:nvSpPr>
        <xdr:cNvPr id="79" name="【道路】&#10;一人当たり延長該当値テキスト"/>
        <xdr:cNvSpPr txBox="1"/>
      </xdr:nvSpPr>
      <xdr:spPr>
        <a:xfrm>
          <a:off x="10515600" y="693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165440</xdr:rowOff>
    </xdr:from>
    <xdr:to>
      <xdr:col>50</xdr:col>
      <xdr:colOff>165100</xdr:colOff>
      <xdr:row>41</xdr:row>
      <xdr:rowOff>95590</xdr:rowOff>
    </xdr:to>
    <xdr:sp macro="" textlink="">
      <xdr:nvSpPr>
        <xdr:cNvPr id="80" name="楕円 79"/>
        <xdr:cNvSpPr/>
      </xdr:nvSpPr>
      <xdr:spPr>
        <a:xfrm>
          <a:off x="9588500" y="702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44379</xdr:rowOff>
    </xdr:from>
    <xdr:to>
      <xdr:col>55</xdr:col>
      <xdr:colOff>0</xdr:colOff>
      <xdr:row>41</xdr:row>
      <xdr:rowOff>44790</xdr:rowOff>
    </xdr:to>
    <xdr:cxnSp macro="">
      <xdr:nvCxnSpPr>
        <xdr:cNvPr id="81" name="直線コネクタ 80"/>
        <xdr:cNvCxnSpPr/>
      </xdr:nvCxnSpPr>
      <xdr:spPr>
        <a:xfrm flipV="1">
          <a:off x="9639300" y="7073829"/>
          <a:ext cx="8382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165852</xdr:rowOff>
    </xdr:from>
    <xdr:to>
      <xdr:col>46</xdr:col>
      <xdr:colOff>38100</xdr:colOff>
      <xdr:row>41</xdr:row>
      <xdr:rowOff>96002</xdr:rowOff>
    </xdr:to>
    <xdr:sp macro="" textlink="">
      <xdr:nvSpPr>
        <xdr:cNvPr id="82" name="楕円 81"/>
        <xdr:cNvSpPr/>
      </xdr:nvSpPr>
      <xdr:spPr>
        <a:xfrm>
          <a:off x="8699500" y="702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44790</xdr:rowOff>
    </xdr:from>
    <xdr:to>
      <xdr:col>50</xdr:col>
      <xdr:colOff>114300</xdr:colOff>
      <xdr:row>41</xdr:row>
      <xdr:rowOff>45202</xdr:rowOff>
    </xdr:to>
    <xdr:cxnSp macro="">
      <xdr:nvCxnSpPr>
        <xdr:cNvPr id="83" name="直線コネクタ 82"/>
        <xdr:cNvCxnSpPr/>
      </xdr:nvCxnSpPr>
      <xdr:spPr>
        <a:xfrm flipV="1">
          <a:off x="8750300" y="7074240"/>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166172</xdr:rowOff>
    </xdr:from>
    <xdr:to>
      <xdr:col>41</xdr:col>
      <xdr:colOff>101600</xdr:colOff>
      <xdr:row>41</xdr:row>
      <xdr:rowOff>96322</xdr:rowOff>
    </xdr:to>
    <xdr:sp macro="" textlink="">
      <xdr:nvSpPr>
        <xdr:cNvPr id="84" name="楕円 83"/>
        <xdr:cNvSpPr/>
      </xdr:nvSpPr>
      <xdr:spPr>
        <a:xfrm>
          <a:off x="7810500" y="70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45202</xdr:rowOff>
    </xdr:from>
    <xdr:to>
      <xdr:col>45</xdr:col>
      <xdr:colOff>177800</xdr:colOff>
      <xdr:row>41</xdr:row>
      <xdr:rowOff>45522</xdr:rowOff>
    </xdr:to>
    <xdr:cxnSp macro="">
      <xdr:nvCxnSpPr>
        <xdr:cNvPr id="85" name="直線コネクタ 84"/>
        <xdr:cNvCxnSpPr/>
      </xdr:nvCxnSpPr>
      <xdr:spPr>
        <a:xfrm flipV="1">
          <a:off x="7861300" y="7074652"/>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118897</xdr:rowOff>
    </xdr:from>
    <xdr:to>
      <xdr:col>36</xdr:col>
      <xdr:colOff>165100</xdr:colOff>
      <xdr:row>41</xdr:row>
      <xdr:rowOff>49047</xdr:rowOff>
    </xdr:to>
    <xdr:sp macro="" textlink="">
      <xdr:nvSpPr>
        <xdr:cNvPr id="86" name="楕円 85"/>
        <xdr:cNvSpPr/>
      </xdr:nvSpPr>
      <xdr:spPr>
        <a:xfrm>
          <a:off x="6921500" y="697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169697</xdr:rowOff>
    </xdr:from>
    <xdr:to>
      <xdr:col>41</xdr:col>
      <xdr:colOff>50800</xdr:colOff>
      <xdr:row>41</xdr:row>
      <xdr:rowOff>45522</xdr:rowOff>
    </xdr:to>
    <xdr:cxnSp macro="">
      <xdr:nvCxnSpPr>
        <xdr:cNvPr id="87" name="直線コネクタ 86"/>
        <xdr:cNvCxnSpPr/>
      </xdr:nvCxnSpPr>
      <xdr:spPr>
        <a:xfrm>
          <a:off x="6972300" y="7027697"/>
          <a:ext cx="889000" cy="4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3624</xdr:rowOff>
    </xdr:from>
    <xdr:ext cx="469744" cy="259045"/>
    <xdr:sp macro="" textlink="">
      <xdr:nvSpPr>
        <xdr:cNvPr id="88" name="n_1aveValue【道路】&#10;一人当たり延長"/>
        <xdr:cNvSpPr txBox="1"/>
      </xdr:nvSpPr>
      <xdr:spPr>
        <a:xfrm>
          <a:off x="93917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7830</xdr:rowOff>
    </xdr:from>
    <xdr:ext cx="469744" cy="259045"/>
    <xdr:sp macro="" textlink="">
      <xdr:nvSpPr>
        <xdr:cNvPr id="89" name="n_2aveValue【道路】&#10;一人当たり延長"/>
        <xdr:cNvSpPr txBox="1"/>
      </xdr:nvSpPr>
      <xdr:spPr>
        <a:xfrm>
          <a:off x="8515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155368</xdr:rowOff>
    </xdr:from>
    <xdr:ext cx="469744" cy="259045"/>
    <xdr:sp macro="" textlink="">
      <xdr:nvSpPr>
        <xdr:cNvPr id="90" name="n_3aveValue【道路】&#10;一人当たり延長"/>
        <xdr:cNvSpPr txBox="1"/>
      </xdr:nvSpPr>
      <xdr:spPr>
        <a:xfrm>
          <a:off x="7626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166295</xdr:rowOff>
    </xdr:from>
    <xdr:ext cx="469744" cy="259045"/>
    <xdr:sp macro="" textlink="">
      <xdr:nvSpPr>
        <xdr:cNvPr id="91" name="n_4aveValue【道路】&#10;一人当たり延長"/>
        <xdr:cNvSpPr txBox="1"/>
      </xdr:nvSpPr>
      <xdr:spPr>
        <a:xfrm>
          <a:off x="6737427" y="650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86717</xdr:rowOff>
    </xdr:from>
    <xdr:ext cx="469744" cy="259045"/>
    <xdr:sp macro="" textlink="">
      <xdr:nvSpPr>
        <xdr:cNvPr id="92" name="n_1mainValue【道路】&#10;一人当たり延長"/>
        <xdr:cNvSpPr txBox="1"/>
      </xdr:nvSpPr>
      <xdr:spPr>
        <a:xfrm>
          <a:off x="9391727" y="711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87129</xdr:rowOff>
    </xdr:from>
    <xdr:ext cx="469744" cy="259045"/>
    <xdr:sp macro="" textlink="">
      <xdr:nvSpPr>
        <xdr:cNvPr id="93" name="n_2mainValue【道路】&#10;一人当たり延長"/>
        <xdr:cNvSpPr txBox="1"/>
      </xdr:nvSpPr>
      <xdr:spPr>
        <a:xfrm>
          <a:off x="8515427" y="711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87449</xdr:rowOff>
    </xdr:from>
    <xdr:ext cx="469744" cy="259045"/>
    <xdr:sp macro="" textlink="">
      <xdr:nvSpPr>
        <xdr:cNvPr id="94" name="n_3mainValue【道路】&#10;一人当たり延長"/>
        <xdr:cNvSpPr txBox="1"/>
      </xdr:nvSpPr>
      <xdr:spPr>
        <a:xfrm>
          <a:off x="7626427" y="711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40174</xdr:rowOff>
    </xdr:from>
    <xdr:ext cx="469744" cy="259045"/>
    <xdr:sp macro="" textlink="">
      <xdr:nvSpPr>
        <xdr:cNvPr id="95" name="n_4mainValue【道路】&#10;一人当たり延長"/>
        <xdr:cNvSpPr txBox="1"/>
      </xdr:nvSpPr>
      <xdr:spPr>
        <a:xfrm>
          <a:off x="6737427" y="706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96" name="正方形/長方形 9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97" name="正方形/長方形 9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98" name="正方形/長方形 9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99" name="正方形/長方形 9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00" name="正方形/長方形 9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01" name="正方形/長方形 10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02" name="正方形/長方形 10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03" name="正方形/長方形 10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04" name="テキスト ボックス 10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05" name="直線コネクタ 10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06" name="テキスト ボックス 10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07" name="直線コネクタ 10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08" name="テキスト ボックス 10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09" name="直線コネクタ 10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10" name="テキスト ボックス 10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11" name="直線コネクタ 11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12" name="テキスト ボックス 11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13" name="直線コネクタ 11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14" name="テキスト ボックス 11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15" name="直線コネクタ 11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16" name="テキスト ボックス 115"/>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17" name="直線コネクタ 11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1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123825</xdr:rowOff>
    </xdr:to>
    <xdr:cxnSp macro="">
      <xdr:nvCxnSpPr>
        <xdr:cNvPr id="119" name="直線コネクタ 118"/>
        <xdr:cNvCxnSpPr/>
      </xdr:nvCxnSpPr>
      <xdr:spPr>
        <a:xfrm flipV="1">
          <a:off x="4634865" y="961263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127652</xdr:rowOff>
    </xdr:from>
    <xdr:ext cx="405111" cy="259045"/>
    <xdr:sp macro="" textlink="">
      <xdr:nvSpPr>
        <xdr:cNvPr id="120" name="【橋りょう・トンネル】&#10;有形固定資産減価償却率最小値テキスト"/>
        <xdr:cNvSpPr txBox="1"/>
      </xdr:nvSpPr>
      <xdr:spPr>
        <a:xfrm>
          <a:off x="4673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123825</xdr:rowOff>
    </xdr:from>
    <xdr:to>
      <xdr:col>24</xdr:col>
      <xdr:colOff>152400</xdr:colOff>
      <xdr:row>64</xdr:row>
      <xdr:rowOff>123825</xdr:rowOff>
    </xdr:to>
    <xdr:cxnSp macro="">
      <xdr:nvCxnSpPr>
        <xdr:cNvPr id="121" name="直線コネクタ 120"/>
        <xdr:cNvCxnSpPr/>
      </xdr:nvCxnSpPr>
      <xdr:spPr>
        <a:xfrm>
          <a:off x="4546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340478" cy="259045"/>
    <xdr:sp macro="" textlink="">
      <xdr:nvSpPr>
        <xdr:cNvPr id="122" name="【橋りょう・トンネル】&#10;有形固定資産減価償却率最大値テキスト"/>
        <xdr:cNvSpPr txBox="1"/>
      </xdr:nvSpPr>
      <xdr:spPr>
        <a:xfrm>
          <a:off x="4673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23" name="直線コネクタ 122"/>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135272</xdr:rowOff>
    </xdr:from>
    <xdr:ext cx="405111" cy="259045"/>
    <xdr:sp macro="" textlink="">
      <xdr:nvSpPr>
        <xdr:cNvPr id="124" name="【橋りょう・トンネル】&#10;有形固定資産減価償却率平均値テキスト"/>
        <xdr:cNvSpPr txBox="1"/>
      </xdr:nvSpPr>
      <xdr:spPr>
        <a:xfrm>
          <a:off x="4673600" y="10593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156845</xdr:rowOff>
    </xdr:from>
    <xdr:to>
      <xdr:col>24</xdr:col>
      <xdr:colOff>114300</xdr:colOff>
      <xdr:row>62</xdr:row>
      <xdr:rowOff>86995</xdr:rowOff>
    </xdr:to>
    <xdr:sp macro="" textlink="">
      <xdr:nvSpPr>
        <xdr:cNvPr id="125" name="フローチャート: 判断 124"/>
        <xdr:cNvSpPr/>
      </xdr:nvSpPr>
      <xdr:spPr>
        <a:xfrm>
          <a:off x="45847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133985</xdr:rowOff>
    </xdr:from>
    <xdr:to>
      <xdr:col>20</xdr:col>
      <xdr:colOff>38100</xdr:colOff>
      <xdr:row>62</xdr:row>
      <xdr:rowOff>64135</xdr:rowOff>
    </xdr:to>
    <xdr:sp macro="" textlink="">
      <xdr:nvSpPr>
        <xdr:cNvPr id="126" name="フローチャート: 判断 125"/>
        <xdr:cNvSpPr/>
      </xdr:nvSpPr>
      <xdr:spPr>
        <a:xfrm>
          <a:off x="3746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107315</xdr:rowOff>
    </xdr:from>
    <xdr:to>
      <xdr:col>15</xdr:col>
      <xdr:colOff>101600</xdr:colOff>
      <xdr:row>62</xdr:row>
      <xdr:rowOff>37465</xdr:rowOff>
    </xdr:to>
    <xdr:sp macro="" textlink="">
      <xdr:nvSpPr>
        <xdr:cNvPr id="127" name="フローチャート: 判断 126"/>
        <xdr:cNvSpPr/>
      </xdr:nvSpPr>
      <xdr:spPr>
        <a:xfrm>
          <a:off x="2857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31115</xdr:rowOff>
    </xdr:from>
    <xdr:to>
      <xdr:col>10</xdr:col>
      <xdr:colOff>165100</xdr:colOff>
      <xdr:row>60</xdr:row>
      <xdr:rowOff>132715</xdr:rowOff>
    </xdr:to>
    <xdr:sp macro="" textlink="">
      <xdr:nvSpPr>
        <xdr:cNvPr id="128" name="フローチャート: 判断 127"/>
        <xdr:cNvSpPr/>
      </xdr:nvSpPr>
      <xdr:spPr>
        <a:xfrm>
          <a:off x="196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93980</xdr:rowOff>
    </xdr:from>
    <xdr:to>
      <xdr:col>6</xdr:col>
      <xdr:colOff>38100</xdr:colOff>
      <xdr:row>61</xdr:row>
      <xdr:rowOff>24130</xdr:rowOff>
    </xdr:to>
    <xdr:sp macro="" textlink="">
      <xdr:nvSpPr>
        <xdr:cNvPr id="129" name="フローチャート: 判断 128"/>
        <xdr:cNvSpPr/>
      </xdr:nvSpPr>
      <xdr:spPr>
        <a:xfrm>
          <a:off x="1079500" y="1038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30" name="テキスト ボックス 12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31" name="テキスト ボックス 13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32" name="テキスト ボックス 13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33" name="テキスト ボックス 13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34" name="テキスト ボックス 13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135" name="楕円 134"/>
        <xdr:cNvSpPr/>
      </xdr:nvSpPr>
      <xdr:spPr>
        <a:xfrm>
          <a:off x="45847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12082</xdr:rowOff>
    </xdr:from>
    <xdr:ext cx="405111" cy="259045"/>
    <xdr:sp macro="" textlink="">
      <xdr:nvSpPr>
        <xdr:cNvPr id="136" name="【橋りょう・トンネル】&#10;有形固定資産減価償却率該当値テキスト"/>
        <xdr:cNvSpPr txBox="1"/>
      </xdr:nvSpPr>
      <xdr:spPr>
        <a:xfrm>
          <a:off x="4673600" y="1012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132080</xdr:rowOff>
    </xdr:from>
    <xdr:to>
      <xdr:col>20</xdr:col>
      <xdr:colOff>38100</xdr:colOff>
      <xdr:row>60</xdr:row>
      <xdr:rowOff>62230</xdr:rowOff>
    </xdr:to>
    <xdr:sp macro="" textlink="">
      <xdr:nvSpPr>
        <xdr:cNvPr id="137" name="楕円 136"/>
        <xdr:cNvSpPr/>
      </xdr:nvSpPr>
      <xdr:spPr>
        <a:xfrm>
          <a:off x="3746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xdr:rowOff>
    </xdr:from>
    <xdr:to>
      <xdr:col>24</xdr:col>
      <xdr:colOff>63500</xdr:colOff>
      <xdr:row>60</xdr:row>
      <xdr:rowOff>40005</xdr:rowOff>
    </xdr:to>
    <xdr:cxnSp macro="">
      <xdr:nvCxnSpPr>
        <xdr:cNvPr id="138" name="直線コネクタ 137"/>
        <xdr:cNvCxnSpPr/>
      </xdr:nvCxnSpPr>
      <xdr:spPr>
        <a:xfrm>
          <a:off x="3797300" y="102984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101600</xdr:rowOff>
    </xdr:from>
    <xdr:to>
      <xdr:col>15</xdr:col>
      <xdr:colOff>101600</xdr:colOff>
      <xdr:row>60</xdr:row>
      <xdr:rowOff>31750</xdr:rowOff>
    </xdr:to>
    <xdr:sp macro="" textlink="">
      <xdr:nvSpPr>
        <xdr:cNvPr id="139" name="楕円 138"/>
        <xdr:cNvSpPr/>
      </xdr:nvSpPr>
      <xdr:spPr>
        <a:xfrm>
          <a:off x="2857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152400</xdr:rowOff>
    </xdr:from>
    <xdr:to>
      <xdr:col>19</xdr:col>
      <xdr:colOff>177800</xdr:colOff>
      <xdr:row>60</xdr:row>
      <xdr:rowOff>11430</xdr:rowOff>
    </xdr:to>
    <xdr:cxnSp macro="">
      <xdr:nvCxnSpPr>
        <xdr:cNvPr id="140" name="直線コネクタ 139"/>
        <xdr:cNvCxnSpPr/>
      </xdr:nvCxnSpPr>
      <xdr:spPr>
        <a:xfrm>
          <a:off x="2908300" y="102679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95885</xdr:rowOff>
    </xdr:from>
    <xdr:to>
      <xdr:col>10</xdr:col>
      <xdr:colOff>165100</xdr:colOff>
      <xdr:row>60</xdr:row>
      <xdr:rowOff>26035</xdr:rowOff>
    </xdr:to>
    <xdr:sp macro="" textlink="">
      <xdr:nvSpPr>
        <xdr:cNvPr id="141" name="楕円 140"/>
        <xdr:cNvSpPr/>
      </xdr:nvSpPr>
      <xdr:spPr>
        <a:xfrm>
          <a:off x="1968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146685</xdr:rowOff>
    </xdr:from>
    <xdr:to>
      <xdr:col>15</xdr:col>
      <xdr:colOff>50800</xdr:colOff>
      <xdr:row>59</xdr:row>
      <xdr:rowOff>152400</xdr:rowOff>
    </xdr:to>
    <xdr:cxnSp macro="">
      <xdr:nvCxnSpPr>
        <xdr:cNvPr id="142" name="直線コネクタ 141"/>
        <xdr:cNvCxnSpPr/>
      </xdr:nvCxnSpPr>
      <xdr:spPr>
        <a:xfrm>
          <a:off x="2019300" y="102622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21590</xdr:rowOff>
    </xdr:from>
    <xdr:to>
      <xdr:col>6</xdr:col>
      <xdr:colOff>38100</xdr:colOff>
      <xdr:row>59</xdr:row>
      <xdr:rowOff>123190</xdr:rowOff>
    </xdr:to>
    <xdr:sp macro="" textlink="">
      <xdr:nvSpPr>
        <xdr:cNvPr id="143" name="楕円 142"/>
        <xdr:cNvSpPr/>
      </xdr:nvSpPr>
      <xdr:spPr>
        <a:xfrm>
          <a:off x="1079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72390</xdr:rowOff>
    </xdr:from>
    <xdr:to>
      <xdr:col>10</xdr:col>
      <xdr:colOff>114300</xdr:colOff>
      <xdr:row>59</xdr:row>
      <xdr:rowOff>146685</xdr:rowOff>
    </xdr:to>
    <xdr:cxnSp macro="">
      <xdr:nvCxnSpPr>
        <xdr:cNvPr id="144" name="直線コネクタ 143"/>
        <xdr:cNvCxnSpPr/>
      </xdr:nvCxnSpPr>
      <xdr:spPr>
        <a:xfrm>
          <a:off x="1130300" y="1018794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55262</xdr:rowOff>
    </xdr:from>
    <xdr:ext cx="405111" cy="259045"/>
    <xdr:sp macro="" textlink="">
      <xdr:nvSpPr>
        <xdr:cNvPr id="145" name="n_1aveValue【橋りょう・トンネル】&#10;有形固定資産減価償却率"/>
        <xdr:cNvSpPr txBox="1"/>
      </xdr:nvSpPr>
      <xdr:spPr>
        <a:xfrm>
          <a:off x="35820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28592</xdr:rowOff>
    </xdr:from>
    <xdr:ext cx="405111" cy="259045"/>
    <xdr:sp macro="" textlink="">
      <xdr:nvSpPr>
        <xdr:cNvPr id="146" name="n_2aveValue【橋りょう・トンネル】&#10;有形固定資産減価償却率"/>
        <xdr:cNvSpPr txBox="1"/>
      </xdr:nvSpPr>
      <xdr:spPr>
        <a:xfrm>
          <a:off x="2705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123842</xdr:rowOff>
    </xdr:from>
    <xdr:ext cx="405111" cy="259045"/>
    <xdr:sp macro="" textlink="">
      <xdr:nvSpPr>
        <xdr:cNvPr id="147" name="n_3aveValue【橋りょう・トンネル】&#10;有形固定資産減価償却率"/>
        <xdr:cNvSpPr txBox="1"/>
      </xdr:nvSpPr>
      <xdr:spPr>
        <a:xfrm>
          <a:off x="1816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15257</xdr:rowOff>
    </xdr:from>
    <xdr:ext cx="405111" cy="259045"/>
    <xdr:sp macro="" textlink="">
      <xdr:nvSpPr>
        <xdr:cNvPr id="148" name="n_4aveValue【橋りょう・トンネル】&#10;有形固定資産減価償却率"/>
        <xdr:cNvSpPr txBox="1"/>
      </xdr:nvSpPr>
      <xdr:spPr>
        <a:xfrm>
          <a:off x="927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78757</xdr:rowOff>
    </xdr:from>
    <xdr:ext cx="405111" cy="259045"/>
    <xdr:sp macro="" textlink="">
      <xdr:nvSpPr>
        <xdr:cNvPr id="149" name="n_1mainValue【橋りょう・トンネル】&#10;有形固定資産減価償却率"/>
        <xdr:cNvSpPr txBox="1"/>
      </xdr:nvSpPr>
      <xdr:spPr>
        <a:xfrm>
          <a:off x="3582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48277</xdr:rowOff>
    </xdr:from>
    <xdr:ext cx="405111" cy="259045"/>
    <xdr:sp macro="" textlink="">
      <xdr:nvSpPr>
        <xdr:cNvPr id="150" name="n_2mainValue【橋りょう・トンネル】&#10;有形固定資産減価償却率"/>
        <xdr:cNvSpPr txBox="1"/>
      </xdr:nvSpPr>
      <xdr:spPr>
        <a:xfrm>
          <a:off x="2705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42562</xdr:rowOff>
    </xdr:from>
    <xdr:ext cx="405111" cy="259045"/>
    <xdr:sp macro="" textlink="">
      <xdr:nvSpPr>
        <xdr:cNvPr id="151" name="n_3mainValue【橋りょう・トンネル】&#10;有形固定資産減価償却率"/>
        <xdr:cNvSpPr txBox="1"/>
      </xdr:nvSpPr>
      <xdr:spPr>
        <a:xfrm>
          <a:off x="1816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139717</xdr:rowOff>
    </xdr:from>
    <xdr:ext cx="405111" cy="259045"/>
    <xdr:sp macro="" textlink="">
      <xdr:nvSpPr>
        <xdr:cNvPr id="152" name="n_4mainValue【橋りょう・トンネル】&#10;有形固定資産減価償却率"/>
        <xdr:cNvSpPr txBox="1"/>
      </xdr:nvSpPr>
      <xdr:spPr>
        <a:xfrm>
          <a:off x="927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63" name="直線コネクタ 162"/>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164" name="テキスト ボックス 163"/>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66" name="テキスト ボックス 16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67" name="直線コネクタ 166"/>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168" name="テキスト ボックス 167"/>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0" name="テキスト ボックス 16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43794</xdr:rowOff>
    </xdr:from>
    <xdr:to>
      <xdr:col>54</xdr:col>
      <xdr:colOff>189865</xdr:colOff>
      <xdr:row>63</xdr:row>
      <xdr:rowOff>52584</xdr:rowOff>
    </xdr:to>
    <xdr:cxnSp macro="">
      <xdr:nvCxnSpPr>
        <xdr:cNvPr id="172" name="直線コネクタ 171"/>
        <xdr:cNvCxnSpPr/>
      </xdr:nvCxnSpPr>
      <xdr:spPr>
        <a:xfrm flipV="1">
          <a:off x="10476865" y="9644994"/>
          <a:ext cx="0" cy="120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56411</xdr:rowOff>
    </xdr:from>
    <xdr:ext cx="378565" cy="259045"/>
    <xdr:sp macro="" textlink="">
      <xdr:nvSpPr>
        <xdr:cNvPr id="173" name="【橋りょう・トンネル】&#10;一人当たり有形固定資産（償却資産）額最小値テキスト"/>
        <xdr:cNvSpPr txBox="1"/>
      </xdr:nvSpPr>
      <xdr:spPr>
        <a:xfrm>
          <a:off x="10515600" y="10857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52584</xdr:rowOff>
    </xdr:from>
    <xdr:to>
      <xdr:col>55</xdr:col>
      <xdr:colOff>88900</xdr:colOff>
      <xdr:row>63</xdr:row>
      <xdr:rowOff>52584</xdr:rowOff>
    </xdr:to>
    <xdr:cxnSp macro="">
      <xdr:nvCxnSpPr>
        <xdr:cNvPr id="174" name="直線コネクタ 173"/>
        <xdr:cNvCxnSpPr/>
      </xdr:nvCxnSpPr>
      <xdr:spPr>
        <a:xfrm>
          <a:off x="10388600" y="1085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161921</xdr:rowOff>
    </xdr:from>
    <xdr:ext cx="599010" cy="259045"/>
    <xdr:sp macro="" textlink="">
      <xdr:nvSpPr>
        <xdr:cNvPr id="175" name="【橋りょう・トンネル】&#10;一人当たり有形固定資産（償却資産）額最大値テキスト"/>
        <xdr:cNvSpPr txBox="1"/>
      </xdr:nvSpPr>
      <xdr:spPr>
        <a:xfrm>
          <a:off x="10515600" y="942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43794</xdr:rowOff>
    </xdr:from>
    <xdr:to>
      <xdr:col>55</xdr:col>
      <xdr:colOff>88900</xdr:colOff>
      <xdr:row>56</xdr:row>
      <xdr:rowOff>43794</xdr:rowOff>
    </xdr:to>
    <xdr:cxnSp macro="">
      <xdr:nvCxnSpPr>
        <xdr:cNvPr id="176" name="直線コネクタ 175"/>
        <xdr:cNvCxnSpPr/>
      </xdr:nvCxnSpPr>
      <xdr:spPr>
        <a:xfrm>
          <a:off x="10388600" y="964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59065</xdr:rowOff>
    </xdr:from>
    <xdr:ext cx="534377" cy="259045"/>
    <xdr:sp macro="" textlink="">
      <xdr:nvSpPr>
        <xdr:cNvPr id="177" name="【橋りょう・トンネル】&#10;一人当たり有形固定資産（償却資産）額平均値テキスト"/>
        <xdr:cNvSpPr txBox="1"/>
      </xdr:nvSpPr>
      <xdr:spPr>
        <a:xfrm>
          <a:off x="10515600" y="10174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36188</xdr:rowOff>
    </xdr:from>
    <xdr:to>
      <xdr:col>55</xdr:col>
      <xdr:colOff>50800</xdr:colOff>
      <xdr:row>60</xdr:row>
      <xdr:rowOff>137788</xdr:rowOff>
    </xdr:to>
    <xdr:sp macro="" textlink="">
      <xdr:nvSpPr>
        <xdr:cNvPr id="178" name="フローチャート: 判断 177"/>
        <xdr:cNvSpPr/>
      </xdr:nvSpPr>
      <xdr:spPr>
        <a:xfrm>
          <a:off x="10426700" y="1032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49967</xdr:rowOff>
    </xdr:from>
    <xdr:to>
      <xdr:col>50</xdr:col>
      <xdr:colOff>165100</xdr:colOff>
      <xdr:row>60</xdr:row>
      <xdr:rowOff>151567</xdr:rowOff>
    </xdr:to>
    <xdr:sp macro="" textlink="">
      <xdr:nvSpPr>
        <xdr:cNvPr id="179" name="フローチャート: 判断 178"/>
        <xdr:cNvSpPr/>
      </xdr:nvSpPr>
      <xdr:spPr>
        <a:xfrm>
          <a:off x="9588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50441</xdr:rowOff>
    </xdr:from>
    <xdr:to>
      <xdr:col>46</xdr:col>
      <xdr:colOff>38100</xdr:colOff>
      <xdr:row>60</xdr:row>
      <xdr:rowOff>152041</xdr:rowOff>
    </xdr:to>
    <xdr:sp macro="" textlink="">
      <xdr:nvSpPr>
        <xdr:cNvPr id="180" name="フローチャート: 判断 179"/>
        <xdr:cNvSpPr/>
      </xdr:nvSpPr>
      <xdr:spPr>
        <a:xfrm>
          <a:off x="8699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137978</xdr:rowOff>
    </xdr:from>
    <xdr:to>
      <xdr:col>41</xdr:col>
      <xdr:colOff>101600</xdr:colOff>
      <xdr:row>60</xdr:row>
      <xdr:rowOff>68128</xdr:rowOff>
    </xdr:to>
    <xdr:sp macro="" textlink="">
      <xdr:nvSpPr>
        <xdr:cNvPr id="181" name="フローチャート: 判断 180"/>
        <xdr:cNvSpPr/>
      </xdr:nvSpPr>
      <xdr:spPr>
        <a:xfrm>
          <a:off x="7810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57</xdr:row>
      <xdr:rowOff>80473</xdr:rowOff>
    </xdr:from>
    <xdr:to>
      <xdr:col>36</xdr:col>
      <xdr:colOff>165100</xdr:colOff>
      <xdr:row>58</xdr:row>
      <xdr:rowOff>10623</xdr:rowOff>
    </xdr:to>
    <xdr:sp macro="" textlink="">
      <xdr:nvSpPr>
        <xdr:cNvPr id="182" name="フローチャート: 判断 181"/>
        <xdr:cNvSpPr/>
      </xdr:nvSpPr>
      <xdr:spPr>
        <a:xfrm>
          <a:off x="6921500" y="98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69129</xdr:rowOff>
    </xdr:from>
    <xdr:to>
      <xdr:col>55</xdr:col>
      <xdr:colOff>50800</xdr:colOff>
      <xdr:row>62</xdr:row>
      <xdr:rowOff>170729</xdr:rowOff>
    </xdr:to>
    <xdr:sp macro="" textlink="">
      <xdr:nvSpPr>
        <xdr:cNvPr id="188" name="楕円 187"/>
        <xdr:cNvSpPr/>
      </xdr:nvSpPr>
      <xdr:spPr>
        <a:xfrm>
          <a:off x="10426700" y="1069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155506</xdr:rowOff>
    </xdr:from>
    <xdr:ext cx="534377" cy="259045"/>
    <xdr:sp macro="" textlink="">
      <xdr:nvSpPr>
        <xdr:cNvPr id="189" name="【橋りょう・トンネル】&#10;一人当たり有形固定資産（償却資産）額該当値テキスト"/>
        <xdr:cNvSpPr txBox="1"/>
      </xdr:nvSpPr>
      <xdr:spPr>
        <a:xfrm>
          <a:off x="10515600" y="1061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69095</xdr:rowOff>
    </xdr:from>
    <xdr:to>
      <xdr:col>50</xdr:col>
      <xdr:colOff>165100</xdr:colOff>
      <xdr:row>62</xdr:row>
      <xdr:rowOff>170695</xdr:rowOff>
    </xdr:to>
    <xdr:sp macro="" textlink="">
      <xdr:nvSpPr>
        <xdr:cNvPr id="190" name="楕円 189"/>
        <xdr:cNvSpPr/>
      </xdr:nvSpPr>
      <xdr:spPr>
        <a:xfrm>
          <a:off x="9588500" y="1069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119895</xdr:rowOff>
    </xdr:from>
    <xdr:to>
      <xdr:col>55</xdr:col>
      <xdr:colOff>0</xdr:colOff>
      <xdr:row>62</xdr:row>
      <xdr:rowOff>119929</xdr:rowOff>
    </xdr:to>
    <xdr:cxnSp macro="">
      <xdr:nvCxnSpPr>
        <xdr:cNvPr id="191" name="直線コネクタ 190"/>
        <xdr:cNvCxnSpPr/>
      </xdr:nvCxnSpPr>
      <xdr:spPr>
        <a:xfrm>
          <a:off x="9639300" y="10749795"/>
          <a:ext cx="8382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69107</xdr:rowOff>
    </xdr:from>
    <xdr:to>
      <xdr:col>46</xdr:col>
      <xdr:colOff>38100</xdr:colOff>
      <xdr:row>62</xdr:row>
      <xdr:rowOff>170707</xdr:rowOff>
    </xdr:to>
    <xdr:sp macro="" textlink="">
      <xdr:nvSpPr>
        <xdr:cNvPr id="192" name="楕円 191"/>
        <xdr:cNvSpPr/>
      </xdr:nvSpPr>
      <xdr:spPr>
        <a:xfrm>
          <a:off x="8699500" y="1069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119895</xdr:rowOff>
    </xdr:from>
    <xdr:to>
      <xdr:col>50</xdr:col>
      <xdr:colOff>114300</xdr:colOff>
      <xdr:row>62</xdr:row>
      <xdr:rowOff>119907</xdr:rowOff>
    </xdr:to>
    <xdr:cxnSp macro="">
      <xdr:nvCxnSpPr>
        <xdr:cNvPr id="193" name="直線コネクタ 192"/>
        <xdr:cNvCxnSpPr/>
      </xdr:nvCxnSpPr>
      <xdr:spPr>
        <a:xfrm flipV="1">
          <a:off x="8750300" y="10749795"/>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72341</xdr:rowOff>
    </xdr:from>
    <xdr:to>
      <xdr:col>41</xdr:col>
      <xdr:colOff>101600</xdr:colOff>
      <xdr:row>63</xdr:row>
      <xdr:rowOff>2491</xdr:rowOff>
    </xdr:to>
    <xdr:sp macro="" textlink="">
      <xdr:nvSpPr>
        <xdr:cNvPr id="194" name="楕円 193"/>
        <xdr:cNvSpPr/>
      </xdr:nvSpPr>
      <xdr:spPr>
        <a:xfrm>
          <a:off x="7810500" y="1070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119907</xdr:rowOff>
    </xdr:from>
    <xdr:to>
      <xdr:col>45</xdr:col>
      <xdr:colOff>177800</xdr:colOff>
      <xdr:row>62</xdr:row>
      <xdr:rowOff>123141</xdr:rowOff>
    </xdr:to>
    <xdr:cxnSp macro="">
      <xdr:nvCxnSpPr>
        <xdr:cNvPr id="195" name="直線コネクタ 194"/>
        <xdr:cNvCxnSpPr/>
      </xdr:nvCxnSpPr>
      <xdr:spPr>
        <a:xfrm flipV="1">
          <a:off x="7861300" y="10749807"/>
          <a:ext cx="889000" cy="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79308</xdr:rowOff>
    </xdr:from>
    <xdr:to>
      <xdr:col>36</xdr:col>
      <xdr:colOff>165100</xdr:colOff>
      <xdr:row>63</xdr:row>
      <xdr:rowOff>9458</xdr:rowOff>
    </xdr:to>
    <xdr:sp macro="" textlink="">
      <xdr:nvSpPr>
        <xdr:cNvPr id="196" name="楕円 195"/>
        <xdr:cNvSpPr/>
      </xdr:nvSpPr>
      <xdr:spPr>
        <a:xfrm>
          <a:off x="6921500" y="1070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123141</xdr:rowOff>
    </xdr:from>
    <xdr:to>
      <xdr:col>41</xdr:col>
      <xdr:colOff>50800</xdr:colOff>
      <xdr:row>62</xdr:row>
      <xdr:rowOff>130108</xdr:rowOff>
    </xdr:to>
    <xdr:cxnSp macro="">
      <xdr:nvCxnSpPr>
        <xdr:cNvPr id="197" name="直線コネクタ 196"/>
        <xdr:cNvCxnSpPr/>
      </xdr:nvCxnSpPr>
      <xdr:spPr>
        <a:xfrm flipV="1">
          <a:off x="6972300" y="10753041"/>
          <a:ext cx="88900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168094</xdr:rowOff>
    </xdr:from>
    <xdr:ext cx="534377" cy="259045"/>
    <xdr:sp macro="" textlink="">
      <xdr:nvSpPr>
        <xdr:cNvPr id="198" name="n_1aveValue【橋りょう・トンネル】&#10;一人当たり有形固定資産（償却資産）額"/>
        <xdr:cNvSpPr txBox="1"/>
      </xdr:nvSpPr>
      <xdr:spPr>
        <a:xfrm>
          <a:off x="9359411" y="1011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168568</xdr:rowOff>
    </xdr:from>
    <xdr:ext cx="534377" cy="259045"/>
    <xdr:sp macro="" textlink="">
      <xdr:nvSpPr>
        <xdr:cNvPr id="199" name="n_2aveValue【橋りょう・トンネル】&#10;一人当たり有形固定資産（償却資産）額"/>
        <xdr:cNvSpPr txBox="1"/>
      </xdr:nvSpPr>
      <xdr:spPr>
        <a:xfrm>
          <a:off x="84831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84655</xdr:rowOff>
    </xdr:from>
    <xdr:ext cx="534377" cy="259045"/>
    <xdr:sp macro="" textlink="">
      <xdr:nvSpPr>
        <xdr:cNvPr id="200" name="n_3aveValue【橋りょう・トンネル】&#10;一人当たり有形固定資産（償却資産）額"/>
        <xdr:cNvSpPr txBox="1"/>
      </xdr:nvSpPr>
      <xdr:spPr>
        <a:xfrm>
          <a:off x="7594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27150</xdr:rowOff>
    </xdr:from>
    <xdr:ext cx="599010" cy="259045"/>
    <xdr:sp macro="" textlink="">
      <xdr:nvSpPr>
        <xdr:cNvPr id="201" name="n_4aveValue【橋りょう・トンネル】&#10;一人当たり有形固定資産（償却資産）額"/>
        <xdr:cNvSpPr txBox="1"/>
      </xdr:nvSpPr>
      <xdr:spPr>
        <a:xfrm>
          <a:off x="6672795" y="962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161822</xdr:rowOff>
    </xdr:from>
    <xdr:ext cx="534377" cy="259045"/>
    <xdr:sp macro="" textlink="">
      <xdr:nvSpPr>
        <xdr:cNvPr id="202" name="n_1mainValue【橋りょう・トンネル】&#10;一人当たり有形固定資産（償却資産）額"/>
        <xdr:cNvSpPr txBox="1"/>
      </xdr:nvSpPr>
      <xdr:spPr>
        <a:xfrm>
          <a:off x="9359411" y="107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161834</xdr:rowOff>
    </xdr:from>
    <xdr:ext cx="534377" cy="259045"/>
    <xdr:sp macro="" textlink="">
      <xdr:nvSpPr>
        <xdr:cNvPr id="203" name="n_2mainValue【橋りょう・トンネル】&#10;一人当たり有形固定資産（償却資産）額"/>
        <xdr:cNvSpPr txBox="1"/>
      </xdr:nvSpPr>
      <xdr:spPr>
        <a:xfrm>
          <a:off x="8483111" y="1079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165068</xdr:rowOff>
    </xdr:from>
    <xdr:ext cx="534377" cy="259045"/>
    <xdr:sp macro="" textlink="">
      <xdr:nvSpPr>
        <xdr:cNvPr id="204" name="n_3mainValue【橋りょう・トンネル】&#10;一人当たり有形固定資産（償却資産）額"/>
        <xdr:cNvSpPr txBox="1"/>
      </xdr:nvSpPr>
      <xdr:spPr>
        <a:xfrm>
          <a:off x="7594111" y="1079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585</xdr:rowOff>
    </xdr:from>
    <xdr:ext cx="534377" cy="259045"/>
    <xdr:sp macro="" textlink="">
      <xdr:nvSpPr>
        <xdr:cNvPr id="205" name="n_4mainValue【橋りょう・トンネル】&#10;一人当たり有形固定資産（償却資産）額"/>
        <xdr:cNvSpPr txBox="1"/>
      </xdr:nvSpPr>
      <xdr:spPr>
        <a:xfrm>
          <a:off x="6705111" y="1080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16" name="テキスト ボックス 21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7" name="直線コネクタ 21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18" name="テキスト ボックス 217"/>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9" name="直線コネクタ 21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0" name="テキスト ボックス 21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1" name="直線コネクタ 22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2" name="テキスト ボックス 22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3" name="直線コネクタ 22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4" name="テキスト ボックス 22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5" name="直線コネクタ 22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6" name="テキスト ボックス 22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118111</xdr:rowOff>
    </xdr:from>
    <xdr:to>
      <xdr:col>24</xdr:col>
      <xdr:colOff>62865</xdr:colOff>
      <xdr:row>86</xdr:row>
      <xdr:rowOff>38100</xdr:rowOff>
    </xdr:to>
    <xdr:cxnSp macro="">
      <xdr:nvCxnSpPr>
        <xdr:cNvPr id="228" name="直線コネクタ 227"/>
        <xdr:cNvCxnSpPr/>
      </xdr:nvCxnSpPr>
      <xdr:spPr>
        <a:xfrm flipV="1">
          <a:off x="4634865" y="13491211"/>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29"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30" name="直線コネクタ 229"/>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64788</xdr:rowOff>
    </xdr:from>
    <xdr:ext cx="405111" cy="259045"/>
    <xdr:sp macro="" textlink="">
      <xdr:nvSpPr>
        <xdr:cNvPr id="231" name="【公営住宅】&#10;有形固定資産減価償却率最大値テキスト"/>
        <xdr:cNvSpPr txBox="1"/>
      </xdr:nvSpPr>
      <xdr:spPr>
        <a:xfrm>
          <a:off x="4673600" y="1326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118111</xdr:rowOff>
    </xdr:from>
    <xdr:to>
      <xdr:col>24</xdr:col>
      <xdr:colOff>152400</xdr:colOff>
      <xdr:row>78</xdr:row>
      <xdr:rowOff>118111</xdr:rowOff>
    </xdr:to>
    <xdr:cxnSp macro="">
      <xdr:nvCxnSpPr>
        <xdr:cNvPr id="232" name="直線コネクタ 231"/>
        <xdr:cNvCxnSpPr/>
      </xdr:nvCxnSpPr>
      <xdr:spPr>
        <a:xfrm>
          <a:off x="4546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160038</xdr:rowOff>
    </xdr:from>
    <xdr:ext cx="405111" cy="259045"/>
    <xdr:sp macro="" textlink="">
      <xdr:nvSpPr>
        <xdr:cNvPr id="233" name="【公営住宅】&#10;有形固定資産減価償却率平均値テキスト"/>
        <xdr:cNvSpPr txBox="1"/>
      </xdr:nvSpPr>
      <xdr:spPr>
        <a:xfrm>
          <a:off x="4673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34" name="フローチャート: 判断 233"/>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35" name="フローチャート: 判断 234"/>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236" name="フローチャート: 判断 235"/>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103887</xdr:rowOff>
    </xdr:from>
    <xdr:to>
      <xdr:col>10</xdr:col>
      <xdr:colOff>165100</xdr:colOff>
      <xdr:row>81</xdr:row>
      <xdr:rowOff>34037</xdr:rowOff>
    </xdr:to>
    <xdr:sp macro="" textlink="">
      <xdr:nvSpPr>
        <xdr:cNvPr id="237" name="フローチャート: 判断 236"/>
        <xdr:cNvSpPr/>
      </xdr:nvSpPr>
      <xdr:spPr>
        <a:xfrm>
          <a:off x="1968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140463</xdr:rowOff>
    </xdr:from>
    <xdr:to>
      <xdr:col>6</xdr:col>
      <xdr:colOff>38100</xdr:colOff>
      <xdr:row>82</xdr:row>
      <xdr:rowOff>70613</xdr:rowOff>
    </xdr:to>
    <xdr:sp macro="" textlink="">
      <xdr:nvSpPr>
        <xdr:cNvPr id="238" name="フローチャート: 判断 237"/>
        <xdr:cNvSpPr/>
      </xdr:nvSpPr>
      <xdr:spPr>
        <a:xfrm>
          <a:off x="1079500" y="1402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9" name="テキスト ボックス 23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0" name="テキスト ボックス 23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1" name="テキスト ボックス 24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2" name="テキスト ボックス 24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3" name="テキスト ボックス 24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110744</xdr:rowOff>
    </xdr:from>
    <xdr:to>
      <xdr:col>24</xdr:col>
      <xdr:colOff>114300</xdr:colOff>
      <xdr:row>79</xdr:row>
      <xdr:rowOff>40894</xdr:rowOff>
    </xdr:to>
    <xdr:sp macro="" textlink="">
      <xdr:nvSpPr>
        <xdr:cNvPr id="244" name="楕円 243"/>
        <xdr:cNvSpPr/>
      </xdr:nvSpPr>
      <xdr:spPr>
        <a:xfrm>
          <a:off x="4584700" y="1348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25671</xdr:rowOff>
    </xdr:from>
    <xdr:ext cx="405111" cy="259045"/>
    <xdr:sp macro="" textlink="">
      <xdr:nvSpPr>
        <xdr:cNvPr id="245" name="【公営住宅】&#10;有形固定資産減価償却率該当値テキスト"/>
        <xdr:cNvSpPr txBox="1"/>
      </xdr:nvSpPr>
      <xdr:spPr>
        <a:xfrm>
          <a:off x="4673600" y="13398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60452</xdr:rowOff>
    </xdr:from>
    <xdr:to>
      <xdr:col>20</xdr:col>
      <xdr:colOff>38100</xdr:colOff>
      <xdr:row>78</xdr:row>
      <xdr:rowOff>162052</xdr:rowOff>
    </xdr:to>
    <xdr:sp macro="" textlink="">
      <xdr:nvSpPr>
        <xdr:cNvPr id="246" name="楕円 245"/>
        <xdr:cNvSpPr/>
      </xdr:nvSpPr>
      <xdr:spPr>
        <a:xfrm>
          <a:off x="3746500" y="1343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111252</xdr:rowOff>
    </xdr:from>
    <xdr:to>
      <xdr:col>24</xdr:col>
      <xdr:colOff>63500</xdr:colOff>
      <xdr:row>78</xdr:row>
      <xdr:rowOff>161544</xdr:rowOff>
    </xdr:to>
    <xdr:cxnSp macro="">
      <xdr:nvCxnSpPr>
        <xdr:cNvPr id="247" name="直線コネクタ 246"/>
        <xdr:cNvCxnSpPr/>
      </xdr:nvCxnSpPr>
      <xdr:spPr>
        <a:xfrm>
          <a:off x="3797300" y="134843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17018</xdr:rowOff>
    </xdr:from>
    <xdr:to>
      <xdr:col>15</xdr:col>
      <xdr:colOff>101600</xdr:colOff>
      <xdr:row>78</xdr:row>
      <xdr:rowOff>118618</xdr:rowOff>
    </xdr:to>
    <xdr:sp macro="" textlink="">
      <xdr:nvSpPr>
        <xdr:cNvPr id="248" name="楕円 247"/>
        <xdr:cNvSpPr/>
      </xdr:nvSpPr>
      <xdr:spPr>
        <a:xfrm>
          <a:off x="2857500" y="1339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67818</xdr:rowOff>
    </xdr:from>
    <xdr:to>
      <xdr:col>19</xdr:col>
      <xdr:colOff>177800</xdr:colOff>
      <xdr:row>78</xdr:row>
      <xdr:rowOff>111252</xdr:rowOff>
    </xdr:to>
    <xdr:cxnSp macro="">
      <xdr:nvCxnSpPr>
        <xdr:cNvPr id="249" name="直線コネクタ 248"/>
        <xdr:cNvCxnSpPr/>
      </xdr:nvCxnSpPr>
      <xdr:spPr>
        <a:xfrm>
          <a:off x="2908300" y="1344091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131318</xdr:rowOff>
    </xdr:from>
    <xdr:to>
      <xdr:col>10</xdr:col>
      <xdr:colOff>165100</xdr:colOff>
      <xdr:row>78</xdr:row>
      <xdr:rowOff>61468</xdr:rowOff>
    </xdr:to>
    <xdr:sp macro="" textlink="">
      <xdr:nvSpPr>
        <xdr:cNvPr id="250" name="楕円 249"/>
        <xdr:cNvSpPr/>
      </xdr:nvSpPr>
      <xdr:spPr>
        <a:xfrm>
          <a:off x="1968500" y="1333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10668</xdr:rowOff>
    </xdr:from>
    <xdr:to>
      <xdr:col>15</xdr:col>
      <xdr:colOff>50800</xdr:colOff>
      <xdr:row>78</xdr:row>
      <xdr:rowOff>67818</xdr:rowOff>
    </xdr:to>
    <xdr:cxnSp macro="">
      <xdr:nvCxnSpPr>
        <xdr:cNvPr id="251" name="直線コネクタ 250"/>
        <xdr:cNvCxnSpPr/>
      </xdr:nvCxnSpPr>
      <xdr:spPr>
        <a:xfrm>
          <a:off x="2019300" y="1338376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94742</xdr:rowOff>
    </xdr:from>
    <xdr:to>
      <xdr:col>6</xdr:col>
      <xdr:colOff>38100</xdr:colOff>
      <xdr:row>78</xdr:row>
      <xdr:rowOff>24892</xdr:rowOff>
    </xdr:to>
    <xdr:sp macro="" textlink="">
      <xdr:nvSpPr>
        <xdr:cNvPr id="252" name="楕円 251"/>
        <xdr:cNvSpPr/>
      </xdr:nvSpPr>
      <xdr:spPr>
        <a:xfrm>
          <a:off x="1079500" y="1329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145542</xdr:rowOff>
    </xdr:from>
    <xdr:to>
      <xdr:col>10</xdr:col>
      <xdr:colOff>114300</xdr:colOff>
      <xdr:row>78</xdr:row>
      <xdr:rowOff>10668</xdr:rowOff>
    </xdr:to>
    <xdr:cxnSp macro="">
      <xdr:nvCxnSpPr>
        <xdr:cNvPr id="253" name="直線コネクタ 252"/>
        <xdr:cNvCxnSpPr/>
      </xdr:nvCxnSpPr>
      <xdr:spPr>
        <a:xfrm>
          <a:off x="1130300" y="133471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68597</xdr:rowOff>
    </xdr:from>
    <xdr:ext cx="405111" cy="259045"/>
    <xdr:sp macro="" textlink="">
      <xdr:nvSpPr>
        <xdr:cNvPr id="254" name="n_1aveValue【公営住宅】&#10;有形固定資産減価償却率"/>
        <xdr:cNvSpPr txBox="1"/>
      </xdr:nvSpPr>
      <xdr:spPr>
        <a:xfrm>
          <a:off x="3582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45738</xdr:rowOff>
    </xdr:from>
    <xdr:ext cx="405111" cy="259045"/>
    <xdr:sp macro="" textlink="">
      <xdr:nvSpPr>
        <xdr:cNvPr id="255" name="n_2aveValue【公営住宅】&#10;有形固定資産減価償却率"/>
        <xdr:cNvSpPr txBox="1"/>
      </xdr:nvSpPr>
      <xdr:spPr>
        <a:xfrm>
          <a:off x="2705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25164</xdr:rowOff>
    </xdr:from>
    <xdr:ext cx="405111" cy="259045"/>
    <xdr:sp macro="" textlink="">
      <xdr:nvSpPr>
        <xdr:cNvPr id="256" name="n_3aveValue【公営住宅】&#10;有形固定資産減価償却率"/>
        <xdr:cNvSpPr txBox="1"/>
      </xdr:nvSpPr>
      <xdr:spPr>
        <a:xfrm>
          <a:off x="1816744" y="139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61740</xdr:rowOff>
    </xdr:from>
    <xdr:ext cx="405111" cy="259045"/>
    <xdr:sp macro="" textlink="">
      <xdr:nvSpPr>
        <xdr:cNvPr id="257" name="n_4aveValue【公営住宅】&#10;有形固定資産減価償却率"/>
        <xdr:cNvSpPr txBox="1"/>
      </xdr:nvSpPr>
      <xdr:spPr>
        <a:xfrm>
          <a:off x="927744" y="1412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7129</xdr:rowOff>
    </xdr:from>
    <xdr:ext cx="405111" cy="259045"/>
    <xdr:sp macro="" textlink="">
      <xdr:nvSpPr>
        <xdr:cNvPr id="258" name="n_1mainValue【公営住宅】&#10;有形固定資産減価償却率"/>
        <xdr:cNvSpPr txBox="1"/>
      </xdr:nvSpPr>
      <xdr:spPr>
        <a:xfrm>
          <a:off x="3582044" y="1320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135145</xdr:rowOff>
    </xdr:from>
    <xdr:ext cx="405111" cy="259045"/>
    <xdr:sp macro="" textlink="">
      <xdr:nvSpPr>
        <xdr:cNvPr id="259" name="n_2mainValue【公営住宅】&#10;有形固定資産減価償却率"/>
        <xdr:cNvSpPr txBox="1"/>
      </xdr:nvSpPr>
      <xdr:spPr>
        <a:xfrm>
          <a:off x="2705744" y="1316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77995</xdr:rowOff>
    </xdr:from>
    <xdr:ext cx="405111" cy="259045"/>
    <xdr:sp macro="" textlink="">
      <xdr:nvSpPr>
        <xdr:cNvPr id="260" name="n_3mainValue【公営住宅】&#10;有形固定資産減価償却率"/>
        <xdr:cNvSpPr txBox="1"/>
      </xdr:nvSpPr>
      <xdr:spPr>
        <a:xfrm>
          <a:off x="1816744" y="13108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41419</xdr:rowOff>
    </xdr:from>
    <xdr:ext cx="405111" cy="259045"/>
    <xdr:sp macro="" textlink="">
      <xdr:nvSpPr>
        <xdr:cNvPr id="261" name="n_4mainValue【公営住宅】&#10;有形固定資産減価償却率"/>
        <xdr:cNvSpPr txBox="1"/>
      </xdr:nvSpPr>
      <xdr:spPr>
        <a:xfrm>
          <a:off x="927744" y="13071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0" name="テキスト ボックス 26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1" name="直線コネクタ 27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2" name="直線コネクタ 27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3" name="テキスト ボックス 27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4" name="直線コネクタ 27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5" name="テキスト ボックス 27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6" name="直線コネクタ 27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7" name="テキスト ボックス 27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8" name="直線コネクタ 27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9" name="テキスト ボックス 27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0" name="直線コネクタ 27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1" name="テキスト ボックス 28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141884</xdr:rowOff>
    </xdr:from>
    <xdr:to>
      <xdr:col>54</xdr:col>
      <xdr:colOff>189865</xdr:colOff>
      <xdr:row>86</xdr:row>
      <xdr:rowOff>36271</xdr:rowOff>
    </xdr:to>
    <xdr:cxnSp macro="">
      <xdr:nvCxnSpPr>
        <xdr:cNvPr id="283" name="直線コネクタ 282"/>
        <xdr:cNvCxnSpPr/>
      </xdr:nvCxnSpPr>
      <xdr:spPr>
        <a:xfrm flipV="1">
          <a:off x="10476865" y="13514984"/>
          <a:ext cx="0" cy="1265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84"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85" name="直線コネクタ 284"/>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88561</xdr:rowOff>
    </xdr:from>
    <xdr:ext cx="469744" cy="259045"/>
    <xdr:sp macro="" textlink="">
      <xdr:nvSpPr>
        <xdr:cNvPr id="286" name="【公営住宅】&#10;一人当たり面積最大値テキスト"/>
        <xdr:cNvSpPr txBox="1"/>
      </xdr:nvSpPr>
      <xdr:spPr>
        <a:xfrm>
          <a:off x="10515600" y="1329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141884</xdr:rowOff>
    </xdr:from>
    <xdr:to>
      <xdr:col>55</xdr:col>
      <xdr:colOff>88900</xdr:colOff>
      <xdr:row>78</xdr:row>
      <xdr:rowOff>141884</xdr:rowOff>
    </xdr:to>
    <xdr:cxnSp macro="">
      <xdr:nvCxnSpPr>
        <xdr:cNvPr id="287" name="直線コネクタ 286"/>
        <xdr:cNvCxnSpPr/>
      </xdr:nvCxnSpPr>
      <xdr:spPr>
        <a:xfrm>
          <a:off x="10388600" y="13514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136365</xdr:rowOff>
    </xdr:from>
    <xdr:ext cx="469744" cy="259045"/>
    <xdr:sp macro="" textlink="">
      <xdr:nvSpPr>
        <xdr:cNvPr id="288" name="【公営住宅】&#10;一人当たり面積平均値テキスト"/>
        <xdr:cNvSpPr txBox="1"/>
      </xdr:nvSpPr>
      <xdr:spPr>
        <a:xfrm>
          <a:off x="10515600" y="1436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113488</xdr:rowOff>
    </xdr:from>
    <xdr:to>
      <xdr:col>55</xdr:col>
      <xdr:colOff>50800</xdr:colOff>
      <xdr:row>85</xdr:row>
      <xdr:rowOff>43638</xdr:rowOff>
    </xdr:to>
    <xdr:sp macro="" textlink="">
      <xdr:nvSpPr>
        <xdr:cNvPr id="289" name="フローチャート: 判断 288"/>
        <xdr:cNvSpPr/>
      </xdr:nvSpPr>
      <xdr:spPr>
        <a:xfrm>
          <a:off x="104267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116687</xdr:rowOff>
    </xdr:from>
    <xdr:to>
      <xdr:col>50</xdr:col>
      <xdr:colOff>165100</xdr:colOff>
      <xdr:row>85</xdr:row>
      <xdr:rowOff>46837</xdr:rowOff>
    </xdr:to>
    <xdr:sp macro="" textlink="">
      <xdr:nvSpPr>
        <xdr:cNvPr id="290" name="フローチャート: 判断 289"/>
        <xdr:cNvSpPr/>
      </xdr:nvSpPr>
      <xdr:spPr>
        <a:xfrm>
          <a:off x="9588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118974</xdr:rowOff>
    </xdr:from>
    <xdr:to>
      <xdr:col>46</xdr:col>
      <xdr:colOff>38100</xdr:colOff>
      <xdr:row>85</xdr:row>
      <xdr:rowOff>49124</xdr:rowOff>
    </xdr:to>
    <xdr:sp macro="" textlink="">
      <xdr:nvSpPr>
        <xdr:cNvPr id="291" name="フローチャート: 判断 290"/>
        <xdr:cNvSpPr/>
      </xdr:nvSpPr>
      <xdr:spPr>
        <a:xfrm>
          <a:off x="8699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113488</xdr:rowOff>
    </xdr:from>
    <xdr:to>
      <xdr:col>41</xdr:col>
      <xdr:colOff>101600</xdr:colOff>
      <xdr:row>85</xdr:row>
      <xdr:rowOff>43638</xdr:rowOff>
    </xdr:to>
    <xdr:sp macro="" textlink="">
      <xdr:nvSpPr>
        <xdr:cNvPr id="292" name="フローチャート: 判断 291"/>
        <xdr:cNvSpPr/>
      </xdr:nvSpPr>
      <xdr:spPr>
        <a:xfrm>
          <a:off x="7810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131318</xdr:rowOff>
    </xdr:from>
    <xdr:to>
      <xdr:col>36</xdr:col>
      <xdr:colOff>165100</xdr:colOff>
      <xdr:row>85</xdr:row>
      <xdr:rowOff>61468</xdr:rowOff>
    </xdr:to>
    <xdr:sp macro="" textlink="">
      <xdr:nvSpPr>
        <xdr:cNvPr id="293" name="フローチャート: 判断 292"/>
        <xdr:cNvSpPr/>
      </xdr:nvSpPr>
      <xdr:spPr>
        <a:xfrm>
          <a:off x="6921500" y="1453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4" name="テキスト ボックス 29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5" name="テキスト ボックス 29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6" name="テキスト ボックス 29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7" name="テキスト ボックス 29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8" name="テキスト ボックス 29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119887</xdr:rowOff>
    </xdr:from>
    <xdr:to>
      <xdr:col>55</xdr:col>
      <xdr:colOff>50800</xdr:colOff>
      <xdr:row>86</xdr:row>
      <xdr:rowOff>50037</xdr:rowOff>
    </xdr:to>
    <xdr:sp macro="" textlink="">
      <xdr:nvSpPr>
        <xdr:cNvPr id="299" name="楕円 298"/>
        <xdr:cNvSpPr/>
      </xdr:nvSpPr>
      <xdr:spPr>
        <a:xfrm>
          <a:off x="104267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34814</xdr:rowOff>
    </xdr:from>
    <xdr:ext cx="469744" cy="259045"/>
    <xdr:sp macro="" textlink="">
      <xdr:nvSpPr>
        <xdr:cNvPr id="300" name="【公営住宅】&#10;一人当たり面積該当値テキスト"/>
        <xdr:cNvSpPr txBox="1"/>
      </xdr:nvSpPr>
      <xdr:spPr>
        <a:xfrm>
          <a:off x="10515600" y="1460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119887</xdr:rowOff>
    </xdr:from>
    <xdr:to>
      <xdr:col>50</xdr:col>
      <xdr:colOff>165100</xdr:colOff>
      <xdr:row>86</xdr:row>
      <xdr:rowOff>50037</xdr:rowOff>
    </xdr:to>
    <xdr:sp macro="" textlink="">
      <xdr:nvSpPr>
        <xdr:cNvPr id="301" name="楕円 300"/>
        <xdr:cNvSpPr/>
      </xdr:nvSpPr>
      <xdr:spPr>
        <a:xfrm>
          <a:off x="95885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170687</xdr:rowOff>
    </xdr:from>
    <xdr:to>
      <xdr:col>55</xdr:col>
      <xdr:colOff>0</xdr:colOff>
      <xdr:row>85</xdr:row>
      <xdr:rowOff>170687</xdr:rowOff>
    </xdr:to>
    <xdr:cxnSp macro="">
      <xdr:nvCxnSpPr>
        <xdr:cNvPr id="302" name="直線コネクタ 301"/>
        <xdr:cNvCxnSpPr/>
      </xdr:nvCxnSpPr>
      <xdr:spPr>
        <a:xfrm>
          <a:off x="9639300" y="147439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119887</xdr:rowOff>
    </xdr:from>
    <xdr:to>
      <xdr:col>46</xdr:col>
      <xdr:colOff>38100</xdr:colOff>
      <xdr:row>86</xdr:row>
      <xdr:rowOff>50037</xdr:rowOff>
    </xdr:to>
    <xdr:sp macro="" textlink="">
      <xdr:nvSpPr>
        <xdr:cNvPr id="303" name="楕円 302"/>
        <xdr:cNvSpPr/>
      </xdr:nvSpPr>
      <xdr:spPr>
        <a:xfrm>
          <a:off x="86995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170687</xdr:rowOff>
    </xdr:from>
    <xdr:to>
      <xdr:col>50</xdr:col>
      <xdr:colOff>114300</xdr:colOff>
      <xdr:row>85</xdr:row>
      <xdr:rowOff>170687</xdr:rowOff>
    </xdr:to>
    <xdr:cxnSp macro="">
      <xdr:nvCxnSpPr>
        <xdr:cNvPr id="304" name="直線コネクタ 303"/>
        <xdr:cNvCxnSpPr/>
      </xdr:nvCxnSpPr>
      <xdr:spPr>
        <a:xfrm>
          <a:off x="8750300" y="14743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119431</xdr:rowOff>
    </xdr:from>
    <xdr:to>
      <xdr:col>41</xdr:col>
      <xdr:colOff>101600</xdr:colOff>
      <xdr:row>86</xdr:row>
      <xdr:rowOff>49581</xdr:rowOff>
    </xdr:to>
    <xdr:sp macro="" textlink="">
      <xdr:nvSpPr>
        <xdr:cNvPr id="305" name="楕円 304"/>
        <xdr:cNvSpPr/>
      </xdr:nvSpPr>
      <xdr:spPr>
        <a:xfrm>
          <a:off x="7810500" y="1469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170231</xdr:rowOff>
    </xdr:from>
    <xdr:to>
      <xdr:col>45</xdr:col>
      <xdr:colOff>177800</xdr:colOff>
      <xdr:row>85</xdr:row>
      <xdr:rowOff>170687</xdr:rowOff>
    </xdr:to>
    <xdr:cxnSp macro="">
      <xdr:nvCxnSpPr>
        <xdr:cNvPr id="306" name="直線コネクタ 305"/>
        <xdr:cNvCxnSpPr/>
      </xdr:nvCxnSpPr>
      <xdr:spPr>
        <a:xfrm>
          <a:off x="7861300" y="14743481"/>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119431</xdr:rowOff>
    </xdr:from>
    <xdr:to>
      <xdr:col>36</xdr:col>
      <xdr:colOff>165100</xdr:colOff>
      <xdr:row>86</xdr:row>
      <xdr:rowOff>49581</xdr:rowOff>
    </xdr:to>
    <xdr:sp macro="" textlink="">
      <xdr:nvSpPr>
        <xdr:cNvPr id="307" name="楕円 306"/>
        <xdr:cNvSpPr/>
      </xdr:nvSpPr>
      <xdr:spPr>
        <a:xfrm>
          <a:off x="6921500" y="1469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170231</xdr:rowOff>
    </xdr:from>
    <xdr:to>
      <xdr:col>41</xdr:col>
      <xdr:colOff>50800</xdr:colOff>
      <xdr:row>85</xdr:row>
      <xdr:rowOff>170231</xdr:rowOff>
    </xdr:to>
    <xdr:cxnSp macro="">
      <xdr:nvCxnSpPr>
        <xdr:cNvPr id="308" name="直線コネクタ 307"/>
        <xdr:cNvCxnSpPr/>
      </xdr:nvCxnSpPr>
      <xdr:spPr>
        <a:xfrm>
          <a:off x="6972300" y="147434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63364</xdr:rowOff>
    </xdr:from>
    <xdr:ext cx="469744" cy="259045"/>
    <xdr:sp macro="" textlink="">
      <xdr:nvSpPr>
        <xdr:cNvPr id="309" name="n_1aveValue【公営住宅】&#10;一人当たり面積"/>
        <xdr:cNvSpPr txBox="1"/>
      </xdr:nvSpPr>
      <xdr:spPr>
        <a:xfrm>
          <a:off x="9391727" y="142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65651</xdr:rowOff>
    </xdr:from>
    <xdr:ext cx="469744" cy="259045"/>
    <xdr:sp macro="" textlink="">
      <xdr:nvSpPr>
        <xdr:cNvPr id="310" name="n_2aveValue【公営住宅】&#10;一人当たり面積"/>
        <xdr:cNvSpPr txBox="1"/>
      </xdr:nvSpPr>
      <xdr:spPr>
        <a:xfrm>
          <a:off x="85154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60165</xdr:rowOff>
    </xdr:from>
    <xdr:ext cx="469744" cy="259045"/>
    <xdr:sp macro="" textlink="">
      <xdr:nvSpPr>
        <xdr:cNvPr id="311" name="n_3aveValue【公営住宅】&#10;一人当たり面積"/>
        <xdr:cNvSpPr txBox="1"/>
      </xdr:nvSpPr>
      <xdr:spPr>
        <a:xfrm>
          <a:off x="7626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77995</xdr:rowOff>
    </xdr:from>
    <xdr:ext cx="469744" cy="259045"/>
    <xdr:sp macro="" textlink="">
      <xdr:nvSpPr>
        <xdr:cNvPr id="312" name="n_4aveValue【公営住宅】&#10;一人当たり面積"/>
        <xdr:cNvSpPr txBox="1"/>
      </xdr:nvSpPr>
      <xdr:spPr>
        <a:xfrm>
          <a:off x="6737427" y="1430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41164</xdr:rowOff>
    </xdr:from>
    <xdr:ext cx="469744" cy="259045"/>
    <xdr:sp macro="" textlink="">
      <xdr:nvSpPr>
        <xdr:cNvPr id="313" name="n_1mainValue【公営住宅】&#10;一人当たり面積"/>
        <xdr:cNvSpPr txBox="1"/>
      </xdr:nvSpPr>
      <xdr:spPr>
        <a:xfrm>
          <a:off x="9391727" y="1478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41164</xdr:rowOff>
    </xdr:from>
    <xdr:ext cx="469744" cy="259045"/>
    <xdr:sp macro="" textlink="">
      <xdr:nvSpPr>
        <xdr:cNvPr id="314" name="n_2mainValue【公営住宅】&#10;一人当たり面積"/>
        <xdr:cNvSpPr txBox="1"/>
      </xdr:nvSpPr>
      <xdr:spPr>
        <a:xfrm>
          <a:off x="8515427" y="1478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40708</xdr:rowOff>
    </xdr:from>
    <xdr:ext cx="469744" cy="259045"/>
    <xdr:sp macro="" textlink="">
      <xdr:nvSpPr>
        <xdr:cNvPr id="315" name="n_3mainValue【公営住宅】&#10;一人当たり面積"/>
        <xdr:cNvSpPr txBox="1"/>
      </xdr:nvSpPr>
      <xdr:spPr>
        <a:xfrm>
          <a:off x="7626427" y="1478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40708</xdr:rowOff>
    </xdr:from>
    <xdr:ext cx="469744" cy="259045"/>
    <xdr:sp macro="" textlink="">
      <xdr:nvSpPr>
        <xdr:cNvPr id="316" name="n_4mainValue【公営住宅】&#10;一人当たり面積"/>
        <xdr:cNvSpPr txBox="1"/>
      </xdr:nvSpPr>
      <xdr:spPr>
        <a:xfrm>
          <a:off x="6737427" y="1478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3" name="テキスト ボックス 34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4" name="直線コネクタ 34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45" name="テキスト ボックス 34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6" name="直線コネクタ 34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7" name="テキスト ボックス 34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8" name="直線コネクタ 34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9" name="テキスト ボックス 34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0" name="直線コネクタ 34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1" name="テキスト ボックス 35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2" name="直線コネクタ 35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53" name="テキスト ボックス 35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55" name="テキスト ボックス 35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51435</xdr:rowOff>
    </xdr:from>
    <xdr:to>
      <xdr:col>85</xdr:col>
      <xdr:colOff>126364</xdr:colOff>
      <xdr:row>42</xdr:row>
      <xdr:rowOff>17145</xdr:rowOff>
    </xdr:to>
    <xdr:cxnSp macro="">
      <xdr:nvCxnSpPr>
        <xdr:cNvPr id="357" name="直線コネクタ 356"/>
        <xdr:cNvCxnSpPr/>
      </xdr:nvCxnSpPr>
      <xdr:spPr>
        <a:xfrm flipV="1">
          <a:off x="16318864" y="5880735"/>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20972</xdr:rowOff>
    </xdr:from>
    <xdr:ext cx="405111" cy="259045"/>
    <xdr:sp macro="" textlink="">
      <xdr:nvSpPr>
        <xdr:cNvPr id="358" name="【認定こども園・幼稚園・保育所】&#10;有形固定資産減価償却率最小値テキスト"/>
        <xdr:cNvSpPr txBox="1"/>
      </xdr:nvSpPr>
      <xdr:spPr>
        <a:xfrm>
          <a:off x="16357600" y="72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17145</xdr:rowOff>
    </xdr:from>
    <xdr:to>
      <xdr:col>86</xdr:col>
      <xdr:colOff>25400</xdr:colOff>
      <xdr:row>42</xdr:row>
      <xdr:rowOff>17145</xdr:rowOff>
    </xdr:to>
    <xdr:cxnSp macro="">
      <xdr:nvCxnSpPr>
        <xdr:cNvPr id="359" name="直線コネクタ 358"/>
        <xdr:cNvCxnSpPr/>
      </xdr:nvCxnSpPr>
      <xdr:spPr>
        <a:xfrm>
          <a:off x="16230600" y="721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169562</xdr:rowOff>
    </xdr:from>
    <xdr:ext cx="405111" cy="259045"/>
    <xdr:sp macro="" textlink="">
      <xdr:nvSpPr>
        <xdr:cNvPr id="360" name="【認定こども園・幼稚園・保育所】&#10;有形固定資産減価償却率最大値テキスト"/>
        <xdr:cNvSpPr txBox="1"/>
      </xdr:nvSpPr>
      <xdr:spPr>
        <a:xfrm>
          <a:off x="16357600" y="565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51435</xdr:rowOff>
    </xdr:from>
    <xdr:to>
      <xdr:col>86</xdr:col>
      <xdr:colOff>25400</xdr:colOff>
      <xdr:row>34</xdr:row>
      <xdr:rowOff>51435</xdr:rowOff>
    </xdr:to>
    <xdr:cxnSp macro="">
      <xdr:nvCxnSpPr>
        <xdr:cNvPr id="361" name="直線コネクタ 360"/>
        <xdr:cNvCxnSpPr/>
      </xdr:nvCxnSpPr>
      <xdr:spPr>
        <a:xfrm>
          <a:off x="16230600" y="588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362" name="【認定こども園・幼稚園・保育所】&#10;有形固定資産減価償却率平均値テキスト"/>
        <xdr:cNvSpPr txBox="1"/>
      </xdr:nvSpPr>
      <xdr:spPr>
        <a:xfrm>
          <a:off x="16357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363" name="フローチャート: 判断 362"/>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64" name="フローチャート: 判断 363"/>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365" name="フローチャート: 判断 364"/>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366" name="フローチャート: 判断 365"/>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367" name="フローチャート: 判断 366"/>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8255</xdr:rowOff>
    </xdr:from>
    <xdr:to>
      <xdr:col>85</xdr:col>
      <xdr:colOff>177800</xdr:colOff>
      <xdr:row>35</xdr:row>
      <xdr:rowOff>109855</xdr:rowOff>
    </xdr:to>
    <xdr:sp macro="" textlink="">
      <xdr:nvSpPr>
        <xdr:cNvPr id="373" name="楕円 372"/>
        <xdr:cNvSpPr/>
      </xdr:nvSpPr>
      <xdr:spPr>
        <a:xfrm>
          <a:off x="162687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31132</xdr:rowOff>
    </xdr:from>
    <xdr:ext cx="405111" cy="259045"/>
    <xdr:sp macro="" textlink="">
      <xdr:nvSpPr>
        <xdr:cNvPr id="374" name="【認定こども園・幼稚園・保育所】&#10;有形固定資産減価償却率該当値テキスト"/>
        <xdr:cNvSpPr txBox="1"/>
      </xdr:nvSpPr>
      <xdr:spPr>
        <a:xfrm>
          <a:off x="16357600"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122555</xdr:rowOff>
    </xdr:from>
    <xdr:to>
      <xdr:col>81</xdr:col>
      <xdr:colOff>101600</xdr:colOff>
      <xdr:row>35</xdr:row>
      <xdr:rowOff>52705</xdr:rowOff>
    </xdr:to>
    <xdr:sp macro="" textlink="">
      <xdr:nvSpPr>
        <xdr:cNvPr id="375" name="楕円 374"/>
        <xdr:cNvSpPr/>
      </xdr:nvSpPr>
      <xdr:spPr>
        <a:xfrm>
          <a:off x="15430500" y="59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1905</xdr:rowOff>
    </xdr:from>
    <xdr:to>
      <xdr:col>85</xdr:col>
      <xdr:colOff>127000</xdr:colOff>
      <xdr:row>35</xdr:row>
      <xdr:rowOff>59055</xdr:rowOff>
    </xdr:to>
    <xdr:cxnSp macro="">
      <xdr:nvCxnSpPr>
        <xdr:cNvPr id="376" name="直線コネクタ 375"/>
        <xdr:cNvCxnSpPr/>
      </xdr:nvCxnSpPr>
      <xdr:spPr>
        <a:xfrm>
          <a:off x="15481300" y="600265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71120</xdr:rowOff>
    </xdr:from>
    <xdr:to>
      <xdr:col>76</xdr:col>
      <xdr:colOff>165100</xdr:colOff>
      <xdr:row>35</xdr:row>
      <xdr:rowOff>1270</xdr:rowOff>
    </xdr:to>
    <xdr:sp macro="" textlink="">
      <xdr:nvSpPr>
        <xdr:cNvPr id="377" name="楕円 376"/>
        <xdr:cNvSpPr/>
      </xdr:nvSpPr>
      <xdr:spPr>
        <a:xfrm>
          <a:off x="14541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121920</xdr:rowOff>
    </xdr:from>
    <xdr:to>
      <xdr:col>81</xdr:col>
      <xdr:colOff>50800</xdr:colOff>
      <xdr:row>35</xdr:row>
      <xdr:rowOff>1905</xdr:rowOff>
    </xdr:to>
    <xdr:cxnSp macro="">
      <xdr:nvCxnSpPr>
        <xdr:cNvPr id="378" name="直線コネクタ 377"/>
        <xdr:cNvCxnSpPr/>
      </xdr:nvCxnSpPr>
      <xdr:spPr>
        <a:xfrm>
          <a:off x="14592300" y="59512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50165</xdr:rowOff>
    </xdr:from>
    <xdr:to>
      <xdr:col>72</xdr:col>
      <xdr:colOff>38100</xdr:colOff>
      <xdr:row>34</xdr:row>
      <xdr:rowOff>151765</xdr:rowOff>
    </xdr:to>
    <xdr:sp macro="" textlink="">
      <xdr:nvSpPr>
        <xdr:cNvPr id="379" name="楕円 378"/>
        <xdr:cNvSpPr/>
      </xdr:nvSpPr>
      <xdr:spPr>
        <a:xfrm>
          <a:off x="13652500" y="58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100965</xdr:rowOff>
    </xdr:from>
    <xdr:to>
      <xdr:col>76</xdr:col>
      <xdr:colOff>114300</xdr:colOff>
      <xdr:row>34</xdr:row>
      <xdr:rowOff>121920</xdr:rowOff>
    </xdr:to>
    <xdr:cxnSp macro="">
      <xdr:nvCxnSpPr>
        <xdr:cNvPr id="380" name="直線コネクタ 379"/>
        <xdr:cNvCxnSpPr/>
      </xdr:nvCxnSpPr>
      <xdr:spPr>
        <a:xfrm>
          <a:off x="13703300" y="593026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33020</xdr:rowOff>
    </xdr:from>
    <xdr:to>
      <xdr:col>67</xdr:col>
      <xdr:colOff>101600</xdr:colOff>
      <xdr:row>34</xdr:row>
      <xdr:rowOff>134620</xdr:rowOff>
    </xdr:to>
    <xdr:sp macro="" textlink="">
      <xdr:nvSpPr>
        <xdr:cNvPr id="381" name="楕円 380"/>
        <xdr:cNvSpPr/>
      </xdr:nvSpPr>
      <xdr:spPr>
        <a:xfrm>
          <a:off x="12763500" y="58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83820</xdr:rowOff>
    </xdr:from>
    <xdr:to>
      <xdr:col>71</xdr:col>
      <xdr:colOff>177800</xdr:colOff>
      <xdr:row>34</xdr:row>
      <xdr:rowOff>100965</xdr:rowOff>
    </xdr:to>
    <xdr:cxnSp macro="">
      <xdr:nvCxnSpPr>
        <xdr:cNvPr id="382" name="直線コネクタ 381"/>
        <xdr:cNvCxnSpPr/>
      </xdr:nvCxnSpPr>
      <xdr:spPr>
        <a:xfrm>
          <a:off x="12814300" y="59131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383" name="n_1aveValue【認定こども園・幼稚園・保育所】&#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19067</xdr:rowOff>
    </xdr:from>
    <xdr:ext cx="405111" cy="259045"/>
    <xdr:sp macro="" textlink="">
      <xdr:nvSpPr>
        <xdr:cNvPr id="384" name="n_2aveValue【認定こども園・幼稚園・保育所】&#10;有形固定資産減価償却率"/>
        <xdr:cNvSpPr txBox="1"/>
      </xdr:nvSpPr>
      <xdr:spPr>
        <a:xfrm>
          <a:off x="14389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5732</xdr:rowOff>
    </xdr:from>
    <xdr:ext cx="405111" cy="259045"/>
    <xdr:sp macro="" textlink="">
      <xdr:nvSpPr>
        <xdr:cNvPr id="385" name="n_3aveValue【認定こども園・幼稚園・保育所】&#10;有形固定資産減価償却率"/>
        <xdr:cNvSpPr txBox="1"/>
      </xdr:nvSpPr>
      <xdr:spPr>
        <a:xfrm>
          <a:off x="13500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99077</xdr:rowOff>
    </xdr:from>
    <xdr:ext cx="405111" cy="259045"/>
    <xdr:sp macro="" textlink="">
      <xdr:nvSpPr>
        <xdr:cNvPr id="386" name="n_4aveValue【認定こども園・幼稚園・保育所】&#10;有形固定資産減価償却率"/>
        <xdr:cNvSpPr txBox="1"/>
      </xdr:nvSpPr>
      <xdr:spPr>
        <a:xfrm>
          <a:off x="12611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69232</xdr:rowOff>
    </xdr:from>
    <xdr:ext cx="405111" cy="259045"/>
    <xdr:sp macro="" textlink="">
      <xdr:nvSpPr>
        <xdr:cNvPr id="387" name="n_1mainValue【認定こども園・幼稚園・保育所】&#10;有形固定資産減価償却率"/>
        <xdr:cNvSpPr txBox="1"/>
      </xdr:nvSpPr>
      <xdr:spPr>
        <a:xfrm>
          <a:off x="15266044" y="57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17797</xdr:rowOff>
    </xdr:from>
    <xdr:ext cx="405111" cy="259045"/>
    <xdr:sp macro="" textlink="">
      <xdr:nvSpPr>
        <xdr:cNvPr id="388" name="n_2mainValue【認定こども園・幼稚園・保育所】&#10;有形固定資産減価償却率"/>
        <xdr:cNvSpPr txBox="1"/>
      </xdr:nvSpPr>
      <xdr:spPr>
        <a:xfrm>
          <a:off x="14389744"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168292</xdr:rowOff>
    </xdr:from>
    <xdr:ext cx="405111" cy="259045"/>
    <xdr:sp macro="" textlink="">
      <xdr:nvSpPr>
        <xdr:cNvPr id="389" name="n_3mainValue【認定こども園・幼稚園・保育所】&#10;有形固定資産減価償却率"/>
        <xdr:cNvSpPr txBox="1"/>
      </xdr:nvSpPr>
      <xdr:spPr>
        <a:xfrm>
          <a:off x="13500744" y="565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151147</xdr:rowOff>
    </xdr:from>
    <xdr:ext cx="405111" cy="259045"/>
    <xdr:sp macro="" textlink="">
      <xdr:nvSpPr>
        <xdr:cNvPr id="390" name="n_4mainValue【認定こども園・幼稚園・保育所】&#10;有形固定資産減価償却率"/>
        <xdr:cNvSpPr txBox="1"/>
      </xdr:nvSpPr>
      <xdr:spPr>
        <a:xfrm>
          <a:off x="12611744" y="56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1" name="正方形/長方形 39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2" name="正方形/長方形 39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3" name="正方形/長方形 39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4" name="正方形/長方形 39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5" name="正方形/長方形 39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6" name="正方形/長方形 39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7" name="正方形/長方形 39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8" name="正方形/長方形 39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9" name="テキスト ボックス 39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0" name="直線コネクタ 39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1" name="直線コネクタ 40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2" name="テキスト ボックス 40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3" name="直線コネクタ 40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4" name="テキスト ボックス 40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5" name="直線コネクタ 40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6" name="テキスト ボックス 40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7" name="直線コネクタ 40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8" name="テキスト ボックス 40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9" name="直線コネクタ 40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0" name="テキスト ボックス 40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1" name="直線コネクタ 41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2" name="テキスト ボックス 41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414" name="直線コネクタ 413"/>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415" name="【認定こども園・幼稚園・保育所】&#10;一人当たり面積最小値テキスト"/>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416" name="直線コネクタ 415"/>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417"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418" name="直線コネクタ 417"/>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419" name="【認定こども園・幼稚園・保育所】&#10;一人当たり面積平均値テキスト"/>
        <xdr:cNvSpPr txBox="1"/>
      </xdr:nvSpPr>
      <xdr:spPr>
        <a:xfrm>
          <a:off x="22199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20" name="フローチャート: 判断 419"/>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421" name="フローチャート: 判断 420"/>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422" name="フローチャート: 判断 421"/>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423" name="フローチャート: 判断 422"/>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120650</xdr:rowOff>
    </xdr:from>
    <xdr:to>
      <xdr:col>98</xdr:col>
      <xdr:colOff>38100</xdr:colOff>
      <xdr:row>40</xdr:row>
      <xdr:rowOff>50800</xdr:rowOff>
    </xdr:to>
    <xdr:sp macro="" textlink="">
      <xdr:nvSpPr>
        <xdr:cNvPr id="424" name="フローチャート: 判断 423"/>
        <xdr:cNvSpPr/>
      </xdr:nvSpPr>
      <xdr:spPr>
        <a:xfrm>
          <a:off x="18605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5" name="テキスト ボックス 42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6" name="テキスト ボックス 42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7" name="テキスト ボックス 42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8" name="テキスト ボックス 42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9" name="テキスト ボックス 42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67310</xdr:rowOff>
    </xdr:from>
    <xdr:to>
      <xdr:col>116</xdr:col>
      <xdr:colOff>114300</xdr:colOff>
      <xdr:row>41</xdr:row>
      <xdr:rowOff>168910</xdr:rowOff>
    </xdr:to>
    <xdr:sp macro="" textlink="">
      <xdr:nvSpPr>
        <xdr:cNvPr id="430" name="楕円 429"/>
        <xdr:cNvSpPr/>
      </xdr:nvSpPr>
      <xdr:spPr>
        <a:xfrm>
          <a:off x="221107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153687</xdr:rowOff>
    </xdr:from>
    <xdr:ext cx="469744" cy="259045"/>
    <xdr:sp macro="" textlink="">
      <xdr:nvSpPr>
        <xdr:cNvPr id="431" name="【認定こども園・幼稚園・保育所】&#10;一人当たり面積該当値テキスト"/>
        <xdr:cNvSpPr txBox="1"/>
      </xdr:nvSpPr>
      <xdr:spPr>
        <a:xfrm>
          <a:off x="22199600" y="701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74930</xdr:rowOff>
    </xdr:from>
    <xdr:to>
      <xdr:col>112</xdr:col>
      <xdr:colOff>38100</xdr:colOff>
      <xdr:row>42</xdr:row>
      <xdr:rowOff>5080</xdr:rowOff>
    </xdr:to>
    <xdr:sp macro="" textlink="">
      <xdr:nvSpPr>
        <xdr:cNvPr id="432" name="楕円 431"/>
        <xdr:cNvSpPr/>
      </xdr:nvSpPr>
      <xdr:spPr>
        <a:xfrm>
          <a:off x="21272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118110</xdr:rowOff>
    </xdr:from>
    <xdr:to>
      <xdr:col>116</xdr:col>
      <xdr:colOff>63500</xdr:colOff>
      <xdr:row>41</xdr:row>
      <xdr:rowOff>125730</xdr:rowOff>
    </xdr:to>
    <xdr:cxnSp macro="">
      <xdr:nvCxnSpPr>
        <xdr:cNvPr id="433" name="直線コネクタ 432"/>
        <xdr:cNvCxnSpPr/>
      </xdr:nvCxnSpPr>
      <xdr:spPr>
        <a:xfrm flipV="1">
          <a:off x="21323300" y="71475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74930</xdr:rowOff>
    </xdr:from>
    <xdr:to>
      <xdr:col>107</xdr:col>
      <xdr:colOff>101600</xdr:colOff>
      <xdr:row>42</xdr:row>
      <xdr:rowOff>5080</xdr:rowOff>
    </xdr:to>
    <xdr:sp macro="" textlink="">
      <xdr:nvSpPr>
        <xdr:cNvPr id="434" name="楕円 433"/>
        <xdr:cNvSpPr/>
      </xdr:nvSpPr>
      <xdr:spPr>
        <a:xfrm>
          <a:off x="20383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125730</xdr:rowOff>
    </xdr:from>
    <xdr:to>
      <xdr:col>111</xdr:col>
      <xdr:colOff>177800</xdr:colOff>
      <xdr:row>41</xdr:row>
      <xdr:rowOff>125730</xdr:rowOff>
    </xdr:to>
    <xdr:cxnSp macro="">
      <xdr:nvCxnSpPr>
        <xdr:cNvPr id="435" name="直線コネクタ 434"/>
        <xdr:cNvCxnSpPr/>
      </xdr:nvCxnSpPr>
      <xdr:spPr>
        <a:xfrm>
          <a:off x="20434300" y="715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67310</xdr:rowOff>
    </xdr:from>
    <xdr:to>
      <xdr:col>102</xdr:col>
      <xdr:colOff>165100</xdr:colOff>
      <xdr:row>41</xdr:row>
      <xdr:rowOff>168910</xdr:rowOff>
    </xdr:to>
    <xdr:sp macro="" textlink="">
      <xdr:nvSpPr>
        <xdr:cNvPr id="436" name="楕円 435"/>
        <xdr:cNvSpPr/>
      </xdr:nvSpPr>
      <xdr:spPr>
        <a:xfrm>
          <a:off x="19494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118110</xdr:rowOff>
    </xdr:from>
    <xdr:to>
      <xdr:col>107</xdr:col>
      <xdr:colOff>50800</xdr:colOff>
      <xdr:row>41</xdr:row>
      <xdr:rowOff>125730</xdr:rowOff>
    </xdr:to>
    <xdr:cxnSp macro="">
      <xdr:nvCxnSpPr>
        <xdr:cNvPr id="437" name="直線コネクタ 436"/>
        <xdr:cNvCxnSpPr/>
      </xdr:nvCxnSpPr>
      <xdr:spPr>
        <a:xfrm>
          <a:off x="19545300" y="7147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67310</xdr:rowOff>
    </xdr:from>
    <xdr:to>
      <xdr:col>98</xdr:col>
      <xdr:colOff>38100</xdr:colOff>
      <xdr:row>41</xdr:row>
      <xdr:rowOff>168910</xdr:rowOff>
    </xdr:to>
    <xdr:sp macro="" textlink="">
      <xdr:nvSpPr>
        <xdr:cNvPr id="438" name="楕円 437"/>
        <xdr:cNvSpPr/>
      </xdr:nvSpPr>
      <xdr:spPr>
        <a:xfrm>
          <a:off x="18605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118110</xdr:rowOff>
    </xdr:from>
    <xdr:to>
      <xdr:col>102</xdr:col>
      <xdr:colOff>114300</xdr:colOff>
      <xdr:row>41</xdr:row>
      <xdr:rowOff>118110</xdr:rowOff>
    </xdr:to>
    <xdr:cxnSp macro="">
      <xdr:nvCxnSpPr>
        <xdr:cNvPr id="439" name="直線コネクタ 438"/>
        <xdr:cNvCxnSpPr/>
      </xdr:nvCxnSpPr>
      <xdr:spPr>
        <a:xfrm>
          <a:off x="18656300" y="714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6367</xdr:rowOff>
    </xdr:from>
    <xdr:ext cx="469744" cy="259045"/>
    <xdr:sp macro="" textlink="">
      <xdr:nvSpPr>
        <xdr:cNvPr id="440" name="n_1aveValue【認定こども園・幼稚園・保育所】&#10;一人当たり面積"/>
        <xdr:cNvSpPr txBox="1"/>
      </xdr:nvSpPr>
      <xdr:spPr>
        <a:xfrm>
          <a:off x="21075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162577</xdr:rowOff>
    </xdr:from>
    <xdr:ext cx="469744" cy="259045"/>
    <xdr:sp macro="" textlink="">
      <xdr:nvSpPr>
        <xdr:cNvPr id="441" name="n_2aveValue【認定こども園・幼稚園・保育所】&#10;一人当たり面積"/>
        <xdr:cNvSpPr txBox="1"/>
      </xdr:nvSpPr>
      <xdr:spPr>
        <a:xfrm>
          <a:off x="20199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116857</xdr:rowOff>
    </xdr:from>
    <xdr:ext cx="469744" cy="259045"/>
    <xdr:sp macro="" textlink="">
      <xdr:nvSpPr>
        <xdr:cNvPr id="442" name="n_3aveValue【認定こども園・幼稚園・保育所】&#10;一人当たり面積"/>
        <xdr:cNvSpPr txBox="1"/>
      </xdr:nvSpPr>
      <xdr:spPr>
        <a:xfrm>
          <a:off x="19310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67327</xdr:rowOff>
    </xdr:from>
    <xdr:ext cx="469744" cy="259045"/>
    <xdr:sp macro="" textlink="">
      <xdr:nvSpPr>
        <xdr:cNvPr id="443" name="n_4aveValue【認定こども園・幼稚園・保育所】&#10;一人当たり面積"/>
        <xdr:cNvSpPr txBox="1"/>
      </xdr:nvSpPr>
      <xdr:spPr>
        <a:xfrm>
          <a:off x="18421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167657</xdr:rowOff>
    </xdr:from>
    <xdr:ext cx="469744" cy="259045"/>
    <xdr:sp macro="" textlink="">
      <xdr:nvSpPr>
        <xdr:cNvPr id="444" name="n_1mainValue【認定こども園・幼稚園・保育所】&#10;一人当たり面積"/>
        <xdr:cNvSpPr txBox="1"/>
      </xdr:nvSpPr>
      <xdr:spPr>
        <a:xfrm>
          <a:off x="21075727"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167657</xdr:rowOff>
    </xdr:from>
    <xdr:ext cx="469744" cy="259045"/>
    <xdr:sp macro="" textlink="">
      <xdr:nvSpPr>
        <xdr:cNvPr id="445" name="n_2mainValue【認定こども園・幼稚園・保育所】&#10;一人当たり面積"/>
        <xdr:cNvSpPr txBox="1"/>
      </xdr:nvSpPr>
      <xdr:spPr>
        <a:xfrm>
          <a:off x="20199427"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160037</xdr:rowOff>
    </xdr:from>
    <xdr:ext cx="469744" cy="259045"/>
    <xdr:sp macro="" textlink="">
      <xdr:nvSpPr>
        <xdr:cNvPr id="446" name="n_3mainValue【認定こども園・幼稚園・保育所】&#10;一人当たり面積"/>
        <xdr:cNvSpPr txBox="1"/>
      </xdr:nvSpPr>
      <xdr:spPr>
        <a:xfrm>
          <a:off x="193104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160037</xdr:rowOff>
    </xdr:from>
    <xdr:ext cx="469744" cy="259045"/>
    <xdr:sp macro="" textlink="">
      <xdr:nvSpPr>
        <xdr:cNvPr id="447" name="n_4mainValue【認定こども園・幼稚園・保育所】&#10;一人当たり面積"/>
        <xdr:cNvSpPr txBox="1"/>
      </xdr:nvSpPr>
      <xdr:spPr>
        <a:xfrm>
          <a:off x="184214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8" name="正方形/長方形 44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9" name="正方形/長方形 44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0" name="正方形/長方形 44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1" name="正方形/長方形 45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2" name="正方形/長方形 45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3" name="正方形/長方形 45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4" name="正方形/長方形 45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5" name="正方形/長方形 45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6" name="テキスト ボックス 45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7" name="直線コネクタ 45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58" name="テキスト ボックス 45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9" name="直線コネクタ 45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60" name="テキスト ボックス 45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1" name="直線コネクタ 46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2" name="テキスト ボックス 46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3" name="直線コネクタ 46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4" name="テキスト ボックス 46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5" name="直線コネクタ 46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6" name="テキスト ボックス 46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7" name="直線コネクタ 46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8" name="テキスト ボックス 46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9" name="直線コネクタ 46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70" name="テキスト ボックス 46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1" name="直線コネクタ 47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72" name="テキスト ボックス 47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168184</xdr:rowOff>
    </xdr:from>
    <xdr:to>
      <xdr:col>85</xdr:col>
      <xdr:colOff>126364</xdr:colOff>
      <xdr:row>64</xdr:row>
      <xdr:rowOff>101237</xdr:rowOff>
    </xdr:to>
    <xdr:cxnSp macro="">
      <xdr:nvCxnSpPr>
        <xdr:cNvPr id="474" name="直線コネクタ 473"/>
        <xdr:cNvCxnSpPr/>
      </xdr:nvCxnSpPr>
      <xdr:spPr>
        <a:xfrm flipV="1">
          <a:off x="16318864" y="959793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105064</xdr:rowOff>
    </xdr:from>
    <xdr:ext cx="405111" cy="259045"/>
    <xdr:sp macro="" textlink="">
      <xdr:nvSpPr>
        <xdr:cNvPr id="475" name="【学校施設】&#10;有形固定資産減価償却率最小値テキスト"/>
        <xdr:cNvSpPr txBox="1"/>
      </xdr:nvSpPr>
      <xdr:spPr>
        <a:xfrm>
          <a:off x="16357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101237</xdr:rowOff>
    </xdr:from>
    <xdr:to>
      <xdr:col>86</xdr:col>
      <xdr:colOff>25400</xdr:colOff>
      <xdr:row>64</xdr:row>
      <xdr:rowOff>101237</xdr:rowOff>
    </xdr:to>
    <xdr:cxnSp macro="">
      <xdr:nvCxnSpPr>
        <xdr:cNvPr id="476" name="直線コネクタ 475"/>
        <xdr:cNvCxnSpPr/>
      </xdr:nvCxnSpPr>
      <xdr:spPr>
        <a:xfrm>
          <a:off x="16230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114861</xdr:rowOff>
    </xdr:from>
    <xdr:ext cx="405111" cy="259045"/>
    <xdr:sp macro="" textlink="">
      <xdr:nvSpPr>
        <xdr:cNvPr id="477" name="【学校施設】&#10;有形固定資産減価償却率最大値テキスト"/>
        <xdr:cNvSpPr txBox="1"/>
      </xdr:nvSpPr>
      <xdr:spPr>
        <a:xfrm>
          <a:off x="16357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168184</xdr:rowOff>
    </xdr:from>
    <xdr:to>
      <xdr:col>86</xdr:col>
      <xdr:colOff>25400</xdr:colOff>
      <xdr:row>55</xdr:row>
      <xdr:rowOff>168184</xdr:rowOff>
    </xdr:to>
    <xdr:cxnSp macro="">
      <xdr:nvCxnSpPr>
        <xdr:cNvPr id="478" name="直線コネクタ 477"/>
        <xdr:cNvCxnSpPr/>
      </xdr:nvCxnSpPr>
      <xdr:spPr>
        <a:xfrm>
          <a:off x="16230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167657</xdr:rowOff>
    </xdr:from>
    <xdr:ext cx="405111" cy="259045"/>
    <xdr:sp macro="" textlink="">
      <xdr:nvSpPr>
        <xdr:cNvPr id="479" name="【学校施設】&#10;有形固定資産減価償却率平均値テキスト"/>
        <xdr:cNvSpPr txBox="1"/>
      </xdr:nvSpPr>
      <xdr:spPr>
        <a:xfrm>
          <a:off x="16357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480" name="フローチャート: 判断 479"/>
        <xdr:cNvSpPr/>
      </xdr:nvSpPr>
      <xdr:spPr>
        <a:xfrm>
          <a:off x="16268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481" name="フローチャート: 判断 480"/>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482" name="フローチャート: 判断 481"/>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110853</xdr:rowOff>
    </xdr:from>
    <xdr:to>
      <xdr:col>72</xdr:col>
      <xdr:colOff>38100</xdr:colOff>
      <xdr:row>60</xdr:row>
      <xdr:rowOff>41003</xdr:rowOff>
    </xdr:to>
    <xdr:sp macro="" textlink="">
      <xdr:nvSpPr>
        <xdr:cNvPr id="483" name="フローチャート: 判断 482"/>
        <xdr:cNvSpPr/>
      </xdr:nvSpPr>
      <xdr:spPr>
        <a:xfrm>
          <a:off x="13652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11249</xdr:rowOff>
    </xdr:from>
    <xdr:to>
      <xdr:col>67</xdr:col>
      <xdr:colOff>101600</xdr:colOff>
      <xdr:row>58</xdr:row>
      <xdr:rowOff>112849</xdr:rowOff>
    </xdr:to>
    <xdr:sp macro="" textlink="">
      <xdr:nvSpPr>
        <xdr:cNvPr id="484" name="フローチャート: 判断 483"/>
        <xdr:cNvSpPr/>
      </xdr:nvSpPr>
      <xdr:spPr>
        <a:xfrm>
          <a:off x="12763500" y="99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5" name="テキスト ボックス 4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6" name="テキスト ボックス 4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7" name="テキスト ボックス 4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8" name="テキスト ボックス 4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9" name="テキスト ボックス 4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132080</xdr:rowOff>
    </xdr:from>
    <xdr:to>
      <xdr:col>85</xdr:col>
      <xdr:colOff>177800</xdr:colOff>
      <xdr:row>59</xdr:row>
      <xdr:rowOff>62230</xdr:rowOff>
    </xdr:to>
    <xdr:sp macro="" textlink="">
      <xdr:nvSpPr>
        <xdr:cNvPr id="490" name="楕円 489"/>
        <xdr:cNvSpPr/>
      </xdr:nvSpPr>
      <xdr:spPr>
        <a:xfrm>
          <a:off x="162687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154957</xdr:rowOff>
    </xdr:from>
    <xdr:ext cx="405111" cy="259045"/>
    <xdr:sp macro="" textlink="">
      <xdr:nvSpPr>
        <xdr:cNvPr id="491" name="【学校施設】&#10;有形固定資産減価償却率該当値テキスト"/>
        <xdr:cNvSpPr txBox="1"/>
      </xdr:nvSpPr>
      <xdr:spPr>
        <a:xfrm>
          <a:off x="16357600"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73297</xdr:rowOff>
    </xdr:from>
    <xdr:to>
      <xdr:col>81</xdr:col>
      <xdr:colOff>101600</xdr:colOff>
      <xdr:row>59</xdr:row>
      <xdr:rowOff>3447</xdr:rowOff>
    </xdr:to>
    <xdr:sp macro="" textlink="">
      <xdr:nvSpPr>
        <xdr:cNvPr id="492" name="楕円 491"/>
        <xdr:cNvSpPr/>
      </xdr:nvSpPr>
      <xdr:spPr>
        <a:xfrm>
          <a:off x="154305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124097</xdr:rowOff>
    </xdr:from>
    <xdr:to>
      <xdr:col>85</xdr:col>
      <xdr:colOff>127000</xdr:colOff>
      <xdr:row>59</xdr:row>
      <xdr:rowOff>11430</xdr:rowOff>
    </xdr:to>
    <xdr:cxnSp macro="">
      <xdr:nvCxnSpPr>
        <xdr:cNvPr id="493" name="直線コネクタ 492"/>
        <xdr:cNvCxnSpPr/>
      </xdr:nvCxnSpPr>
      <xdr:spPr>
        <a:xfrm>
          <a:off x="15481300" y="10068197"/>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56969</xdr:rowOff>
    </xdr:from>
    <xdr:to>
      <xdr:col>76</xdr:col>
      <xdr:colOff>165100</xdr:colOff>
      <xdr:row>58</xdr:row>
      <xdr:rowOff>158569</xdr:rowOff>
    </xdr:to>
    <xdr:sp macro="" textlink="">
      <xdr:nvSpPr>
        <xdr:cNvPr id="494" name="楕円 493"/>
        <xdr:cNvSpPr/>
      </xdr:nvSpPr>
      <xdr:spPr>
        <a:xfrm>
          <a:off x="145415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107769</xdr:rowOff>
    </xdr:from>
    <xdr:to>
      <xdr:col>81</xdr:col>
      <xdr:colOff>50800</xdr:colOff>
      <xdr:row>58</xdr:row>
      <xdr:rowOff>124097</xdr:rowOff>
    </xdr:to>
    <xdr:cxnSp macro="">
      <xdr:nvCxnSpPr>
        <xdr:cNvPr id="495" name="直線コネクタ 494"/>
        <xdr:cNvCxnSpPr/>
      </xdr:nvCxnSpPr>
      <xdr:spPr>
        <a:xfrm>
          <a:off x="14592300" y="1005186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50437</xdr:rowOff>
    </xdr:from>
    <xdr:to>
      <xdr:col>72</xdr:col>
      <xdr:colOff>38100</xdr:colOff>
      <xdr:row>58</xdr:row>
      <xdr:rowOff>152037</xdr:rowOff>
    </xdr:to>
    <xdr:sp macro="" textlink="">
      <xdr:nvSpPr>
        <xdr:cNvPr id="496" name="楕円 495"/>
        <xdr:cNvSpPr/>
      </xdr:nvSpPr>
      <xdr:spPr>
        <a:xfrm>
          <a:off x="13652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101237</xdr:rowOff>
    </xdr:from>
    <xdr:to>
      <xdr:col>76</xdr:col>
      <xdr:colOff>114300</xdr:colOff>
      <xdr:row>58</xdr:row>
      <xdr:rowOff>107769</xdr:rowOff>
    </xdr:to>
    <xdr:cxnSp macro="">
      <xdr:nvCxnSpPr>
        <xdr:cNvPr id="497" name="直線コネクタ 496"/>
        <xdr:cNvCxnSpPr/>
      </xdr:nvCxnSpPr>
      <xdr:spPr>
        <a:xfrm>
          <a:off x="13703300" y="100453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1451</xdr:rowOff>
    </xdr:from>
    <xdr:to>
      <xdr:col>67</xdr:col>
      <xdr:colOff>101600</xdr:colOff>
      <xdr:row>58</xdr:row>
      <xdr:rowOff>103051</xdr:rowOff>
    </xdr:to>
    <xdr:sp macro="" textlink="">
      <xdr:nvSpPr>
        <xdr:cNvPr id="498" name="楕円 497"/>
        <xdr:cNvSpPr/>
      </xdr:nvSpPr>
      <xdr:spPr>
        <a:xfrm>
          <a:off x="12763500" y="99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52251</xdr:rowOff>
    </xdr:from>
    <xdr:to>
      <xdr:col>71</xdr:col>
      <xdr:colOff>177800</xdr:colOff>
      <xdr:row>58</xdr:row>
      <xdr:rowOff>101237</xdr:rowOff>
    </xdr:to>
    <xdr:cxnSp macro="">
      <xdr:nvCxnSpPr>
        <xdr:cNvPr id="499" name="直線コネクタ 498"/>
        <xdr:cNvCxnSpPr/>
      </xdr:nvCxnSpPr>
      <xdr:spPr>
        <a:xfrm>
          <a:off x="12814300" y="999635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500" name="n_1aveValue【学校施設】&#10;有形固定資産減価償却率"/>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501" name="n_2aveValue【学校施設】&#10;有形固定資産減価償却率"/>
        <xdr:cNvSpPr txBox="1"/>
      </xdr:nvSpPr>
      <xdr:spPr>
        <a:xfrm>
          <a:off x="14389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32130</xdr:rowOff>
    </xdr:from>
    <xdr:ext cx="405111" cy="259045"/>
    <xdr:sp macro="" textlink="">
      <xdr:nvSpPr>
        <xdr:cNvPr id="502" name="n_3aveValue【学校施設】&#10;有形固定資産減価償却率"/>
        <xdr:cNvSpPr txBox="1"/>
      </xdr:nvSpPr>
      <xdr:spPr>
        <a:xfrm>
          <a:off x="13500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103976</xdr:rowOff>
    </xdr:from>
    <xdr:ext cx="405111" cy="259045"/>
    <xdr:sp macro="" textlink="">
      <xdr:nvSpPr>
        <xdr:cNvPr id="503" name="n_4aveValue【学校施設】&#10;有形固定資産減価償却率"/>
        <xdr:cNvSpPr txBox="1"/>
      </xdr:nvSpPr>
      <xdr:spPr>
        <a:xfrm>
          <a:off x="12611744" y="10048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19974</xdr:rowOff>
    </xdr:from>
    <xdr:ext cx="405111" cy="259045"/>
    <xdr:sp macro="" textlink="">
      <xdr:nvSpPr>
        <xdr:cNvPr id="504" name="n_1mainValue【学校施設】&#10;有形固定資産減価償却率"/>
        <xdr:cNvSpPr txBox="1"/>
      </xdr:nvSpPr>
      <xdr:spPr>
        <a:xfrm>
          <a:off x="152660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3646</xdr:rowOff>
    </xdr:from>
    <xdr:ext cx="405111" cy="259045"/>
    <xdr:sp macro="" textlink="">
      <xdr:nvSpPr>
        <xdr:cNvPr id="505" name="n_2mainValue【学校施設】&#10;有形固定資産減価償却率"/>
        <xdr:cNvSpPr txBox="1"/>
      </xdr:nvSpPr>
      <xdr:spPr>
        <a:xfrm>
          <a:off x="143897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168564</xdr:rowOff>
    </xdr:from>
    <xdr:ext cx="405111" cy="259045"/>
    <xdr:sp macro="" textlink="">
      <xdr:nvSpPr>
        <xdr:cNvPr id="506" name="n_3mainValue【学校施設】&#10;有形固定資産減価償却率"/>
        <xdr:cNvSpPr txBox="1"/>
      </xdr:nvSpPr>
      <xdr:spPr>
        <a:xfrm>
          <a:off x="135007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119578</xdr:rowOff>
    </xdr:from>
    <xdr:ext cx="405111" cy="259045"/>
    <xdr:sp macro="" textlink="">
      <xdr:nvSpPr>
        <xdr:cNvPr id="507" name="n_4mainValue【学校施設】&#10;有形固定資産減価償却率"/>
        <xdr:cNvSpPr txBox="1"/>
      </xdr:nvSpPr>
      <xdr:spPr>
        <a:xfrm>
          <a:off x="12611744" y="972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8" name="正方形/長方形 5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9" name="正方形/長方形 5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0" name="正方形/長方形 5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1" name="正方形/長方形 5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2" name="正方形/長方形 5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3" name="正方形/長方形 5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4" name="正方形/長方形 5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5" name="正方形/長方形 5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6" name="テキスト ボックス 5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7" name="直線コネクタ 5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8" name="テキスト ボックス 51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19" name="直線コネクタ 51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0" name="テキスト ボックス 51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1" name="直線コネクタ 52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2" name="テキスト ボックス 52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23" name="直線コネクタ 52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24" name="テキスト ボックス 52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25" name="直線コネクタ 52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26" name="テキスト ボックス 52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7" name="直線コネクタ 5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8" name="テキスト ボックス 5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61264</xdr:rowOff>
    </xdr:from>
    <xdr:to>
      <xdr:col>116</xdr:col>
      <xdr:colOff>62864</xdr:colOff>
      <xdr:row>64</xdr:row>
      <xdr:rowOff>53949</xdr:rowOff>
    </xdr:to>
    <xdr:cxnSp macro="">
      <xdr:nvCxnSpPr>
        <xdr:cNvPr id="530" name="直線コネクタ 529"/>
        <xdr:cNvCxnSpPr/>
      </xdr:nvCxnSpPr>
      <xdr:spPr>
        <a:xfrm flipV="1">
          <a:off x="22160864" y="9491014"/>
          <a:ext cx="0" cy="1535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57776</xdr:rowOff>
    </xdr:from>
    <xdr:ext cx="469744" cy="259045"/>
    <xdr:sp macro="" textlink="">
      <xdr:nvSpPr>
        <xdr:cNvPr id="531" name="【学校施設】&#10;一人当たり面積最小値テキスト"/>
        <xdr:cNvSpPr txBox="1"/>
      </xdr:nvSpPr>
      <xdr:spPr>
        <a:xfrm>
          <a:off x="22199600" y="1103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53949</xdr:rowOff>
    </xdr:from>
    <xdr:to>
      <xdr:col>116</xdr:col>
      <xdr:colOff>152400</xdr:colOff>
      <xdr:row>64</xdr:row>
      <xdr:rowOff>53949</xdr:rowOff>
    </xdr:to>
    <xdr:cxnSp macro="">
      <xdr:nvCxnSpPr>
        <xdr:cNvPr id="532" name="直線コネクタ 531"/>
        <xdr:cNvCxnSpPr/>
      </xdr:nvCxnSpPr>
      <xdr:spPr>
        <a:xfrm>
          <a:off x="22072600" y="1102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7941</xdr:rowOff>
    </xdr:from>
    <xdr:ext cx="469744" cy="259045"/>
    <xdr:sp macro="" textlink="">
      <xdr:nvSpPr>
        <xdr:cNvPr id="533" name="【学校施設】&#10;一人当たり面積最大値テキスト"/>
        <xdr:cNvSpPr txBox="1"/>
      </xdr:nvSpPr>
      <xdr:spPr>
        <a:xfrm>
          <a:off x="22199600" y="92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61264</xdr:rowOff>
    </xdr:from>
    <xdr:to>
      <xdr:col>116</xdr:col>
      <xdr:colOff>152400</xdr:colOff>
      <xdr:row>55</xdr:row>
      <xdr:rowOff>61264</xdr:rowOff>
    </xdr:to>
    <xdr:cxnSp macro="">
      <xdr:nvCxnSpPr>
        <xdr:cNvPr id="534" name="直線コネクタ 533"/>
        <xdr:cNvCxnSpPr/>
      </xdr:nvCxnSpPr>
      <xdr:spPr>
        <a:xfrm>
          <a:off x="22072600" y="94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17340</xdr:rowOff>
    </xdr:from>
    <xdr:ext cx="469744" cy="259045"/>
    <xdr:sp macro="" textlink="">
      <xdr:nvSpPr>
        <xdr:cNvPr id="535" name="【学校施設】&#10;一人当たり面積平均値テキスト"/>
        <xdr:cNvSpPr txBox="1"/>
      </xdr:nvSpPr>
      <xdr:spPr>
        <a:xfrm>
          <a:off x="22199600" y="10647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165913</xdr:rowOff>
    </xdr:from>
    <xdr:to>
      <xdr:col>116</xdr:col>
      <xdr:colOff>114300</xdr:colOff>
      <xdr:row>63</xdr:row>
      <xdr:rowOff>96063</xdr:rowOff>
    </xdr:to>
    <xdr:sp macro="" textlink="">
      <xdr:nvSpPr>
        <xdr:cNvPr id="536" name="フローチャート: 判断 535"/>
        <xdr:cNvSpPr/>
      </xdr:nvSpPr>
      <xdr:spPr>
        <a:xfrm>
          <a:off x="22110700" y="1079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163170</xdr:rowOff>
    </xdr:from>
    <xdr:to>
      <xdr:col>112</xdr:col>
      <xdr:colOff>38100</xdr:colOff>
      <xdr:row>63</xdr:row>
      <xdr:rowOff>93320</xdr:rowOff>
    </xdr:to>
    <xdr:sp macro="" textlink="">
      <xdr:nvSpPr>
        <xdr:cNvPr id="537" name="フローチャート: 判断 536"/>
        <xdr:cNvSpPr/>
      </xdr:nvSpPr>
      <xdr:spPr>
        <a:xfrm>
          <a:off x="21272500" y="1079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169113</xdr:rowOff>
    </xdr:from>
    <xdr:to>
      <xdr:col>107</xdr:col>
      <xdr:colOff>101600</xdr:colOff>
      <xdr:row>63</xdr:row>
      <xdr:rowOff>99263</xdr:rowOff>
    </xdr:to>
    <xdr:sp macro="" textlink="">
      <xdr:nvSpPr>
        <xdr:cNvPr id="538" name="フローチャート: 判断 537"/>
        <xdr:cNvSpPr/>
      </xdr:nvSpPr>
      <xdr:spPr>
        <a:xfrm>
          <a:off x="20383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5435</xdr:rowOff>
    </xdr:from>
    <xdr:to>
      <xdr:col>102</xdr:col>
      <xdr:colOff>165100</xdr:colOff>
      <xdr:row>63</xdr:row>
      <xdr:rowOff>107035</xdr:rowOff>
    </xdr:to>
    <xdr:sp macro="" textlink="">
      <xdr:nvSpPr>
        <xdr:cNvPr id="539" name="フローチャート: 判断 538"/>
        <xdr:cNvSpPr/>
      </xdr:nvSpPr>
      <xdr:spPr>
        <a:xfrm>
          <a:off x="19494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xdr:rowOff>
    </xdr:from>
    <xdr:to>
      <xdr:col>98</xdr:col>
      <xdr:colOff>38100</xdr:colOff>
      <xdr:row>63</xdr:row>
      <xdr:rowOff>103378</xdr:rowOff>
    </xdr:to>
    <xdr:sp macro="" textlink="">
      <xdr:nvSpPr>
        <xdr:cNvPr id="540" name="フローチャート: 判断 539"/>
        <xdr:cNvSpPr/>
      </xdr:nvSpPr>
      <xdr:spPr>
        <a:xfrm>
          <a:off x="18605500" y="1080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1" name="テキスト ボックス 5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2" name="テキスト ボックス 5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3" name="テキスト ボックス 5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4" name="テキスト ボックス 5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5" name="テキスト ボックス 5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75844</xdr:rowOff>
    </xdr:from>
    <xdr:to>
      <xdr:col>116</xdr:col>
      <xdr:colOff>114300</xdr:colOff>
      <xdr:row>64</xdr:row>
      <xdr:rowOff>5994</xdr:rowOff>
    </xdr:to>
    <xdr:sp macro="" textlink="">
      <xdr:nvSpPr>
        <xdr:cNvPr id="546" name="楕円 545"/>
        <xdr:cNvSpPr/>
      </xdr:nvSpPr>
      <xdr:spPr>
        <a:xfrm>
          <a:off x="22110700" y="108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162221</xdr:rowOff>
    </xdr:from>
    <xdr:ext cx="469744" cy="259045"/>
    <xdr:sp macro="" textlink="">
      <xdr:nvSpPr>
        <xdr:cNvPr id="547" name="【学校施設】&#10;一人当たり面積該当値テキスト"/>
        <xdr:cNvSpPr txBox="1"/>
      </xdr:nvSpPr>
      <xdr:spPr>
        <a:xfrm>
          <a:off x="22199600" y="10792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66701</xdr:rowOff>
    </xdr:from>
    <xdr:to>
      <xdr:col>112</xdr:col>
      <xdr:colOff>38100</xdr:colOff>
      <xdr:row>63</xdr:row>
      <xdr:rowOff>168301</xdr:rowOff>
    </xdr:to>
    <xdr:sp macro="" textlink="">
      <xdr:nvSpPr>
        <xdr:cNvPr id="548" name="楕円 547"/>
        <xdr:cNvSpPr/>
      </xdr:nvSpPr>
      <xdr:spPr>
        <a:xfrm>
          <a:off x="21272500" y="108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117501</xdr:rowOff>
    </xdr:from>
    <xdr:to>
      <xdr:col>116</xdr:col>
      <xdr:colOff>63500</xdr:colOff>
      <xdr:row>63</xdr:row>
      <xdr:rowOff>126644</xdr:rowOff>
    </xdr:to>
    <xdr:cxnSp macro="">
      <xdr:nvCxnSpPr>
        <xdr:cNvPr id="549" name="直線コネクタ 548"/>
        <xdr:cNvCxnSpPr/>
      </xdr:nvCxnSpPr>
      <xdr:spPr>
        <a:xfrm>
          <a:off x="21323300" y="10918851"/>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63500</xdr:rowOff>
    </xdr:from>
    <xdr:to>
      <xdr:col>107</xdr:col>
      <xdr:colOff>101600</xdr:colOff>
      <xdr:row>63</xdr:row>
      <xdr:rowOff>165100</xdr:rowOff>
    </xdr:to>
    <xdr:sp macro="" textlink="">
      <xdr:nvSpPr>
        <xdr:cNvPr id="550" name="楕円 549"/>
        <xdr:cNvSpPr/>
      </xdr:nvSpPr>
      <xdr:spPr>
        <a:xfrm>
          <a:off x="20383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114300</xdr:rowOff>
    </xdr:from>
    <xdr:to>
      <xdr:col>111</xdr:col>
      <xdr:colOff>177800</xdr:colOff>
      <xdr:row>63</xdr:row>
      <xdr:rowOff>117501</xdr:rowOff>
    </xdr:to>
    <xdr:cxnSp macro="">
      <xdr:nvCxnSpPr>
        <xdr:cNvPr id="551" name="直線コネクタ 550"/>
        <xdr:cNvCxnSpPr/>
      </xdr:nvCxnSpPr>
      <xdr:spPr>
        <a:xfrm>
          <a:off x="20434300" y="10915650"/>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63043</xdr:rowOff>
    </xdr:from>
    <xdr:to>
      <xdr:col>102</xdr:col>
      <xdr:colOff>165100</xdr:colOff>
      <xdr:row>63</xdr:row>
      <xdr:rowOff>164643</xdr:rowOff>
    </xdr:to>
    <xdr:sp macro="" textlink="">
      <xdr:nvSpPr>
        <xdr:cNvPr id="552" name="楕円 551"/>
        <xdr:cNvSpPr/>
      </xdr:nvSpPr>
      <xdr:spPr>
        <a:xfrm>
          <a:off x="19494500" y="1086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113843</xdr:rowOff>
    </xdr:from>
    <xdr:to>
      <xdr:col>107</xdr:col>
      <xdr:colOff>50800</xdr:colOff>
      <xdr:row>63</xdr:row>
      <xdr:rowOff>114300</xdr:rowOff>
    </xdr:to>
    <xdr:cxnSp macro="">
      <xdr:nvCxnSpPr>
        <xdr:cNvPr id="553" name="直線コネクタ 552"/>
        <xdr:cNvCxnSpPr/>
      </xdr:nvCxnSpPr>
      <xdr:spPr>
        <a:xfrm>
          <a:off x="19545300" y="1091519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62585</xdr:rowOff>
    </xdr:from>
    <xdr:to>
      <xdr:col>98</xdr:col>
      <xdr:colOff>38100</xdr:colOff>
      <xdr:row>63</xdr:row>
      <xdr:rowOff>164185</xdr:rowOff>
    </xdr:to>
    <xdr:sp macro="" textlink="">
      <xdr:nvSpPr>
        <xdr:cNvPr id="554" name="楕円 553"/>
        <xdr:cNvSpPr/>
      </xdr:nvSpPr>
      <xdr:spPr>
        <a:xfrm>
          <a:off x="18605500" y="1086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113385</xdr:rowOff>
    </xdr:from>
    <xdr:to>
      <xdr:col>102</xdr:col>
      <xdr:colOff>114300</xdr:colOff>
      <xdr:row>63</xdr:row>
      <xdr:rowOff>113843</xdr:rowOff>
    </xdr:to>
    <xdr:cxnSp macro="">
      <xdr:nvCxnSpPr>
        <xdr:cNvPr id="555" name="直線コネクタ 554"/>
        <xdr:cNvCxnSpPr/>
      </xdr:nvCxnSpPr>
      <xdr:spPr>
        <a:xfrm>
          <a:off x="18656300" y="1091473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109847</xdr:rowOff>
    </xdr:from>
    <xdr:ext cx="469744" cy="259045"/>
    <xdr:sp macro="" textlink="">
      <xdr:nvSpPr>
        <xdr:cNvPr id="556" name="n_1aveValue【学校施設】&#10;一人当たり面積"/>
        <xdr:cNvSpPr txBox="1"/>
      </xdr:nvSpPr>
      <xdr:spPr>
        <a:xfrm>
          <a:off x="21075727" y="1056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115790</xdr:rowOff>
    </xdr:from>
    <xdr:ext cx="469744" cy="259045"/>
    <xdr:sp macro="" textlink="">
      <xdr:nvSpPr>
        <xdr:cNvPr id="557" name="n_2aveValue【学校施設】&#10;一人当たり面積"/>
        <xdr:cNvSpPr txBox="1"/>
      </xdr:nvSpPr>
      <xdr:spPr>
        <a:xfrm>
          <a:off x="20199427" y="105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123562</xdr:rowOff>
    </xdr:from>
    <xdr:ext cx="469744" cy="259045"/>
    <xdr:sp macro="" textlink="">
      <xdr:nvSpPr>
        <xdr:cNvPr id="558" name="n_3aveValue【学校施設】&#10;一人当たり面積"/>
        <xdr:cNvSpPr txBox="1"/>
      </xdr:nvSpPr>
      <xdr:spPr>
        <a:xfrm>
          <a:off x="193104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119905</xdr:rowOff>
    </xdr:from>
    <xdr:ext cx="469744" cy="259045"/>
    <xdr:sp macro="" textlink="">
      <xdr:nvSpPr>
        <xdr:cNvPr id="559" name="n_4aveValue【学校施設】&#10;一人当たり面積"/>
        <xdr:cNvSpPr txBox="1"/>
      </xdr:nvSpPr>
      <xdr:spPr>
        <a:xfrm>
          <a:off x="18421427" y="105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159428</xdr:rowOff>
    </xdr:from>
    <xdr:ext cx="469744" cy="259045"/>
    <xdr:sp macro="" textlink="">
      <xdr:nvSpPr>
        <xdr:cNvPr id="560" name="n_1mainValue【学校施設】&#10;一人当たり面積"/>
        <xdr:cNvSpPr txBox="1"/>
      </xdr:nvSpPr>
      <xdr:spPr>
        <a:xfrm>
          <a:off x="21075727" y="1096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156227</xdr:rowOff>
    </xdr:from>
    <xdr:ext cx="469744" cy="259045"/>
    <xdr:sp macro="" textlink="">
      <xdr:nvSpPr>
        <xdr:cNvPr id="561" name="n_2mainValue【学校施設】&#10;一人当たり面積"/>
        <xdr:cNvSpPr txBox="1"/>
      </xdr:nvSpPr>
      <xdr:spPr>
        <a:xfrm>
          <a:off x="20199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155770</xdr:rowOff>
    </xdr:from>
    <xdr:ext cx="469744" cy="259045"/>
    <xdr:sp macro="" textlink="">
      <xdr:nvSpPr>
        <xdr:cNvPr id="562" name="n_3mainValue【学校施設】&#10;一人当たり面積"/>
        <xdr:cNvSpPr txBox="1"/>
      </xdr:nvSpPr>
      <xdr:spPr>
        <a:xfrm>
          <a:off x="19310427" y="1095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155312</xdr:rowOff>
    </xdr:from>
    <xdr:ext cx="469744" cy="259045"/>
    <xdr:sp macro="" textlink="">
      <xdr:nvSpPr>
        <xdr:cNvPr id="563" name="n_4mainValue【学校施設】&#10;一人当たり面積"/>
        <xdr:cNvSpPr txBox="1"/>
      </xdr:nvSpPr>
      <xdr:spPr>
        <a:xfrm>
          <a:off x="18421427" y="1095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4" name="正方形/長方形 5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5" name="正方形/長方形 5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6" name="正方形/長方形 5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7" name="正方形/長方形 5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8" name="正方形/長方形 5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9" name="正方形/長方形 5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0" name="正方形/長方形 5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1" name="正方形/長方形 57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2" name="テキスト ボックス 57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3" name="直線コネクタ 57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4" name="テキスト ボックス 57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5" name="直線コネクタ 57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76" name="テキスト ボックス 57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7" name="直線コネクタ 57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8" name="テキスト ボックス 57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9" name="直線コネクタ 57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0" name="テキスト ボックス 57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1" name="直線コネクタ 58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2" name="テキスト ボックス 58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3" name="直線コネクタ 58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84" name="テキスト ボックス 58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5" name="直線コネクタ 5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86" name="テキスト ボックス 58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86</xdr:row>
      <xdr:rowOff>114300</xdr:rowOff>
    </xdr:to>
    <xdr:cxnSp macro="">
      <xdr:nvCxnSpPr>
        <xdr:cNvPr id="588" name="直線コネクタ 587"/>
        <xdr:cNvCxnSpPr/>
      </xdr:nvCxnSpPr>
      <xdr:spPr>
        <a:xfrm flipV="1">
          <a:off x="16318864" y="1341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89"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90" name="直線コネクタ 589"/>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591"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592" name="直線コネクタ 591"/>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87647</xdr:rowOff>
    </xdr:from>
    <xdr:ext cx="405111" cy="259045"/>
    <xdr:sp macro="" textlink="">
      <xdr:nvSpPr>
        <xdr:cNvPr id="593" name="【児童館】&#10;有形固定資産減価償却率平均値テキスト"/>
        <xdr:cNvSpPr txBox="1"/>
      </xdr:nvSpPr>
      <xdr:spPr>
        <a:xfrm>
          <a:off x="16357600" y="1397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594" name="フローチャート: 判断 593"/>
        <xdr:cNvSpPr/>
      </xdr:nvSpPr>
      <xdr:spPr>
        <a:xfrm>
          <a:off x="16268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6350</xdr:rowOff>
    </xdr:from>
    <xdr:to>
      <xdr:col>81</xdr:col>
      <xdr:colOff>101600</xdr:colOff>
      <xdr:row>81</xdr:row>
      <xdr:rowOff>107950</xdr:rowOff>
    </xdr:to>
    <xdr:sp macro="" textlink="">
      <xdr:nvSpPr>
        <xdr:cNvPr id="595" name="フローチャート: 判断 594"/>
        <xdr:cNvSpPr/>
      </xdr:nvSpPr>
      <xdr:spPr>
        <a:xfrm>
          <a:off x="15430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86361</xdr:rowOff>
    </xdr:from>
    <xdr:to>
      <xdr:col>76</xdr:col>
      <xdr:colOff>165100</xdr:colOff>
      <xdr:row>81</xdr:row>
      <xdr:rowOff>16511</xdr:rowOff>
    </xdr:to>
    <xdr:sp macro="" textlink="">
      <xdr:nvSpPr>
        <xdr:cNvPr id="596" name="フローチャート: 判断 595"/>
        <xdr:cNvSpPr/>
      </xdr:nvSpPr>
      <xdr:spPr>
        <a:xfrm>
          <a:off x="14541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38736</xdr:rowOff>
    </xdr:from>
    <xdr:to>
      <xdr:col>72</xdr:col>
      <xdr:colOff>38100</xdr:colOff>
      <xdr:row>80</xdr:row>
      <xdr:rowOff>140336</xdr:rowOff>
    </xdr:to>
    <xdr:sp macro="" textlink="">
      <xdr:nvSpPr>
        <xdr:cNvPr id="597" name="フローチャート: 判断 596"/>
        <xdr:cNvSpPr/>
      </xdr:nvSpPr>
      <xdr:spPr>
        <a:xfrm>
          <a:off x="13652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71120</xdr:rowOff>
    </xdr:from>
    <xdr:to>
      <xdr:col>67</xdr:col>
      <xdr:colOff>101600</xdr:colOff>
      <xdr:row>80</xdr:row>
      <xdr:rowOff>1270</xdr:rowOff>
    </xdr:to>
    <xdr:sp macro="" textlink="">
      <xdr:nvSpPr>
        <xdr:cNvPr id="598" name="フローチャート: 判断 597"/>
        <xdr:cNvSpPr/>
      </xdr:nvSpPr>
      <xdr:spPr>
        <a:xfrm>
          <a:off x="12763500" y="1361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9" name="テキスト ボックス 5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0" name="テキスト ボックス 5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1" name="テキスト ボックス 6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2" name="テキスト ボックス 6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3" name="テキスト ボックス 6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160655</xdr:rowOff>
    </xdr:from>
    <xdr:to>
      <xdr:col>85</xdr:col>
      <xdr:colOff>177800</xdr:colOff>
      <xdr:row>78</xdr:row>
      <xdr:rowOff>90805</xdr:rowOff>
    </xdr:to>
    <xdr:sp macro="" textlink="">
      <xdr:nvSpPr>
        <xdr:cNvPr id="604" name="楕円 603"/>
        <xdr:cNvSpPr/>
      </xdr:nvSpPr>
      <xdr:spPr>
        <a:xfrm>
          <a:off x="162687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113682</xdr:rowOff>
    </xdr:from>
    <xdr:ext cx="405111" cy="259045"/>
    <xdr:sp macro="" textlink="">
      <xdr:nvSpPr>
        <xdr:cNvPr id="605" name="【児童館】&#10;有形固定資産減価償却率該当値テキスト"/>
        <xdr:cNvSpPr txBox="1"/>
      </xdr:nvSpPr>
      <xdr:spPr>
        <a:xfrm>
          <a:off x="16357600" y="1331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109220</xdr:rowOff>
    </xdr:from>
    <xdr:to>
      <xdr:col>81</xdr:col>
      <xdr:colOff>101600</xdr:colOff>
      <xdr:row>78</xdr:row>
      <xdr:rowOff>39370</xdr:rowOff>
    </xdr:to>
    <xdr:sp macro="" textlink="">
      <xdr:nvSpPr>
        <xdr:cNvPr id="606" name="楕円 605"/>
        <xdr:cNvSpPr/>
      </xdr:nvSpPr>
      <xdr:spPr>
        <a:xfrm>
          <a:off x="15430500" y="1331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160020</xdr:rowOff>
    </xdr:from>
    <xdr:to>
      <xdr:col>85</xdr:col>
      <xdr:colOff>127000</xdr:colOff>
      <xdr:row>78</xdr:row>
      <xdr:rowOff>40005</xdr:rowOff>
    </xdr:to>
    <xdr:cxnSp macro="">
      <xdr:nvCxnSpPr>
        <xdr:cNvPr id="607" name="直線コネクタ 606"/>
        <xdr:cNvCxnSpPr/>
      </xdr:nvCxnSpPr>
      <xdr:spPr>
        <a:xfrm>
          <a:off x="15481300" y="1336167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57786</xdr:rowOff>
    </xdr:from>
    <xdr:to>
      <xdr:col>76</xdr:col>
      <xdr:colOff>165100</xdr:colOff>
      <xdr:row>77</xdr:row>
      <xdr:rowOff>159386</xdr:rowOff>
    </xdr:to>
    <xdr:sp macro="" textlink="">
      <xdr:nvSpPr>
        <xdr:cNvPr id="608" name="楕円 607"/>
        <xdr:cNvSpPr/>
      </xdr:nvSpPr>
      <xdr:spPr>
        <a:xfrm>
          <a:off x="14541500" y="1325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108586</xdr:rowOff>
    </xdr:from>
    <xdr:to>
      <xdr:col>81</xdr:col>
      <xdr:colOff>50800</xdr:colOff>
      <xdr:row>77</xdr:row>
      <xdr:rowOff>160020</xdr:rowOff>
    </xdr:to>
    <xdr:cxnSp macro="">
      <xdr:nvCxnSpPr>
        <xdr:cNvPr id="609" name="直線コネクタ 608"/>
        <xdr:cNvCxnSpPr/>
      </xdr:nvCxnSpPr>
      <xdr:spPr>
        <a:xfrm>
          <a:off x="14592300" y="1331023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6350</xdr:rowOff>
    </xdr:from>
    <xdr:to>
      <xdr:col>72</xdr:col>
      <xdr:colOff>38100</xdr:colOff>
      <xdr:row>77</xdr:row>
      <xdr:rowOff>107950</xdr:rowOff>
    </xdr:to>
    <xdr:sp macro="" textlink="">
      <xdr:nvSpPr>
        <xdr:cNvPr id="610" name="楕円 609"/>
        <xdr:cNvSpPr/>
      </xdr:nvSpPr>
      <xdr:spPr>
        <a:xfrm>
          <a:off x="136525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57150</xdr:rowOff>
    </xdr:from>
    <xdr:to>
      <xdr:col>76</xdr:col>
      <xdr:colOff>114300</xdr:colOff>
      <xdr:row>77</xdr:row>
      <xdr:rowOff>108586</xdr:rowOff>
    </xdr:to>
    <xdr:cxnSp macro="">
      <xdr:nvCxnSpPr>
        <xdr:cNvPr id="611" name="直線コネクタ 610"/>
        <xdr:cNvCxnSpPr/>
      </xdr:nvCxnSpPr>
      <xdr:spPr>
        <a:xfrm>
          <a:off x="13703300" y="1325880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97789</xdr:rowOff>
    </xdr:from>
    <xdr:to>
      <xdr:col>67</xdr:col>
      <xdr:colOff>101600</xdr:colOff>
      <xdr:row>78</xdr:row>
      <xdr:rowOff>27939</xdr:rowOff>
    </xdr:to>
    <xdr:sp macro="" textlink="">
      <xdr:nvSpPr>
        <xdr:cNvPr id="612" name="楕円 611"/>
        <xdr:cNvSpPr/>
      </xdr:nvSpPr>
      <xdr:spPr>
        <a:xfrm>
          <a:off x="12763500" y="1329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57150</xdr:rowOff>
    </xdr:from>
    <xdr:to>
      <xdr:col>71</xdr:col>
      <xdr:colOff>177800</xdr:colOff>
      <xdr:row>77</xdr:row>
      <xdr:rowOff>148589</xdr:rowOff>
    </xdr:to>
    <xdr:cxnSp macro="">
      <xdr:nvCxnSpPr>
        <xdr:cNvPr id="613" name="直線コネクタ 612"/>
        <xdr:cNvCxnSpPr/>
      </xdr:nvCxnSpPr>
      <xdr:spPr>
        <a:xfrm flipV="1">
          <a:off x="12814300" y="132588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99077</xdr:rowOff>
    </xdr:from>
    <xdr:ext cx="405111" cy="259045"/>
    <xdr:sp macro="" textlink="">
      <xdr:nvSpPr>
        <xdr:cNvPr id="614" name="n_1aveValue【児童館】&#10;有形固定資産減価償却率"/>
        <xdr:cNvSpPr txBox="1"/>
      </xdr:nvSpPr>
      <xdr:spPr>
        <a:xfrm>
          <a:off x="152660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7638</xdr:rowOff>
    </xdr:from>
    <xdr:ext cx="405111" cy="259045"/>
    <xdr:sp macro="" textlink="">
      <xdr:nvSpPr>
        <xdr:cNvPr id="615" name="n_2aveValue【児童館】&#10;有形固定資産減価償却率"/>
        <xdr:cNvSpPr txBox="1"/>
      </xdr:nvSpPr>
      <xdr:spPr>
        <a:xfrm>
          <a:off x="14389744" y="1389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131463</xdr:rowOff>
    </xdr:from>
    <xdr:ext cx="405111" cy="259045"/>
    <xdr:sp macro="" textlink="">
      <xdr:nvSpPr>
        <xdr:cNvPr id="616" name="n_3aveValue【児童館】&#10;有形固定資産減価償却率"/>
        <xdr:cNvSpPr txBox="1"/>
      </xdr:nvSpPr>
      <xdr:spPr>
        <a:xfrm>
          <a:off x="13500744" y="1384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163847</xdr:rowOff>
    </xdr:from>
    <xdr:ext cx="405111" cy="259045"/>
    <xdr:sp macro="" textlink="">
      <xdr:nvSpPr>
        <xdr:cNvPr id="617" name="n_4aveValue【児童館】&#10;有形固定資産減価償却率"/>
        <xdr:cNvSpPr txBox="1"/>
      </xdr:nvSpPr>
      <xdr:spPr>
        <a:xfrm>
          <a:off x="12611744" y="13708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55897</xdr:rowOff>
    </xdr:from>
    <xdr:ext cx="405111" cy="259045"/>
    <xdr:sp macro="" textlink="">
      <xdr:nvSpPr>
        <xdr:cNvPr id="618" name="n_1mainValue【児童館】&#10;有形固定資産減価償却率"/>
        <xdr:cNvSpPr txBox="1"/>
      </xdr:nvSpPr>
      <xdr:spPr>
        <a:xfrm>
          <a:off x="15266044" y="1308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4463</xdr:rowOff>
    </xdr:from>
    <xdr:ext cx="405111" cy="259045"/>
    <xdr:sp macro="" textlink="">
      <xdr:nvSpPr>
        <xdr:cNvPr id="619" name="n_2mainValue【児童館】&#10;有形固定資産減価償却率"/>
        <xdr:cNvSpPr txBox="1"/>
      </xdr:nvSpPr>
      <xdr:spPr>
        <a:xfrm>
          <a:off x="14389744" y="1303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75</xdr:row>
      <xdr:rowOff>124477</xdr:rowOff>
    </xdr:from>
    <xdr:ext cx="405111" cy="259045"/>
    <xdr:sp macro="" textlink="">
      <xdr:nvSpPr>
        <xdr:cNvPr id="620" name="n_3mainValue【児童館】&#10;有形固定資産減価償却率"/>
        <xdr:cNvSpPr txBox="1"/>
      </xdr:nvSpPr>
      <xdr:spPr>
        <a:xfrm>
          <a:off x="13500744" y="1298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44466</xdr:rowOff>
    </xdr:from>
    <xdr:ext cx="405111" cy="259045"/>
    <xdr:sp macro="" textlink="">
      <xdr:nvSpPr>
        <xdr:cNvPr id="621" name="n_4mainValue【児童館】&#10;有形固定資産減価償却率"/>
        <xdr:cNvSpPr txBox="1"/>
      </xdr:nvSpPr>
      <xdr:spPr>
        <a:xfrm>
          <a:off x="12611744" y="1307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2" name="正方形/長方形 6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3" name="正方形/長方形 6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4" name="正方形/長方形 6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5" name="正方形/長方形 6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6" name="正方形/長方形 6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7" name="正方形/長方形 6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8" name="正方形/長方形 6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9" name="正方形/長方形 62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0" name="テキスト ボックス 62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1" name="直線コネクタ 63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2" name="直線コネクタ 63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3" name="テキスト ボックス 63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4" name="直線コネクタ 63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5" name="テキスト ボックス 63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6" name="直線コネクタ 63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7" name="テキスト ボックス 63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8" name="直線コネクタ 63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9" name="テキスト ボックス 63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0" name="直線コネクタ 63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1" name="テキスト ボックス 64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2" name="直線コネクタ 64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3" name="テキスト ボックス 64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45" name="直線コネクタ 644"/>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46"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47" name="直線コネクタ 646"/>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48"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49" name="直線コネクタ 648"/>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50"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51" name="フローチャート: 判断 650"/>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52" name="フローチャート: 判断 651"/>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53" name="フローチャート: 判断 652"/>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54" name="フローチャート: 判断 653"/>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655" name="フローチャート: 判断 654"/>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6" name="テキスト ボックス 65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7" name="テキスト ボックス 65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8" name="テキスト ボックス 65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9" name="テキスト ボックス 65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0" name="テキスト ボックス 65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661" name="楕円 660"/>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86377</xdr:rowOff>
    </xdr:from>
    <xdr:ext cx="469744" cy="259045"/>
    <xdr:sp macro="" textlink="">
      <xdr:nvSpPr>
        <xdr:cNvPr id="662" name="【児童館】&#10;一人当たり面積該当値テキスト"/>
        <xdr:cNvSpPr txBox="1"/>
      </xdr:nvSpPr>
      <xdr:spPr>
        <a:xfrm>
          <a:off x="22199600"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63500</xdr:rowOff>
    </xdr:from>
    <xdr:to>
      <xdr:col>112</xdr:col>
      <xdr:colOff>38100</xdr:colOff>
      <xdr:row>82</xdr:row>
      <xdr:rowOff>165100</xdr:rowOff>
    </xdr:to>
    <xdr:sp macro="" textlink="">
      <xdr:nvSpPr>
        <xdr:cNvPr id="663" name="楕円 662"/>
        <xdr:cNvSpPr/>
      </xdr:nvSpPr>
      <xdr:spPr>
        <a:xfrm>
          <a:off x="21272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114300</xdr:rowOff>
    </xdr:from>
    <xdr:to>
      <xdr:col>116</xdr:col>
      <xdr:colOff>63500</xdr:colOff>
      <xdr:row>82</xdr:row>
      <xdr:rowOff>114300</xdr:rowOff>
    </xdr:to>
    <xdr:cxnSp macro="">
      <xdr:nvCxnSpPr>
        <xdr:cNvPr id="664" name="直線コネクタ 663"/>
        <xdr:cNvCxnSpPr/>
      </xdr:nvCxnSpPr>
      <xdr:spPr>
        <a:xfrm>
          <a:off x="21323300" y="14173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63500</xdr:rowOff>
    </xdr:from>
    <xdr:to>
      <xdr:col>107</xdr:col>
      <xdr:colOff>101600</xdr:colOff>
      <xdr:row>82</xdr:row>
      <xdr:rowOff>165100</xdr:rowOff>
    </xdr:to>
    <xdr:sp macro="" textlink="">
      <xdr:nvSpPr>
        <xdr:cNvPr id="665" name="楕円 664"/>
        <xdr:cNvSpPr/>
      </xdr:nvSpPr>
      <xdr:spPr>
        <a:xfrm>
          <a:off x="20383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114300</xdr:rowOff>
    </xdr:from>
    <xdr:to>
      <xdr:col>111</xdr:col>
      <xdr:colOff>177800</xdr:colOff>
      <xdr:row>82</xdr:row>
      <xdr:rowOff>114300</xdr:rowOff>
    </xdr:to>
    <xdr:cxnSp macro="">
      <xdr:nvCxnSpPr>
        <xdr:cNvPr id="666" name="直線コネクタ 665"/>
        <xdr:cNvCxnSpPr/>
      </xdr:nvCxnSpPr>
      <xdr:spPr>
        <a:xfrm>
          <a:off x="20434300" y="1417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63500</xdr:rowOff>
    </xdr:from>
    <xdr:to>
      <xdr:col>102</xdr:col>
      <xdr:colOff>165100</xdr:colOff>
      <xdr:row>82</xdr:row>
      <xdr:rowOff>165100</xdr:rowOff>
    </xdr:to>
    <xdr:sp macro="" textlink="">
      <xdr:nvSpPr>
        <xdr:cNvPr id="667" name="楕円 666"/>
        <xdr:cNvSpPr/>
      </xdr:nvSpPr>
      <xdr:spPr>
        <a:xfrm>
          <a:off x="19494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114300</xdr:rowOff>
    </xdr:from>
    <xdr:to>
      <xdr:col>107</xdr:col>
      <xdr:colOff>50800</xdr:colOff>
      <xdr:row>82</xdr:row>
      <xdr:rowOff>114300</xdr:rowOff>
    </xdr:to>
    <xdr:cxnSp macro="">
      <xdr:nvCxnSpPr>
        <xdr:cNvPr id="668" name="直線コネクタ 667"/>
        <xdr:cNvCxnSpPr/>
      </xdr:nvCxnSpPr>
      <xdr:spPr>
        <a:xfrm>
          <a:off x="19545300" y="1417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82550</xdr:rowOff>
    </xdr:from>
    <xdr:to>
      <xdr:col>98</xdr:col>
      <xdr:colOff>38100</xdr:colOff>
      <xdr:row>84</xdr:row>
      <xdr:rowOff>12700</xdr:rowOff>
    </xdr:to>
    <xdr:sp macro="" textlink="">
      <xdr:nvSpPr>
        <xdr:cNvPr id="669" name="楕円 668"/>
        <xdr:cNvSpPr/>
      </xdr:nvSpPr>
      <xdr:spPr>
        <a:xfrm>
          <a:off x="18605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114300</xdr:rowOff>
    </xdr:from>
    <xdr:to>
      <xdr:col>102</xdr:col>
      <xdr:colOff>114300</xdr:colOff>
      <xdr:row>83</xdr:row>
      <xdr:rowOff>133350</xdr:rowOff>
    </xdr:to>
    <xdr:cxnSp macro="">
      <xdr:nvCxnSpPr>
        <xdr:cNvPr id="670" name="直線コネクタ 669"/>
        <xdr:cNvCxnSpPr/>
      </xdr:nvCxnSpPr>
      <xdr:spPr>
        <a:xfrm flipV="1">
          <a:off x="18656300" y="141732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671"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72"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673"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3827</xdr:rowOff>
    </xdr:from>
    <xdr:ext cx="469744" cy="259045"/>
    <xdr:sp macro="" textlink="">
      <xdr:nvSpPr>
        <xdr:cNvPr id="674" name="n_4aveValue【児童館】&#10;一人当たり面積"/>
        <xdr:cNvSpPr txBox="1"/>
      </xdr:nvSpPr>
      <xdr:spPr>
        <a:xfrm>
          <a:off x="18421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10177</xdr:rowOff>
    </xdr:from>
    <xdr:ext cx="469744" cy="259045"/>
    <xdr:sp macro="" textlink="">
      <xdr:nvSpPr>
        <xdr:cNvPr id="675" name="n_1mainValue【児童館】&#10;一人当たり面積"/>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676" name="n_2mainValue【児童館】&#10;一人当たり面積"/>
        <xdr:cNvSpPr txBox="1"/>
      </xdr:nvSpPr>
      <xdr:spPr>
        <a:xfrm>
          <a:off x="20199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10177</xdr:rowOff>
    </xdr:from>
    <xdr:ext cx="469744" cy="259045"/>
    <xdr:sp macro="" textlink="">
      <xdr:nvSpPr>
        <xdr:cNvPr id="677" name="n_3mainValue【児童館】&#10;一人当たり面積"/>
        <xdr:cNvSpPr txBox="1"/>
      </xdr:nvSpPr>
      <xdr:spPr>
        <a:xfrm>
          <a:off x="19310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678" name="n_4mainValue【児童館】&#10;一人当たり面積"/>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9" name="正方形/長方形 6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0" name="正方形/長方形 6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1" name="正方形/長方形 6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2" name="正方形/長方形 6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3" name="正方形/長方形 6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4" name="正方形/長方形 6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5" name="正方形/長方形 6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6" name="正方形/長方形 68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7" name="テキスト ボックス 6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8" name="直線コネクタ 6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89" name="テキスト ボックス 68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0" name="直線コネクタ 68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91" name="テキスト ボックス 69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2" name="直線コネクタ 69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3" name="テキスト ボックス 69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4" name="直線コネクタ 69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5" name="テキスト ボックス 69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6" name="直線コネクタ 69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7" name="テキスト ボックス 69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8" name="直線コネクタ 69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99" name="テキスト ボックス 69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0" name="直線コネクタ 6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01" name="テキスト ボックス 70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83820</xdr:rowOff>
    </xdr:from>
    <xdr:to>
      <xdr:col>85</xdr:col>
      <xdr:colOff>126364</xdr:colOff>
      <xdr:row>107</xdr:row>
      <xdr:rowOff>110489</xdr:rowOff>
    </xdr:to>
    <xdr:cxnSp macro="">
      <xdr:nvCxnSpPr>
        <xdr:cNvPr id="703" name="直線コネクタ 702"/>
        <xdr:cNvCxnSpPr/>
      </xdr:nvCxnSpPr>
      <xdr:spPr>
        <a:xfrm flipV="1">
          <a:off x="16318864" y="17400270"/>
          <a:ext cx="0" cy="1055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114316</xdr:rowOff>
    </xdr:from>
    <xdr:ext cx="405111" cy="259045"/>
    <xdr:sp macro="" textlink="">
      <xdr:nvSpPr>
        <xdr:cNvPr id="704" name="【公民館】&#10;有形固定資産減価償却率最小値テキスト"/>
        <xdr:cNvSpPr txBox="1"/>
      </xdr:nvSpPr>
      <xdr:spPr>
        <a:xfrm>
          <a:off x="16357600"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110489</xdr:rowOff>
    </xdr:from>
    <xdr:to>
      <xdr:col>86</xdr:col>
      <xdr:colOff>25400</xdr:colOff>
      <xdr:row>107</xdr:row>
      <xdr:rowOff>110489</xdr:rowOff>
    </xdr:to>
    <xdr:cxnSp macro="">
      <xdr:nvCxnSpPr>
        <xdr:cNvPr id="705" name="直線コネクタ 704"/>
        <xdr:cNvCxnSpPr/>
      </xdr:nvCxnSpPr>
      <xdr:spPr>
        <a:xfrm>
          <a:off x="16230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30497</xdr:rowOff>
    </xdr:from>
    <xdr:ext cx="405111" cy="259045"/>
    <xdr:sp macro="" textlink="">
      <xdr:nvSpPr>
        <xdr:cNvPr id="706" name="【公民館】&#10;有形固定資産減価償却率最大値テキスト"/>
        <xdr:cNvSpPr txBox="1"/>
      </xdr:nvSpPr>
      <xdr:spPr>
        <a:xfrm>
          <a:off x="16357600"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83820</xdr:rowOff>
    </xdr:from>
    <xdr:to>
      <xdr:col>86</xdr:col>
      <xdr:colOff>25400</xdr:colOff>
      <xdr:row>101</xdr:row>
      <xdr:rowOff>83820</xdr:rowOff>
    </xdr:to>
    <xdr:cxnSp macro="">
      <xdr:nvCxnSpPr>
        <xdr:cNvPr id="707" name="直線コネクタ 706"/>
        <xdr:cNvCxnSpPr/>
      </xdr:nvCxnSpPr>
      <xdr:spPr>
        <a:xfrm>
          <a:off x="16230600" y="1740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24782</xdr:rowOff>
    </xdr:from>
    <xdr:ext cx="405111" cy="259045"/>
    <xdr:sp macro="" textlink="">
      <xdr:nvSpPr>
        <xdr:cNvPr id="708" name="【公民館】&#10;有形固定資産減価償却率平均値テキスト"/>
        <xdr:cNvSpPr txBox="1"/>
      </xdr:nvSpPr>
      <xdr:spPr>
        <a:xfrm>
          <a:off x="16357600" y="1785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46355</xdr:rowOff>
    </xdr:from>
    <xdr:to>
      <xdr:col>85</xdr:col>
      <xdr:colOff>177800</xdr:colOff>
      <xdr:row>104</xdr:row>
      <xdr:rowOff>147955</xdr:rowOff>
    </xdr:to>
    <xdr:sp macro="" textlink="">
      <xdr:nvSpPr>
        <xdr:cNvPr id="709" name="フローチャート: 判断 708"/>
        <xdr:cNvSpPr/>
      </xdr:nvSpPr>
      <xdr:spPr>
        <a:xfrm>
          <a:off x="162687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710" name="フローチャート: 判断 709"/>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170180</xdr:rowOff>
    </xdr:from>
    <xdr:to>
      <xdr:col>76</xdr:col>
      <xdr:colOff>165100</xdr:colOff>
      <xdr:row>104</xdr:row>
      <xdr:rowOff>100330</xdr:rowOff>
    </xdr:to>
    <xdr:sp macro="" textlink="">
      <xdr:nvSpPr>
        <xdr:cNvPr id="711" name="フローチャート: 判断 710"/>
        <xdr:cNvSpPr/>
      </xdr:nvSpPr>
      <xdr:spPr>
        <a:xfrm>
          <a:off x="14541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12" name="フローチャート: 判断 711"/>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42545</xdr:rowOff>
    </xdr:from>
    <xdr:to>
      <xdr:col>67</xdr:col>
      <xdr:colOff>101600</xdr:colOff>
      <xdr:row>103</xdr:row>
      <xdr:rowOff>144145</xdr:rowOff>
    </xdr:to>
    <xdr:sp macro="" textlink="">
      <xdr:nvSpPr>
        <xdr:cNvPr id="713" name="フローチャート: 判断 712"/>
        <xdr:cNvSpPr/>
      </xdr:nvSpPr>
      <xdr:spPr>
        <a:xfrm>
          <a:off x="12763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4" name="テキスト ボックス 7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5" name="テキスト ボックス 7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6" name="テキスト ボックス 7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7" name="テキスト ボックス 7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8" name="テキスト ボックス 7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33020</xdr:rowOff>
    </xdr:from>
    <xdr:to>
      <xdr:col>85</xdr:col>
      <xdr:colOff>177800</xdr:colOff>
      <xdr:row>101</xdr:row>
      <xdr:rowOff>134620</xdr:rowOff>
    </xdr:to>
    <xdr:sp macro="" textlink="">
      <xdr:nvSpPr>
        <xdr:cNvPr id="719" name="楕円 718"/>
        <xdr:cNvSpPr/>
      </xdr:nvSpPr>
      <xdr:spPr>
        <a:xfrm>
          <a:off x="16268700" y="1734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157497</xdr:rowOff>
    </xdr:from>
    <xdr:ext cx="405111" cy="259045"/>
    <xdr:sp macro="" textlink="">
      <xdr:nvSpPr>
        <xdr:cNvPr id="720" name="【公民館】&#10;有形固定資産減価償却率該当値テキスト"/>
        <xdr:cNvSpPr txBox="1"/>
      </xdr:nvSpPr>
      <xdr:spPr>
        <a:xfrm>
          <a:off x="16357600" y="17302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160655</xdr:rowOff>
    </xdr:from>
    <xdr:to>
      <xdr:col>81</xdr:col>
      <xdr:colOff>101600</xdr:colOff>
      <xdr:row>101</xdr:row>
      <xdr:rowOff>90805</xdr:rowOff>
    </xdr:to>
    <xdr:sp macro="" textlink="">
      <xdr:nvSpPr>
        <xdr:cNvPr id="721" name="楕円 720"/>
        <xdr:cNvSpPr/>
      </xdr:nvSpPr>
      <xdr:spPr>
        <a:xfrm>
          <a:off x="15430500" y="173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40005</xdr:rowOff>
    </xdr:from>
    <xdr:to>
      <xdr:col>85</xdr:col>
      <xdr:colOff>127000</xdr:colOff>
      <xdr:row>101</xdr:row>
      <xdr:rowOff>83820</xdr:rowOff>
    </xdr:to>
    <xdr:cxnSp macro="">
      <xdr:nvCxnSpPr>
        <xdr:cNvPr id="722" name="直線コネクタ 721"/>
        <xdr:cNvCxnSpPr/>
      </xdr:nvCxnSpPr>
      <xdr:spPr>
        <a:xfrm>
          <a:off x="15481300" y="1735645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116839</xdr:rowOff>
    </xdr:from>
    <xdr:to>
      <xdr:col>76</xdr:col>
      <xdr:colOff>165100</xdr:colOff>
      <xdr:row>101</xdr:row>
      <xdr:rowOff>46989</xdr:rowOff>
    </xdr:to>
    <xdr:sp macro="" textlink="">
      <xdr:nvSpPr>
        <xdr:cNvPr id="723" name="楕円 722"/>
        <xdr:cNvSpPr/>
      </xdr:nvSpPr>
      <xdr:spPr>
        <a:xfrm>
          <a:off x="14541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167639</xdr:rowOff>
    </xdr:from>
    <xdr:to>
      <xdr:col>81</xdr:col>
      <xdr:colOff>50800</xdr:colOff>
      <xdr:row>101</xdr:row>
      <xdr:rowOff>40005</xdr:rowOff>
    </xdr:to>
    <xdr:cxnSp macro="">
      <xdr:nvCxnSpPr>
        <xdr:cNvPr id="724" name="直線コネクタ 723"/>
        <xdr:cNvCxnSpPr/>
      </xdr:nvCxnSpPr>
      <xdr:spPr>
        <a:xfrm>
          <a:off x="14592300" y="173126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101600</xdr:rowOff>
    </xdr:from>
    <xdr:to>
      <xdr:col>72</xdr:col>
      <xdr:colOff>38100</xdr:colOff>
      <xdr:row>101</xdr:row>
      <xdr:rowOff>31750</xdr:rowOff>
    </xdr:to>
    <xdr:sp macro="" textlink="">
      <xdr:nvSpPr>
        <xdr:cNvPr id="725" name="楕円 724"/>
        <xdr:cNvSpPr/>
      </xdr:nvSpPr>
      <xdr:spPr>
        <a:xfrm>
          <a:off x="136525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152400</xdr:rowOff>
    </xdr:from>
    <xdr:to>
      <xdr:col>76</xdr:col>
      <xdr:colOff>114300</xdr:colOff>
      <xdr:row>100</xdr:row>
      <xdr:rowOff>167639</xdr:rowOff>
    </xdr:to>
    <xdr:cxnSp macro="">
      <xdr:nvCxnSpPr>
        <xdr:cNvPr id="726" name="直線コネクタ 725"/>
        <xdr:cNvCxnSpPr/>
      </xdr:nvCxnSpPr>
      <xdr:spPr>
        <a:xfrm>
          <a:off x="13703300" y="172974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63500</xdr:rowOff>
    </xdr:from>
    <xdr:to>
      <xdr:col>67</xdr:col>
      <xdr:colOff>101600</xdr:colOff>
      <xdr:row>100</xdr:row>
      <xdr:rowOff>165100</xdr:rowOff>
    </xdr:to>
    <xdr:sp macro="" textlink="">
      <xdr:nvSpPr>
        <xdr:cNvPr id="727" name="楕円 726"/>
        <xdr:cNvSpPr/>
      </xdr:nvSpPr>
      <xdr:spPr>
        <a:xfrm>
          <a:off x="12763500" y="1720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114300</xdr:rowOff>
    </xdr:from>
    <xdr:to>
      <xdr:col>71</xdr:col>
      <xdr:colOff>177800</xdr:colOff>
      <xdr:row>100</xdr:row>
      <xdr:rowOff>152400</xdr:rowOff>
    </xdr:to>
    <xdr:cxnSp macro="">
      <xdr:nvCxnSpPr>
        <xdr:cNvPr id="728" name="直線コネクタ 727"/>
        <xdr:cNvCxnSpPr/>
      </xdr:nvCxnSpPr>
      <xdr:spPr>
        <a:xfrm>
          <a:off x="12814300" y="17259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158132</xdr:rowOff>
    </xdr:from>
    <xdr:ext cx="405111" cy="259045"/>
    <xdr:sp macro="" textlink="">
      <xdr:nvSpPr>
        <xdr:cNvPr id="729" name="n_1aveValue【公民館】&#10;有形固定資産減価償却率"/>
        <xdr:cNvSpPr txBox="1"/>
      </xdr:nvSpPr>
      <xdr:spPr>
        <a:xfrm>
          <a:off x="152660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91457</xdr:rowOff>
    </xdr:from>
    <xdr:ext cx="405111" cy="259045"/>
    <xdr:sp macro="" textlink="">
      <xdr:nvSpPr>
        <xdr:cNvPr id="730" name="n_2aveValue【公民館】&#10;有形固定資産減価償却率"/>
        <xdr:cNvSpPr txBox="1"/>
      </xdr:nvSpPr>
      <xdr:spPr>
        <a:xfrm>
          <a:off x="14389744" y="1792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57166</xdr:rowOff>
    </xdr:from>
    <xdr:ext cx="405111" cy="259045"/>
    <xdr:sp macro="" textlink="">
      <xdr:nvSpPr>
        <xdr:cNvPr id="731" name="n_3aveValue【公民館】&#10;有形固定資産減価償却率"/>
        <xdr:cNvSpPr txBox="1"/>
      </xdr:nvSpPr>
      <xdr:spPr>
        <a:xfrm>
          <a:off x="13500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135272</xdr:rowOff>
    </xdr:from>
    <xdr:ext cx="405111" cy="259045"/>
    <xdr:sp macro="" textlink="">
      <xdr:nvSpPr>
        <xdr:cNvPr id="732" name="n_4aveValue【公民館】&#10;有形固定資産減価償却率"/>
        <xdr:cNvSpPr txBox="1"/>
      </xdr:nvSpPr>
      <xdr:spPr>
        <a:xfrm>
          <a:off x="126117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107332</xdr:rowOff>
    </xdr:from>
    <xdr:ext cx="405111" cy="259045"/>
    <xdr:sp macro="" textlink="">
      <xdr:nvSpPr>
        <xdr:cNvPr id="733" name="n_1mainValue【公民館】&#10;有形固定資産減価償却率"/>
        <xdr:cNvSpPr txBox="1"/>
      </xdr:nvSpPr>
      <xdr:spPr>
        <a:xfrm>
          <a:off x="15266044" y="1708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63516</xdr:rowOff>
    </xdr:from>
    <xdr:ext cx="405111" cy="259045"/>
    <xdr:sp macro="" textlink="">
      <xdr:nvSpPr>
        <xdr:cNvPr id="734" name="n_2mainValue【公民館】&#10;有形固定資産減価償却率"/>
        <xdr:cNvSpPr txBox="1"/>
      </xdr:nvSpPr>
      <xdr:spPr>
        <a:xfrm>
          <a:off x="14389744" y="170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48277</xdr:rowOff>
    </xdr:from>
    <xdr:ext cx="405111" cy="259045"/>
    <xdr:sp macro="" textlink="">
      <xdr:nvSpPr>
        <xdr:cNvPr id="735" name="n_3mainValue【公民館】&#10;有形固定資産減価償却率"/>
        <xdr:cNvSpPr txBox="1"/>
      </xdr:nvSpPr>
      <xdr:spPr>
        <a:xfrm>
          <a:off x="13500744" y="1702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10177</xdr:rowOff>
    </xdr:from>
    <xdr:ext cx="405111" cy="259045"/>
    <xdr:sp macro="" textlink="">
      <xdr:nvSpPr>
        <xdr:cNvPr id="736" name="n_4mainValue【公民館】&#10;有形固定資産減価償却率"/>
        <xdr:cNvSpPr txBox="1"/>
      </xdr:nvSpPr>
      <xdr:spPr>
        <a:xfrm>
          <a:off x="12611744" y="1698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7" name="直線コネクタ 74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8" name="テキスト ボックス 74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9" name="直線コネクタ 74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0" name="テキスト ボックス 74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1" name="直線コネクタ 75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2" name="テキスト ボックス 75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3" name="直線コネクタ 75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4" name="テキスト ボックス 75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5" name="直線コネクタ 75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6" name="テキスト ボックス 75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7" name="直線コネクタ 75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8" name="テキスト ボックス 75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9" name="直線コネクタ 7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0" name="テキスト ボックス 7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59871</xdr:rowOff>
    </xdr:from>
    <xdr:to>
      <xdr:col>116</xdr:col>
      <xdr:colOff>62864</xdr:colOff>
      <xdr:row>109</xdr:row>
      <xdr:rowOff>19050</xdr:rowOff>
    </xdr:to>
    <xdr:cxnSp macro="">
      <xdr:nvCxnSpPr>
        <xdr:cNvPr id="762" name="直線コネクタ 761"/>
        <xdr:cNvCxnSpPr/>
      </xdr:nvCxnSpPr>
      <xdr:spPr>
        <a:xfrm flipV="1">
          <a:off x="22160864" y="17204871"/>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763"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64" name="直線コネクタ 763"/>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6548</xdr:rowOff>
    </xdr:from>
    <xdr:ext cx="469744" cy="259045"/>
    <xdr:sp macro="" textlink="">
      <xdr:nvSpPr>
        <xdr:cNvPr id="765" name="【公民館】&#10;一人当たり面積最大値テキスト"/>
        <xdr:cNvSpPr txBox="1"/>
      </xdr:nvSpPr>
      <xdr:spPr>
        <a:xfrm>
          <a:off x="221996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59871</xdr:rowOff>
    </xdr:from>
    <xdr:to>
      <xdr:col>116</xdr:col>
      <xdr:colOff>152400</xdr:colOff>
      <xdr:row>100</xdr:row>
      <xdr:rowOff>59871</xdr:rowOff>
    </xdr:to>
    <xdr:cxnSp macro="">
      <xdr:nvCxnSpPr>
        <xdr:cNvPr id="766" name="直線コネクタ 765"/>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56441</xdr:rowOff>
    </xdr:from>
    <xdr:ext cx="469744" cy="259045"/>
    <xdr:sp macro="" textlink="">
      <xdr:nvSpPr>
        <xdr:cNvPr id="767" name="【公民館】&#10;一人当たり面積平均値テキスト"/>
        <xdr:cNvSpPr txBox="1"/>
      </xdr:nvSpPr>
      <xdr:spPr>
        <a:xfrm>
          <a:off x="22199600" y="17887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33564</xdr:rowOff>
    </xdr:from>
    <xdr:to>
      <xdr:col>116</xdr:col>
      <xdr:colOff>114300</xdr:colOff>
      <xdr:row>105</xdr:row>
      <xdr:rowOff>135164</xdr:rowOff>
    </xdr:to>
    <xdr:sp macro="" textlink="">
      <xdr:nvSpPr>
        <xdr:cNvPr id="768" name="フローチャート: 判断 767"/>
        <xdr:cNvSpPr/>
      </xdr:nvSpPr>
      <xdr:spPr>
        <a:xfrm>
          <a:off x="221107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98879</xdr:rowOff>
    </xdr:from>
    <xdr:to>
      <xdr:col>112</xdr:col>
      <xdr:colOff>38100</xdr:colOff>
      <xdr:row>106</xdr:row>
      <xdr:rowOff>29029</xdr:rowOff>
    </xdr:to>
    <xdr:sp macro="" textlink="">
      <xdr:nvSpPr>
        <xdr:cNvPr id="769" name="フローチャート: 判断 768"/>
        <xdr:cNvSpPr/>
      </xdr:nvSpPr>
      <xdr:spPr>
        <a:xfrm>
          <a:off x="21272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66221</xdr:rowOff>
    </xdr:from>
    <xdr:to>
      <xdr:col>107</xdr:col>
      <xdr:colOff>101600</xdr:colOff>
      <xdr:row>105</xdr:row>
      <xdr:rowOff>167821</xdr:rowOff>
    </xdr:to>
    <xdr:sp macro="" textlink="">
      <xdr:nvSpPr>
        <xdr:cNvPr id="770" name="フローチャート: 判断 769"/>
        <xdr:cNvSpPr/>
      </xdr:nvSpPr>
      <xdr:spPr>
        <a:xfrm>
          <a:off x="2038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771" name="フローチャート: 判断 770"/>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115207</xdr:rowOff>
    </xdr:from>
    <xdr:to>
      <xdr:col>98</xdr:col>
      <xdr:colOff>38100</xdr:colOff>
      <xdr:row>104</xdr:row>
      <xdr:rowOff>45357</xdr:rowOff>
    </xdr:to>
    <xdr:sp macro="" textlink="">
      <xdr:nvSpPr>
        <xdr:cNvPr id="772" name="フローチャート: 判断 771"/>
        <xdr:cNvSpPr/>
      </xdr:nvSpPr>
      <xdr:spPr>
        <a:xfrm>
          <a:off x="18605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3" name="テキスト ボックス 7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4" name="テキスト ボックス 7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5" name="テキスト ボックス 7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6" name="テキスト ボックス 7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7" name="テキスト ボックス 7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58057</xdr:rowOff>
    </xdr:from>
    <xdr:to>
      <xdr:col>116</xdr:col>
      <xdr:colOff>114300</xdr:colOff>
      <xdr:row>108</xdr:row>
      <xdr:rowOff>159657</xdr:rowOff>
    </xdr:to>
    <xdr:sp macro="" textlink="">
      <xdr:nvSpPr>
        <xdr:cNvPr id="778" name="楕円 777"/>
        <xdr:cNvSpPr/>
      </xdr:nvSpPr>
      <xdr:spPr>
        <a:xfrm>
          <a:off x="221107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144434</xdr:rowOff>
    </xdr:from>
    <xdr:ext cx="469744" cy="259045"/>
    <xdr:sp macro="" textlink="">
      <xdr:nvSpPr>
        <xdr:cNvPr id="779" name="【公民館】&#10;一人当たり面積該当値テキスト"/>
        <xdr:cNvSpPr txBox="1"/>
      </xdr:nvSpPr>
      <xdr:spPr>
        <a:xfrm>
          <a:off x="22199600" y="184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58057</xdr:rowOff>
    </xdr:from>
    <xdr:to>
      <xdr:col>112</xdr:col>
      <xdr:colOff>38100</xdr:colOff>
      <xdr:row>108</xdr:row>
      <xdr:rowOff>159657</xdr:rowOff>
    </xdr:to>
    <xdr:sp macro="" textlink="">
      <xdr:nvSpPr>
        <xdr:cNvPr id="780" name="楕円 779"/>
        <xdr:cNvSpPr/>
      </xdr:nvSpPr>
      <xdr:spPr>
        <a:xfrm>
          <a:off x="21272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108857</xdr:rowOff>
    </xdr:from>
    <xdr:to>
      <xdr:col>116</xdr:col>
      <xdr:colOff>63500</xdr:colOff>
      <xdr:row>108</xdr:row>
      <xdr:rowOff>108857</xdr:rowOff>
    </xdr:to>
    <xdr:cxnSp macro="">
      <xdr:nvCxnSpPr>
        <xdr:cNvPr id="781" name="直線コネクタ 780"/>
        <xdr:cNvCxnSpPr/>
      </xdr:nvCxnSpPr>
      <xdr:spPr>
        <a:xfrm>
          <a:off x="21323300" y="186254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58057</xdr:rowOff>
    </xdr:from>
    <xdr:to>
      <xdr:col>107</xdr:col>
      <xdr:colOff>101600</xdr:colOff>
      <xdr:row>108</xdr:row>
      <xdr:rowOff>159657</xdr:rowOff>
    </xdr:to>
    <xdr:sp macro="" textlink="">
      <xdr:nvSpPr>
        <xdr:cNvPr id="782" name="楕円 781"/>
        <xdr:cNvSpPr/>
      </xdr:nvSpPr>
      <xdr:spPr>
        <a:xfrm>
          <a:off x="20383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108857</xdr:rowOff>
    </xdr:from>
    <xdr:to>
      <xdr:col>111</xdr:col>
      <xdr:colOff>177800</xdr:colOff>
      <xdr:row>108</xdr:row>
      <xdr:rowOff>108857</xdr:rowOff>
    </xdr:to>
    <xdr:cxnSp macro="">
      <xdr:nvCxnSpPr>
        <xdr:cNvPr id="783" name="直線コネクタ 782"/>
        <xdr:cNvCxnSpPr/>
      </xdr:nvCxnSpPr>
      <xdr:spPr>
        <a:xfrm>
          <a:off x="20434300" y="1862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58057</xdr:rowOff>
    </xdr:from>
    <xdr:to>
      <xdr:col>102</xdr:col>
      <xdr:colOff>165100</xdr:colOff>
      <xdr:row>108</xdr:row>
      <xdr:rowOff>159657</xdr:rowOff>
    </xdr:to>
    <xdr:sp macro="" textlink="">
      <xdr:nvSpPr>
        <xdr:cNvPr id="784" name="楕円 783"/>
        <xdr:cNvSpPr/>
      </xdr:nvSpPr>
      <xdr:spPr>
        <a:xfrm>
          <a:off x="19494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108857</xdr:rowOff>
    </xdr:from>
    <xdr:to>
      <xdr:col>107</xdr:col>
      <xdr:colOff>50800</xdr:colOff>
      <xdr:row>108</xdr:row>
      <xdr:rowOff>108857</xdr:rowOff>
    </xdr:to>
    <xdr:cxnSp macro="">
      <xdr:nvCxnSpPr>
        <xdr:cNvPr id="785" name="直線コネクタ 784"/>
        <xdr:cNvCxnSpPr/>
      </xdr:nvCxnSpPr>
      <xdr:spPr>
        <a:xfrm>
          <a:off x="19545300" y="1862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58057</xdr:rowOff>
    </xdr:from>
    <xdr:to>
      <xdr:col>98</xdr:col>
      <xdr:colOff>38100</xdr:colOff>
      <xdr:row>108</xdr:row>
      <xdr:rowOff>159657</xdr:rowOff>
    </xdr:to>
    <xdr:sp macro="" textlink="">
      <xdr:nvSpPr>
        <xdr:cNvPr id="786" name="楕円 785"/>
        <xdr:cNvSpPr/>
      </xdr:nvSpPr>
      <xdr:spPr>
        <a:xfrm>
          <a:off x="18605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108857</xdr:rowOff>
    </xdr:from>
    <xdr:to>
      <xdr:col>102</xdr:col>
      <xdr:colOff>114300</xdr:colOff>
      <xdr:row>108</xdr:row>
      <xdr:rowOff>108857</xdr:rowOff>
    </xdr:to>
    <xdr:cxnSp macro="">
      <xdr:nvCxnSpPr>
        <xdr:cNvPr id="787" name="直線コネクタ 786"/>
        <xdr:cNvCxnSpPr/>
      </xdr:nvCxnSpPr>
      <xdr:spPr>
        <a:xfrm>
          <a:off x="18656300" y="1862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45556</xdr:rowOff>
    </xdr:from>
    <xdr:ext cx="469744" cy="259045"/>
    <xdr:sp macro="" textlink="">
      <xdr:nvSpPr>
        <xdr:cNvPr id="788" name="n_1aveValue【公民館】&#10;一人当たり面積"/>
        <xdr:cNvSpPr txBox="1"/>
      </xdr:nvSpPr>
      <xdr:spPr>
        <a:xfrm>
          <a:off x="210757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12898</xdr:rowOff>
    </xdr:from>
    <xdr:ext cx="469744" cy="259045"/>
    <xdr:sp macro="" textlink="">
      <xdr:nvSpPr>
        <xdr:cNvPr id="789" name="n_2aveValue【公民館】&#10;一人当たり面積"/>
        <xdr:cNvSpPr txBox="1"/>
      </xdr:nvSpPr>
      <xdr:spPr>
        <a:xfrm>
          <a:off x="20199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790" name="n_3aveValue【公民館】&#10;一人当たり面積"/>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61884</xdr:rowOff>
    </xdr:from>
    <xdr:ext cx="469744" cy="259045"/>
    <xdr:sp macro="" textlink="">
      <xdr:nvSpPr>
        <xdr:cNvPr id="791" name="n_4aveValue【公民館】&#10;一人当たり面積"/>
        <xdr:cNvSpPr txBox="1"/>
      </xdr:nvSpPr>
      <xdr:spPr>
        <a:xfrm>
          <a:off x="18421427" y="1754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150784</xdr:rowOff>
    </xdr:from>
    <xdr:ext cx="469744" cy="259045"/>
    <xdr:sp macro="" textlink="">
      <xdr:nvSpPr>
        <xdr:cNvPr id="792" name="n_1mainValue【公民館】&#10;一人当たり面積"/>
        <xdr:cNvSpPr txBox="1"/>
      </xdr:nvSpPr>
      <xdr:spPr>
        <a:xfrm>
          <a:off x="210757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150784</xdr:rowOff>
    </xdr:from>
    <xdr:ext cx="469744" cy="259045"/>
    <xdr:sp macro="" textlink="">
      <xdr:nvSpPr>
        <xdr:cNvPr id="793" name="n_2mainValue【公民館】&#10;一人当たり面積"/>
        <xdr:cNvSpPr txBox="1"/>
      </xdr:nvSpPr>
      <xdr:spPr>
        <a:xfrm>
          <a:off x="201994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150784</xdr:rowOff>
    </xdr:from>
    <xdr:ext cx="469744" cy="259045"/>
    <xdr:sp macro="" textlink="">
      <xdr:nvSpPr>
        <xdr:cNvPr id="794" name="n_3mainValue【公民館】&#10;一人当たり面積"/>
        <xdr:cNvSpPr txBox="1"/>
      </xdr:nvSpPr>
      <xdr:spPr>
        <a:xfrm>
          <a:off x="193104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150784</xdr:rowOff>
    </xdr:from>
    <xdr:ext cx="469744" cy="259045"/>
    <xdr:sp macro="" textlink="">
      <xdr:nvSpPr>
        <xdr:cNvPr id="795" name="n_4mainValue【公民館】&#10;一人当たり面積"/>
        <xdr:cNvSpPr txBox="1"/>
      </xdr:nvSpPr>
      <xdr:spPr>
        <a:xfrm>
          <a:off x="184214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6" name="正方形/長方形 7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7" name="正方形/長方形 7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8" name="テキスト ボックス 7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全ての施設類型の有形固定資産減価償却率の類似団体内順位は上位</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位以内となっているが、市内にある公共施設の約半分を占める学校教育施設を中心に老朽化が進んでいる。</a:t>
          </a:r>
        </a:p>
        <a:p>
          <a:r>
            <a:rPr kumimoji="1" lang="ja-JP" altLang="en-US" sz="1300">
              <a:latin typeface="ＭＳ Ｐゴシック" panose="020B0600070205080204" pitchFamily="50" charset="-128"/>
              <a:ea typeface="ＭＳ Ｐゴシック" panose="020B0600070205080204" pitchFamily="50" charset="-128"/>
            </a:rPr>
            <a:t>児童館は、平成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月末に新たに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施設増え</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施設となったことで、有形固定資産減価償却率が下がったことにより、類似団体内で最も低くなっている。</a:t>
          </a:r>
        </a:p>
        <a:p>
          <a:r>
            <a:rPr kumimoji="1" lang="ja-JP" altLang="en-US" sz="1300">
              <a:latin typeface="ＭＳ Ｐゴシック" panose="020B0600070205080204" pitchFamily="50" charset="-128"/>
              <a:ea typeface="ＭＳ Ｐゴシック" panose="020B0600070205080204" pitchFamily="50" charset="-128"/>
            </a:rPr>
            <a:t>道路の有形固定資産減価償却率については、町田市の場合、減価償却を行わず、道路の舗装部分等のうち取替資産については、部分的取替に要する支出を費用として処理する方法を採用しているため、該当数値なし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428,821
421,959
71.55
159,397,944
154,324,046
4,497,755
79,102,926
79,949,601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94488</xdr:rowOff>
    </xdr:from>
    <xdr:to>
      <xdr:col>24</xdr:col>
      <xdr:colOff>62865</xdr:colOff>
      <xdr:row>41</xdr:row>
      <xdr:rowOff>117348</xdr:rowOff>
    </xdr:to>
    <xdr:cxnSp macro="">
      <xdr:nvCxnSpPr>
        <xdr:cNvPr id="55" name="直線コネクタ 54"/>
        <xdr:cNvCxnSpPr/>
      </xdr:nvCxnSpPr>
      <xdr:spPr>
        <a:xfrm flipV="1">
          <a:off x="4634865" y="5923788"/>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121175</xdr:rowOff>
    </xdr:from>
    <xdr:ext cx="405111" cy="259045"/>
    <xdr:sp macro="" textlink="">
      <xdr:nvSpPr>
        <xdr:cNvPr id="56" name="【図書館】&#10;有形固定資産減価償却率最小値テキスト"/>
        <xdr:cNvSpPr txBox="1"/>
      </xdr:nvSpPr>
      <xdr:spPr>
        <a:xfrm>
          <a:off x="4673600" y="715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117348</xdr:rowOff>
    </xdr:from>
    <xdr:to>
      <xdr:col>24</xdr:col>
      <xdr:colOff>152400</xdr:colOff>
      <xdr:row>41</xdr:row>
      <xdr:rowOff>117348</xdr:rowOff>
    </xdr:to>
    <xdr:cxnSp macro="">
      <xdr:nvCxnSpPr>
        <xdr:cNvPr id="57" name="直線コネクタ 56"/>
        <xdr:cNvCxnSpPr/>
      </xdr:nvCxnSpPr>
      <xdr:spPr>
        <a:xfrm>
          <a:off x="4546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41165</xdr:rowOff>
    </xdr:from>
    <xdr:ext cx="405111" cy="259045"/>
    <xdr:sp macro="" textlink="">
      <xdr:nvSpPr>
        <xdr:cNvPr id="58" name="【図書館】&#10;有形固定資産減価償却率最大値テキスト"/>
        <xdr:cNvSpPr txBox="1"/>
      </xdr:nvSpPr>
      <xdr:spPr>
        <a:xfrm>
          <a:off x="4673600" y="569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94488</xdr:rowOff>
    </xdr:from>
    <xdr:to>
      <xdr:col>24</xdr:col>
      <xdr:colOff>152400</xdr:colOff>
      <xdr:row>34</xdr:row>
      <xdr:rowOff>94488</xdr:rowOff>
    </xdr:to>
    <xdr:cxnSp macro="">
      <xdr:nvCxnSpPr>
        <xdr:cNvPr id="59" name="直線コネクタ 58"/>
        <xdr:cNvCxnSpPr/>
      </xdr:nvCxnSpPr>
      <xdr:spPr>
        <a:xfrm>
          <a:off x="4546600" y="592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151147</xdr:rowOff>
    </xdr:from>
    <xdr:ext cx="405111" cy="259045"/>
    <xdr:sp macro="" textlink="">
      <xdr:nvSpPr>
        <xdr:cNvPr id="60" name="【図書館】&#10;有形固定資産減価償却率平均値テキスト"/>
        <xdr:cNvSpPr txBox="1"/>
      </xdr:nvSpPr>
      <xdr:spPr>
        <a:xfrm>
          <a:off x="4673600" y="632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61" name="フローチャート: 判断 60"/>
        <xdr:cNvSpPr/>
      </xdr:nvSpPr>
      <xdr:spPr>
        <a:xfrm>
          <a:off x="4584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2" name="フローチャート: 判断 61"/>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66548</xdr:rowOff>
    </xdr:from>
    <xdr:to>
      <xdr:col>15</xdr:col>
      <xdr:colOff>101600</xdr:colOff>
      <xdr:row>37</xdr:row>
      <xdr:rowOff>168148</xdr:rowOff>
    </xdr:to>
    <xdr:sp macro="" textlink="">
      <xdr:nvSpPr>
        <xdr:cNvPr id="63" name="フローチャート: 判断 62"/>
        <xdr:cNvSpPr/>
      </xdr:nvSpPr>
      <xdr:spPr>
        <a:xfrm>
          <a:off x="2857500" y="641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29972</xdr:rowOff>
    </xdr:from>
    <xdr:to>
      <xdr:col>10</xdr:col>
      <xdr:colOff>165100</xdr:colOff>
      <xdr:row>37</xdr:row>
      <xdr:rowOff>131572</xdr:rowOff>
    </xdr:to>
    <xdr:sp macro="" textlink="">
      <xdr:nvSpPr>
        <xdr:cNvPr id="64" name="フローチャート: 判断 63"/>
        <xdr:cNvSpPr/>
      </xdr:nvSpPr>
      <xdr:spPr>
        <a:xfrm>
          <a:off x="1968500" y="637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68834</xdr:rowOff>
    </xdr:from>
    <xdr:to>
      <xdr:col>6</xdr:col>
      <xdr:colOff>38100</xdr:colOff>
      <xdr:row>37</xdr:row>
      <xdr:rowOff>170435</xdr:rowOff>
    </xdr:to>
    <xdr:sp macro="" textlink="">
      <xdr:nvSpPr>
        <xdr:cNvPr id="65" name="フローチャート: 判断 64"/>
        <xdr:cNvSpPr/>
      </xdr:nvSpPr>
      <xdr:spPr>
        <a:xfrm>
          <a:off x="1079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98552</xdr:rowOff>
    </xdr:from>
    <xdr:to>
      <xdr:col>24</xdr:col>
      <xdr:colOff>114300</xdr:colOff>
      <xdr:row>39</xdr:row>
      <xdr:rowOff>28702</xdr:rowOff>
    </xdr:to>
    <xdr:sp macro="" textlink="">
      <xdr:nvSpPr>
        <xdr:cNvPr id="71" name="楕円 70"/>
        <xdr:cNvSpPr/>
      </xdr:nvSpPr>
      <xdr:spPr>
        <a:xfrm>
          <a:off x="45847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76979</xdr:rowOff>
    </xdr:from>
    <xdr:ext cx="405111" cy="259045"/>
    <xdr:sp macro="" textlink="">
      <xdr:nvSpPr>
        <xdr:cNvPr id="72" name="【図書館】&#10;有形固定資産減価償却率該当値テキスト"/>
        <xdr:cNvSpPr txBox="1"/>
      </xdr:nvSpPr>
      <xdr:spPr>
        <a:xfrm>
          <a:off x="4673600" y="659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43688</xdr:rowOff>
    </xdr:from>
    <xdr:to>
      <xdr:col>20</xdr:col>
      <xdr:colOff>38100</xdr:colOff>
      <xdr:row>38</xdr:row>
      <xdr:rowOff>145288</xdr:rowOff>
    </xdr:to>
    <xdr:sp macro="" textlink="">
      <xdr:nvSpPr>
        <xdr:cNvPr id="73" name="楕円 72"/>
        <xdr:cNvSpPr/>
      </xdr:nvSpPr>
      <xdr:spPr>
        <a:xfrm>
          <a:off x="3746500" y="65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94488</xdr:rowOff>
    </xdr:from>
    <xdr:to>
      <xdr:col>24</xdr:col>
      <xdr:colOff>63500</xdr:colOff>
      <xdr:row>38</xdr:row>
      <xdr:rowOff>149352</xdr:rowOff>
    </xdr:to>
    <xdr:cxnSp macro="">
      <xdr:nvCxnSpPr>
        <xdr:cNvPr id="74" name="直線コネクタ 73"/>
        <xdr:cNvCxnSpPr/>
      </xdr:nvCxnSpPr>
      <xdr:spPr>
        <a:xfrm>
          <a:off x="3797300" y="660958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167132</xdr:rowOff>
    </xdr:from>
    <xdr:to>
      <xdr:col>15</xdr:col>
      <xdr:colOff>101600</xdr:colOff>
      <xdr:row>38</xdr:row>
      <xdr:rowOff>97282</xdr:rowOff>
    </xdr:to>
    <xdr:sp macro="" textlink="">
      <xdr:nvSpPr>
        <xdr:cNvPr id="75" name="楕円 74"/>
        <xdr:cNvSpPr/>
      </xdr:nvSpPr>
      <xdr:spPr>
        <a:xfrm>
          <a:off x="2857500" y="651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46482</xdr:rowOff>
    </xdr:from>
    <xdr:to>
      <xdr:col>19</xdr:col>
      <xdr:colOff>177800</xdr:colOff>
      <xdr:row>38</xdr:row>
      <xdr:rowOff>94488</xdr:rowOff>
    </xdr:to>
    <xdr:cxnSp macro="">
      <xdr:nvCxnSpPr>
        <xdr:cNvPr id="76" name="直線コネクタ 75"/>
        <xdr:cNvCxnSpPr/>
      </xdr:nvCxnSpPr>
      <xdr:spPr>
        <a:xfrm>
          <a:off x="2908300" y="656158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128270</xdr:rowOff>
    </xdr:from>
    <xdr:to>
      <xdr:col>10</xdr:col>
      <xdr:colOff>165100</xdr:colOff>
      <xdr:row>38</xdr:row>
      <xdr:rowOff>58420</xdr:rowOff>
    </xdr:to>
    <xdr:sp macro="" textlink="">
      <xdr:nvSpPr>
        <xdr:cNvPr id="77" name="楕円 76"/>
        <xdr:cNvSpPr/>
      </xdr:nvSpPr>
      <xdr:spPr>
        <a:xfrm>
          <a:off x="1968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7620</xdr:rowOff>
    </xdr:from>
    <xdr:to>
      <xdr:col>15</xdr:col>
      <xdr:colOff>50800</xdr:colOff>
      <xdr:row>38</xdr:row>
      <xdr:rowOff>46482</xdr:rowOff>
    </xdr:to>
    <xdr:cxnSp macro="">
      <xdr:nvCxnSpPr>
        <xdr:cNvPr id="78" name="直線コネクタ 77"/>
        <xdr:cNvCxnSpPr/>
      </xdr:nvCxnSpPr>
      <xdr:spPr>
        <a:xfrm>
          <a:off x="2019300" y="652272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75692</xdr:rowOff>
    </xdr:from>
    <xdr:to>
      <xdr:col>6</xdr:col>
      <xdr:colOff>38100</xdr:colOff>
      <xdr:row>38</xdr:row>
      <xdr:rowOff>5842</xdr:rowOff>
    </xdr:to>
    <xdr:sp macro="" textlink="">
      <xdr:nvSpPr>
        <xdr:cNvPr id="79" name="楕円 78"/>
        <xdr:cNvSpPr/>
      </xdr:nvSpPr>
      <xdr:spPr>
        <a:xfrm>
          <a:off x="1079500" y="641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126492</xdr:rowOff>
    </xdr:from>
    <xdr:to>
      <xdr:col>10</xdr:col>
      <xdr:colOff>114300</xdr:colOff>
      <xdr:row>38</xdr:row>
      <xdr:rowOff>7620</xdr:rowOff>
    </xdr:to>
    <xdr:cxnSp macro="">
      <xdr:nvCxnSpPr>
        <xdr:cNvPr id="80" name="直線コネクタ 79"/>
        <xdr:cNvCxnSpPr/>
      </xdr:nvCxnSpPr>
      <xdr:spPr>
        <a:xfrm>
          <a:off x="1130300" y="647014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45229</xdr:rowOff>
    </xdr:from>
    <xdr:ext cx="405111" cy="259045"/>
    <xdr:sp macro="" textlink="">
      <xdr:nvSpPr>
        <xdr:cNvPr id="81" name="n_1aveValue【図書館】&#10;有形固定資産減価償却率"/>
        <xdr:cNvSpPr txBox="1"/>
      </xdr:nvSpPr>
      <xdr:spPr>
        <a:xfrm>
          <a:off x="3582044" y="621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13225</xdr:rowOff>
    </xdr:from>
    <xdr:ext cx="405111" cy="259045"/>
    <xdr:sp macro="" textlink="">
      <xdr:nvSpPr>
        <xdr:cNvPr id="82" name="n_2aveValue【図書館】&#10;有形固定資産減価償却率"/>
        <xdr:cNvSpPr txBox="1"/>
      </xdr:nvSpPr>
      <xdr:spPr>
        <a:xfrm>
          <a:off x="2705744" y="618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148099</xdr:rowOff>
    </xdr:from>
    <xdr:ext cx="405111" cy="259045"/>
    <xdr:sp macro="" textlink="">
      <xdr:nvSpPr>
        <xdr:cNvPr id="83" name="n_3aveValue【図書館】&#10;有形固定資産減価償却率"/>
        <xdr:cNvSpPr txBox="1"/>
      </xdr:nvSpPr>
      <xdr:spPr>
        <a:xfrm>
          <a:off x="1816744" y="614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15511</xdr:rowOff>
    </xdr:from>
    <xdr:ext cx="405111" cy="259045"/>
    <xdr:sp macro="" textlink="">
      <xdr:nvSpPr>
        <xdr:cNvPr id="84" name="n_4aveValue【図書館】&#10;有形固定資産減価償却率"/>
        <xdr:cNvSpPr txBox="1"/>
      </xdr:nvSpPr>
      <xdr:spPr>
        <a:xfrm>
          <a:off x="927744" y="6187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136415</xdr:rowOff>
    </xdr:from>
    <xdr:ext cx="405111" cy="259045"/>
    <xdr:sp macro="" textlink="">
      <xdr:nvSpPr>
        <xdr:cNvPr id="85" name="n_1mainValue【図書館】&#10;有形固定資産減価償却率"/>
        <xdr:cNvSpPr txBox="1"/>
      </xdr:nvSpPr>
      <xdr:spPr>
        <a:xfrm>
          <a:off x="3582044" y="665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88409</xdr:rowOff>
    </xdr:from>
    <xdr:ext cx="405111" cy="259045"/>
    <xdr:sp macro="" textlink="">
      <xdr:nvSpPr>
        <xdr:cNvPr id="86" name="n_2mainValue【図書館】&#10;有形固定資産減価償却率"/>
        <xdr:cNvSpPr txBox="1"/>
      </xdr:nvSpPr>
      <xdr:spPr>
        <a:xfrm>
          <a:off x="2705744" y="660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49547</xdr:rowOff>
    </xdr:from>
    <xdr:ext cx="405111" cy="259045"/>
    <xdr:sp macro="" textlink="">
      <xdr:nvSpPr>
        <xdr:cNvPr id="87" name="n_3mainValue【図書館】&#10;有形固定資産減価償却率"/>
        <xdr:cNvSpPr txBox="1"/>
      </xdr:nvSpPr>
      <xdr:spPr>
        <a:xfrm>
          <a:off x="1816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168419</xdr:rowOff>
    </xdr:from>
    <xdr:ext cx="405111" cy="259045"/>
    <xdr:sp macro="" textlink="">
      <xdr:nvSpPr>
        <xdr:cNvPr id="88" name="n_4mainValue【図書館】&#10;有形固定資産減価償却率"/>
        <xdr:cNvSpPr txBox="1"/>
      </xdr:nvSpPr>
      <xdr:spPr>
        <a:xfrm>
          <a:off x="927744" y="651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10" name="直線コネクタ 109"/>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11"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12" name="直線コネクタ 111"/>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3"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4" name="直線コネクタ 113"/>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15"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6" name="フローチャート: 判断 115"/>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7" name="フローチャート: 判断 116"/>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8" name="フローチャート: 判断 117"/>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19" name="フローチャート: 判断 118"/>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20" name="フローチャート: 判断 119"/>
        <xdr:cNvSpPr/>
      </xdr:nvSpPr>
      <xdr:spPr>
        <a:xfrm>
          <a:off x="692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26" name="楕円 125"/>
        <xdr:cNvSpPr/>
      </xdr:nvSpPr>
      <xdr:spPr>
        <a:xfrm>
          <a:off x="10426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163847</xdr:rowOff>
    </xdr:from>
    <xdr:ext cx="469744" cy="259045"/>
    <xdr:sp macro="" textlink="">
      <xdr:nvSpPr>
        <xdr:cNvPr id="127" name="【図書館】&#10;一人当たり面積該当値テキスト"/>
        <xdr:cNvSpPr txBox="1"/>
      </xdr:nvSpPr>
      <xdr:spPr>
        <a:xfrm>
          <a:off x="10515600"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13970</xdr:rowOff>
    </xdr:from>
    <xdr:to>
      <xdr:col>50</xdr:col>
      <xdr:colOff>165100</xdr:colOff>
      <xdr:row>39</xdr:row>
      <xdr:rowOff>115570</xdr:rowOff>
    </xdr:to>
    <xdr:sp macro="" textlink="">
      <xdr:nvSpPr>
        <xdr:cNvPr id="128" name="楕円 127"/>
        <xdr:cNvSpPr/>
      </xdr:nvSpPr>
      <xdr:spPr>
        <a:xfrm>
          <a:off x="9588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64770</xdr:rowOff>
    </xdr:from>
    <xdr:to>
      <xdr:col>55</xdr:col>
      <xdr:colOff>0</xdr:colOff>
      <xdr:row>39</xdr:row>
      <xdr:rowOff>64770</xdr:rowOff>
    </xdr:to>
    <xdr:cxnSp macro="">
      <xdr:nvCxnSpPr>
        <xdr:cNvPr id="129" name="直線コネクタ 128"/>
        <xdr:cNvCxnSpPr/>
      </xdr:nvCxnSpPr>
      <xdr:spPr>
        <a:xfrm>
          <a:off x="9639300" y="675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30" name="楕円 129"/>
        <xdr:cNvSpPr/>
      </xdr:nvSpPr>
      <xdr:spPr>
        <a:xfrm>
          <a:off x="8699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64770</xdr:rowOff>
    </xdr:from>
    <xdr:to>
      <xdr:col>50</xdr:col>
      <xdr:colOff>114300</xdr:colOff>
      <xdr:row>39</xdr:row>
      <xdr:rowOff>64770</xdr:rowOff>
    </xdr:to>
    <xdr:cxnSp macro="">
      <xdr:nvCxnSpPr>
        <xdr:cNvPr id="131" name="直線コネクタ 130"/>
        <xdr:cNvCxnSpPr/>
      </xdr:nvCxnSpPr>
      <xdr:spPr>
        <a:xfrm>
          <a:off x="8750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13970</xdr:rowOff>
    </xdr:from>
    <xdr:to>
      <xdr:col>41</xdr:col>
      <xdr:colOff>101600</xdr:colOff>
      <xdr:row>39</xdr:row>
      <xdr:rowOff>115570</xdr:rowOff>
    </xdr:to>
    <xdr:sp macro="" textlink="">
      <xdr:nvSpPr>
        <xdr:cNvPr id="132" name="楕円 131"/>
        <xdr:cNvSpPr/>
      </xdr:nvSpPr>
      <xdr:spPr>
        <a:xfrm>
          <a:off x="7810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64770</xdr:rowOff>
    </xdr:from>
    <xdr:to>
      <xdr:col>45</xdr:col>
      <xdr:colOff>177800</xdr:colOff>
      <xdr:row>39</xdr:row>
      <xdr:rowOff>64770</xdr:rowOff>
    </xdr:to>
    <xdr:cxnSp macro="">
      <xdr:nvCxnSpPr>
        <xdr:cNvPr id="133" name="直線コネクタ 132"/>
        <xdr:cNvCxnSpPr/>
      </xdr:nvCxnSpPr>
      <xdr:spPr>
        <a:xfrm>
          <a:off x="7861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13970</xdr:rowOff>
    </xdr:from>
    <xdr:to>
      <xdr:col>36</xdr:col>
      <xdr:colOff>165100</xdr:colOff>
      <xdr:row>39</xdr:row>
      <xdr:rowOff>115570</xdr:rowOff>
    </xdr:to>
    <xdr:sp macro="" textlink="">
      <xdr:nvSpPr>
        <xdr:cNvPr id="134" name="楕円 133"/>
        <xdr:cNvSpPr/>
      </xdr:nvSpPr>
      <xdr:spPr>
        <a:xfrm>
          <a:off x="6921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64770</xdr:rowOff>
    </xdr:from>
    <xdr:to>
      <xdr:col>41</xdr:col>
      <xdr:colOff>50800</xdr:colOff>
      <xdr:row>39</xdr:row>
      <xdr:rowOff>64770</xdr:rowOff>
    </xdr:to>
    <xdr:cxnSp macro="">
      <xdr:nvCxnSpPr>
        <xdr:cNvPr id="135" name="直線コネクタ 134"/>
        <xdr:cNvCxnSpPr/>
      </xdr:nvCxnSpPr>
      <xdr:spPr>
        <a:xfrm>
          <a:off x="6972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6"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37" name="n_2aveValue【図書館】&#10;一人当たり面積"/>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38" name="n_3aveValue【図書館】&#10;一人当たり面積"/>
        <xdr:cNvSpPr txBox="1"/>
      </xdr:nvSpPr>
      <xdr:spPr>
        <a:xfrm>
          <a:off x="7626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120667</xdr:rowOff>
    </xdr:from>
    <xdr:ext cx="469744" cy="259045"/>
    <xdr:sp macro="" textlink="">
      <xdr:nvSpPr>
        <xdr:cNvPr id="139" name="n_4aveValue【図書館】&#10;一人当たり面積"/>
        <xdr:cNvSpPr txBox="1"/>
      </xdr:nvSpPr>
      <xdr:spPr>
        <a:xfrm>
          <a:off x="6737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106697</xdr:rowOff>
    </xdr:from>
    <xdr:ext cx="469744" cy="259045"/>
    <xdr:sp macro="" textlink="">
      <xdr:nvSpPr>
        <xdr:cNvPr id="140" name="n_1mainValue【図書館】&#10;一人当たり面積"/>
        <xdr:cNvSpPr txBox="1"/>
      </xdr:nvSpPr>
      <xdr:spPr>
        <a:xfrm>
          <a:off x="9391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106697</xdr:rowOff>
    </xdr:from>
    <xdr:ext cx="469744" cy="259045"/>
    <xdr:sp macro="" textlink="">
      <xdr:nvSpPr>
        <xdr:cNvPr id="141" name="n_2mainValue【図書館】&#10;一人当たり面積"/>
        <xdr:cNvSpPr txBox="1"/>
      </xdr:nvSpPr>
      <xdr:spPr>
        <a:xfrm>
          <a:off x="8515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106697</xdr:rowOff>
    </xdr:from>
    <xdr:ext cx="469744" cy="259045"/>
    <xdr:sp macro="" textlink="">
      <xdr:nvSpPr>
        <xdr:cNvPr id="142" name="n_3mainValue【図書館】&#10;一人当たり面積"/>
        <xdr:cNvSpPr txBox="1"/>
      </xdr:nvSpPr>
      <xdr:spPr>
        <a:xfrm>
          <a:off x="7626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106697</xdr:rowOff>
    </xdr:from>
    <xdr:ext cx="469744" cy="259045"/>
    <xdr:sp macro="" textlink="">
      <xdr:nvSpPr>
        <xdr:cNvPr id="143" name="n_4mainValue【図書館】&#10;一人当たり面積"/>
        <xdr:cNvSpPr txBox="1"/>
      </xdr:nvSpPr>
      <xdr:spPr>
        <a:xfrm>
          <a:off x="6737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5" name="直線コネクタ 15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6" name="テキスト ボックス 155"/>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7" name="直線コネクタ 15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8" name="テキスト ボックス 15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1" name="直線コネクタ 16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2" name="テキスト ボックス 16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3" name="直線コネクタ 16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4" name="テキスト ボックス 16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6" name="テキスト ボックス 165"/>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76200</xdr:rowOff>
    </xdr:to>
    <xdr:cxnSp macro="">
      <xdr:nvCxnSpPr>
        <xdr:cNvPr id="168" name="直線コネクタ 167"/>
        <xdr:cNvCxnSpPr/>
      </xdr:nvCxnSpPr>
      <xdr:spPr>
        <a:xfrm flipV="1">
          <a:off x="4634865" y="9544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9"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0" name="直線コネクタ 169"/>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71"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2" name="直線コネクタ 171"/>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73"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74" name="フローチャート: 判断 173"/>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75" name="フローチャート: 判断 174"/>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76" name="フローチャート: 判断 175"/>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42545</xdr:rowOff>
    </xdr:from>
    <xdr:to>
      <xdr:col>10</xdr:col>
      <xdr:colOff>165100</xdr:colOff>
      <xdr:row>59</xdr:row>
      <xdr:rowOff>144145</xdr:rowOff>
    </xdr:to>
    <xdr:sp macro="" textlink="">
      <xdr:nvSpPr>
        <xdr:cNvPr id="177" name="フローチャート: 判断 176"/>
        <xdr:cNvSpPr/>
      </xdr:nvSpPr>
      <xdr:spPr>
        <a:xfrm>
          <a:off x="1968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10160</xdr:rowOff>
    </xdr:from>
    <xdr:to>
      <xdr:col>6</xdr:col>
      <xdr:colOff>38100</xdr:colOff>
      <xdr:row>60</xdr:row>
      <xdr:rowOff>111760</xdr:rowOff>
    </xdr:to>
    <xdr:sp macro="" textlink="">
      <xdr:nvSpPr>
        <xdr:cNvPr id="178" name="フローチャート: 判断 177"/>
        <xdr:cNvSpPr/>
      </xdr:nvSpPr>
      <xdr:spPr>
        <a:xfrm>
          <a:off x="1079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128270</xdr:rowOff>
    </xdr:from>
    <xdr:to>
      <xdr:col>24</xdr:col>
      <xdr:colOff>114300</xdr:colOff>
      <xdr:row>59</xdr:row>
      <xdr:rowOff>58420</xdr:rowOff>
    </xdr:to>
    <xdr:sp macro="" textlink="">
      <xdr:nvSpPr>
        <xdr:cNvPr id="184" name="楕円 183"/>
        <xdr:cNvSpPr/>
      </xdr:nvSpPr>
      <xdr:spPr>
        <a:xfrm>
          <a:off x="45847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151147</xdr:rowOff>
    </xdr:from>
    <xdr:ext cx="405111" cy="259045"/>
    <xdr:sp macro="" textlink="">
      <xdr:nvSpPr>
        <xdr:cNvPr id="185" name="【体育館・プール】&#10;有形固定資産減価償却率該当値テキスト"/>
        <xdr:cNvSpPr txBox="1"/>
      </xdr:nvSpPr>
      <xdr:spPr>
        <a:xfrm>
          <a:off x="4673600"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113030</xdr:rowOff>
    </xdr:from>
    <xdr:to>
      <xdr:col>20</xdr:col>
      <xdr:colOff>38100</xdr:colOff>
      <xdr:row>60</xdr:row>
      <xdr:rowOff>43180</xdr:rowOff>
    </xdr:to>
    <xdr:sp macro="" textlink="">
      <xdr:nvSpPr>
        <xdr:cNvPr id="186" name="楕円 185"/>
        <xdr:cNvSpPr/>
      </xdr:nvSpPr>
      <xdr:spPr>
        <a:xfrm>
          <a:off x="3746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7620</xdr:rowOff>
    </xdr:from>
    <xdr:to>
      <xdr:col>24</xdr:col>
      <xdr:colOff>63500</xdr:colOff>
      <xdr:row>59</xdr:row>
      <xdr:rowOff>163830</xdr:rowOff>
    </xdr:to>
    <xdr:cxnSp macro="">
      <xdr:nvCxnSpPr>
        <xdr:cNvPr id="187" name="直線コネクタ 186"/>
        <xdr:cNvCxnSpPr/>
      </xdr:nvCxnSpPr>
      <xdr:spPr>
        <a:xfrm flipV="1">
          <a:off x="3797300" y="10123170"/>
          <a:ext cx="8382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74930</xdr:rowOff>
    </xdr:from>
    <xdr:to>
      <xdr:col>15</xdr:col>
      <xdr:colOff>101600</xdr:colOff>
      <xdr:row>60</xdr:row>
      <xdr:rowOff>5080</xdr:rowOff>
    </xdr:to>
    <xdr:sp macro="" textlink="">
      <xdr:nvSpPr>
        <xdr:cNvPr id="188" name="楕円 187"/>
        <xdr:cNvSpPr/>
      </xdr:nvSpPr>
      <xdr:spPr>
        <a:xfrm>
          <a:off x="2857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125730</xdr:rowOff>
    </xdr:from>
    <xdr:to>
      <xdr:col>19</xdr:col>
      <xdr:colOff>177800</xdr:colOff>
      <xdr:row>59</xdr:row>
      <xdr:rowOff>163830</xdr:rowOff>
    </xdr:to>
    <xdr:cxnSp macro="">
      <xdr:nvCxnSpPr>
        <xdr:cNvPr id="189" name="直線コネクタ 188"/>
        <xdr:cNvCxnSpPr/>
      </xdr:nvCxnSpPr>
      <xdr:spPr>
        <a:xfrm>
          <a:off x="2908300" y="10241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34925</xdr:rowOff>
    </xdr:from>
    <xdr:to>
      <xdr:col>10</xdr:col>
      <xdr:colOff>165100</xdr:colOff>
      <xdr:row>59</xdr:row>
      <xdr:rowOff>136525</xdr:rowOff>
    </xdr:to>
    <xdr:sp macro="" textlink="">
      <xdr:nvSpPr>
        <xdr:cNvPr id="190" name="楕円 189"/>
        <xdr:cNvSpPr/>
      </xdr:nvSpPr>
      <xdr:spPr>
        <a:xfrm>
          <a:off x="1968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85725</xdr:rowOff>
    </xdr:from>
    <xdr:to>
      <xdr:col>15</xdr:col>
      <xdr:colOff>50800</xdr:colOff>
      <xdr:row>59</xdr:row>
      <xdr:rowOff>125730</xdr:rowOff>
    </xdr:to>
    <xdr:cxnSp macro="">
      <xdr:nvCxnSpPr>
        <xdr:cNvPr id="191" name="直線コネクタ 190"/>
        <xdr:cNvCxnSpPr/>
      </xdr:nvCxnSpPr>
      <xdr:spPr>
        <a:xfrm>
          <a:off x="2019300" y="102012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164465</xdr:rowOff>
    </xdr:from>
    <xdr:to>
      <xdr:col>6</xdr:col>
      <xdr:colOff>38100</xdr:colOff>
      <xdr:row>59</xdr:row>
      <xdr:rowOff>94615</xdr:rowOff>
    </xdr:to>
    <xdr:sp macro="" textlink="">
      <xdr:nvSpPr>
        <xdr:cNvPr id="192" name="楕円 191"/>
        <xdr:cNvSpPr/>
      </xdr:nvSpPr>
      <xdr:spPr>
        <a:xfrm>
          <a:off x="1079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43815</xdr:rowOff>
    </xdr:from>
    <xdr:to>
      <xdr:col>10</xdr:col>
      <xdr:colOff>114300</xdr:colOff>
      <xdr:row>59</xdr:row>
      <xdr:rowOff>85725</xdr:rowOff>
    </xdr:to>
    <xdr:cxnSp macro="">
      <xdr:nvCxnSpPr>
        <xdr:cNvPr id="193" name="直線コネクタ 192"/>
        <xdr:cNvCxnSpPr/>
      </xdr:nvCxnSpPr>
      <xdr:spPr>
        <a:xfrm>
          <a:off x="1130300" y="101593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94" name="n_1aveValue【体育館・プール】&#10;有形固定資産減価償却率"/>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15257</xdr:rowOff>
    </xdr:from>
    <xdr:ext cx="405111" cy="259045"/>
    <xdr:sp macro="" textlink="">
      <xdr:nvSpPr>
        <xdr:cNvPr id="195" name="n_2aveValue【体育館・プール】&#10;有形固定資産減価償却率"/>
        <xdr:cNvSpPr txBox="1"/>
      </xdr:nvSpPr>
      <xdr:spPr>
        <a:xfrm>
          <a:off x="2705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135272</xdr:rowOff>
    </xdr:from>
    <xdr:ext cx="405111" cy="259045"/>
    <xdr:sp macro="" textlink="">
      <xdr:nvSpPr>
        <xdr:cNvPr id="196" name="n_3aveValue【体育館・プール】&#10;有形固定資産減価償却率"/>
        <xdr:cNvSpPr txBox="1"/>
      </xdr:nvSpPr>
      <xdr:spPr>
        <a:xfrm>
          <a:off x="1816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102887</xdr:rowOff>
    </xdr:from>
    <xdr:ext cx="405111" cy="259045"/>
    <xdr:sp macro="" textlink="">
      <xdr:nvSpPr>
        <xdr:cNvPr id="197" name="n_4aveValue【体育館・プール】&#10;有形固定資産減価償却率"/>
        <xdr:cNvSpPr txBox="1"/>
      </xdr:nvSpPr>
      <xdr:spPr>
        <a:xfrm>
          <a:off x="927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59707</xdr:rowOff>
    </xdr:from>
    <xdr:ext cx="405111" cy="259045"/>
    <xdr:sp macro="" textlink="">
      <xdr:nvSpPr>
        <xdr:cNvPr id="198" name="n_1mainValue【体育館・プール】&#10;有形固定資産減価償却率"/>
        <xdr:cNvSpPr txBox="1"/>
      </xdr:nvSpPr>
      <xdr:spPr>
        <a:xfrm>
          <a:off x="35820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21607</xdr:rowOff>
    </xdr:from>
    <xdr:ext cx="405111" cy="259045"/>
    <xdr:sp macro="" textlink="">
      <xdr:nvSpPr>
        <xdr:cNvPr id="199" name="n_2mainValue【体育館・プール】&#10;有形固定資産減価償却率"/>
        <xdr:cNvSpPr txBox="1"/>
      </xdr:nvSpPr>
      <xdr:spPr>
        <a:xfrm>
          <a:off x="2705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153052</xdr:rowOff>
    </xdr:from>
    <xdr:ext cx="405111" cy="259045"/>
    <xdr:sp macro="" textlink="">
      <xdr:nvSpPr>
        <xdr:cNvPr id="200" name="n_3mainValue【体育館・プール】&#10;有形固定資産減価償却率"/>
        <xdr:cNvSpPr txBox="1"/>
      </xdr:nvSpPr>
      <xdr:spPr>
        <a:xfrm>
          <a:off x="1816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111142</xdr:rowOff>
    </xdr:from>
    <xdr:ext cx="405111" cy="259045"/>
    <xdr:sp macro="" textlink="">
      <xdr:nvSpPr>
        <xdr:cNvPr id="201" name="n_4mainValue【体育館・プール】&#10;有形固定資産減価償却率"/>
        <xdr:cNvSpPr txBox="1"/>
      </xdr:nvSpPr>
      <xdr:spPr>
        <a:xfrm>
          <a:off x="9277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2" name="直線コネクタ 21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3" name="テキスト ボックス 21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4" name="直線コネクタ 21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5" name="テキスト ボックス 21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6" name="直線コネクタ 21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7" name="テキスト ボックス 21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8" name="直線コネクタ 21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9" name="テキスト ボックス 21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144018</xdr:rowOff>
    </xdr:from>
    <xdr:to>
      <xdr:col>54</xdr:col>
      <xdr:colOff>189865</xdr:colOff>
      <xdr:row>63</xdr:row>
      <xdr:rowOff>89154</xdr:rowOff>
    </xdr:to>
    <xdr:cxnSp macro="">
      <xdr:nvCxnSpPr>
        <xdr:cNvPr id="223" name="直線コネクタ 222"/>
        <xdr:cNvCxnSpPr/>
      </xdr:nvCxnSpPr>
      <xdr:spPr>
        <a:xfrm flipV="1">
          <a:off x="10476865" y="9573768"/>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92981</xdr:rowOff>
    </xdr:from>
    <xdr:ext cx="469744" cy="259045"/>
    <xdr:sp macro="" textlink="">
      <xdr:nvSpPr>
        <xdr:cNvPr id="224" name="【体育館・プール】&#10;一人当たり面積最小値テキスト"/>
        <xdr:cNvSpPr txBox="1"/>
      </xdr:nvSpPr>
      <xdr:spPr>
        <a:xfrm>
          <a:off x="105156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89154</xdr:rowOff>
    </xdr:from>
    <xdr:to>
      <xdr:col>55</xdr:col>
      <xdr:colOff>88900</xdr:colOff>
      <xdr:row>63</xdr:row>
      <xdr:rowOff>89154</xdr:rowOff>
    </xdr:to>
    <xdr:cxnSp macro="">
      <xdr:nvCxnSpPr>
        <xdr:cNvPr id="225" name="直線コネクタ 224"/>
        <xdr:cNvCxnSpPr/>
      </xdr:nvCxnSpPr>
      <xdr:spPr>
        <a:xfrm>
          <a:off x="10388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90695</xdr:rowOff>
    </xdr:from>
    <xdr:ext cx="469744" cy="259045"/>
    <xdr:sp macro="" textlink="">
      <xdr:nvSpPr>
        <xdr:cNvPr id="226" name="【体育館・プール】&#10;一人当たり面積最大値テキスト"/>
        <xdr:cNvSpPr txBox="1"/>
      </xdr:nvSpPr>
      <xdr:spPr>
        <a:xfrm>
          <a:off x="10515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144018</xdr:rowOff>
    </xdr:from>
    <xdr:to>
      <xdr:col>55</xdr:col>
      <xdr:colOff>88900</xdr:colOff>
      <xdr:row>55</xdr:row>
      <xdr:rowOff>144018</xdr:rowOff>
    </xdr:to>
    <xdr:cxnSp macro="">
      <xdr:nvCxnSpPr>
        <xdr:cNvPr id="227" name="直線コネクタ 226"/>
        <xdr:cNvCxnSpPr/>
      </xdr:nvCxnSpPr>
      <xdr:spPr>
        <a:xfrm>
          <a:off x="10388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93235</xdr:rowOff>
    </xdr:from>
    <xdr:ext cx="469744" cy="259045"/>
    <xdr:sp macro="" textlink="">
      <xdr:nvSpPr>
        <xdr:cNvPr id="228" name="【体育館・プール】&#10;一人当たり面積平均値テキスト"/>
        <xdr:cNvSpPr txBox="1"/>
      </xdr:nvSpPr>
      <xdr:spPr>
        <a:xfrm>
          <a:off x="10515600" y="1038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70358</xdr:rowOff>
    </xdr:from>
    <xdr:to>
      <xdr:col>55</xdr:col>
      <xdr:colOff>50800</xdr:colOff>
      <xdr:row>62</xdr:row>
      <xdr:rowOff>508</xdr:rowOff>
    </xdr:to>
    <xdr:sp macro="" textlink="">
      <xdr:nvSpPr>
        <xdr:cNvPr id="229" name="フローチャート: 判断 228"/>
        <xdr:cNvSpPr/>
      </xdr:nvSpPr>
      <xdr:spPr>
        <a:xfrm>
          <a:off x="10426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0" name="フローチャート: 判断 229"/>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1" name="フローチャート: 判断 230"/>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70358</xdr:rowOff>
    </xdr:from>
    <xdr:to>
      <xdr:col>41</xdr:col>
      <xdr:colOff>101600</xdr:colOff>
      <xdr:row>62</xdr:row>
      <xdr:rowOff>508</xdr:rowOff>
    </xdr:to>
    <xdr:sp macro="" textlink="">
      <xdr:nvSpPr>
        <xdr:cNvPr id="232" name="フローチャート: 判断 231"/>
        <xdr:cNvSpPr/>
      </xdr:nvSpPr>
      <xdr:spPr>
        <a:xfrm>
          <a:off x="7810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47498</xdr:rowOff>
    </xdr:from>
    <xdr:to>
      <xdr:col>36</xdr:col>
      <xdr:colOff>165100</xdr:colOff>
      <xdr:row>61</xdr:row>
      <xdr:rowOff>149098</xdr:rowOff>
    </xdr:to>
    <xdr:sp macro="" textlink="">
      <xdr:nvSpPr>
        <xdr:cNvPr id="233" name="フローチャート: 判断 232"/>
        <xdr:cNvSpPr/>
      </xdr:nvSpPr>
      <xdr:spPr>
        <a:xfrm>
          <a:off x="6921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111506</xdr:rowOff>
    </xdr:from>
    <xdr:to>
      <xdr:col>55</xdr:col>
      <xdr:colOff>50800</xdr:colOff>
      <xdr:row>62</xdr:row>
      <xdr:rowOff>41656</xdr:rowOff>
    </xdr:to>
    <xdr:sp macro="" textlink="">
      <xdr:nvSpPr>
        <xdr:cNvPr id="239" name="楕円 238"/>
        <xdr:cNvSpPr/>
      </xdr:nvSpPr>
      <xdr:spPr>
        <a:xfrm>
          <a:off x="104267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89933</xdr:rowOff>
    </xdr:from>
    <xdr:ext cx="469744" cy="259045"/>
    <xdr:sp macro="" textlink="">
      <xdr:nvSpPr>
        <xdr:cNvPr id="240" name="【体育館・プール】&#10;一人当たり面積該当値テキスト"/>
        <xdr:cNvSpPr txBox="1"/>
      </xdr:nvSpPr>
      <xdr:spPr>
        <a:xfrm>
          <a:off x="10515600" y="1054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111506</xdr:rowOff>
    </xdr:from>
    <xdr:to>
      <xdr:col>50</xdr:col>
      <xdr:colOff>165100</xdr:colOff>
      <xdr:row>62</xdr:row>
      <xdr:rowOff>41656</xdr:rowOff>
    </xdr:to>
    <xdr:sp macro="" textlink="">
      <xdr:nvSpPr>
        <xdr:cNvPr id="241" name="楕円 240"/>
        <xdr:cNvSpPr/>
      </xdr:nvSpPr>
      <xdr:spPr>
        <a:xfrm>
          <a:off x="9588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162306</xdr:rowOff>
    </xdr:from>
    <xdr:to>
      <xdr:col>55</xdr:col>
      <xdr:colOff>0</xdr:colOff>
      <xdr:row>61</xdr:row>
      <xdr:rowOff>162306</xdr:rowOff>
    </xdr:to>
    <xdr:cxnSp macro="">
      <xdr:nvCxnSpPr>
        <xdr:cNvPr id="242" name="直線コネクタ 241"/>
        <xdr:cNvCxnSpPr/>
      </xdr:nvCxnSpPr>
      <xdr:spPr>
        <a:xfrm>
          <a:off x="9639300" y="106207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111506</xdr:rowOff>
    </xdr:from>
    <xdr:to>
      <xdr:col>46</xdr:col>
      <xdr:colOff>38100</xdr:colOff>
      <xdr:row>62</xdr:row>
      <xdr:rowOff>41656</xdr:rowOff>
    </xdr:to>
    <xdr:sp macro="" textlink="">
      <xdr:nvSpPr>
        <xdr:cNvPr id="243" name="楕円 242"/>
        <xdr:cNvSpPr/>
      </xdr:nvSpPr>
      <xdr:spPr>
        <a:xfrm>
          <a:off x="8699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162306</xdr:rowOff>
    </xdr:from>
    <xdr:to>
      <xdr:col>50</xdr:col>
      <xdr:colOff>114300</xdr:colOff>
      <xdr:row>61</xdr:row>
      <xdr:rowOff>162306</xdr:rowOff>
    </xdr:to>
    <xdr:cxnSp macro="">
      <xdr:nvCxnSpPr>
        <xdr:cNvPr id="244" name="直線コネクタ 243"/>
        <xdr:cNvCxnSpPr/>
      </xdr:nvCxnSpPr>
      <xdr:spPr>
        <a:xfrm>
          <a:off x="8750300" y="10620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111506</xdr:rowOff>
    </xdr:from>
    <xdr:to>
      <xdr:col>41</xdr:col>
      <xdr:colOff>101600</xdr:colOff>
      <xdr:row>62</xdr:row>
      <xdr:rowOff>41656</xdr:rowOff>
    </xdr:to>
    <xdr:sp macro="" textlink="">
      <xdr:nvSpPr>
        <xdr:cNvPr id="245" name="楕円 244"/>
        <xdr:cNvSpPr/>
      </xdr:nvSpPr>
      <xdr:spPr>
        <a:xfrm>
          <a:off x="7810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162306</xdr:rowOff>
    </xdr:from>
    <xdr:to>
      <xdr:col>45</xdr:col>
      <xdr:colOff>177800</xdr:colOff>
      <xdr:row>61</xdr:row>
      <xdr:rowOff>162306</xdr:rowOff>
    </xdr:to>
    <xdr:cxnSp macro="">
      <xdr:nvCxnSpPr>
        <xdr:cNvPr id="246" name="直線コネクタ 245"/>
        <xdr:cNvCxnSpPr/>
      </xdr:nvCxnSpPr>
      <xdr:spPr>
        <a:xfrm>
          <a:off x="7861300" y="10620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106934</xdr:rowOff>
    </xdr:from>
    <xdr:to>
      <xdr:col>36</xdr:col>
      <xdr:colOff>165100</xdr:colOff>
      <xdr:row>62</xdr:row>
      <xdr:rowOff>37084</xdr:rowOff>
    </xdr:to>
    <xdr:sp macro="" textlink="">
      <xdr:nvSpPr>
        <xdr:cNvPr id="247" name="楕円 246"/>
        <xdr:cNvSpPr/>
      </xdr:nvSpPr>
      <xdr:spPr>
        <a:xfrm>
          <a:off x="69215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157734</xdr:rowOff>
    </xdr:from>
    <xdr:to>
      <xdr:col>41</xdr:col>
      <xdr:colOff>50800</xdr:colOff>
      <xdr:row>61</xdr:row>
      <xdr:rowOff>162306</xdr:rowOff>
    </xdr:to>
    <xdr:cxnSp macro="">
      <xdr:nvCxnSpPr>
        <xdr:cNvPr id="248" name="直線コネクタ 247"/>
        <xdr:cNvCxnSpPr/>
      </xdr:nvCxnSpPr>
      <xdr:spPr>
        <a:xfrm>
          <a:off x="6972300" y="106161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49"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0" name="n_2aveValue【体育館・プール】&#10;一人当たり面積"/>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17035</xdr:rowOff>
    </xdr:from>
    <xdr:ext cx="469744" cy="259045"/>
    <xdr:sp macro="" textlink="">
      <xdr:nvSpPr>
        <xdr:cNvPr id="251" name="n_3aveValue【体育館・プール】&#10;一人当たり面積"/>
        <xdr:cNvSpPr txBox="1"/>
      </xdr:nvSpPr>
      <xdr:spPr>
        <a:xfrm>
          <a:off x="7626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165625</xdr:rowOff>
    </xdr:from>
    <xdr:ext cx="469744" cy="259045"/>
    <xdr:sp macro="" textlink="">
      <xdr:nvSpPr>
        <xdr:cNvPr id="252" name="n_4aveValue【体育館・プール】&#10;一人当たり面積"/>
        <xdr:cNvSpPr txBox="1"/>
      </xdr:nvSpPr>
      <xdr:spPr>
        <a:xfrm>
          <a:off x="6737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32783</xdr:rowOff>
    </xdr:from>
    <xdr:ext cx="469744" cy="259045"/>
    <xdr:sp macro="" textlink="">
      <xdr:nvSpPr>
        <xdr:cNvPr id="253" name="n_1mainValue【体育館・プール】&#10;一人当たり面積"/>
        <xdr:cNvSpPr txBox="1"/>
      </xdr:nvSpPr>
      <xdr:spPr>
        <a:xfrm>
          <a:off x="93917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32783</xdr:rowOff>
    </xdr:from>
    <xdr:ext cx="469744" cy="259045"/>
    <xdr:sp macro="" textlink="">
      <xdr:nvSpPr>
        <xdr:cNvPr id="254" name="n_2mainValue【体育館・プール】&#10;一人当たり面積"/>
        <xdr:cNvSpPr txBox="1"/>
      </xdr:nvSpPr>
      <xdr:spPr>
        <a:xfrm>
          <a:off x="8515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32783</xdr:rowOff>
    </xdr:from>
    <xdr:ext cx="469744" cy="259045"/>
    <xdr:sp macro="" textlink="">
      <xdr:nvSpPr>
        <xdr:cNvPr id="255" name="n_3mainValue【体育館・プール】&#10;一人当たり面積"/>
        <xdr:cNvSpPr txBox="1"/>
      </xdr:nvSpPr>
      <xdr:spPr>
        <a:xfrm>
          <a:off x="7626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28211</xdr:rowOff>
    </xdr:from>
    <xdr:ext cx="469744" cy="259045"/>
    <xdr:sp macro="" textlink="">
      <xdr:nvSpPr>
        <xdr:cNvPr id="256" name="n_4mainValue【体育館・プール】&#10;一人当たり面積"/>
        <xdr:cNvSpPr txBox="1"/>
      </xdr:nvSpPr>
      <xdr:spPr>
        <a:xfrm>
          <a:off x="6737427" y="1065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8" name="直線コネクタ 26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9" name="テキスト ボックス 268"/>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0" name="直線コネクタ 26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1" name="テキスト ボックス 27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2" name="直線コネクタ 27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3" name="テキスト ボックス 27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4" name="直線コネクタ 27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5" name="テキスト ボックス 27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6" name="直線コネクタ 27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7" name="テキスト ボックス 27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8" name="直線コネクタ 27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9" name="テキスト ボックス 278"/>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44631</xdr:rowOff>
    </xdr:from>
    <xdr:to>
      <xdr:col>24</xdr:col>
      <xdr:colOff>62865</xdr:colOff>
      <xdr:row>85</xdr:row>
      <xdr:rowOff>108313</xdr:rowOff>
    </xdr:to>
    <xdr:cxnSp macro="">
      <xdr:nvCxnSpPr>
        <xdr:cNvPr id="282" name="直線コネクタ 281"/>
        <xdr:cNvCxnSpPr/>
      </xdr:nvCxnSpPr>
      <xdr:spPr>
        <a:xfrm flipV="1">
          <a:off x="4634865" y="13417731"/>
          <a:ext cx="0" cy="126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112140</xdr:rowOff>
    </xdr:from>
    <xdr:ext cx="405111" cy="259045"/>
    <xdr:sp macro="" textlink="">
      <xdr:nvSpPr>
        <xdr:cNvPr id="283" name="【福祉施設】&#10;有形固定資産減価償却率最小値テキスト"/>
        <xdr:cNvSpPr txBox="1"/>
      </xdr:nvSpPr>
      <xdr:spPr>
        <a:xfrm>
          <a:off x="4673600" y="1468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108313</xdr:rowOff>
    </xdr:from>
    <xdr:to>
      <xdr:col>24</xdr:col>
      <xdr:colOff>152400</xdr:colOff>
      <xdr:row>85</xdr:row>
      <xdr:rowOff>108313</xdr:rowOff>
    </xdr:to>
    <xdr:cxnSp macro="">
      <xdr:nvCxnSpPr>
        <xdr:cNvPr id="284" name="直線コネクタ 283"/>
        <xdr:cNvCxnSpPr/>
      </xdr:nvCxnSpPr>
      <xdr:spPr>
        <a:xfrm>
          <a:off x="4546600" y="1468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162758</xdr:rowOff>
    </xdr:from>
    <xdr:ext cx="340478" cy="259045"/>
    <xdr:sp macro="" textlink="">
      <xdr:nvSpPr>
        <xdr:cNvPr id="285" name="【福祉施設】&#10;有形固定資産減価償却率最大値テキスト"/>
        <xdr:cNvSpPr txBox="1"/>
      </xdr:nvSpPr>
      <xdr:spPr>
        <a:xfrm>
          <a:off x="4673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44631</xdr:rowOff>
    </xdr:from>
    <xdr:to>
      <xdr:col>24</xdr:col>
      <xdr:colOff>152400</xdr:colOff>
      <xdr:row>78</xdr:row>
      <xdr:rowOff>44631</xdr:rowOff>
    </xdr:to>
    <xdr:cxnSp macro="">
      <xdr:nvCxnSpPr>
        <xdr:cNvPr id="286" name="直線コネクタ 285"/>
        <xdr:cNvCxnSpPr/>
      </xdr:nvCxnSpPr>
      <xdr:spPr>
        <a:xfrm>
          <a:off x="4546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57166</xdr:rowOff>
    </xdr:from>
    <xdr:ext cx="405111" cy="259045"/>
    <xdr:sp macro="" textlink="">
      <xdr:nvSpPr>
        <xdr:cNvPr id="287" name="【福祉施設】&#10;有形固定資産減価償却率平均値テキスト"/>
        <xdr:cNvSpPr txBox="1"/>
      </xdr:nvSpPr>
      <xdr:spPr>
        <a:xfrm>
          <a:off x="46736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88" name="フローチャート: 判断 287"/>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65677</xdr:rowOff>
    </xdr:from>
    <xdr:to>
      <xdr:col>20</xdr:col>
      <xdr:colOff>38100</xdr:colOff>
      <xdr:row>82</xdr:row>
      <xdr:rowOff>167277</xdr:rowOff>
    </xdr:to>
    <xdr:sp macro="" textlink="">
      <xdr:nvSpPr>
        <xdr:cNvPr id="289" name="フローチャート: 判断 288"/>
        <xdr:cNvSpPr/>
      </xdr:nvSpPr>
      <xdr:spPr>
        <a:xfrm>
          <a:off x="3746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0" name="フローチャート: 判断 289"/>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91" name="フローチャート: 判断 290"/>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101600</xdr:rowOff>
    </xdr:from>
    <xdr:to>
      <xdr:col>6</xdr:col>
      <xdr:colOff>38100</xdr:colOff>
      <xdr:row>82</xdr:row>
      <xdr:rowOff>31750</xdr:rowOff>
    </xdr:to>
    <xdr:sp macro="" textlink="">
      <xdr:nvSpPr>
        <xdr:cNvPr id="292" name="フローチャート: 判断 291"/>
        <xdr:cNvSpPr/>
      </xdr:nvSpPr>
      <xdr:spPr>
        <a:xfrm>
          <a:off x="1079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117929</xdr:rowOff>
    </xdr:from>
    <xdr:to>
      <xdr:col>24</xdr:col>
      <xdr:colOff>114300</xdr:colOff>
      <xdr:row>82</xdr:row>
      <xdr:rowOff>48079</xdr:rowOff>
    </xdr:to>
    <xdr:sp macro="" textlink="">
      <xdr:nvSpPr>
        <xdr:cNvPr id="298" name="楕円 297"/>
        <xdr:cNvSpPr/>
      </xdr:nvSpPr>
      <xdr:spPr>
        <a:xfrm>
          <a:off x="4584700" y="14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140806</xdr:rowOff>
    </xdr:from>
    <xdr:ext cx="405111" cy="259045"/>
    <xdr:sp macro="" textlink="">
      <xdr:nvSpPr>
        <xdr:cNvPr id="299" name="【福祉施設】&#10;有形固定資産減価償却率該当値テキスト"/>
        <xdr:cNvSpPr txBox="1"/>
      </xdr:nvSpPr>
      <xdr:spPr>
        <a:xfrm>
          <a:off x="4673600" y="13856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86905</xdr:rowOff>
    </xdr:from>
    <xdr:to>
      <xdr:col>20</xdr:col>
      <xdr:colOff>38100</xdr:colOff>
      <xdr:row>82</xdr:row>
      <xdr:rowOff>17055</xdr:rowOff>
    </xdr:to>
    <xdr:sp macro="" textlink="">
      <xdr:nvSpPr>
        <xdr:cNvPr id="300" name="楕円 299"/>
        <xdr:cNvSpPr/>
      </xdr:nvSpPr>
      <xdr:spPr>
        <a:xfrm>
          <a:off x="3746500" y="139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137705</xdr:rowOff>
    </xdr:from>
    <xdr:to>
      <xdr:col>24</xdr:col>
      <xdr:colOff>63500</xdr:colOff>
      <xdr:row>81</xdr:row>
      <xdr:rowOff>168729</xdr:rowOff>
    </xdr:to>
    <xdr:cxnSp macro="">
      <xdr:nvCxnSpPr>
        <xdr:cNvPr id="301" name="直線コネクタ 300"/>
        <xdr:cNvCxnSpPr/>
      </xdr:nvCxnSpPr>
      <xdr:spPr>
        <a:xfrm>
          <a:off x="3797300" y="14025155"/>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50981</xdr:rowOff>
    </xdr:from>
    <xdr:to>
      <xdr:col>15</xdr:col>
      <xdr:colOff>101600</xdr:colOff>
      <xdr:row>81</xdr:row>
      <xdr:rowOff>152581</xdr:rowOff>
    </xdr:to>
    <xdr:sp macro="" textlink="">
      <xdr:nvSpPr>
        <xdr:cNvPr id="302" name="楕円 301"/>
        <xdr:cNvSpPr/>
      </xdr:nvSpPr>
      <xdr:spPr>
        <a:xfrm>
          <a:off x="2857500" y="139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101781</xdr:rowOff>
    </xdr:from>
    <xdr:to>
      <xdr:col>19</xdr:col>
      <xdr:colOff>177800</xdr:colOff>
      <xdr:row>81</xdr:row>
      <xdr:rowOff>137705</xdr:rowOff>
    </xdr:to>
    <xdr:cxnSp macro="">
      <xdr:nvCxnSpPr>
        <xdr:cNvPr id="303" name="直線コネクタ 302"/>
        <xdr:cNvCxnSpPr/>
      </xdr:nvCxnSpPr>
      <xdr:spPr>
        <a:xfrm>
          <a:off x="2908300" y="1398923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39551</xdr:rowOff>
    </xdr:from>
    <xdr:to>
      <xdr:col>10</xdr:col>
      <xdr:colOff>165100</xdr:colOff>
      <xdr:row>81</xdr:row>
      <xdr:rowOff>141151</xdr:rowOff>
    </xdr:to>
    <xdr:sp macro="" textlink="">
      <xdr:nvSpPr>
        <xdr:cNvPr id="304" name="楕円 303"/>
        <xdr:cNvSpPr/>
      </xdr:nvSpPr>
      <xdr:spPr>
        <a:xfrm>
          <a:off x="1968500" y="139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90351</xdr:rowOff>
    </xdr:from>
    <xdr:to>
      <xdr:col>15</xdr:col>
      <xdr:colOff>50800</xdr:colOff>
      <xdr:row>81</xdr:row>
      <xdr:rowOff>101781</xdr:rowOff>
    </xdr:to>
    <xdr:cxnSp macro="">
      <xdr:nvCxnSpPr>
        <xdr:cNvPr id="305" name="直線コネクタ 304"/>
        <xdr:cNvCxnSpPr/>
      </xdr:nvCxnSpPr>
      <xdr:spPr>
        <a:xfrm>
          <a:off x="2019300" y="1397780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5262</xdr:rowOff>
    </xdr:from>
    <xdr:to>
      <xdr:col>6</xdr:col>
      <xdr:colOff>38100</xdr:colOff>
      <xdr:row>81</xdr:row>
      <xdr:rowOff>106862</xdr:rowOff>
    </xdr:to>
    <xdr:sp macro="" textlink="">
      <xdr:nvSpPr>
        <xdr:cNvPr id="306" name="楕円 305"/>
        <xdr:cNvSpPr/>
      </xdr:nvSpPr>
      <xdr:spPr>
        <a:xfrm>
          <a:off x="1079500" y="1389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56062</xdr:rowOff>
    </xdr:from>
    <xdr:to>
      <xdr:col>10</xdr:col>
      <xdr:colOff>114300</xdr:colOff>
      <xdr:row>81</xdr:row>
      <xdr:rowOff>90351</xdr:rowOff>
    </xdr:to>
    <xdr:cxnSp macro="">
      <xdr:nvCxnSpPr>
        <xdr:cNvPr id="307" name="直線コネクタ 306"/>
        <xdr:cNvCxnSpPr/>
      </xdr:nvCxnSpPr>
      <xdr:spPr>
        <a:xfrm>
          <a:off x="1130300" y="1394351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158404</xdr:rowOff>
    </xdr:from>
    <xdr:ext cx="405111" cy="259045"/>
    <xdr:sp macro="" textlink="">
      <xdr:nvSpPr>
        <xdr:cNvPr id="308" name="n_1aveValue【福祉施設】&#10;有形固定資産減価償却率"/>
        <xdr:cNvSpPr txBox="1"/>
      </xdr:nvSpPr>
      <xdr:spPr>
        <a:xfrm>
          <a:off x="35820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114316</xdr:rowOff>
    </xdr:from>
    <xdr:ext cx="405111" cy="259045"/>
    <xdr:sp macro="" textlink="">
      <xdr:nvSpPr>
        <xdr:cNvPr id="309" name="n_2aveValue【福祉施設】&#10;有形固定資産減価償却率"/>
        <xdr:cNvSpPr txBox="1"/>
      </xdr:nvSpPr>
      <xdr:spPr>
        <a:xfrm>
          <a:off x="2705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89825</xdr:rowOff>
    </xdr:from>
    <xdr:ext cx="405111" cy="259045"/>
    <xdr:sp macro="" textlink="">
      <xdr:nvSpPr>
        <xdr:cNvPr id="310" name="n_3aveValue【福祉施設】&#10;有形固定資産減価償却率"/>
        <xdr:cNvSpPr txBox="1"/>
      </xdr:nvSpPr>
      <xdr:spPr>
        <a:xfrm>
          <a:off x="1816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22877</xdr:rowOff>
    </xdr:from>
    <xdr:ext cx="405111" cy="259045"/>
    <xdr:sp macro="" textlink="">
      <xdr:nvSpPr>
        <xdr:cNvPr id="311" name="n_4aveValue【福祉施設】&#10;有形固定資産減価償却率"/>
        <xdr:cNvSpPr txBox="1"/>
      </xdr:nvSpPr>
      <xdr:spPr>
        <a:xfrm>
          <a:off x="927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33582</xdr:rowOff>
    </xdr:from>
    <xdr:ext cx="405111" cy="259045"/>
    <xdr:sp macro="" textlink="">
      <xdr:nvSpPr>
        <xdr:cNvPr id="312" name="n_1mainValue【福祉施設】&#10;有形固定資産減価償却率"/>
        <xdr:cNvSpPr txBox="1"/>
      </xdr:nvSpPr>
      <xdr:spPr>
        <a:xfrm>
          <a:off x="3582044" y="1374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169108</xdr:rowOff>
    </xdr:from>
    <xdr:ext cx="405111" cy="259045"/>
    <xdr:sp macro="" textlink="">
      <xdr:nvSpPr>
        <xdr:cNvPr id="313" name="n_2mainValue【福祉施設】&#10;有形固定資産減価償却率"/>
        <xdr:cNvSpPr txBox="1"/>
      </xdr:nvSpPr>
      <xdr:spPr>
        <a:xfrm>
          <a:off x="27057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157678</xdr:rowOff>
    </xdr:from>
    <xdr:ext cx="405111" cy="259045"/>
    <xdr:sp macro="" textlink="">
      <xdr:nvSpPr>
        <xdr:cNvPr id="314" name="n_3mainValue【福祉施設】&#10;有形固定資産減価償却率"/>
        <xdr:cNvSpPr txBox="1"/>
      </xdr:nvSpPr>
      <xdr:spPr>
        <a:xfrm>
          <a:off x="1816744" y="1370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123389</xdr:rowOff>
    </xdr:from>
    <xdr:ext cx="405111" cy="259045"/>
    <xdr:sp macro="" textlink="">
      <xdr:nvSpPr>
        <xdr:cNvPr id="315" name="n_4mainValue【福祉施設】&#10;有形固定資産減価償却率"/>
        <xdr:cNvSpPr txBox="1"/>
      </xdr:nvSpPr>
      <xdr:spPr>
        <a:xfrm>
          <a:off x="927744" y="1366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6" name="直線コネクタ 32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7" name="テキスト ボックス 32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8" name="直線コネクタ 32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9" name="テキスト ボックス 32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2" name="直線コネクタ 33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3" name="テキスト ボックス 33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4" name="直線コネクタ 33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5" name="テキスト ボックス 33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133350</xdr:rowOff>
    </xdr:from>
    <xdr:to>
      <xdr:col>54</xdr:col>
      <xdr:colOff>189865</xdr:colOff>
      <xdr:row>86</xdr:row>
      <xdr:rowOff>63500</xdr:rowOff>
    </xdr:to>
    <xdr:cxnSp macro="">
      <xdr:nvCxnSpPr>
        <xdr:cNvPr id="339" name="直線コネクタ 338"/>
        <xdr:cNvCxnSpPr/>
      </xdr:nvCxnSpPr>
      <xdr:spPr>
        <a:xfrm flipV="1">
          <a:off x="10476865" y="133350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0" name="【福祉施設】&#10;一人当たり面積最小値テキスト"/>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1" name="直線コネクタ 340"/>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80027</xdr:rowOff>
    </xdr:from>
    <xdr:ext cx="469744" cy="259045"/>
    <xdr:sp macro="" textlink="">
      <xdr:nvSpPr>
        <xdr:cNvPr id="342" name="【福祉施設】&#10;一人当たり面積最大値テキスト"/>
        <xdr:cNvSpPr txBox="1"/>
      </xdr:nvSpPr>
      <xdr:spPr>
        <a:xfrm>
          <a:off x="10515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133350</xdr:rowOff>
    </xdr:from>
    <xdr:to>
      <xdr:col>55</xdr:col>
      <xdr:colOff>88900</xdr:colOff>
      <xdr:row>77</xdr:row>
      <xdr:rowOff>133350</xdr:rowOff>
    </xdr:to>
    <xdr:cxnSp macro="">
      <xdr:nvCxnSpPr>
        <xdr:cNvPr id="343" name="直線コネクタ 342"/>
        <xdr:cNvCxnSpPr/>
      </xdr:nvCxnSpPr>
      <xdr:spPr>
        <a:xfrm>
          <a:off x="10388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44" name="【福祉施設】&#10;一人当たり面積平均値テキスト"/>
        <xdr:cNvSpPr txBox="1"/>
      </xdr:nvSpPr>
      <xdr:spPr>
        <a:xfrm>
          <a:off x="10515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45" name="フローチャート: 判断 344"/>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6350</xdr:rowOff>
    </xdr:from>
    <xdr:to>
      <xdr:col>50</xdr:col>
      <xdr:colOff>165100</xdr:colOff>
      <xdr:row>83</xdr:row>
      <xdr:rowOff>107950</xdr:rowOff>
    </xdr:to>
    <xdr:sp macro="" textlink="">
      <xdr:nvSpPr>
        <xdr:cNvPr id="346" name="フローチャート: 判断 345"/>
        <xdr:cNvSpPr/>
      </xdr:nvSpPr>
      <xdr:spPr>
        <a:xfrm>
          <a:off x="9588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152400</xdr:rowOff>
    </xdr:from>
    <xdr:to>
      <xdr:col>46</xdr:col>
      <xdr:colOff>38100</xdr:colOff>
      <xdr:row>83</xdr:row>
      <xdr:rowOff>82550</xdr:rowOff>
    </xdr:to>
    <xdr:sp macro="" textlink="">
      <xdr:nvSpPr>
        <xdr:cNvPr id="347" name="フローチャート: 判断 346"/>
        <xdr:cNvSpPr/>
      </xdr:nvSpPr>
      <xdr:spPr>
        <a:xfrm>
          <a:off x="8699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165100</xdr:rowOff>
    </xdr:from>
    <xdr:to>
      <xdr:col>41</xdr:col>
      <xdr:colOff>101600</xdr:colOff>
      <xdr:row>83</xdr:row>
      <xdr:rowOff>95250</xdr:rowOff>
    </xdr:to>
    <xdr:sp macro="" textlink="">
      <xdr:nvSpPr>
        <xdr:cNvPr id="348" name="フローチャート: 判断 347"/>
        <xdr:cNvSpPr/>
      </xdr:nvSpPr>
      <xdr:spPr>
        <a:xfrm>
          <a:off x="7810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0</xdr:rowOff>
    </xdr:from>
    <xdr:to>
      <xdr:col>36</xdr:col>
      <xdr:colOff>165100</xdr:colOff>
      <xdr:row>82</xdr:row>
      <xdr:rowOff>101600</xdr:rowOff>
    </xdr:to>
    <xdr:sp macro="" textlink="">
      <xdr:nvSpPr>
        <xdr:cNvPr id="349" name="フローチャート: 判断 348"/>
        <xdr:cNvSpPr/>
      </xdr:nvSpPr>
      <xdr:spPr>
        <a:xfrm>
          <a:off x="6921500" y="140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88900</xdr:rowOff>
    </xdr:from>
    <xdr:to>
      <xdr:col>55</xdr:col>
      <xdr:colOff>50800</xdr:colOff>
      <xdr:row>85</xdr:row>
      <xdr:rowOff>19050</xdr:rowOff>
    </xdr:to>
    <xdr:sp macro="" textlink="">
      <xdr:nvSpPr>
        <xdr:cNvPr id="355" name="楕円 354"/>
        <xdr:cNvSpPr/>
      </xdr:nvSpPr>
      <xdr:spPr>
        <a:xfrm>
          <a:off x="104267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67327</xdr:rowOff>
    </xdr:from>
    <xdr:ext cx="469744" cy="259045"/>
    <xdr:sp macro="" textlink="">
      <xdr:nvSpPr>
        <xdr:cNvPr id="356" name="【福祉施設】&#10;一人当たり面積該当値テキスト"/>
        <xdr:cNvSpPr txBox="1"/>
      </xdr:nvSpPr>
      <xdr:spPr>
        <a:xfrm>
          <a:off x="10515600"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88900</xdr:rowOff>
    </xdr:from>
    <xdr:to>
      <xdr:col>50</xdr:col>
      <xdr:colOff>165100</xdr:colOff>
      <xdr:row>85</xdr:row>
      <xdr:rowOff>19050</xdr:rowOff>
    </xdr:to>
    <xdr:sp macro="" textlink="">
      <xdr:nvSpPr>
        <xdr:cNvPr id="357" name="楕円 356"/>
        <xdr:cNvSpPr/>
      </xdr:nvSpPr>
      <xdr:spPr>
        <a:xfrm>
          <a:off x="9588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139700</xdr:rowOff>
    </xdr:from>
    <xdr:to>
      <xdr:col>55</xdr:col>
      <xdr:colOff>0</xdr:colOff>
      <xdr:row>84</xdr:row>
      <xdr:rowOff>139700</xdr:rowOff>
    </xdr:to>
    <xdr:cxnSp macro="">
      <xdr:nvCxnSpPr>
        <xdr:cNvPr id="358" name="直線コネクタ 357"/>
        <xdr:cNvCxnSpPr/>
      </xdr:nvCxnSpPr>
      <xdr:spPr>
        <a:xfrm>
          <a:off x="9639300" y="1454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88900</xdr:rowOff>
    </xdr:from>
    <xdr:to>
      <xdr:col>46</xdr:col>
      <xdr:colOff>38100</xdr:colOff>
      <xdr:row>85</xdr:row>
      <xdr:rowOff>19050</xdr:rowOff>
    </xdr:to>
    <xdr:sp macro="" textlink="">
      <xdr:nvSpPr>
        <xdr:cNvPr id="359" name="楕円 358"/>
        <xdr:cNvSpPr/>
      </xdr:nvSpPr>
      <xdr:spPr>
        <a:xfrm>
          <a:off x="8699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139700</xdr:rowOff>
    </xdr:from>
    <xdr:to>
      <xdr:col>50</xdr:col>
      <xdr:colOff>114300</xdr:colOff>
      <xdr:row>84</xdr:row>
      <xdr:rowOff>139700</xdr:rowOff>
    </xdr:to>
    <xdr:cxnSp macro="">
      <xdr:nvCxnSpPr>
        <xdr:cNvPr id="360" name="直線コネクタ 359"/>
        <xdr:cNvCxnSpPr/>
      </xdr:nvCxnSpPr>
      <xdr:spPr>
        <a:xfrm>
          <a:off x="8750300" y="1454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88900</xdr:rowOff>
    </xdr:from>
    <xdr:to>
      <xdr:col>41</xdr:col>
      <xdr:colOff>101600</xdr:colOff>
      <xdr:row>85</xdr:row>
      <xdr:rowOff>19050</xdr:rowOff>
    </xdr:to>
    <xdr:sp macro="" textlink="">
      <xdr:nvSpPr>
        <xdr:cNvPr id="361" name="楕円 360"/>
        <xdr:cNvSpPr/>
      </xdr:nvSpPr>
      <xdr:spPr>
        <a:xfrm>
          <a:off x="7810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139700</xdr:rowOff>
    </xdr:from>
    <xdr:to>
      <xdr:col>45</xdr:col>
      <xdr:colOff>177800</xdr:colOff>
      <xdr:row>84</xdr:row>
      <xdr:rowOff>139700</xdr:rowOff>
    </xdr:to>
    <xdr:cxnSp macro="">
      <xdr:nvCxnSpPr>
        <xdr:cNvPr id="362" name="直線コネクタ 361"/>
        <xdr:cNvCxnSpPr/>
      </xdr:nvCxnSpPr>
      <xdr:spPr>
        <a:xfrm>
          <a:off x="7861300" y="1454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88900</xdr:rowOff>
    </xdr:from>
    <xdr:to>
      <xdr:col>36</xdr:col>
      <xdr:colOff>165100</xdr:colOff>
      <xdr:row>85</xdr:row>
      <xdr:rowOff>19050</xdr:rowOff>
    </xdr:to>
    <xdr:sp macro="" textlink="">
      <xdr:nvSpPr>
        <xdr:cNvPr id="363" name="楕円 362"/>
        <xdr:cNvSpPr/>
      </xdr:nvSpPr>
      <xdr:spPr>
        <a:xfrm>
          <a:off x="6921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139700</xdr:rowOff>
    </xdr:from>
    <xdr:to>
      <xdr:col>41</xdr:col>
      <xdr:colOff>50800</xdr:colOff>
      <xdr:row>84</xdr:row>
      <xdr:rowOff>139700</xdr:rowOff>
    </xdr:to>
    <xdr:cxnSp macro="">
      <xdr:nvCxnSpPr>
        <xdr:cNvPr id="364" name="直線コネクタ 363"/>
        <xdr:cNvCxnSpPr/>
      </xdr:nvCxnSpPr>
      <xdr:spPr>
        <a:xfrm>
          <a:off x="6972300" y="1454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124477</xdr:rowOff>
    </xdr:from>
    <xdr:ext cx="469744" cy="259045"/>
    <xdr:sp macro="" textlink="">
      <xdr:nvSpPr>
        <xdr:cNvPr id="365" name="n_1aveValue【福祉施設】&#10;一人当たり面積"/>
        <xdr:cNvSpPr txBox="1"/>
      </xdr:nvSpPr>
      <xdr:spPr>
        <a:xfrm>
          <a:off x="9391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99077</xdr:rowOff>
    </xdr:from>
    <xdr:ext cx="469744" cy="259045"/>
    <xdr:sp macro="" textlink="">
      <xdr:nvSpPr>
        <xdr:cNvPr id="366" name="n_2aveValue【福祉施設】&#10;一人当たり面積"/>
        <xdr:cNvSpPr txBox="1"/>
      </xdr:nvSpPr>
      <xdr:spPr>
        <a:xfrm>
          <a:off x="8515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111777</xdr:rowOff>
    </xdr:from>
    <xdr:ext cx="469744" cy="259045"/>
    <xdr:sp macro="" textlink="">
      <xdr:nvSpPr>
        <xdr:cNvPr id="367" name="n_3aveValue【福祉施設】&#10;一人当たり面積"/>
        <xdr:cNvSpPr txBox="1"/>
      </xdr:nvSpPr>
      <xdr:spPr>
        <a:xfrm>
          <a:off x="7626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118127</xdr:rowOff>
    </xdr:from>
    <xdr:ext cx="469744" cy="259045"/>
    <xdr:sp macro="" textlink="">
      <xdr:nvSpPr>
        <xdr:cNvPr id="368" name="n_4aveValue【福祉施設】&#10;一人当たり面積"/>
        <xdr:cNvSpPr txBox="1"/>
      </xdr:nvSpPr>
      <xdr:spPr>
        <a:xfrm>
          <a:off x="673742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10177</xdr:rowOff>
    </xdr:from>
    <xdr:ext cx="469744" cy="259045"/>
    <xdr:sp macro="" textlink="">
      <xdr:nvSpPr>
        <xdr:cNvPr id="369" name="n_1mainValue【福祉施設】&#10;一人当たり面積"/>
        <xdr:cNvSpPr txBox="1"/>
      </xdr:nvSpPr>
      <xdr:spPr>
        <a:xfrm>
          <a:off x="93917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10177</xdr:rowOff>
    </xdr:from>
    <xdr:ext cx="469744" cy="259045"/>
    <xdr:sp macro="" textlink="">
      <xdr:nvSpPr>
        <xdr:cNvPr id="370" name="n_2mainValue【福祉施設】&#10;一人当たり面積"/>
        <xdr:cNvSpPr txBox="1"/>
      </xdr:nvSpPr>
      <xdr:spPr>
        <a:xfrm>
          <a:off x="85154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10177</xdr:rowOff>
    </xdr:from>
    <xdr:ext cx="469744" cy="259045"/>
    <xdr:sp macro="" textlink="">
      <xdr:nvSpPr>
        <xdr:cNvPr id="371" name="n_3mainValue【福祉施設】&#10;一人当たり面積"/>
        <xdr:cNvSpPr txBox="1"/>
      </xdr:nvSpPr>
      <xdr:spPr>
        <a:xfrm>
          <a:off x="76264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10177</xdr:rowOff>
    </xdr:from>
    <xdr:ext cx="469744" cy="259045"/>
    <xdr:sp macro="" textlink="">
      <xdr:nvSpPr>
        <xdr:cNvPr id="372" name="n_4mainValue【福祉施設】&#10;一人当たり面積"/>
        <xdr:cNvSpPr txBox="1"/>
      </xdr:nvSpPr>
      <xdr:spPr>
        <a:xfrm>
          <a:off x="67374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4" name="直線コネクタ 38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5" name="テキスト ボックス 38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6" name="直線コネクタ 38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7" name="テキスト ボックス 38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8" name="直線コネクタ 38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9" name="テキスト ボックス 38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0" name="直線コネクタ 38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1" name="テキスト ボックス 39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2" name="直線コネクタ 39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3" name="テキスト ボックス 39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4" name="直線コネクタ 39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5" name="テキスト ボックス 39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123552</xdr:rowOff>
    </xdr:from>
    <xdr:to>
      <xdr:col>24</xdr:col>
      <xdr:colOff>62865</xdr:colOff>
      <xdr:row>108</xdr:row>
      <xdr:rowOff>89263</xdr:rowOff>
    </xdr:to>
    <xdr:cxnSp macro="">
      <xdr:nvCxnSpPr>
        <xdr:cNvPr id="398" name="直線コネクタ 397"/>
        <xdr:cNvCxnSpPr/>
      </xdr:nvCxnSpPr>
      <xdr:spPr>
        <a:xfrm flipV="1">
          <a:off x="4634865" y="17268552"/>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93090</xdr:rowOff>
    </xdr:from>
    <xdr:ext cx="405111" cy="259045"/>
    <xdr:sp macro="" textlink="">
      <xdr:nvSpPr>
        <xdr:cNvPr id="399" name="【市民会館】&#10;有形固定資産減価償却率最小値テキスト"/>
        <xdr:cNvSpPr txBox="1"/>
      </xdr:nvSpPr>
      <xdr:spPr>
        <a:xfrm>
          <a:off x="4673600"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89263</xdr:rowOff>
    </xdr:from>
    <xdr:to>
      <xdr:col>24</xdr:col>
      <xdr:colOff>152400</xdr:colOff>
      <xdr:row>108</xdr:row>
      <xdr:rowOff>89263</xdr:rowOff>
    </xdr:to>
    <xdr:cxnSp macro="">
      <xdr:nvCxnSpPr>
        <xdr:cNvPr id="400" name="直線コネクタ 399"/>
        <xdr:cNvCxnSpPr/>
      </xdr:nvCxnSpPr>
      <xdr:spPr>
        <a:xfrm>
          <a:off x="4546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70229</xdr:rowOff>
    </xdr:from>
    <xdr:ext cx="405111" cy="259045"/>
    <xdr:sp macro="" textlink="">
      <xdr:nvSpPr>
        <xdr:cNvPr id="401" name="【市民会館】&#10;有形固定資産減価償却率最大値テキスト"/>
        <xdr:cNvSpPr txBox="1"/>
      </xdr:nvSpPr>
      <xdr:spPr>
        <a:xfrm>
          <a:off x="4673600" y="1704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123552</xdr:rowOff>
    </xdr:from>
    <xdr:to>
      <xdr:col>24</xdr:col>
      <xdr:colOff>152400</xdr:colOff>
      <xdr:row>100</xdr:row>
      <xdr:rowOff>123552</xdr:rowOff>
    </xdr:to>
    <xdr:cxnSp macro="">
      <xdr:nvCxnSpPr>
        <xdr:cNvPr id="402" name="直線コネクタ 401"/>
        <xdr:cNvCxnSpPr/>
      </xdr:nvCxnSpPr>
      <xdr:spPr>
        <a:xfrm>
          <a:off x="4546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403" name="【市民会館】&#10;有形固定資産減価償却率平均値テキスト"/>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04" name="フローチャート: 判断 403"/>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66221</xdr:rowOff>
    </xdr:from>
    <xdr:to>
      <xdr:col>20</xdr:col>
      <xdr:colOff>38100</xdr:colOff>
      <xdr:row>104</xdr:row>
      <xdr:rowOff>167821</xdr:rowOff>
    </xdr:to>
    <xdr:sp macro="" textlink="">
      <xdr:nvSpPr>
        <xdr:cNvPr id="405" name="フローチャート: 判断 404"/>
        <xdr:cNvSpPr/>
      </xdr:nvSpPr>
      <xdr:spPr>
        <a:xfrm>
          <a:off x="3746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406" name="フローチャート: 判断 405"/>
        <xdr:cNvSpPr/>
      </xdr:nvSpPr>
      <xdr:spPr>
        <a:xfrm>
          <a:off x="2857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7" name="フローチャート: 判断 406"/>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56424</xdr:rowOff>
    </xdr:from>
    <xdr:to>
      <xdr:col>6</xdr:col>
      <xdr:colOff>38100</xdr:colOff>
      <xdr:row>103</xdr:row>
      <xdr:rowOff>158024</xdr:rowOff>
    </xdr:to>
    <xdr:sp macro="" textlink="">
      <xdr:nvSpPr>
        <xdr:cNvPr id="408" name="フローチャート: 判断 407"/>
        <xdr:cNvSpPr/>
      </xdr:nvSpPr>
      <xdr:spPr>
        <a:xfrm>
          <a:off x="1079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170724</xdr:rowOff>
    </xdr:from>
    <xdr:to>
      <xdr:col>24</xdr:col>
      <xdr:colOff>114300</xdr:colOff>
      <xdr:row>103</xdr:row>
      <xdr:rowOff>100874</xdr:rowOff>
    </xdr:to>
    <xdr:sp macro="" textlink="">
      <xdr:nvSpPr>
        <xdr:cNvPr id="414" name="楕円 413"/>
        <xdr:cNvSpPr/>
      </xdr:nvSpPr>
      <xdr:spPr>
        <a:xfrm>
          <a:off x="4584700" y="176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22151</xdr:rowOff>
    </xdr:from>
    <xdr:ext cx="405111" cy="259045"/>
    <xdr:sp macro="" textlink="">
      <xdr:nvSpPr>
        <xdr:cNvPr id="415" name="【市民会館】&#10;有形固定資産減価償却率該当値テキスト"/>
        <xdr:cNvSpPr txBox="1"/>
      </xdr:nvSpPr>
      <xdr:spPr>
        <a:xfrm>
          <a:off x="4673600" y="1751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125005</xdr:rowOff>
    </xdr:from>
    <xdr:to>
      <xdr:col>20</xdr:col>
      <xdr:colOff>38100</xdr:colOff>
      <xdr:row>103</xdr:row>
      <xdr:rowOff>55155</xdr:rowOff>
    </xdr:to>
    <xdr:sp macro="" textlink="">
      <xdr:nvSpPr>
        <xdr:cNvPr id="416" name="楕円 415"/>
        <xdr:cNvSpPr/>
      </xdr:nvSpPr>
      <xdr:spPr>
        <a:xfrm>
          <a:off x="3746500" y="176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4355</xdr:rowOff>
    </xdr:from>
    <xdr:to>
      <xdr:col>24</xdr:col>
      <xdr:colOff>63500</xdr:colOff>
      <xdr:row>103</xdr:row>
      <xdr:rowOff>50074</xdr:rowOff>
    </xdr:to>
    <xdr:cxnSp macro="">
      <xdr:nvCxnSpPr>
        <xdr:cNvPr id="417" name="直線コネクタ 416"/>
        <xdr:cNvCxnSpPr/>
      </xdr:nvCxnSpPr>
      <xdr:spPr>
        <a:xfrm>
          <a:off x="3797300" y="1766370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79284</xdr:rowOff>
    </xdr:from>
    <xdr:to>
      <xdr:col>15</xdr:col>
      <xdr:colOff>101600</xdr:colOff>
      <xdr:row>103</xdr:row>
      <xdr:rowOff>9434</xdr:rowOff>
    </xdr:to>
    <xdr:sp macro="" textlink="">
      <xdr:nvSpPr>
        <xdr:cNvPr id="418" name="楕円 417"/>
        <xdr:cNvSpPr/>
      </xdr:nvSpPr>
      <xdr:spPr>
        <a:xfrm>
          <a:off x="2857500" y="1756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130084</xdr:rowOff>
    </xdr:from>
    <xdr:to>
      <xdr:col>19</xdr:col>
      <xdr:colOff>177800</xdr:colOff>
      <xdr:row>103</xdr:row>
      <xdr:rowOff>4355</xdr:rowOff>
    </xdr:to>
    <xdr:cxnSp macro="">
      <xdr:nvCxnSpPr>
        <xdr:cNvPr id="419" name="直線コネクタ 418"/>
        <xdr:cNvCxnSpPr/>
      </xdr:nvCxnSpPr>
      <xdr:spPr>
        <a:xfrm>
          <a:off x="2908300" y="17617984"/>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33564</xdr:rowOff>
    </xdr:from>
    <xdr:to>
      <xdr:col>10</xdr:col>
      <xdr:colOff>165100</xdr:colOff>
      <xdr:row>102</xdr:row>
      <xdr:rowOff>135164</xdr:rowOff>
    </xdr:to>
    <xdr:sp macro="" textlink="">
      <xdr:nvSpPr>
        <xdr:cNvPr id="420" name="楕円 419"/>
        <xdr:cNvSpPr/>
      </xdr:nvSpPr>
      <xdr:spPr>
        <a:xfrm>
          <a:off x="1968500" y="1752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84364</xdr:rowOff>
    </xdr:from>
    <xdr:to>
      <xdr:col>15</xdr:col>
      <xdr:colOff>50800</xdr:colOff>
      <xdr:row>102</xdr:row>
      <xdr:rowOff>130084</xdr:rowOff>
    </xdr:to>
    <xdr:cxnSp macro="">
      <xdr:nvCxnSpPr>
        <xdr:cNvPr id="421" name="直線コネクタ 420"/>
        <xdr:cNvCxnSpPr/>
      </xdr:nvCxnSpPr>
      <xdr:spPr>
        <a:xfrm>
          <a:off x="2019300" y="175722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156029</xdr:rowOff>
    </xdr:from>
    <xdr:to>
      <xdr:col>6</xdr:col>
      <xdr:colOff>38100</xdr:colOff>
      <xdr:row>102</xdr:row>
      <xdr:rowOff>86179</xdr:rowOff>
    </xdr:to>
    <xdr:sp macro="" textlink="">
      <xdr:nvSpPr>
        <xdr:cNvPr id="422" name="楕円 421"/>
        <xdr:cNvSpPr/>
      </xdr:nvSpPr>
      <xdr:spPr>
        <a:xfrm>
          <a:off x="1079500" y="174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35379</xdr:rowOff>
    </xdr:from>
    <xdr:to>
      <xdr:col>10</xdr:col>
      <xdr:colOff>114300</xdr:colOff>
      <xdr:row>102</xdr:row>
      <xdr:rowOff>84364</xdr:rowOff>
    </xdr:to>
    <xdr:cxnSp macro="">
      <xdr:nvCxnSpPr>
        <xdr:cNvPr id="423" name="直線コネクタ 422"/>
        <xdr:cNvCxnSpPr/>
      </xdr:nvCxnSpPr>
      <xdr:spPr>
        <a:xfrm>
          <a:off x="1130300" y="1752327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158948</xdr:rowOff>
    </xdr:from>
    <xdr:ext cx="405111" cy="259045"/>
    <xdr:sp macro="" textlink="">
      <xdr:nvSpPr>
        <xdr:cNvPr id="424" name="n_1aveValue【市民会館】&#10;有形固定資産減価償却率"/>
        <xdr:cNvSpPr txBox="1"/>
      </xdr:nvSpPr>
      <xdr:spPr>
        <a:xfrm>
          <a:off x="35820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34851</xdr:rowOff>
    </xdr:from>
    <xdr:ext cx="405111" cy="259045"/>
    <xdr:sp macro="" textlink="">
      <xdr:nvSpPr>
        <xdr:cNvPr id="425" name="n_2aveValue【市民会館】&#10;有形固定資産減価償却率"/>
        <xdr:cNvSpPr txBox="1"/>
      </xdr:nvSpPr>
      <xdr:spPr>
        <a:xfrm>
          <a:off x="2705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59345</xdr:rowOff>
    </xdr:from>
    <xdr:ext cx="405111" cy="259045"/>
    <xdr:sp macro="" textlink="">
      <xdr:nvSpPr>
        <xdr:cNvPr id="426" name="n_3aveValue【市民会館】&#10;有形固定資産減価償却率"/>
        <xdr:cNvSpPr txBox="1"/>
      </xdr:nvSpPr>
      <xdr:spPr>
        <a:xfrm>
          <a:off x="1816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149151</xdr:rowOff>
    </xdr:from>
    <xdr:ext cx="405111" cy="259045"/>
    <xdr:sp macro="" textlink="">
      <xdr:nvSpPr>
        <xdr:cNvPr id="427" name="n_4aveValue【市民会館】&#10;有形固定資産減価償却率"/>
        <xdr:cNvSpPr txBox="1"/>
      </xdr:nvSpPr>
      <xdr:spPr>
        <a:xfrm>
          <a:off x="927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71682</xdr:rowOff>
    </xdr:from>
    <xdr:ext cx="405111" cy="259045"/>
    <xdr:sp macro="" textlink="">
      <xdr:nvSpPr>
        <xdr:cNvPr id="428" name="n_1mainValue【市民会館】&#10;有形固定資産減価償却率"/>
        <xdr:cNvSpPr txBox="1"/>
      </xdr:nvSpPr>
      <xdr:spPr>
        <a:xfrm>
          <a:off x="3582044" y="1738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25961</xdr:rowOff>
    </xdr:from>
    <xdr:ext cx="405111" cy="259045"/>
    <xdr:sp macro="" textlink="">
      <xdr:nvSpPr>
        <xdr:cNvPr id="429" name="n_2mainValue【市民会館】&#10;有形固定資産減価償却率"/>
        <xdr:cNvSpPr txBox="1"/>
      </xdr:nvSpPr>
      <xdr:spPr>
        <a:xfrm>
          <a:off x="2705744" y="1734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151691</xdr:rowOff>
    </xdr:from>
    <xdr:ext cx="405111" cy="259045"/>
    <xdr:sp macro="" textlink="">
      <xdr:nvSpPr>
        <xdr:cNvPr id="430" name="n_3mainValue【市民会館】&#10;有形固定資産減価償却率"/>
        <xdr:cNvSpPr txBox="1"/>
      </xdr:nvSpPr>
      <xdr:spPr>
        <a:xfrm>
          <a:off x="1816744" y="1729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102706</xdr:rowOff>
    </xdr:from>
    <xdr:ext cx="405111" cy="259045"/>
    <xdr:sp macro="" textlink="">
      <xdr:nvSpPr>
        <xdr:cNvPr id="431" name="n_4mainValue【市民会館】&#10;有形固定資産減価償却率"/>
        <xdr:cNvSpPr txBox="1"/>
      </xdr:nvSpPr>
      <xdr:spPr>
        <a:xfrm>
          <a:off x="927744" y="1724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3" name="テキスト ボックス 44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5" name="テキスト ボックス 44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9" name="テキスト ボックス 44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1" name="テキスト ボックス 45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83820</xdr:rowOff>
    </xdr:to>
    <xdr:cxnSp macro="">
      <xdr:nvCxnSpPr>
        <xdr:cNvPr id="455" name="直線コネクタ 454"/>
        <xdr:cNvCxnSpPr/>
      </xdr:nvCxnSpPr>
      <xdr:spPr>
        <a:xfrm flipV="1">
          <a:off x="10476865" y="17381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56" name="【市民会館】&#10;一人当たり面積最小値テキスト"/>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57" name="直線コネクタ 456"/>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458" name="【市民会館】&#10;一人当たり面積最大値テキスト"/>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459" name="直線コネクタ 458"/>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128288</xdr:rowOff>
    </xdr:from>
    <xdr:ext cx="469744" cy="259045"/>
    <xdr:sp macro="" textlink="">
      <xdr:nvSpPr>
        <xdr:cNvPr id="460" name="【市民会館】&#10;一人当たり面積平均値テキスト"/>
        <xdr:cNvSpPr txBox="1"/>
      </xdr:nvSpPr>
      <xdr:spPr>
        <a:xfrm>
          <a:off x="10515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61" name="フローチャート: 判断 460"/>
        <xdr:cNvSpPr/>
      </xdr:nvSpPr>
      <xdr:spPr>
        <a:xfrm>
          <a:off x="10426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62" name="フローチャート: 判断 461"/>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63" name="フローチャート: 判断 462"/>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151130</xdr:rowOff>
    </xdr:from>
    <xdr:to>
      <xdr:col>41</xdr:col>
      <xdr:colOff>101600</xdr:colOff>
      <xdr:row>106</xdr:row>
      <xdr:rowOff>81280</xdr:rowOff>
    </xdr:to>
    <xdr:sp macro="" textlink="">
      <xdr:nvSpPr>
        <xdr:cNvPr id="464" name="フローチャート: 判断 463"/>
        <xdr:cNvSpPr/>
      </xdr:nvSpPr>
      <xdr:spPr>
        <a:xfrm>
          <a:off x="7810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52070</xdr:rowOff>
    </xdr:from>
    <xdr:to>
      <xdr:col>36</xdr:col>
      <xdr:colOff>165100</xdr:colOff>
      <xdr:row>105</xdr:row>
      <xdr:rowOff>153670</xdr:rowOff>
    </xdr:to>
    <xdr:sp macro="" textlink="">
      <xdr:nvSpPr>
        <xdr:cNvPr id="465" name="フローチャート: 判断 464"/>
        <xdr:cNvSpPr/>
      </xdr:nvSpPr>
      <xdr:spPr>
        <a:xfrm>
          <a:off x="6921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52070</xdr:rowOff>
    </xdr:from>
    <xdr:to>
      <xdr:col>55</xdr:col>
      <xdr:colOff>50800</xdr:colOff>
      <xdr:row>107</xdr:row>
      <xdr:rowOff>153670</xdr:rowOff>
    </xdr:to>
    <xdr:sp macro="" textlink="">
      <xdr:nvSpPr>
        <xdr:cNvPr id="471" name="楕円 470"/>
        <xdr:cNvSpPr/>
      </xdr:nvSpPr>
      <xdr:spPr>
        <a:xfrm>
          <a:off x="104267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30497</xdr:rowOff>
    </xdr:from>
    <xdr:ext cx="469744" cy="259045"/>
    <xdr:sp macro="" textlink="">
      <xdr:nvSpPr>
        <xdr:cNvPr id="472" name="【市民会館】&#10;一人当たり面積該当値テキスト"/>
        <xdr:cNvSpPr txBox="1"/>
      </xdr:nvSpPr>
      <xdr:spPr>
        <a:xfrm>
          <a:off x="10515600"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52070</xdr:rowOff>
    </xdr:from>
    <xdr:to>
      <xdr:col>50</xdr:col>
      <xdr:colOff>165100</xdr:colOff>
      <xdr:row>107</xdr:row>
      <xdr:rowOff>153670</xdr:rowOff>
    </xdr:to>
    <xdr:sp macro="" textlink="">
      <xdr:nvSpPr>
        <xdr:cNvPr id="473" name="楕円 472"/>
        <xdr:cNvSpPr/>
      </xdr:nvSpPr>
      <xdr:spPr>
        <a:xfrm>
          <a:off x="9588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102870</xdr:rowOff>
    </xdr:from>
    <xdr:to>
      <xdr:col>55</xdr:col>
      <xdr:colOff>0</xdr:colOff>
      <xdr:row>107</xdr:row>
      <xdr:rowOff>102870</xdr:rowOff>
    </xdr:to>
    <xdr:cxnSp macro="">
      <xdr:nvCxnSpPr>
        <xdr:cNvPr id="474" name="直線コネクタ 473"/>
        <xdr:cNvCxnSpPr/>
      </xdr:nvCxnSpPr>
      <xdr:spPr>
        <a:xfrm>
          <a:off x="9639300" y="18448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52070</xdr:rowOff>
    </xdr:from>
    <xdr:to>
      <xdr:col>46</xdr:col>
      <xdr:colOff>38100</xdr:colOff>
      <xdr:row>107</xdr:row>
      <xdr:rowOff>153670</xdr:rowOff>
    </xdr:to>
    <xdr:sp macro="" textlink="">
      <xdr:nvSpPr>
        <xdr:cNvPr id="475" name="楕円 474"/>
        <xdr:cNvSpPr/>
      </xdr:nvSpPr>
      <xdr:spPr>
        <a:xfrm>
          <a:off x="8699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102870</xdr:rowOff>
    </xdr:from>
    <xdr:to>
      <xdr:col>50</xdr:col>
      <xdr:colOff>114300</xdr:colOff>
      <xdr:row>107</xdr:row>
      <xdr:rowOff>102870</xdr:rowOff>
    </xdr:to>
    <xdr:cxnSp macro="">
      <xdr:nvCxnSpPr>
        <xdr:cNvPr id="476" name="直線コネクタ 475"/>
        <xdr:cNvCxnSpPr/>
      </xdr:nvCxnSpPr>
      <xdr:spPr>
        <a:xfrm>
          <a:off x="8750300" y="1844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52070</xdr:rowOff>
    </xdr:from>
    <xdr:to>
      <xdr:col>41</xdr:col>
      <xdr:colOff>101600</xdr:colOff>
      <xdr:row>107</xdr:row>
      <xdr:rowOff>153670</xdr:rowOff>
    </xdr:to>
    <xdr:sp macro="" textlink="">
      <xdr:nvSpPr>
        <xdr:cNvPr id="477" name="楕円 476"/>
        <xdr:cNvSpPr/>
      </xdr:nvSpPr>
      <xdr:spPr>
        <a:xfrm>
          <a:off x="7810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102870</xdr:rowOff>
    </xdr:from>
    <xdr:to>
      <xdr:col>45</xdr:col>
      <xdr:colOff>177800</xdr:colOff>
      <xdr:row>107</xdr:row>
      <xdr:rowOff>102870</xdr:rowOff>
    </xdr:to>
    <xdr:cxnSp macro="">
      <xdr:nvCxnSpPr>
        <xdr:cNvPr id="478" name="直線コネクタ 477"/>
        <xdr:cNvCxnSpPr/>
      </xdr:nvCxnSpPr>
      <xdr:spPr>
        <a:xfrm>
          <a:off x="7861300" y="1844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44450</xdr:rowOff>
    </xdr:from>
    <xdr:to>
      <xdr:col>36</xdr:col>
      <xdr:colOff>165100</xdr:colOff>
      <xdr:row>107</xdr:row>
      <xdr:rowOff>146050</xdr:rowOff>
    </xdr:to>
    <xdr:sp macro="" textlink="">
      <xdr:nvSpPr>
        <xdr:cNvPr id="479" name="楕円 478"/>
        <xdr:cNvSpPr/>
      </xdr:nvSpPr>
      <xdr:spPr>
        <a:xfrm>
          <a:off x="6921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95250</xdr:rowOff>
    </xdr:from>
    <xdr:to>
      <xdr:col>41</xdr:col>
      <xdr:colOff>50800</xdr:colOff>
      <xdr:row>107</xdr:row>
      <xdr:rowOff>102870</xdr:rowOff>
    </xdr:to>
    <xdr:cxnSp macro="">
      <xdr:nvCxnSpPr>
        <xdr:cNvPr id="480" name="直線コネクタ 479"/>
        <xdr:cNvCxnSpPr/>
      </xdr:nvCxnSpPr>
      <xdr:spPr>
        <a:xfrm>
          <a:off x="6972300" y="18440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82566</xdr:rowOff>
    </xdr:from>
    <xdr:ext cx="469744" cy="259045"/>
    <xdr:sp macro="" textlink="">
      <xdr:nvSpPr>
        <xdr:cNvPr id="481" name="n_1aveValue【市民会館】&#10;一人当たり面積"/>
        <xdr:cNvSpPr txBox="1"/>
      </xdr:nvSpPr>
      <xdr:spPr>
        <a:xfrm>
          <a:off x="9391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90188</xdr:rowOff>
    </xdr:from>
    <xdr:ext cx="469744" cy="259045"/>
    <xdr:sp macro="" textlink="">
      <xdr:nvSpPr>
        <xdr:cNvPr id="482" name="n_2aveValue【市民会館】&#10;一人当たり面積"/>
        <xdr:cNvSpPr txBox="1"/>
      </xdr:nvSpPr>
      <xdr:spPr>
        <a:xfrm>
          <a:off x="8515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97807</xdr:rowOff>
    </xdr:from>
    <xdr:ext cx="469744" cy="259045"/>
    <xdr:sp macro="" textlink="">
      <xdr:nvSpPr>
        <xdr:cNvPr id="483" name="n_3aveValue【市民会館】&#10;一人当たり面積"/>
        <xdr:cNvSpPr txBox="1"/>
      </xdr:nvSpPr>
      <xdr:spPr>
        <a:xfrm>
          <a:off x="7626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170197</xdr:rowOff>
    </xdr:from>
    <xdr:ext cx="469744" cy="259045"/>
    <xdr:sp macro="" textlink="">
      <xdr:nvSpPr>
        <xdr:cNvPr id="484" name="n_4aveValue【市民会館】&#10;一人当たり面積"/>
        <xdr:cNvSpPr txBox="1"/>
      </xdr:nvSpPr>
      <xdr:spPr>
        <a:xfrm>
          <a:off x="6737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144797</xdr:rowOff>
    </xdr:from>
    <xdr:ext cx="469744" cy="259045"/>
    <xdr:sp macro="" textlink="">
      <xdr:nvSpPr>
        <xdr:cNvPr id="485" name="n_1mainValue【市民会館】&#10;一人当たり面積"/>
        <xdr:cNvSpPr txBox="1"/>
      </xdr:nvSpPr>
      <xdr:spPr>
        <a:xfrm>
          <a:off x="93917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144797</xdr:rowOff>
    </xdr:from>
    <xdr:ext cx="469744" cy="259045"/>
    <xdr:sp macro="" textlink="">
      <xdr:nvSpPr>
        <xdr:cNvPr id="486" name="n_2mainValue【市民会館】&#10;一人当たり面積"/>
        <xdr:cNvSpPr txBox="1"/>
      </xdr:nvSpPr>
      <xdr:spPr>
        <a:xfrm>
          <a:off x="8515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144797</xdr:rowOff>
    </xdr:from>
    <xdr:ext cx="469744" cy="259045"/>
    <xdr:sp macro="" textlink="">
      <xdr:nvSpPr>
        <xdr:cNvPr id="487" name="n_3mainValue【市民会館】&#10;一人当たり面積"/>
        <xdr:cNvSpPr txBox="1"/>
      </xdr:nvSpPr>
      <xdr:spPr>
        <a:xfrm>
          <a:off x="7626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137177</xdr:rowOff>
    </xdr:from>
    <xdr:ext cx="469744" cy="259045"/>
    <xdr:sp macro="" textlink="">
      <xdr:nvSpPr>
        <xdr:cNvPr id="488" name="n_4mainValue【市民会館】&#10;一人当たり面積"/>
        <xdr:cNvSpPr txBox="1"/>
      </xdr:nvSpPr>
      <xdr:spPr>
        <a:xfrm>
          <a:off x="67374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83820</xdr:rowOff>
    </xdr:from>
    <xdr:to>
      <xdr:col>85</xdr:col>
      <xdr:colOff>126364</xdr:colOff>
      <xdr:row>41</xdr:row>
      <xdr:rowOff>133350</xdr:rowOff>
    </xdr:to>
    <xdr:cxnSp macro="">
      <xdr:nvCxnSpPr>
        <xdr:cNvPr id="513" name="直線コネクタ 512"/>
        <xdr:cNvCxnSpPr/>
      </xdr:nvCxnSpPr>
      <xdr:spPr>
        <a:xfrm flipV="1">
          <a:off x="16318864" y="59131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514" name="【一般廃棄物処理施設】&#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515" name="直線コネクタ 514"/>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30497</xdr:rowOff>
    </xdr:from>
    <xdr:ext cx="405111" cy="259045"/>
    <xdr:sp macro="" textlink="">
      <xdr:nvSpPr>
        <xdr:cNvPr id="516" name="【一般廃棄物処理施設】&#10;有形固定資産減価償却率最大値テキスト"/>
        <xdr:cNvSpPr txBox="1"/>
      </xdr:nvSpPr>
      <xdr:spPr>
        <a:xfrm>
          <a:off x="16357600" y="568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83820</xdr:rowOff>
    </xdr:from>
    <xdr:to>
      <xdr:col>86</xdr:col>
      <xdr:colOff>25400</xdr:colOff>
      <xdr:row>34</xdr:row>
      <xdr:rowOff>83820</xdr:rowOff>
    </xdr:to>
    <xdr:cxnSp macro="">
      <xdr:nvCxnSpPr>
        <xdr:cNvPr id="517" name="直線コネクタ 516"/>
        <xdr:cNvCxnSpPr/>
      </xdr:nvCxnSpPr>
      <xdr:spPr>
        <a:xfrm>
          <a:off x="16230600" y="591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49547</xdr:rowOff>
    </xdr:from>
    <xdr:ext cx="405111" cy="259045"/>
    <xdr:sp macro="" textlink="">
      <xdr:nvSpPr>
        <xdr:cNvPr id="518" name="【一般廃棄物処理施設】&#10;有形固定資産減価償却率平均値テキスト"/>
        <xdr:cNvSpPr txBox="1"/>
      </xdr:nvSpPr>
      <xdr:spPr>
        <a:xfrm>
          <a:off x="16357600" y="656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519" name="フローチャート: 判断 518"/>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520" name="フローチャート: 判断 519"/>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71120</xdr:rowOff>
    </xdr:from>
    <xdr:to>
      <xdr:col>76</xdr:col>
      <xdr:colOff>165100</xdr:colOff>
      <xdr:row>39</xdr:row>
      <xdr:rowOff>1270</xdr:rowOff>
    </xdr:to>
    <xdr:sp macro="" textlink="">
      <xdr:nvSpPr>
        <xdr:cNvPr id="521" name="フローチャート: 判断 520"/>
        <xdr:cNvSpPr/>
      </xdr:nvSpPr>
      <xdr:spPr>
        <a:xfrm>
          <a:off x="1454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23495</xdr:rowOff>
    </xdr:from>
    <xdr:to>
      <xdr:col>72</xdr:col>
      <xdr:colOff>38100</xdr:colOff>
      <xdr:row>38</xdr:row>
      <xdr:rowOff>125095</xdr:rowOff>
    </xdr:to>
    <xdr:sp macro="" textlink="">
      <xdr:nvSpPr>
        <xdr:cNvPr id="522" name="フローチャート: 判断 521"/>
        <xdr:cNvSpPr/>
      </xdr:nvSpPr>
      <xdr:spPr>
        <a:xfrm>
          <a:off x="13652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143510</xdr:rowOff>
    </xdr:from>
    <xdr:to>
      <xdr:col>67</xdr:col>
      <xdr:colOff>101600</xdr:colOff>
      <xdr:row>35</xdr:row>
      <xdr:rowOff>73660</xdr:rowOff>
    </xdr:to>
    <xdr:sp macro="" textlink="">
      <xdr:nvSpPr>
        <xdr:cNvPr id="523" name="フローチャート: 判断 522"/>
        <xdr:cNvSpPr/>
      </xdr:nvSpPr>
      <xdr:spPr>
        <a:xfrm>
          <a:off x="12763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166370</xdr:rowOff>
    </xdr:from>
    <xdr:to>
      <xdr:col>85</xdr:col>
      <xdr:colOff>177800</xdr:colOff>
      <xdr:row>38</xdr:row>
      <xdr:rowOff>96520</xdr:rowOff>
    </xdr:to>
    <xdr:sp macro="" textlink="">
      <xdr:nvSpPr>
        <xdr:cNvPr id="529" name="楕円 528"/>
        <xdr:cNvSpPr/>
      </xdr:nvSpPr>
      <xdr:spPr>
        <a:xfrm>
          <a:off x="162687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17797</xdr:rowOff>
    </xdr:from>
    <xdr:ext cx="405111" cy="259045"/>
    <xdr:sp macro="" textlink="">
      <xdr:nvSpPr>
        <xdr:cNvPr id="530" name="【一般廃棄物処理施設】&#10;有形固定資産減価償却率該当値テキスト"/>
        <xdr:cNvSpPr txBox="1"/>
      </xdr:nvSpPr>
      <xdr:spPr>
        <a:xfrm>
          <a:off x="16357600"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101600</xdr:rowOff>
    </xdr:from>
    <xdr:to>
      <xdr:col>81</xdr:col>
      <xdr:colOff>101600</xdr:colOff>
      <xdr:row>38</xdr:row>
      <xdr:rowOff>31750</xdr:rowOff>
    </xdr:to>
    <xdr:sp macro="" textlink="">
      <xdr:nvSpPr>
        <xdr:cNvPr id="531" name="楕円 530"/>
        <xdr:cNvSpPr/>
      </xdr:nvSpPr>
      <xdr:spPr>
        <a:xfrm>
          <a:off x="15430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152400</xdr:rowOff>
    </xdr:from>
    <xdr:to>
      <xdr:col>85</xdr:col>
      <xdr:colOff>127000</xdr:colOff>
      <xdr:row>38</xdr:row>
      <xdr:rowOff>45720</xdr:rowOff>
    </xdr:to>
    <xdr:cxnSp macro="">
      <xdr:nvCxnSpPr>
        <xdr:cNvPr id="532" name="直線コネクタ 531"/>
        <xdr:cNvCxnSpPr/>
      </xdr:nvCxnSpPr>
      <xdr:spPr>
        <a:xfrm>
          <a:off x="15481300" y="649605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84455</xdr:rowOff>
    </xdr:from>
    <xdr:to>
      <xdr:col>76</xdr:col>
      <xdr:colOff>165100</xdr:colOff>
      <xdr:row>38</xdr:row>
      <xdr:rowOff>14605</xdr:rowOff>
    </xdr:to>
    <xdr:sp macro="" textlink="">
      <xdr:nvSpPr>
        <xdr:cNvPr id="533" name="楕円 532"/>
        <xdr:cNvSpPr/>
      </xdr:nvSpPr>
      <xdr:spPr>
        <a:xfrm>
          <a:off x="14541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135255</xdr:rowOff>
    </xdr:from>
    <xdr:to>
      <xdr:col>81</xdr:col>
      <xdr:colOff>50800</xdr:colOff>
      <xdr:row>37</xdr:row>
      <xdr:rowOff>152400</xdr:rowOff>
    </xdr:to>
    <xdr:cxnSp macro="">
      <xdr:nvCxnSpPr>
        <xdr:cNvPr id="534" name="直線コネクタ 533"/>
        <xdr:cNvCxnSpPr/>
      </xdr:nvCxnSpPr>
      <xdr:spPr>
        <a:xfrm>
          <a:off x="14592300" y="64789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42545</xdr:rowOff>
    </xdr:from>
    <xdr:to>
      <xdr:col>72</xdr:col>
      <xdr:colOff>38100</xdr:colOff>
      <xdr:row>37</xdr:row>
      <xdr:rowOff>144145</xdr:rowOff>
    </xdr:to>
    <xdr:sp macro="" textlink="">
      <xdr:nvSpPr>
        <xdr:cNvPr id="535" name="楕円 534"/>
        <xdr:cNvSpPr/>
      </xdr:nvSpPr>
      <xdr:spPr>
        <a:xfrm>
          <a:off x="13652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93345</xdr:rowOff>
    </xdr:from>
    <xdr:to>
      <xdr:col>76</xdr:col>
      <xdr:colOff>114300</xdr:colOff>
      <xdr:row>37</xdr:row>
      <xdr:rowOff>135255</xdr:rowOff>
    </xdr:to>
    <xdr:cxnSp macro="">
      <xdr:nvCxnSpPr>
        <xdr:cNvPr id="536" name="直線コネクタ 535"/>
        <xdr:cNvCxnSpPr/>
      </xdr:nvCxnSpPr>
      <xdr:spPr>
        <a:xfrm>
          <a:off x="13703300" y="64369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154322</xdr:rowOff>
    </xdr:from>
    <xdr:ext cx="405111" cy="259045"/>
    <xdr:sp macro="" textlink="">
      <xdr:nvSpPr>
        <xdr:cNvPr id="537" name="n_1aveValue【一般廃棄物処理施設】&#10;有形固定資産減価償却率"/>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163847</xdr:rowOff>
    </xdr:from>
    <xdr:ext cx="405111" cy="259045"/>
    <xdr:sp macro="" textlink="">
      <xdr:nvSpPr>
        <xdr:cNvPr id="538" name="n_2aveValue【一般廃棄物処理施設】&#10;有形固定資産減価償却率"/>
        <xdr:cNvSpPr txBox="1"/>
      </xdr:nvSpPr>
      <xdr:spPr>
        <a:xfrm>
          <a:off x="14389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116222</xdr:rowOff>
    </xdr:from>
    <xdr:ext cx="405111" cy="259045"/>
    <xdr:sp macro="" textlink="">
      <xdr:nvSpPr>
        <xdr:cNvPr id="539" name="n_3aveValue【一般廃棄物処理施設】&#10;有形固定資産減価償却率"/>
        <xdr:cNvSpPr txBox="1"/>
      </xdr:nvSpPr>
      <xdr:spPr>
        <a:xfrm>
          <a:off x="13500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90187</xdr:rowOff>
    </xdr:from>
    <xdr:ext cx="405111" cy="259045"/>
    <xdr:sp macro="" textlink="">
      <xdr:nvSpPr>
        <xdr:cNvPr id="540" name="n_4aveValue【一般廃棄物処理施設】&#10;有形固定資産減価償却率"/>
        <xdr:cNvSpPr txBox="1"/>
      </xdr:nvSpPr>
      <xdr:spPr>
        <a:xfrm>
          <a:off x="12611744"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48277</xdr:rowOff>
    </xdr:from>
    <xdr:ext cx="405111" cy="259045"/>
    <xdr:sp macro="" textlink="">
      <xdr:nvSpPr>
        <xdr:cNvPr id="541" name="n_1mainValue【一般廃棄物処理施設】&#10;有形固定資産減価償却率"/>
        <xdr:cNvSpPr txBox="1"/>
      </xdr:nvSpPr>
      <xdr:spPr>
        <a:xfrm>
          <a:off x="152660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31132</xdr:rowOff>
    </xdr:from>
    <xdr:ext cx="405111" cy="259045"/>
    <xdr:sp macro="" textlink="">
      <xdr:nvSpPr>
        <xdr:cNvPr id="542" name="n_2mainValue【一般廃棄物処理施設】&#10;有形固定資産減価償却率"/>
        <xdr:cNvSpPr txBox="1"/>
      </xdr:nvSpPr>
      <xdr:spPr>
        <a:xfrm>
          <a:off x="14389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160672</xdr:rowOff>
    </xdr:from>
    <xdr:ext cx="405111" cy="259045"/>
    <xdr:sp macro="" textlink="">
      <xdr:nvSpPr>
        <xdr:cNvPr id="543" name="n_3mainValue【一般廃棄物処理施設】&#10;有形固定資産減価償却率"/>
        <xdr:cNvSpPr txBox="1"/>
      </xdr:nvSpPr>
      <xdr:spPr>
        <a:xfrm>
          <a:off x="13500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4" name="直線コネクタ 55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5" name="テキスト ボックス 55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6" name="直線コネクタ 55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7" name="テキスト ボックス 55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8" name="直線コネクタ 55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9" name="テキスト ボックス 55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0" name="直線コネクタ 55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1" name="テキスト ボックス 56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2" name="直線コネクタ 56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3" name="テキスト ボックス 56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4" name="直線コネクタ 5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5" name="テキスト ボックス 56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140734</xdr:rowOff>
    </xdr:from>
    <xdr:to>
      <xdr:col>116</xdr:col>
      <xdr:colOff>62864</xdr:colOff>
      <xdr:row>42</xdr:row>
      <xdr:rowOff>6058</xdr:rowOff>
    </xdr:to>
    <xdr:cxnSp macro="">
      <xdr:nvCxnSpPr>
        <xdr:cNvPr id="567" name="直線コネクタ 566"/>
        <xdr:cNvCxnSpPr/>
      </xdr:nvCxnSpPr>
      <xdr:spPr>
        <a:xfrm flipV="1">
          <a:off x="22160864" y="5970034"/>
          <a:ext cx="0" cy="123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9885</xdr:rowOff>
    </xdr:from>
    <xdr:ext cx="469744" cy="259045"/>
    <xdr:sp macro="" textlink="">
      <xdr:nvSpPr>
        <xdr:cNvPr id="568" name="【一般廃棄物処理施設】&#10;一人当たり有形固定資産（償却資産）額最小値テキスト"/>
        <xdr:cNvSpPr txBox="1"/>
      </xdr:nvSpPr>
      <xdr:spPr>
        <a:xfrm>
          <a:off x="22199600" y="721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6058</xdr:rowOff>
    </xdr:from>
    <xdr:to>
      <xdr:col>116</xdr:col>
      <xdr:colOff>152400</xdr:colOff>
      <xdr:row>42</xdr:row>
      <xdr:rowOff>6058</xdr:rowOff>
    </xdr:to>
    <xdr:cxnSp macro="">
      <xdr:nvCxnSpPr>
        <xdr:cNvPr id="569" name="直線コネクタ 568"/>
        <xdr:cNvCxnSpPr/>
      </xdr:nvCxnSpPr>
      <xdr:spPr>
        <a:xfrm>
          <a:off x="22072600" y="720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87411</xdr:rowOff>
    </xdr:from>
    <xdr:ext cx="599010" cy="259045"/>
    <xdr:sp macro="" textlink="">
      <xdr:nvSpPr>
        <xdr:cNvPr id="570" name="【一般廃棄物処理施設】&#10;一人当たり有形固定資産（償却資産）額最大値テキスト"/>
        <xdr:cNvSpPr txBox="1"/>
      </xdr:nvSpPr>
      <xdr:spPr>
        <a:xfrm>
          <a:off x="22199600" y="574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140734</xdr:rowOff>
    </xdr:from>
    <xdr:to>
      <xdr:col>116</xdr:col>
      <xdr:colOff>152400</xdr:colOff>
      <xdr:row>34</xdr:row>
      <xdr:rowOff>140734</xdr:rowOff>
    </xdr:to>
    <xdr:cxnSp macro="">
      <xdr:nvCxnSpPr>
        <xdr:cNvPr id="571" name="直線コネクタ 570"/>
        <xdr:cNvCxnSpPr/>
      </xdr:nvCxnSpPr>
      <xdr:spPr>
        <a:xfrm>
          <a:off x="22072600" y="59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58836</xdr:rowOff>
    </xdr:from>
    <xdr:ext cx="534377" cy="259045"/>
    <xdr:sp macro="" textlink="">
      <xdr:nvSpPr>
        <xdr:cNvPr id="572" name="【一般廃棄物処理施設】&#10;一人当たり有形固定資産（償却資産）額平均値テキスト"/>
        <xdr:cNvSpPr txBox="1"/>
      </xdr:nvSpPr>
      <xdr:spPr>
        <a:xfrm>
          <a:off x="22199600" y="6745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80409</xdr:rowOff>
    </xdr:from>
    <xdr:to>
      <xdr:col>116</xdr:col>
      <xdr:colOff>114300</xdr:colOff>
      <xdr:row>40</xdr:row>
      <xdr:rowOff>10559</xdr:rowOff>
    </xdr:to>
    <xdr:sp macro="" textlink="">
      <xdr:nvSpPr>
        <xdr:cNvPr id="573" name="フローチャート: 判断 572"/>
        <xdr:cNvSpPr/>
      </xdr:nvSpPr>
      <xdr:spPr>
        <a:xfrm>
          <a:off x="22110700" y="67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95367</xdr:rowOff>
    </xdr:from>
    <xdr:to>
      <xdr:col>112</xdr:col>
      <xdr:colOff>38100</xdr:colOff>
      <xdr:row>40</xdr:row>
      <xdr:rowOff>25517</xdr:rowOff>
    </xdr:to>
    <xdr:sp macro="" textlink="">
      <xdr:nvSpPr>
        <xdr:cNvPr id="574" name="フローチャート: 判断 573"/>
        <xdr:cNvSpPr/>
      </xdr:nvSpPr>
      <xdr:spPr>
        <a:xfrm>
          <a:off x="21272500" y="6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43314</xdr:rowOff>
    </xdr:from>
    <xdr:to>
      <xdr:col>107</xdr:col>
      <xdr:colOff>101600</xdr:colOff>
      <xdr:row>39</xdr:row>
      <xdr:rowOff>144914</xdr:rowOff>
    </xdr:to>
    <xdr:sp macro="" textlink="">
      <xdr:nvSpPr>
        <xdr:cNvPr id="575" name="フローチャート: 判断 574"/>
        <xdr:cNvSpPr/>
      </xdr:nvSpPr>
      <xdr:spPr>
        <a:xfrm>
          <a:off x="20383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41356</xdr:rowOff>
    </xdr:from>
    <xdr:to>
      <xdr:col>102</xdr:col>
      <xdr:colOff>165100</xdr:colOff>
      <xdr:row>39</xdr:row>
      <xdr:rowOff>142956</xdr:rowOff>
    </xdr:to>
    <xdr:sp macro="" textlink="">
      <xdr:nvSpPr>
        <xdr:cNvPr id="576" name="フローチャート: 判断 575"/>
        <xdr:cNvSpPr/>
      </xdr:nvSpPr>
      <xdr:spPr>
        <a:xfrm>
          <a:off x="19494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106904</xdr:rowOff>
    </xdr:from>
    <xdr:to>
      <xdr:col>98</xdr:col>
      <xdr:colOff>38100</xdr:colOff>
      <xdr:row>40</xdr:row>
      <xdr:rowOff>37054</xdr:rowOff>
    </xdr:to>
    <xdr:sp macro="" textlink="">
      <xdr:nvSpPr>
        <xdr:cNvPr id="577" name="フローチャート: 判断 576"/>
        <xdr:cNvSpPr/>
      </xdr:nvSpPr>
      <xdr:spPr>
        <a:xfrm>
          <a:off x="18605500" y="679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8" name="テキスト ボックス 5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9" name="テキスト ボックス 5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0" name="テキスト ボックス 5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1" name="テキスト ボックス 5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2" name="テキスト ボックス 5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64552</xdr:rowOff>
    </xdr:from>
    <xdr:to>
      <xdr:col>116</xdr:col>
      <xdr:colOff>114300</xdr:colOff>
      <xdr:row>39</xdr:row>
      <xdr:rowOff>166152</xdr:rowOff>
    </xdr:to>
    <xdr:sp macro="" textlink="">
      <xdr:nvSpPr>
        <xdr:cNvPr id="583" name="楕円 582"/>
        <xdr:cNvSpPr/>
      </xdr:nvSpPr>
      <xdr:spPr>
        <a:xfrm>
          <a:off x="22110700" y="675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87429</xdr:rowOff>
    </xdr:from>
    <xdr:ext cx="534377" cy="259045"/>
    <xdr:sp macro="" textlink="">
      <xdr:nvSpPr>
        <xdr:cNvPr id="584" name="【一般廃棄物処理施設】&#10;一人当たり有形固定資産（償却資産）額該当値テキスト"/>
        <xdr:cNvSpPr txBox="1"/>
      </xdr:nvSpPr>
      <xdr:spPr>
        <a:xfrm>
          <a:off x="22199600" y="660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71257</xdr:rowOff>
    </xdr:from>
    <xdr:to>
      <xdr:col>112</xdr:col>
      <xdr:colOff>38100</xdr:colOff>
      <xdr:row>40</xdr:row>
      <xdr:rowOff>1407</xdr:rowOff>
    </xdr:to>
    <xdr:sp macro="" textlink="">
      <xdr:nvSpPr>
        <xdr:cNvPr id="585" name="楕円 584"/>
        <xdr:cNvSpPr/>
      </xdr:nvSpPr>
      <xdr:spPr>
        <a:xfrm>
          <a:off x="21272500" y="675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115352</xdr:rowOff>
    </xdr:from>
    <xdr:to>
      <xdr:col>116</xdr:col>
      <xdr:colOff>63500</xdr:colOff>
      <xdr:row>39</xdr:row>
      <xdr:rowOff>122057</xdr:rowOff>
    </xdr:to>
    <xdr:cxnSp macro="">
      <xdr:nvCxnSpPr>
        <xdr:cNvPr id="586" name="直線コネクタ 585"/>
        <xdr:cNvCxnSpPr/>
      </xdr:nvCxnSpPr>
      <xdr:spPr>
        <a:xfrm flipV="1">
          <a:off x="21323300" y="6801902"/>
          <a:ext cx="8382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85461</xdr:rowOff>
    </xdr:from>
    <xdr:to>
      <xdr:col>107</xdr:col>
      <xdr:colOff>101600</xdr:colOff>
      <xdr:row>40</xdr:row>
      <xdr:rowOff>15611</xdr:rowOff>
    </xdr:to>
    <xdr:sp macro="" textlink="">
      <xdr:nvSpPr>
        <xdr:cNvPr id="587" name="楕円 586"/>
        <xdr:cNvSpPr/>
      </xdr:nvSpPr>
      <xdr:spPr>
        <a:xfrm>
          <a:off x="20383500" y="677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122057</xdr:rowOff>
    </xdr:from>
    <xdr:to>
      <xdr:col>111</xdr:col>
      <xdr:colOff>177800</xdr:colOff>
      <xdr:row>39</xdr:row>
      <xdr:rowOff>136261</xdr:rowOff>
    </xdr:to>
    <xdr:cxnSp macro="">
      <xdr:nvCxnSpPr>
        <xdr:cNvPr id="588" name="直線コネクタ 587"/>
        <xdr:cNvCxnSpPr/>
      </xdr:nvCxnSpPr>
      <xdr:spPr>
        <a:xfrm flipV="1">
          <a:off x="20434300" y="6808607"/>
          <a:ext cx="889000" cy="1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40602</xdr:rowOff>
    </xdr:from>
    <xdr:to>
      <xdr:col>102</xdr:col>
      <xdr:colOff>165100</xdr:colOff>
      <xdr:row>40</xdr:row>
      <xdr:rowOff>142202</xdr:rowOff>
    </xdr:to>
    <xdr:sp macro="" textlink="">
      <xdr:nvSpPr>
        <xdr:cNvPr id="589" name="楕円 588"/>
        <xdr:cNvSpPr/>
      </xdr:nvSpPr>
      <xdr:spPr>
        <a:xfrm>
          <a:off x="19494500" y="689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136261</xdr:rowOff>
    </xdr:from>
    <xdr:to>
      <xdr:col>107</xdr:col>
      <xdr:colOff>50800</xdr:colOff>
      <xdr:row>40</xdr:row>
      <xdr:rowOff>91402</xdr:rowOff>
    </xdr:to>
    <xdr:cxnSp macro="">
      <xdr:nvCxnSpPr>
        <xdr:cNvPr id="590" name="直線コネクタ 589"/>
        <xdr:cNvCxnSpPr/>
      </xdr:nvCxnSpPr>
      <xdr:spPr>
        <a:xfrm flipV="1">
          <a:off x="19545300" y="6822811"/>
          <a:ext cx="889000" cy="12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16644</xdr:rowOff>
    </xdr:from>
    <xdr:ext cx="534377" cy="259045"/>
    <xdr:sp macro="" textlink="">
      <xdr:nvSpPr>
        <xdr:cNvPr id="591" name="n_1aveValue【一般廃棄物処理施設】&#10;一人当たり有形固定資産（償却資産）額"/>
        <xdr:cNvSpPr txBox="1"/>
      </xdr:nvSpPr>
      <xdr:spPr>
        <a:xfrm>
          <a:off x="21043411" y="687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161441</xdr:rowOff>
    </xdr:from>
    <xdr:ext cx="534377" cy="259045"/>
    <xdr:sp macro="" textlink="">
      <xdr:nvSpPr>
        <xdr:cNvPr id="592" name="n_2aveValue【一般廃棄物処理施設】&#10;一人当たり有形固定資産（償却資産）額"/>
        <xdr:cNvSpPr txBox="1"/>
      </xdr:nvSpPr>
      <xdr:spPr>
        <a:xfrm>
          <a:off x="20167111" y="650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159483</xdr:rowOff>
    </xdr:from>
    <xdr:ext cx="534377" cy="259045"/>
    <xdr:sp macro="" textlink="">
      <xdr:nvSpPr>
        <xdr:cNvPr id="593" name="n_3aveValue【一般廃棄物処理施設】&#10;一人当たり有形固定資産（償却資産）額"/>
        <xdr:cNvSpPr txBox="1"/>
      </xdr:nvSpPr>
      <xdr:spPr>
        <a:xfrm>
          <a:off x="192781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53581</xdr:rowOff>
    </xdr:from>
    <xdr:ext cx="534377" cy="259045"/>
    <xdr:sp macro="" textlink="">
      <xdr:nvSpPr>
        <xdr:cNvPr id="594" name="n_4aveValue【一般廃棄物処理施設】&#10;一人当たり有形固定資産（償却資産）額"/>
        <xdr:cNvSpPr txBox="1"/>
      </xdr:nvSpPr>
      <xdr:spPr>
        <a:xfrm>
          <a:off x="18389111" y="656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17934</xdr:rowOff>
    </xdr:from>
    <xdr:ext cx="534377" cy="259045"/>
    <xdr:sp macro="" textlink="">
      <xdr:nvSpPr>
        <xdr:cNvPr id="595" name="n_1mainValue【一般廃棄物処理施設】&#10;一人当たり有形固定資産（償却資産）額"/>
        <xdr:cNvSpPr txBox="1"/>
      </xdr:nvSpPr>
      <xdr:spPr>
        <a:xfrm>
          <a:off x="21043411" y="653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6738</xdr:rowOff>
    </xdr:from>
    <xdr:ext cx="534377" cy="259045"/>
    <xdr:sp macro="" textlink="">
      <xdr:nvSpPr>
        <xdr:cNvPr id="596" name="n_2mainValue【一般廃棄物処理施設】&#10;一人当たり有形固定資産（償却資産）額"/>
        <xdr:cNvSpPr txBox="1"/>
      </xdr:nvSpPr>
      <xdr:spPr>
        <a:xfrm>
          <a:off x="20167111" y="686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133329</xdr:rowOff>
    </xdr:from>
    <xdr:ext cx="534377" cy="259045"/>
    <xdr:sp macro="" textlink="">
      <xdr:nvSpPr>
        <xdr:cNvPr id="597" name="n_3mainValue【一般廃棄物処理施設】&#10;一人当たり有形固定資産（償却資産）額"/>
        <xdr:cNvSpPr txBox="1"/>
      </xdr:nvSpPr>
      <xdr:spPr>
        <a:xfrm>
          <a:off x="19278111" y="699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6" name="テキスト ボックス 6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7" name="直線コネクタ 6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8" name="テキスト ボックス 60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609" name="直線コネクタ 608"/>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610" name="テキスト ボックス 609"/>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611" name="直線コネクタ 610"/>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612" name="テキスト ボックス 611"/>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613" name="直線コネクタ 612"/>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614" name="テキスト ボックス 613"/>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617" name="直線コネクタ 616"/>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618" name="テキスト ボックス 617"/>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19" name="直線コネクタ 618"/>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20" name="テキスト ボックス 619"/>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621" name="直線コネクタ 620"/>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622" name="テキスト ボックス 621"/>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3" name="直線コネクタ 6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4" name="テキスト ボックス 62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142875</xdr:rowOff>
    </xdr:from>
    <xdr:to>
      <xdr:col>85</xdr:col>
      <xdr:colOff>126364</xdr:colOff>
      <xdr:row>64</xdr:row>
      <xdr:rowOff>20003</xdr:rowOff>
    </xdr:to>
    <xdr:cxnSp macro="">
      <xdr:nvCxnSpPr>
        <xdr:cNvPr id="626" name="直線コネクタ 625"/>
        <xdr:cNvCxnSpPr/>
      </xdr:nvCxnSpPr>
      <xdr:spPr>
        <a:xfrm flipV="1">
          <a:off x="16318864" y="9572625"/>
          <a:ext cx="0" cy="142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23830</xdr:rowOff>
    </xdr:from>
    <xdr:ext cx="405111" cy="259045"/>
    <xdr:sp macro="" textlink="">
      <xdr:nvSpPr>
        <xdr:cNvPr id="627" name="【保健センター・保健所】&#10;有形固定資産減価償却率最小値テキスト"/>
        <xdr:cNvSpPr txBox="1"/>
      </xdr:nvSpPr>
      <xdr:spPr>
        <a:xfrm>
          <a:off x="16357600" y="1099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20003</xdr:rowOff>
    </xdr:from>
    <xdr:to>
      <xdr:col>86</xdr:col>
      <xdr:colOff>25400</xdr:colOff>
      <xdr:row>64</xdr:row>
      <xdr:rowOff>20003</xdr:rowOff>
    </xdr:to>
    <xdr:cxnSp macro="">
      <xdr:nvCxnSpPr>
        <xdr:cNvPr id="628" name="直線コネクタ 627"/>
        <xdr:cNvCxnSpPr/>
      </xdr:nvCxnSpPr>
      <xdr:spPr>
        <a:xfrm>
          <a:off x="16230600" y="1099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89552</xdr:rowOff>
    </xdr:from>
    <xdr:ext cx="405111" cy="259045"/>
    <xdr:sp macro="" textlink="">
      <xdr:nvSpPr>
        <xdr:cNvPr id="629" name="【保健センター・保健所】&#10;有形固定資産減価償却率最大値テキスト"/>
        <xdr:cNvSpPr txBox="1"/>
      </xdr:nvSpPr>
      <xdr:spPr>
        <a:xfrm>
          <a:off x="16357600" y="934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142875</xdr:rowOff>
    </xdr:from>
    <xdr:to>
      <xdr:col>86</xdr:col>
      <xdr:colOff>25400</xdr:colOff>
      <xdr:row>55</xdr:row>
      <xdr:rowOff>142875</xdr:rowOff>
    </xdr:to>
    <xdr:cxnSp macro="">
      <xdr:nvCxnSpPr>
        <xdr:cNvPr id="630" name="直線コネクタ 629"/>
        <xdr:cNvCxnSpPr/>
      </xdr:nvCxnSpPr>
      <xdr:spPr>
        <a:xfrm>
          <a:off x="16230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37799</xdr:rowOff>
    </xdr:from>
    <xdr:ext cx="405111" cy="259045"/>
    <xdr:sp macro="" textlink="">
      <xdr:nvSpPr>
        <xdr:cNvPr id="631" name="【保健センター・保健所】&#10;有形固定資産減価償却率平均値テキスト"/>
        <xdr:cNvSpPr txBox="1"/>
      </xdr:nvSpPr>
      <xdr:spPr>
        <a:xfrm>
          <a:off x="16357600" y="9810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14922</xdr:rowOff>
    </xdr:from>
    <xdr:to>
      <xdr:col>85</xdr:col>
      <xdr:colOff>177800</xdr:colOff>
      <xdr:row>58</xdr:row>
      <xdr:rowOff>116522</xdr:rowOff>
    </xdr:to>
    <xdr:sp macro="" textlink="">
      <xdr:nvSpPr>
        <xdr:cNvPr id="632" name="フローチャート: 判断 631"/>
        <xdr:cNvSpPr/>
      </xdr:nvSpPr>
      <xdr:spPr>
        <a:xfrm>
          <a:off x="16268700" y="9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26353</xdr:rowOff>
    </xdr:from>
    <xdr:to>
      <xdr:col>81</xdr:col>
      <xdr:colOff>101600</xdr:colOff>
      <xdr:row>58</xdr:row>
      <xdr:rowOff>127953</xdr:rowOff>
    </xdr:to>
    <xdr:sp macro="" textlink="">
      <xdr:nvSpPr>
        <xdr:cNvPr id="633" name="フローチャート: 判断 632"/>
        <xdr:cNvSpPr/>
      </xdr:nvSpPr>
      <xdr:spPr>
        <a:xfrm>
          <a:off x="15430500" y="99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xdr:rowOff>
    </xdr:from>
    <xdr:to>
      <xdr:col>76</xdr:col>
      <xdr:colOff>165100</xdr:colOff>
      <xdr:row>58</xdr:row>
      <xdr:rowOff>102235</xdr:rowOff>
    </xdr:to>
    <xdr:sp macro="" textlink="">
      <xdr:nvSpPr>
        <xdr:cNvPr id="634" name="フローチャート: 判断 633"/>
        <xdr:cNvSpPr/>
      </xdr:nvSpPr>
      <xdr:spPr>
        <a:xfrm>
          <a:off x="14541500" y="994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106363</xdr:rowOff>
    </xdr:from>
    <xdr:to>
      <xdr:col>72</xdr:col>
      <xdr:colOff>38100</xdr:colOff>
      <xdr:row>58</xdr:row>
      <xdr:rowOff>36513</xdr:rowOff>
    </xdr:to>
    <xdr:sp macro="" textlink="">
      <xdr:nvSpPr>
        <xdr:cNvPr id="635" name="フローチャート: 判断 634"/>
        <xdr:cNvSpPr/>
      </xdr:nvSpPr>
      <xdr:spPr>
        <a:xfrm>
          <a:off x="13652500" y="987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20638</xdr:rowOff>
    </xdr:from>
    <xdr:to>
      <xdr:col>67</xdr:col>
      <xdr:colOff>101600</xdr:colOff>
      <xdr:row>59</xdr:row>
      <xdr:rowOff>122238</xdr:rowOff>
    </xdr:to>
    <xdr:sp macro="" textlink="">
      <xdr:nvSpPr>
        <xdr:cNvPr id="636" name="フローチャート: 判断 635"/>
        <xdr:cNvSpPr/>
      </xdr:nvSpPr>
      <xdr:spPr>
        <a:xfrm>
          <a:off x="12763500" y="1013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49213</xdr:rowOff>
    </xdr:from>
    <xdr:to>
      <xdr:col>85</xdr:col>
      <xdr:colOff>177800</xdr:colOff>
      <xdr:row>61</xdr:row>
      <xdr:rowOff>150813</xdr:rowOff>
    </xdr:to>
    <xdr:sp macro="" textlink="">
      <xdr:nvSpPr>
        <xdr:cNvPr id="642" name="楕円 641"/>
        <xdr:cNvSpPr/>
      </xdr:nvSpPr>
      <xdr:spPr>
        <a:xfrm>
          <a:off x="16268700" y="1050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27640</xdr:rowOff>
    </xdr:from>
    <xdr:ext cx="405111" cy="259045"/>
    <xdr:sp macro="" textlink="">
      <xdr:nvSpPr>
        <xdr:cNvPr id="643" name="【保健センター・保健所】&#10;有形固定資産減価償却率該当値テキスト"/>
        <xdr:cNvSpPr txBox="1"/>
      </xdr:nvSpPr>
      <xdr:spPr>
        <a:xfrm>
          <a:off x="16357600" y="10486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12065</xdr:rowOff>
    </xdr:from>
    <xdr:to>
      <xdr:col>81</xdr:col>
      <xdr:colOff>101600</xdr:colOff>
      <xdr:row>61</xdr:row>
      <xdr:rowOff>113665</xdr:rowOff>
    </xdr:to>
    <xdr:sp macro="" textlink="">
      <xdr:nvSpPr>
        <xdr:cNvPr id="644" name="楕円 643"/>
        <xdr:cNvSpPr/>
      </xdr:nvSpPr>
      <xdr:spPr>
        <a:xfrm>
          <a:off x="154305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62865</xdr:rowOff>
    </xdr:from>
    <xdr:to>
      <xdr:col>85</xdr:col>
      <xdr:colOff>127000</xdr:colOff>
      <xdr:row>61</xdr:row>
      <xdr:rowOff>100013</xdr:rowOff>
    </xdr:to>
    <xdr:cxnSp macro="">
      <xdr:nvCxnSpPr>
        <xdr:cNvPr id="645" name="直線コネクタ 644"/>
        <xdr:cNvCxnSpPr/>
      </xdr:nvCxnSpPr>
      <xdr:spPr>
        <a:xfrm>
          <a:off x="15481300" y="10521315"/>
          <a:ext cx="8382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86360</xdr:rowOff>
    </xdr:from>
    <xdr:to>
      <xdr:col>76</xdr:col>
      <xdr:colOff>165100</xdr:colOff>
      <xdr:row>61</xdr:row>
      <xdr:rowOff>16510</xdr:rowOff>
    </xdr:to>
    <xdr:sp macro="" textlink="">
      <xdr:nvSpPr>
        <xdr:cNvPr id="646" name="楕円 645"/>
        <xdr:cNvSpPr/>
      </xdr:nvSpPr>
      <xdr:spPr>
        <a:xfrm>
          <a:off x="14541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137160</xdr:rowOff>
    </xdr:from>
    <xdr:to>
      <xdr:col>81</xdr:col>
      <xdr:colOff>50800</xdr:colOff>
      <xdr:row>61</xdr:row>
      <xdr:rowOff>62865</xdr:rowOff>
    </xdr:to>
    <xdr:cxnSp macro="">
      <xdr:nvCxnSpPr>
        <xdr:cNvPr id="647" name="直線コネクタ 646"/>
        <xdr:cNvCxnSpPr/>
      </xdr:nvCxnSpPr>
      <xdr:spPr>
        <a:xfrm>
          <a:off x="14592300" y="1042416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160655</xdr:rowOff>
    </xdr:from>
    <xdr:to>
      <xdr:col>72</xdr:col>
      <xdr:colOff>38100</xdr:colOff>
      <xdr:row>60</xdr:row>
      <xdr:rowOff>90805</xdr:rowOff>
    </xdr:to>
    <xdr:sp macro="" textlink="">
      <xdr:nvSpPr>
        <xdr:cNvPr id="648" name="楕円 647"/>
        <xdr:cNvSpPr/>
      </xdr:nvSpPr>
      <xdr:spPr>
        <a:xfrm>
          <a:off x="13652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40005</xdr:rowOff>
    </xdr:from>
    <xdr:to>
      <xdr:col>76</xdr:col>
      <xdr:colOff>114300</xdr:colOff>
      <xdr:row>60</xdr:row>
      <xdr:rowOff>137160</xdr:rowOff>
    </xdr:to>
    <xdr:cxnSp macro="">
      <xdr:nvCxnSpPr>
        <xdr:cNvPr id="649" name="直線コネクタ 648"/>
        <xdr:cNvCxnSpPr/>
      </xdr:nvCxnSpPr>
      <xdr:spPr>
        <a:xfrm>
          <a:off x="13703300" y="1032700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66357</xdr:rowOff>
    </xdr:from>
    <xdr:to>
      <xdr:col>67</xdr:col>
      <xdr:colOff>101600</xdr:colOff>
      <xdr:row>59</xdr:row>
      <xdr:rowOff>167957</xdr:rowOff>
    </xdr:to>
    <xdr:sp macro="" textlink="">
      <xdr:nvSpPr>
        <xdr:cNvPr id="650" name="楕円 649"/>
        <xdr:cNvSpPr/>
      </xdr:nvSpPr>
      <xdr:spPr>
        <a:xfrm>
          <a:off x="12763500" y="1018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117157</xdr:rowOff>
    </xdr:from>
    <xdr:to>
      <xdr:col>71</xdr:col>
      <xdr:colOff>177800</xdr:colOff>
      <xdr:row>60</xdr:row>
      <xdr:rowOff>40005</xdr:rowOff>
    </xdr:to>
    <xdr:cxnSp macro="">
      <xdr:nvCxnSpPr>
        <xdr:cNvPr id="651" name="直線コネクタ 650"/>
        <xdr:cNvCxnSpPr/>
      </xdr:nvCxnSpPr>
      <xdr:spPr>
        <a:xfrm>
          <a:off x="12814300" y="10232707"/>
          <a:ext cx="889000" cy="9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144480</xdr:rowOff>
    </xdr:from>
    <xdr:ext cx="405111" cy="259045"/>
    <xdr:sp macro="" textlink="">
      <xdr:nvSpPr>
        <xdr:cNvPr id="652" name="n_1aveValue【保健センター・保健所】&#10;有形固定資産減価償却率"/>
        <xdr:cNvSpPr txBox="1"/>
      </xdr:nvSpPr>
      <xdr:spPr>
        <a:xfrm>
          <a:off x="15266044" y="9745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118762</xdr:rowOff>
    </xdr:from>
    <xdr:ext cx="405111" cy="259045"/>
    <xdr:sp macro="" textlink="">
      <xdr:nvSpPr>
        <xdr:cNvPr id="653" name="n_2aveValue【保健センター・保健所】&#10;有形固定資産減価償却率"/>
        <xdr:cNvSpPr txBox="1"/>
      </xdr:nvSpPr>
      <xdr:spPr>
        <a:xfrm>
          <a:off x="14389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53040</xdr:rowOff>
    </xdr:from>
    <xdr:ext cx="405111" cy="259045"/>
    <xdr:sp macro="" textlink="">
      <xdr:nvSpPr>
        <xdr:cNvPr id="654" name="n_3aveValue【保健センター・保健所】&#10;有形固定資産減価償却率"/>
        <xdr:cNvSpPr txBox="1"/>
      </xdr:nvSpPr>
      <xdr:spPr>
        <a:xfrm>
          <a:off x="13500744" y="9654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138765</xdr:rowOff>
    </xdr:from>
    <xdr:ext cx="405111" cy="259045"/>
    <xdr:sp macro="" textlink="">
      <xdr:nvSpPr>
        <xdr:cNvPr id="655" name="n_4aveValue【保健センター・保健所】&#10;有形固定資産減価償却率"/>
        <xdr:cNvSpPr txBox="1"/>
      </xdr:nvSpPr>
      <xdr:spPr>
        <a:xfrm>
          <a:off x="12611744" y="9911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104792</xdr:rowOff>
    </xdr:from>
    <xdr:ext cx="405111" cy="259045"/>
    <xdr:sp macro="" textlink="">
      <xdr:nvSpPr>
        <xdr:cNvPr id="656" name="n_1mainValue【保健センター・保健所】&#10;有形固定資産減価償却率"/>
        <xdr:cNvSpPr txBox="1"/>
      </xdr:nvSpPr>
      <xdr:spPr>
        <a:xfrm>
          <a:off x="152660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7637</xdr:rowOff>
    </xdr:from>
    <xdr:ext cx="405111" cy="259045"/>
    <xdr:sp macro="" textlink="">
      <xdr:nvSpPr>
        <xdr:cNvPr id="657" name="n_2mainValue【保健センター・保健所】&#10;有形固定資産減価償却率"/>
        <xdr:cNvSpPr txBox="1"/>
      </xdr:nvSpPr>
      <xdr:spPr>
        <a:xfrm>
          <a:off x="14389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81932</xdr:rowOff>
    </xdr:from>
    <xdr:ext cx="405111" cy="259045"/>
    <xdr:sp macro="" textlink="">
      <xdr:nvSpPr>
        <xdr:cNvPr id="658" name="n_3mainValue【保健センター・保健所】&#10;有形固定資産減価償却率"/>
        <xdr:cNvSpPr txBox="1"/>
      </xdr:nvSpPr>
      <xdr:spPr>
        <a:xfrm>
          <a:off x="1350074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159084</xdr:rowOff>
    </xdr:from>
    <xdr:ext cx="405111" cy="259045"/>
    <xdr:sp macro="" textlink="">
      <xdr:nvSpPr>
        <xdr:cNvPr id="659" name="n_4mainValue【保健センター・保健所】&#10;有形固定資産減価償却率"/>
        <xdr:cNvSpPr txBox="1"/>
      </xdr:nvSpPr>
      <xdr:spPr>
        <a:xfrm>
          <a:off x="12611744" y="10274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0" name="直線コネクタ 66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1" name="テキスト ボックス 67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2" name="直線コネクタ 67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3" name="テキスト ボックス 67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4" name="直線コネクタ 67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5" name="テキスト ボックス 67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6" name="直線コネクタ 67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7" name="テキスト ボックス 67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8" name="直線コネクタ 67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9" name="テキスト ボックス 67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81" name="直線コネクタ 680"/>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82"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83" name="直線コネクタ 682"/>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84" name="【保健センター・保健所】&#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85" name="直線コネクタ 684"/>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686" name="【保健センター・保健所】&#10;一人当たり面積平均値テキスト"/>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87" name="フローチャート: 判断 686"/>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88" name="フローチャート: 判断 687"/>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689" name="フローチャート: 判断 688"/>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90" name="フローチャート: 判断 689"/>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109220</xdr:rowOff>
    </xdr:from>
    <xdr:to>
      <xdr:col>98</xdr:col>
      <xdr:colOff>38100</xdr:colOff>
      <xdr:row>63</xdr:row>
      <xdr:rowOff>39370</xdr:rowOff>
    </xdr:to>
    <xdr:sp macro="" textlink="">
      <xdr:nvSpPr>
        <xdr:cNvPr id="691" name="フローチャート: 判断 690"/>
        <xdr:cNvSpPr/>
      </xdr:nvSpPr>
      <xdr:spPr>
        <a:xfrm>
          <a:off x="18605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2" name="テキスト ボックス 6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3" name="テキスト ボックス 6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4" name="テキスト ボックス 6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5" name="テキスト ボックス 6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6" name="テキスト ボックス 6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29210</xdr:rowOff>
    </xdr:from>
    <xdr:to>
      <xdr:col>116</xdr:col>
      <xdr:colOff>114300</xdr:colOff>
      <xdr:row>63</xdr:row>
      <xdr:rowOff>130810</xdr:rowOff>
    </xdr:to>
    <xdr:sp macro="" textlink="">
      <xdr:nvSpPr>
        <xdr:cNvPr id="697" name="楕円 696"/>
        <xdr:cNvSpPr/>
      </xdr:nvSpPr>
      <xdr:spPr>
        <a:xfrm>
          <a:off x="22110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115587</xdr:rowOff>
    </xdr:from>
    <xdr:ext cx="469744" cy="259045"/>
    <xdr:sp macro="" textlink="">
      <xdr:nvSpPr>
        <xdr:cNvPr id="698" name="【保健センター・保健所】&#10;一人当たり面積該当値テキスト"/>
        <xdr:cNvSpPr txBox="1"/>
      </xdr:nvSpPr>
      <xdr:spPr>
        <a:xfrm>
          <a:off x="22199600" y="1074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29210</xdr:rowOff>
    </xdr:from>
    <xdr:to>
      <xdr:col>112</xdr:col>
      <xdr:colOff>38100</xdr:colOff>
      <xdr:row>63</xdr:row>
      <xdr:rowOff>130810</xdr:rowOff>
    </xdr:to>
    <xdr:sp macro="" textlink="">
      <xdr:nvSpPr>
        <xdr:cNvPr id="699" name="楕円 698"/>
        <xdr:cNvSpPr/>
      </xdr:nvSpPr>
      <xdr:spPr>
        <a:xfrm>
          <a:off x="21272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80010</xdr:rowOff>
    </xdr:from>
    <xdr:to>
      <xdr:col>116</xdr:col>
      <xdr:colOff>63500</xdr:colOff>
      <xdr:row>63</xdr:row>
      <xdr:rowOff>80010</xdr:rowOff>
    </xdr:to>
    <xdr:cxnSp macro="">
      <xdr:nvCxnSpPr>
        <xdr:cNvPr id="700" name="直線コネクタ 699"/>
        <xdr:cNvCxnSpPr/>
      </xdr:nvCxnSpPr>
      <xdr:spPr>
        <a:xfrm>
          <a:off x="21323300" y="10881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29210</xdr:rowOff>
    </xdr:from>
    <xdr:to>
      <xdr:col>107</xdr:col>
      <xdr:colOff>101600</xdr:colOff>
      <xdr:row>63</xdr:row>
      <xdr:rowOff>130810</xdr:rowOff>
    </xdr:to>
    <xdr:sp macro="" textlink="">
      <xdr:nvSpPr>
        <xdr:cNvPr id="701" name="楕円 700"/>
        <xdr:cNvSpPr/>
      </xdr:nvSpPr>
      <xdr:spPr>
        <a:xfrm>
          <a:off x="20383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80010</xdr:rowOff>
    </xdr:from>
    <xdr:to>
      <xdr:col>111</xdr:col>
      <xdr:colOff>177800</xdr:colOff>
      <xdr:row>63</xdr:row>
      <xdr:rowOff>80010</xdr:rowOff>
    </xdr:to>
    <xdr:cxnSp macro="">
      <xdr:nvCxnSpPr>
        <xdr:cNvPr id="702" name="直線コネクタ 701"/>
        <xdr:cNvCxnSpPr/>
      </xdr:nvCxnSpPr>
      <xdr:spPr>
        <a:xfrm>
          <a:off x="20434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29210</xdr:rowOff>
    </xdr:from>
    <xdr:to>
      <xdr:col>102</xdr:col>
      <xdr:colOff>165100</xdr:colOff>
      <xdr:row>63</xdr:row>
      <xdr:rowOff>130810</xdr:rowOff>
    </xdr:to>
    <xdr:sp macro="" textlink="">
      <xdr:nvSpPr>
        <xdr:cNvPr id="703" name="楕円 702"/>
        <xdr:cNvSpPr/>
      </xdr:nvSpPr>
      <xdr:spPr>
        <a:xfrm>
          <a:off x="19494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80010</xdr:rowOff>
    </xdr:from>
    <xdr:to>
      <xdr:col>107</xdr:col>
      <xdr:colOff>50800</xdr:colOff>
      <xdr:row>63</xdr:row>
      <xdr:rowOff>80010</xdr:rowOff>
    </xdr:to>
    <xdr:cxnSp macro="">
      <xdr:nvCxnSpPr>
        <xdr:cNvPr id="704" name="直線コネクタ 703"/>
        <xdr:cNvCxnSpPr/>
      </xdr:nvCxnSpPr>
      <xdr:spPr>
        <a:xfrm>
          <a:off x="19545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29210</xdr:rowOff>
    </xdr:from>
    <xdr:to>
      <xdr:col>98</xdr:col>
      <xdr:colOff>38100</xdr:colOff>
      <xdr:row>63</xdr:row>
      <xdr:rowOff>130810</xdr:rowOff>
    </xdr:to>
    <xdr:sp macro="" textlink="">
      <xdr:nvSpPr>
        <xdr:cNvPr id="705" name="楕円 704"/>
        <xdr:cNvSpPr/>
      </xdr:nvSpPr>
      <xdr:spPr>
        <a:xfrm>
          <a:off x="18605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80010</xdr:rowOff>
    </xdr:from>
    <xdr:to>
      <xdr:col>102</xdr:col>
      <xdr:colOff>114300</xdr:colOff>
      <xdr:row>63</xdr:row>
      <xdr:rowOff>80010</xdr:rowOff>
    </xdr:to>
    <xdr:cxnSp macro="">
      <xdr:nvCxnSpPr>
        <xdr:cNvPr id="706" name="直線コネクタ 705"/>
        <xdr:cNvCxnSpPr/>
      </xdr:nvCxnSpPr>
      <xdr:spPr>
        <a:xfrm>
          <a:off x="18656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707" name="n_1aveValue【保健センター・保健所】&#10;一人当たり面積"/>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708" name="n_2aveValue【保健センター・保健所】&#10;一人当たり面積"/>
        <xdr:cNvSpPr txBox="1"/>
      </xdr:nvSpPr>
      <xdr:spPr>
        <a:xfrm>
          <a:off x="20199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709" name="n_3aveValue【保健センター・保健所】&#10;一人当たり面積"/>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55897</xdr:rowOff>
    </xdr:from>
    <xdr:ext cx="469744" cy="259045"/>
    <xdr:sp macro="" textlink="">
      <xdr:nvSpPr>
        <xdr:cNvPr id="710" name="n_4aveValue【保健センター・保健所】&#10;一人当たり面積"/>
        <xdr:cNvSpPr txBox="1"/>
      </xdr:nvSpPr>
      <xdr:spPr>
        <a:xfrm>
          <a:off x="18421427"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121937</xdr:rowOff>
    </xdr:from>
    <xdr:ext cx="469744" cy="259045"/>
    <xdr:sp macro="" textlink="">
      <xdr:nvSpPr>
        <xdr:cNvPr id="711" name="n_1mainValue【保健センター・保健所】&#10;一人当たり面積"/>
        <xdr:cNvSpPr txBox="1"/>
      </xdr:nvSpPr>
      <xdr:spPr>
        <a:xfrm>
          <a:off x="210757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121937</xdr:rowOff>
    </xdr:from>
    <xdr:ext cx="469744" cy="259045"/>
    <xdr:sp macro="" textlink="">
      <xdr:nvSpPr>
        <xdr:cNvPr id="712" name="n_2mainValue【保健センター・保健所】&#10;一人当たり面積"/>
        <xdr:cNvSpPr txBox="1"/>
      </xdr:nvSpPr>
      <xdr:spPr>
        <a:xfrm>
          <a:off x="20199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121937</xdr:rowOff>
    </xdr:from>
    <xdr:ext cx="469744" cy="259045"/>
    <xdr:sp macro="" textlink="">
      <xdr:nvSpPr>
        <xdr:cNvPr id="713" name="n_3mainValue【保健センター・保健所】&#10;一人当たり面積"/>
        <xdr:cNvSpPr txBox="1"/>
      </xdr:nvSpPr>
      <xdr:spPr>
        <a:xfrm>
          <a:off x="19310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121937</xdr:rowOff>
    </xdr:from>
    <xdr:ext cx="469744" cy="259045"/>
    <xdr:sp macro="" textlink="">
      <xdr:nvSpPr>
        <xdr:cNvPr id="714" name="n_4mainValue【保健センター・保健所】&#10;一人当たり面積"/>
        <xdr:cNvSpPr txBox="1"/>
      </xdr:nvSpPr>
      <xdr:spPr>
        <a:xfrm>
          <a:off x="18421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5" name="正方形/長方形 7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6" name="正方形/長方形 7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7" name="正方形/長方形 7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8" name="正方形/長方形 7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9" name="正方形/長方形 7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0" name="正方形/長方形 7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1" name="正方形/長方形 7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2" name="正方形/長方形 72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3" name="テキスト ボックス 72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4" name="直線コネクタ 72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5" name="テキスト ボックス 72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6" name="直線コネクタ 72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27" name="テキスト ボックス 72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28" name="直線コネクタ 72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29" name="テキスト ボックス 72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0" name="直線コネクタ 72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1" name="テキスト ボックス 73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2" name="直線コネクタ 73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3" name="テキスト ボックス 73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4" name="直線コネクタ 7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5" name="テキスト ボックス 73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17526</xdr:rowOff>
    </xdr:from>
    <xdr:to>
      <xdr:col>85</xdr:col>
      <xdr:colOff>126364</xdr:colOff>
      <xdr:row>86</xdr:row>
      <xdr:rowOff>70104</xdr:rowOff>
    </xdr:to>
    <xdr:cxnSp macro="">
      <xdr:nvCxnSpPr>
        <xdr:cNvPr id="737" name="直線コネクタ 736"/>
        <xdr:cNvCxnSpPr/>
      </xdr:nvCxnSpPr>
      <xdr:spPr>
        <a:xfrm flipV="1">
          <a:off x="16318864" y="13562076"/>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73931</xdr:rowOff>
    </xdr:from>
    <xdr:ext cx="405111" cy="259045"/>
    <xdr:sp macro="" textlink="">
      <xdr:nvSpPr>
        <xdr:cNvPr id="738" name="【消防施設】&#10;有形固定資産減価償却率最小値テキスト"/>
        <xdr:cNvSpPr txBox="1"/>
      </xdr:nvSpPr>
      <xdr:spPr>
        <a:xfrm>
          <a:off x="163576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70104</xdr:rowOff>
    </xdr:from>
    <xdr:to>
      <xdr:col>86</xdr:col>
      <xdr:colOff>25400</xdr:colOff>
      <xdr:row>86</xdr:row>
      <xdr:rowOff>70104</xdr:rowOff>
    </xdr:to>
    <xdr:cxnSp macro="">
      <xdr:nvCxnSpPr>
        <xdr:cNvPr id="739" name="直線コネクタ 738"/>
        <xdr:cNvCxnSpPr/>
      </xdr:nvCxnSpPr>
      <xdr:spPr>
        <a:xfrm>
          <a:off x="16230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135653</xdr:rowOff>
    </xdr:from>
    <xdr:ext cx="405111" cy="259045"/>
    <xdr:sp macro="" textlink="">
      <xdr:nvSpPr>
        <xdr:cNvPr id="740" name="【消防施設】&#10;有形固定資産減価償却率最大値テキスト"/>
        <xdr:cNvSpPr txBox="1"/>
      </xdr:nvSpPr>
      <xdr:spPr>
        <a:xfrm>
          <a:off x="16357600" y="13337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17526</xdr:rowOff>
    </xdr:from>
    <xdr:to>
      <xdr:col>86</xdr:col>
      <xdr:colOff>25400</xdr:colOff>
      <xdr:row>79</xdr:row>
      <xdr:rowOff>17526</xdr:rowOff>
    </xdr:to>
    <xdr:cxnSp macro="">
      <xdr:nvCxnSpPr>
        <xdr:cNvPr id="741" name="直線コネクタ 740"/>
        <xdr:cNvCxnSpPr/>
      </xdr:nvCxnSpPr>
      <xdr:spPr>
        <a:xfrm>
          <a:off x="16230600" y="1356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141749</xdr:rowOff>
    </xdr:from>
    <xdr:ext cx="405111" cy="259045"/>
    <xdr:sp macro="" textlink="">
      <xdr:nvSpPr>
        <xdr:cNvPr id="742" name="【消防施設】&#10;有形固定資産減価償却率平均値テキスト"/>
        <xdr:cNvSpPr txBox="1"/>
      </xdr:nvSpPr>
      <xdr:spPr>
        <a:xfrm>
          <a:off x="16357600" y="1420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163322</xdr:rowOff>
    </xdr:from>
    <xdr:to>
      <xdr:col>85</xdr:col>
      <xdr:colOff>177800</xdr:colOff>
      <xdr:row>83</xdr:row>
      <xdr:rowOff>93472</xdr:rowOff>
    </xdr:to>
    <xdr:sp macro="" textlink="">
      <xdr:nvSpPr>
        <xdr:cNvPr id="743" name="フローチャート: 判断 742"/>
        <xdr:cNvSpPr/>
      </xdr:nvSpPr>
      <xdr:spPr>
        <a:xfrm>
          <a:off x="162687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1015</xdr:rowOff>
    </xdr:from>
    <xdr:to>
      <xdr:col>81</xdr:col>
      <xdr:colOff>101600</xdr:colOff>
      <xdr:row>83</xdr:row>
      <xdr:rowOff>102615</xdr:rowOff>
    </xdr:to>
    <xdr:sp macro="" textlink="">
      <xdr:nvSpPr>
        <xdr:cNvPr id="744" name="フローチャート: 判断 743"/>
        <xdr:cNvSpPr/>
      </xdr:nvSpPr>
      <xdr:spPr>
        <a:xfrm>
          <a:off x="15430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xdr:rowOff>
    </xdr:from>
    <xdr:to>
      <xdr:col>76</xdr:col>
      <xdr:colOff>165100</xdr:colOff>
      <xdr:row>83</xdr:row>
      <xdr:rowOff>104902</xdr:rowOff>
    </xdr:to>
    <xdr:sp macro="" textlink="">
      <xdr:nvSpPr>
        <xdr:cNvPr id="745" name="フローチャート: 判断 744"/>
        <xdr:cNvSpPr/>
      </xdr:nvSpPr>
      <xdr:spPr>
        <a:xfrm>
          <a:off x="14541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103887</xdr:rowOff>
    </xdr:from>
    <xdr:to>
      <xdr:col>72</xdr:col>
      <xdr:colOff>38100</xdr:colOff>
      <xdr:row>83</xdr:row>
      <xdr:rowOff>34037</xdr:rowOff>
    </xdr:to>
    <xdr:sp macro="" textlink="">
      <xdr:nvSpPr>
        <xdr:cNvPr id="746" name="フローチャート: 判断 745"/>
        <xdr:cNvSpPr/>
      </xdr:nvSpPr>
      <xdr:spPr>
        <a:xfrm>
          <a:off x="13652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83313</xdr:rowOff>
    </xdr:from>
    <xdr:to>
      <xdr:col>67</xdr:col>
      <xdr:colOff>101600</xdr:colOff>
      <xdr:row>85</xdr:row>
      <xdr:rowOff>13463</xdr:rowOff>
    </xdr:to>
    <xdr:sp macro="" textlink="">
      <xdr:nvSpPr>
        <xdr:cNvPr id="747" name="フローチャート: 判断 746"/>
        <xdr:cNvSpPr/>
      </xdr:nvSpPr>
      <xdr:spPr>
        <a:xfrm>
          <a:off x="12763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8" name="テキスト ボックス 7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9" name="テキスト ボックス 7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0" name="テキスト ボックス 7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1" name="テキスト ボックス 7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2" name="テキスト ボックス 7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753" name="楕円 752"/>
        <xdr:cNvSpPr/>
      </xdr:nvSpPr>
      <xdr:spPr>
        <a:xfrm>
          <a:off x="16268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135907</xdr:rowOff>
    </xdr:from>
    <xdr:ext cx="405111" cy="259045"/>
    <xdr:sp macro="" textlink="">
      <xdr:nvSpPr>
        <xdr:cNvPr id="754" name="【消防施設】&#10;有形固定資産減価償却率該当値テキスト"/>
        <xdr:cNvSpPr txBox="1"/>
      </xdr:nvSpPr>
      <xdr:spPr>
        <a:xfrm>
          <a:off x="16357600" y="1402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131318</xdr:rowOff>
    </xdr:from>
    <xdr:to>
      <xdr:col>81</xdr:col>
      <xdr:colOff>101600</xdr:colOff>
      <xdr:row>83</xdr:row>
      <xdr:rowOff>61468</xdr:rowOff>
    </xdr:to>
    <xdr:sp macro="" textlink="">
      <xdr:nvSpPr>
        <xdr:cNvPr id="755" name="楕円 754"/>
        <xdr:cNvSpPr/>
      </xdr:nvSpPr>
      <xdr:spPr>
        <a:xfrm>
          <a:off x="15430500" y="1419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163830</xdr:rowOff>
    </xdr:from>
    <xdr:to>
      <xdr:col>85</xdr:col>
      <xdr:colOff>127000</xdr:colOff>
      <xdr:row>83</xdr:row>
      <xdr:rowOff>10668</xdr:rowOff>
    </xdr:to>
    <xdr:cxnSp macro="">
      <xdr:nvCxnSpPr>
        <xdr:cNvPr id="756" name="直線コネクタ 755"/>
        <xdr:cNvCxnSpPr/>
      </xdr:nvCxnSpPr>
      <xdr:spPr>
        <a:xfrm flipV="1">
          <a:off x="15481300" y="1422273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74168</xdr:rowOff>
    </xdr:from>
    <xdr:to>
      <xdr:col>76</xdr:col>
      <xdr:colOff>165100</xdr:colOff>
      <xdr:row>83</xdr:row>
      <xdr:rowOff>4318</xdr:rowOff>
    </xdr:to>
    <xdr:sp macro="" textlink="">
      <xdr:nvSpPr>
        <xdr:cNvPr id="757" name="楕円 756"/>
        <xdr:cNvSpPr/>
      </xdr:nvSpPr>
      <xdr:spPr>
        <a:xfrm>
          <a:off x="1454150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124968</xdr:rowOff>
    </xdr:from>
    <xdr:to>
      <xdr:col>81</xdr:col>
      <xdr:colOff>50800</xdr:colOff>
      <xdr:row>83</xdr:row>
      <xdr:rowOff>10668</xdr:rowOff>
    </xdr:to>
    <xdr:cxnSp macro="">
      <xdr:nvCxnSpPr>
        <xdr:cNvPr id="758" name="直線コネクタ 757"/>
        <xdr:cNvCxnSpPr/>
      </xdr:nvCxnSpPr>
      <xdr:spPr>
        <a:xfrm>
          <a:off x="14592300" y="1418386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17018</xdr:rowOff>
    </xdr:from>
    <xdr:to>
      <xdr:col>72</xdr:col>
      <xdr:colOff>38100</xdr:colOff>
      <xdr:row>82</xdr:row>
      <xdr:rowOff>118618</xdr:rowOff>
    </xdr:to>
    <xdr:sp macro="" textlink="">
      <xdr:nvSpPr>
        <xdr:cNvPr id="759" name="楕円 758"/>
        <xdr:cNvSpPr/>
      </xdr:nvSpPr>
      <xdr:spPr>
        <a:xfrm>
          <a:off x="13652500" y="1407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67818</xdr:rowOff>
    </xdr:from>
    <xdr:to>
      <xdr:col>76</xdr:col>
      <xdr:colOff>114300</xdr:colOff>
      <xdr:row>82</xdr:row>
      <xdr:rowOff>124968</xdr:rowOff>
    </xdr:to>
    <xdr:cxnSp macro="">
      <xdr:nvCxnSpPr>
        <xdr:cNvPr id="760" name="直線コネクタ 759"/>
        <xdr:cNvCxnSpPr/>
      </xdr:nvCxnSpPr>
      <xdr:spPr>
        <a:xfrm>
          <a:off x="13703300" y="1412671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71882</xdr:rowOff>
    </xdr:from>
    <xdr:to>
      <xdr:col>67</xdr:col>
      <xdr:colOff>101600</xdr:colOff>
      <xdr:row>83</xdr:row>
      <xdr:rowOff>2032</xdr:rowOff>
    </xdr:to>
    <xdr:sp macro="" textlink="">
      <xdr:nvSpPr>
        <xdr:cNvPr id="761" name="楕円 760"/>
        <xdr:cNvSpPr/>
      </xdr:nvSpPr>
      <xdr:spPr>
        <a:xfrm>
          <a:off x="12763500" y="1413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67818</xdr:rowOff>
    </xdr:from>
    <xdr:to>
      <xdr:col>71</xdr:col>
      <xdr:colOff>177800</xdr:colOff>
      <xdr:row>82</xdr:row>
      <xdr:rowOff>122682</xdr:rowOff>
    </xdr:to>
    <xdr:cxnSp macro="">
      <xdr:nvCxnSpPr>
        <xdr:cNvPr id="762" name="直線コネクタ 761"/>
        <xdr:cNvCxnSpPr/>
      </xdr:nvCxnSpPr>
      <xdr:spPr>
        <a:xfrm flipV="1">
          <a:off x="12814300" y="1412671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93742</xdr:rowOff>
    </xdr:from>
    <xdr:ext cx="405111" cy="259045"/>
    <xdr:sp macro="" textlink="">
      <xdr:nvSpPr>
        <xdr:cNvPr id="763" name="n_1aveValue【消防施設】&#10;有形固定資産減価償却率"/>
        <xdr:cNvSpPr txBox="1"/>
      </xdr:nvSpPr>
      <xdr:spPr>
        <a:xfrm>
          <a:off x="15266044" y="1432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96029</xdr:rowOff>
    </xdr:from>
    <xdr:ext cx="405111" cy="259045"/>
    <xdr:sp macro="" textlink="">
      <xdr:nvSpPr>
        <xdr:cNvPr id="764" name="n_2aveValue【消防施設】&#10;有形固定資産減価償却率"/>
        <xdr:cNvSpPr txBox="1"/>
      </xdr:nvSpPr>
      <xdr:spPr>
        <a:xfrm>
          <a:off x="14389744" y="143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25164</xdr:rowOff>
    </xdr:from>
    <xdr:ext cx="405111" cy="259045"/>
    <xdr:sp macro="" textlink="">
      <xdr:nvSpPr>
        <xdr:cNvPr id="765" name="n_3aveValue【消防施設】&#10;有形固定資産減価償却率"/>
        <xdr:cNvSpPr txBox="1"/>
      </xdr:nvSpPr>
      <xdr:spPr>
        <a:xfrm>
          <a:off x="13500744" y="142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4590</xdr:rowOff>
    </xdr:from>
    <xdr:ext cx="405111" cy="259045"/>
    <xdr:sp macro="" textlink="">
      <xdr:nvSpPr>
        <xdr:cNvPr id="766" name="n_4aveValue【消防施設】&#10;有形固定資産減価償却率"/>
        <xdr:cNvSpPr txBox="1"/>
      </xdr:nvSpPr>
      <xdr:spPr>
        <a:xfrm>
          <a:off x="12611744" y="1457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77995</xdr:rowOff>
    </xdr:from>
    <xdr:ext cx="405111" cy="259045"/>
    <xdr:sp macro="" textlink="">
      <xdr:nvSpPr>
        <xdr:cNvPr id="767" name="n_1mainValue【消防施設】&#10;有形固定資産減価償却率"/>
        <xdr:cNvSpPr txBox="1"/>
      </xdr:nvSpPr>
      <xdr:spPr>
        <a:xfrm>
          <a:off x="15266044" y="1396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20845</xdr:rowOff>
    </xdr:from>
    <xdr:ext cx="405111" cy="259045"/>
    <xdr:sp macro="" textlink="">
      <xdr:nvSpPr>
        <xdr:cNvPr id="768" name="n_2mainValue【消防施設】&#10;有形固定資産減価償却率"/>
        <xdr:cNvSpPr txBox="1"/>
      </xdr:nvSpPr>
      <xdr:spPr>
        <a:xfrm>
          <a:off x="14389744" y="1390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135145</xdr:rowOff>
    </xdr:from>
    <xdr:ext cx="405111" cy="259045"/>
    <xdr:sp macro="" textlink="">
      <xdr:nvSpPr>
        <xdr:cNvPr id="769" name="n_3mainValue【消防施設】&#10;有形固定資産減価償却率"/>
        <xdr:cNvSpPr txBox="1"/>
      </xdr:nvSpPr>
      <xdr:spPr>
        <a:xfrm>
          <a:off x="13500744" y="1385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18559</xdr:rowOff>
    </xdr:from>
    <xdr:ext cx="405111" cy="259045"/>
    <xdr:sp macro="" textlink="">
      <xdr:nvSpPr>
        <xdr:cNvPr id="770" name="n_4mainValue【消防施設】&#10;有形固定資産減価償却率"/>
        <xdr:cNvSpPr txBox="1"/>
      </xdr:nvSpPr>
      <xdr:spPr>
        <a:xfrm>
          <a:off x="12611744" y="1390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1" name="正方形/長方形 7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2" name="正方形/長方形 7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3" name="正方形/長方形 7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4" name="正方形/長方形 7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5" name="正方形/長方形 7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6" name="正方形/長方形 7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7" name="正方形/長方形 7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8" name="正方形/長方形 7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9" name="テキスト ボックス 7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0" name="直線コネクタ 7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1" name="直線コネクタ 78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2" name="テキスト ボックス 78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3" name="直線コネクタ 78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4" name="テキスト ボックス 78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5" name="直線コネクタ 78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6" name="テキスト ボックス 78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7" name="直線コネクタ 78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8" name="テキスト ボックス 78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9" name="直線コネクタ 78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0" name="テキスト ボックス 78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1" name="直線コネクタ 7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2" name="テキスト ボックス 7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86</xdr:row>
      <xdr:rowOff>76200</xdr:rowOff>
    </xdr:to>
    <xdr:cxnSp macro="">
      <xdr:nvCxnSpPr>
        <xdr:cNvPr id="794" name="直線コネクタ 793"/>
        <xdr:cNvCxnSpPr/>
      </xdr:nvCxnSpPr>
      <xdr:spPr>
        <a:xfrm flipV="1">
          <a:off x="22160864" y="134416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95"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96" name="直線コネクタ 79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797" name="【消防施設】&#10;一人当たり面積最大値テキスト"/>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798" name="直線コネクタ 797"/>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109238</xdr:rowOff>
    </xdr:from>
    <xdr:ext cx="469744" cy="259045"/>
    <xdr:sp macro="" textlink="">
      <xdr:nvSpPr>
        <xdr:cNvPr id="799" name="【消防施設】&#10;一人当たり面積平均値テキスト"/>
        <xdr:cNvSpPr txBox="1"/>
      </xdr:nvSpPr>
      <xdr:spPr>
        <a:xfrm>
          <a:off x="22199600" y="14339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86361</xdr:rowOff>
    </xdr:from>
    <xdr:to>
      <xdr:col>116</xdr:col>
      <xdr:colOff>114300</xdr:colOff>
      <xdr:row>85</xdr:row>
      <xdr:rowOff>16511</xdr:rowOff>
    </xdr:to>
    <xdr:sp macro="" textlink="">
      <xdr:nvSpPr>
        <xdr:cNvPr id="800" name="フローチャート: 判断 799"/>
        <xdr:cNvSpPr/>
      </xdr:nvSpPr>
      <xdr:spPr>
        <a:xfrm>
          <a:off x="22110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801" name="フローチャート: 判断 800"/>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109220</xdr:rowOff>
    </xdr:from>
    <xdr:to>
      <xdr:col>107</xdr:col>
      <xdr:colOff>101600</xdr:colOff>
      <xdr:row>85</xdr:row>
      <xdr:rowOff>39370</xdr:rowOff>
    </xdr:to>
    <xdr:sp macro="" textlink="">
      <xdr:nvSpPr>
        <xdr:cNvPr id="802" name="フローチャート: 判断 801"/>
        <xdr:cNvSpPr/>
      </xdr:nvSpPr>
      <xdr:spPr>
        <a:xfrm>
          <a:off x="20383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803" name="フローチャート: 判断 802"/>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132080</xdr:rowOff>
    </xdr:from>
    <xdr:to>
      <xdr:col>98</xdr:col>
      <xdr:colOff>38100</xdr:colOff>
      <xdr:row>85</xdr:row>
      <xdr:rowOff>62230</xdr:rowOff>
    </xdr:to>
    <xdr:sp macro="" textlink="">
      <xdr:nvSpPr>
        <xdr:cNvPr id="804" name="フローチャート: 判断 803"/>
        <xdr:cNvSpPr/>
      </xdr:nvSpPr>
      <xdr:spPr>
        <a:xfrm>
          <a:off x="18605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5" name="テキスト ボックス 8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6" name="テキスト ボックス 8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7" name="テキスト ボックス 8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8" name="テキスト ボックス 8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9" name="テキスト ボックス 8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166370</xdr:rowOff>
    </xdr:from>
    <xdr:to>
      <xdr:col>116</xdr:col>
      <xdr:colOff>114300</xdr:colOff>
      <xdr:row>86</xdr:row>
      <xdr:rowOff>96520</xdr:rowOff>
    </xdr:to>
    <xdr:sp macro="" textlink="">
      <xdr:nvSpPr>
        <xdr:cNvPr id="810" name="楕円 809"/>
        <xdr:cNvSpPr/>
      </xdr:nvSpPr>
      <xdr:spPr>
        <a:xfrm>
          <a:off x="221107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81297</xdr:rowOff>
    </xdr:from>
    <xdr:ext cx="469744" cy="259045"/>
    <xdr:sp macro="" textlink="">
      <xdr:nvSpPr>
        <xdr:cNvPr id="811" name="【消防施設】&#10;一人当たり面積該当値テキスト"/>
        <xdr:cNvSpPr txBox="1"/>
      </xdr:nvSpPr>
      <xdr:spPr>
        <a:xfrm>
          <a:off x="22199600" y="1465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166370</xdr:rowOff>
    </xdr:from>
    <xdr:to>
      <xdr:col>112</xdr:col>
      <xdr:colOff>38100</xdr:colOff>
      <xdr:row>86</xdr:row>
      <xdr:rowOff>96520</xdr:rowOff>
    </xdr:to>
    <xdr:sp macro="" textlink="">
      <xdr:nvSpPr>
        <xdr:cNvPr id="812" name="楕円 811"/>
        <xdr:cNvSpPr/>
      </xdr:nvSpPr>
      <xdr:spPr>
        <a:xfrm>
          <a:off x="21272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45720</xdr:rowOff>
    </xdr:from>
    <xdr:to>
      <xdr:col>116</xdr:col>
      <xdr:colOff>63500</xdr:colOff>
      <xdr:row>86</xdr:row>
      <xdr:rowOff>45720</xdr:rowOff>
    </xdr:to>
    <xdr:cxnSp macro="">
      <xdr:nvCxnSpPr>
        <xdr:cNvPr id="813" name="直線コネクタ 812"/>
        <xdr:cNvCxnSpPr/>
      </xdr:nvCxnSpPr>
      <xdr:spPr>
        <a:xfrm>
          <a:off x="21323300" y="14790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166370</xdr:rowOff>
    </xdr:from>
    <xdr:to>
      <xdr:col>107</xdr:col>
      <xdr:colOff>101600</xdr:colOff>
      <xdr:row>86</xdr:row>
      <xdr:rowOff>96520</xdr:rowOff>
    </xdr:to>
    <xdr:sp macro="" textlink="">
      <xdr:nvSpPr>
        <xdr:cNvPr id="814" name="楕円 813"/>
        <xdr:cNvSpPr/>
      </xdr:nvSpPr>
      <xdr:spPr>
        <a:xfrm>
          <a:off x="20383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45720</xdr:rowOff>
    </xdr:from>
    <xdr:to>
      <xdr:col>111</xdr:col>
      <xdr:colOff>177800</xdr:colOff>
      <xdr:row>86</xdr:row>
      <xdr:rowOff>45720</xdr:rowOff>
    </xdr:to>
    <xdr:cxnSp macro="">
      <xdr:nvCxnSpPr>
        <xdr:cNvPr id="815" name="直線コネクタ 814"/>
        <xdr:cNvCxnSpPr/>
      </xdr:nvCxnSpPr>
      <xdr:spPr>
        <a:xfrm>
          <a:off x="20434300" y="1479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166370</xdr:rowOff>
    </xdr:from>
    <xdr:to>
      <xdr:col>102</xdr:col>
      <xdr:colOff>165100</xdr:colOff>
      <xdr:row>86</xdr:row>
      <xdr:rowOff>96520</xdr:rowOff>
    </xdr:to>
    <xdr:sp macro="" textlink="">
      <xdr:nvSpPr>
        <xdr:cNvPr id="816" name="楕円 815"/>
        <xdr:cNvSpPr/>
      </xdr:nvSpPr>
      <xdr:spPr>
        <a:xfrm>
          <a:off x="19494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45720</xdr:rowOff>
    </xdr:from>
    <xdr:to>
      <xdr:col>107</xdr:col>
      <xdr:colOff>50800</xdr:colOff>
      <xdr:row>86</xdr:row>
      <xdr:rowOff>45720</xdr:rowOff>
    </xdr:to>
    <xdr:cxnSp macro="">
      <xdr:nvCxnSpPr>
        <xdr:cNvPr id="817" name="直線コネクタ 816"/>
        <xdr:cNvCxnSpPr/>
      </xdr:nvCxnSpPr>
      <xdr:spPr>
        <a:xfrm>
          <a:off x="19545300" y="1479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166370</xdr:rowOff>
    </xdr:from>
    <xdr:to>
      <xdr:col>98</xdr:col>
      <xdr:colOff>38100</xdr:colOff>
      <xdr:row>86</xdr:row>
      <xdr:rowOff>96520</xdr:rowOff>
    </xdr:to>
    <xdr:sp macro="" textlink="">
      <xdr:nvSpPr>
        <xdr:cNvPr id="818" name="楕円 817"/>
        <xdr:cNvSpPr/>
      </xdr:nvSpPr>
      <xdr:spPr>
        <a:xfrm>
          <a:off x="18605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45720</xdr:rowOff>
    </xdr:from>
    <xdr:to>
      <xdr:col>102</xdr:col>
      <xdr:colOff>114300</xdr:colOff>
      <xdr:row>86</xdr:row>
      <xdr:rowOff>45720</xdr:rowOff>
    </xdr:to>
    <xdr:cxnSp macro="">
      <xdr:nvCxnSpPr>
        <xdr:cNvPr id="819" name="直線コネクタ 818"/>
        <xdr:cNvCxnSpPr/>
      </xdr:nvCxnSpPr>
      <xdr:spPr>
        <a:xfrm>
          <a:off x="18656300" y="1479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55897</xdr:rowOff>
    </xdr:from>
    <xdr:ext cx="469744" cy="259045"/>
    <xdr:sp macro="" textlink="">
      <xdr:nvSpPr>
        <xdr:cNvPr id="820" name="n_1aveValue【消防施設】&#10;一人当たり面積"/>
        <xdr:cNvSpPr txBox="1"/>
      </xdr:nvSpPr>
      <xdr:spPr>
        <a:xfrm>
          <a:off x="210757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55897</xdr:rowOff>
    </xdr:from>
    <xdr:ext cx="469744" cy="259045"/>
    <xdr:sp macro="" textlink="">
      <xdr:nvSpPr>
        <xdr:cNvPr id="821" name="n_2aveValue【消防施設】&#10;一人当たり面積"/>
        <xdr:cNvSpPr txBox="1"/>
      </xdr:nvSpPr>
      <xdr:spPr>
        <a:xfrm>
          <a:off x="201994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822" name="n_3aveValue【消防施設】&#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78757</xdr:rowOff>
    </xdr:from>
    <xdr:ext cx="469744" cy="259045"/>
    <xdr:sp macro="" textlink="">
      <xdr:nvSpPr>
        <xdr:cNvPr id="823" name="n_4aveValue【消防施設】&#10;一人当たり面積"/>
        <xdr:cNvSpPr txBox="1"/>
      </xdr:nvSpPr>
      <xdr:spPr>
        <a:xfrm>
          <a:off x="18421427"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87647</xdr:rowOff>
    </xdr:from>
    <xdr:ext cx="469744" cy="259045"/>
    <xdr:sp macro="" textlink="">
      <xdr:nvSpPr>
        <xdr:cNvPr id="824" name="n_1mainValue【消防施設】&#10;一人当たり面積"/>
        <xdr:cNvSpPr txBox="1"/>
      </xdr:nvSpPr>
      <xdr:spPr>
        <a:xfrm>
          <a:off x="210757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87647</xdr:rowOff>
    </xdr:from>
    <xdr:ext cx="469744" cy="259045"/>
    <xdr:sp macro="" textlink="">
      <xdr:nvSpPr>
        <xdr:cNvPr id="825" name="n_2mainValue【消防施設】&#10;一人当たり面積"/>
        <xdr:cNvSpPr txBox="1"/>
      </xdr:nvSpPr>
      <xdr:spPr>
        <a:xfrm>
          <a:off x="20199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87647</xdr:rowOff>
    </xdr:from>
    <xdr:ext cx="469744" cy="259045"/>
    <xdr:sp macro="" textlink="">
      <xdr:nvSpPr>
        <xdr:cNvPr id="826" name="n_3mainValue【消防施設】&#10;一人当たり面積"/>
        <xdr:cNvSpPr txBox="1"/>
      </xdr:nvSpPr>
      <xdr:spPr>
        <a:xfrm>
          <a:off x="19310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87647</xdr:rowOff>
    </xdr:from>
    <xdr:ext cx="469744" cy="259045"/>
    <xdr:sp macro="" textlink="">
      <xdr:nvSpPr>
        <xdr:cNvPr id="827" name="n_4mainValue【消防施設】&#10;一人当たり面積"/>
        <xdr:cNvSpPr txBox="1"/>
      </xdr:nvSpPr>
      <xdr:spPr>
        <a:xfrm>
          <a:off x="18421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8" name="正方形/長方形 8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9" name="正方形/長方形 8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0" name="正方形/長方形 8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1" name="正方形/長方形 8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2" name="正方形/長方形 8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3" name="正方形/長方形 8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4" name="正方形/長方形 8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5" name="正方形/長方形 8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6" name="テキスト ボックス 8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7" name="直線コネクタ 8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8" name="テキスト ボックス 83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9" name="直線コネクタ 83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0" name="テキスト ボックス 83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1" name="直線コネクタ 84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2" name="テキスト ボックス 84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3" name="直線コネクタ 84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4" name="テキスト ボックス 84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5" name="直線コネクタ 84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6" name="テキスト ボックス 84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7" name="直線コネクタ 84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8" name="テキスト ボックス 84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9" name="直線コネクタ 84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0" name="テキスト ボックス 84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1" name="直線コネクタ 8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43543</xdr:rowOff>
    </xdr:from>
    <xdr:to>
      <xdr:col>85</xdr:col>
      <xdr:colOff>126364</xdr:colOff>
      <xdr:row>108</xdr:row>
      <xdr:rowOff>33745</xdr:rowOff>
    </xdr:to>
    <xdr:cxnSp macro="">
      <xdr:nvCxnSpPr>
        <xdr:cNvPr id="853" name="直線コネクタ 852"/>
        <xdr:cNvCxnSpPr/>
      </xdr:nvCxnSpPr>
      <xdr:spPr>
        <a:xfrm flipV="1">
          <a:off x="16318864" y="17188543"/>
          <a:ext cx="0" cy="1361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37572</xdr:rowOff>
    </xdr:from>
    <xdr:ext cx="405111" cy="259045"/>
    <xdr:sp macro="" textlink="">
      <xdr:nvSpPr>
        <xdr:cNvPr id="854" name="【庁舎】&#10;有形固定資産減価償却率最小値テキスト"/>
        <xdr:cNvSpPr txBox="1"/>
      </xdr:nvSpPr>
      <xdr:spPr>
        <a:xfrm>
          <a:off x="16357600" y="1855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33745</xdr:rowOff>
    </xdr:from>
    <xdr:to>
      <xdr:col>86</xdr:col>
      <xdr:colOff>25400</xdr:colOff>
      <xdr:row>108</xdr:row>
      <xdr:rowOff>33745</xdr:rowOff>
    </xdr:to>
    <xdr:cxnSp macro="">
      <xdr:nvCxnSpPr>
        <xdr:cNvPr id="855" name="直線コネクタ 854"/>
        <xdr:cNvCxnSpPr/>
      </xdr:nvCxnSpPr>
      <xdr:spPr>
        <a:xfrm>
          <a:off x="16230600" y="1855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161670</xdr:rowOff>
    </xdr:from>
    <xdr:ext cx="340478" cy="259045"/>
    <xdr:sp macro="" textlink="">
      <xdr:nvSpPr>
        <xdr:cNvPr id="856" name="【庁舎】&#10;有形固定資産減価償却率最大値テキスト"/>
        <xdr:cNvSpPr txBox="1"/>
      </xdr:nvSpPr>
      <xdr:spPr>
        <a:xfrm>
          <a:off x="16357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43543</xdr:rowOff>
    </xdr:from>
    <xdr:to>
      <xdr:col>86</xdr:col>
      <xdr:colOff>25400</xdr:colOff>
      <xdr:row>100</xdr:row>
      <xdr:rowOff>43543</xdr:rowOff>
    </xdr:to>
    <xdr:cxnSp macro="">
      <xdr:nvCxnSpPr>
        <xdr:cNvPr id="857" name="直線コネクタ 856"/>
        <xdr:cNvCxnSpPr/>
      </xdr:nvCxnSpPr>
      <xdr:spPr>
        <a:xfrm>
          <a:off x="16230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858" name="【庁舎】&#10;有形固定資産減価償却率平均値テキスト"/>
        <xdr:cNvSpPr txBox="1"/>
      </xdr:nvSpPr>
      <xdr:spPr>
        <a:xfrm>
          <a:off x="16357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859" name="フローチャート: 判断 858"/>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162561</xdr:rowOff>
    </xdr:from>
    <xdr:to>
      <xdr:col>81</xdr:col>
      <xdr:colOff>101600</xdr:colOff>
      <xdr:row>104</xdr:row>
      <xdr:rowOff>92711</xdr:rowOff>
    </xdr:to>
    <xdr:sp macro="" textlink="">
      <xdr:nvSpPr>
        <xdr:cNvPr id="860" name="フローチャート: 判断 859"/>
        <xdr:cNvSpPr/>
      </xdr:nvSpPr>
      <xdr:spPr>
        <a:xfrm>
          <a:off x="15430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95613</xdr:rowOff>
    </xdr:from>
    <xdr:to>
      <xdr:col>76</xdr:col>
      <xdr:colOff>165100</xdr:colOff>
      <xdr:row>104</xdr:row>
      <xdr:rowOff>25763</xdr:rowOff>
    </xdr:to>
    <xdr:sp macro="" textlink="">
      <xdr:nvSpPr>
        <xdr:cNvPr id="861" name="フローチャート: 判断 860"/>
        <xdr:cNvSpPr/>
      </xdr:nvSpPr>
      <xdr:spPr>
        <a:xfrm>
          <a:off x="14541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862" name="フローチャート: 判断 861"/>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156029</xdr:rowOff>
    </xdr:from>
    <xdr:to>
      <xdr:col>67</xdr:col>
      <xdr:colOff>101600</xdr:colOff>
      <xdr:row>103</xdr:row>
      <xdr:rowOff>86179</xdr:rowOff>
    </xdr:to>
    <xdr:sp macro="" textlink="">
      <xdr:nvSpPr>
        <xdr:cNvPr id="863" name="フローチャート: 判断 862"/>
        <xdr:cNvSpPr/>
      </xdr:nvSpPr>
      <xdr:spPr>
        <a:xfrm>
          <a:off x="1276350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4" name="テキスト ボックス 8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5" name="テキスト ボックス 8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6" name="テキスト ボックス 8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7" name="テキスト ボックス 8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8" name="テキスト ボックス 8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10705</xdr:rowOff>
    </xdr:from>
    <xdr:to>
      <xdr:col>85</xdr:col>
      <xdr:colOff>177800</xdr:colOff>
      <xdr:row>102</xdr:row>
      <xdr:rowOff>112305</xdr:rowOff>
    </xdr:to>
    <xdr:sp macro="" textlink="">
      <xdr:nvSpPr>
        <xdr:cNvPr id="869" name="楕円 868"/>
        <xdr:cNvSpPr/>
      </xdr:nvSpPr>
      <xdr:spPr>
        <a:xfrm>
          <a:off x="16268700" y="1749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33582</xdr:rowOff>
    </xdr:from>
    <xdr:ext cx="405111" cy="259045"/>
    <xdr:sp macro="" textlink="">
      <xdr:nvSpPr>
        <xdr:cNvPr id="870" name="【庁舎】&#10;有形固定資産減価償却率該当値テキスト"/>
        <xdr:cNvSpPr txBox="1"/>
      </xdr:nvSpPr>
      <xdr:spPr>
        <a:xfrm>
          <a:off x="16357600" y="1735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159294</xdr:rowOff>
    </xdr:from>
    <xdr:to>
      <xdr:col>81</xdr:col>
      <xdr:colOff>101600</xdr:colOff>
      <xdr:row>102</xdr:row>
      <xdr:rowOff>89444</xdr:rowOff>
    </xdr:to>
    <xdr:sp macro="" textlink="">
      <xdr:nvSpPr>
        <xdr:cNvPr id="871" name="楕円 870"/>
        <xdr:cNvSpPr/>
      </xdr:nvSpPr>
      <xdr:spPr>
        <a:xfrm>
          <a:off x="15430500" y="1747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38644</xdr:rowOff>
    </xdr:from>
    <xdr:to>
      <xdr:col>85</xdr:col>
      <xdr:colOff>127000</xdr:colOff>
      <xdr:row>102</xdr:row>
      <xdr:rowOff>61505</xdr:rowOff>
    </xdr:to>
    <xdr:cxnSp macro="">
      <xdr:nvCxnSpPr>
        <xdr:cNvPr id="872" name="直線コネクタ 871"/>
        <xdr:cNvCxnSpPr/>
      </xdr:nvCxnSpPr>
      <xdr:spPr>
        <a:xfrm>
          <a:off x="15481300" y="1752654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121738</xdr:rowOff>
    </xdr:from>
    <xdr:to>
      <xdr:col>76</xdr:col>
      <xdr:colOff>165100</xdr:colOff>
      <xdr:row>102</xdr:row>
      <xdr:rowOff>51888</xdr:rowOff>
    </xdr:to>
    <xdr:sp macro="" textlink="">
      <xdr:nvSpPr>
        <xdr:cNvPr id="873" name="楕円 872"/>
        <xdr:cNvSpPr/>
      </xdr:nvSpPr>
      <xdr:spPr>
        <a:xfrm>
          <a:off x="14541500" y="17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1088</xdr:rowOff>
    </xdr:from>
    <xdr:to>
      <xdr:col>81</xdr:col>
      <xdr:colOff>50800</xdr:colOff>
      <xdr:row>102</xdr:row>
      <xdr:rowOff>38644</xdr:rowOff>
    </xdr:to>
    <xdr:cxnSp macro="">
      <xdr:nvCxnSpPr>
        <xdr:cNvPr id="874" name="直線コネクタ 873"/>
        <xdr:cNvCxnSpPr/>
      </xdr:nvCxnSpPr>
      <xdr:spPr>
        <a:xfrm>
          <a:off x="14592300" y="1748898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90714</xdr:rowOff>
    </xdr:from>
    <xdr:to>
      <xdr:col>72</xdr:col>
      <xdr:colOff>38100</xdr:colOff>
      <xdr:row>102</xdr:row>
      <xdr:rowOff>20864</xdr:rowOff>
    </xdr:to>
    <xdr:sp macro="" textlink="">
      <xdr:nvSpPr>
        <xdr:cNvPr id="875" name="楕円 874"/>
        <xdr:cNvSpPr/>
      </xdr:nvSpPr>
      <xdr:spPr>
        <a:xfrm>
          <a:off x="13652500" y="174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141514</xdr:rowOff>
    </xdr:from>
    <xdr:to>
      <xdr:col>76</xdr:col>
      <xdr:colOff>114300</xdr:colOff>
      <xdr:row>102</xdr:row>
      <xdr:rowOff>1088</xdr:rowOff>
    </xdr:to>
    <xdr:cxnSp macro="">
      <xdr:nvCxnSpPr>
        <xdr:cNvPr id="876" name="直線コネクタ 875"/>
        <xdr:cNvCxnSpPr/>
      </xdr:nvCxnSpPr>
      <xdr:spPr>
        <a:xfrm>
          <a:off x="13703300" y="1745796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85816</xdr:rowOff>
    </xdr:from>
    <xdr:to>
      <xdr:col>67</xdr:col>
      <xdr:colOff>101600</xdr:colOff>
      <xdr:row>102</xdr:row>
      <xdr:rowOff>15966</xdr:rowOff>
    </xdr:to>
    <xdr:sp macro="" textlink="">
      <xdr:nvSpPr>
        <xdr:cNvPr id="877" name="楕円 876"/>
        <xdr:cNvSpPr/>
      </xdr:nvSpPr>
      <xdr:spPr>
        <a:xfrm>
          <a:off x="12763500" y="174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136616</xdr:rowOff>
    </xdr:from>
    <xdr:to>
      <xdr:col>71</xdr:col>
      <xdr:colOff>177800</xdr:colOff>
      <xdr:row>101</xdr:row>
      <xdr:rowOff>141514</xdr:rowOff>
    </xdr:to>
    <xdr:cxnSp macro="">
      <xdr:nvCxnSpPr>
        <xdr:cNvPr id="878" name="直線コネクタ 877"/>
        <xdr:cNvCxnSpPr/>
      </xdr:nvCxnSpPr>
      <xdr:spPr>
        <a:xfrm>
          <a:off x="12814300" y="1745306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83838</xdr:rowOff>
    </xdr:from>
    <xdr:ext cx="405111" cy="259045"/>
    <xdr:sp macro="" textlink="">
      <xdr:nvSpPr>
        <xdr:cNvPr id="879" name="n_1aveValue【庁舎】&#10;有形固定資産減価償却率"/>
        <xdr:cNvSpPr txBox="1"/>
      </xdr:nvSpPr>
      <xdr:spPr>
        <a:xfrm>
          <a:off x="152660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16890</xdr:rowOff>
    </xdr:from>
    <xdr:ext cx="405111" cy="259045"/>
    <xdr:sp macro="" textlink="">
      <xdr:nvSpPr>
        <xdr:cNvPr id="880" name="n_2aveValue【庁舎】&#10;有形固定資産減価償却率"/>
        <xdr:cNvSpPr txBox="1"/>
      </xdr:nvSpPr>
      <xdr:spPr>
        <a:xfrm>
          <a:off x="14389744" y="178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147519</xdr:rowOff>
    </xdr:from>
    <xdr:ext cx="405111" cy="259045"/>
    <xdr:sp macro="" textlink="">
      <xdr:nvSpPr>
        <xdr:cNvPr id="881" name="n_3aveValue【庁舎】&#10;有形固定資産減価償却率"/>
        <xdr:cNvSpPr txBox="1"/>
      </xdr:nvSpPr>
      <xdr:spPr>
        <a:xfrm>
          <a:off x="13500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77306</xdr:rowOff>
    </xdr:from>
    <xdr:ext cx="405111" cy="259045"/>
    <xdr:sp macro="" textlink="">
      <xdr:nvSpPr>
        <xdr:cNvPr id="882" name="n_4aveValue【庁舎】&#10;有形固定資産減価償却率"/>
        <xdr:cNvSpPr txBox="1"/>
      </xdr:nvSpPr>
      <xdr:spPr>
        <a:xfrm>
          <a:off x="12611744" y="1773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105971</xdr:rowOff>
    </xdr:from>
    <xdr:ext cx="405111" cy="259045"/>
    <xdr:sp macro="" textlink="">
      <xdr:nvSpPr>
        <xdr:cNvPr id="883" name="n_1mainValue【庁舎】&#10;有形固定資産減価償却率"/>
        <xdr:cNvSpPr txBox="1"/>
      </xdr:nvSpPr>
      <xdr:spPr>
        <a:xfrm>
          <a:off x="15266044" y="1725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68415</xdr:rowOff>
    </xdr:from>
    <xdr:ext cx="405111" cy="259045"/>
    <xdr:sp macro="" textlink="">
      <xdr:nvSpPr>
        <xdr:cNvPr id="884" name="n_2mainValue【庁舎】&#10;有形固定資産減価償却率"/>
        <xdr:cNvSpPr txBox="1"/>
      </xdr:nvSpPr>
      <xdr:spPr>
        <a:xfrm>
          <a:off x="14389744" y="1721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37391</xdr:rowOff>
    </xdr:from>
    <xdr:ext cx="405111" cy="259045"/>
    <xdr:sp macro="" textlink="">
      <xdr:nvSpPr>
        <xdr:cNvPr id="885" name="n_3mainValue【庁舎】&#10;有形固定資産減価償却率"/>
        <xdr:cNvSpPr txBox="1"/>
      </xdr:nvSpPr>
      <xdr:spPr>
        <a:xfrm>
          <a:off x="13500744" y="1718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32493</xdr:rowOff>
    </xdr:from>
    <xdr:ext cx="405111" cy="259045"/>
    <xdr:sp macro="" textlink="">
      <xdr:nvSpPr>
        <xdr:cNvPr id="886" name="n_4mainValue【庁舎】&#10;有形固定資産減価償却率"/>
        <xdr:cNvSpPr txBox="1"/>
      </xdr:nvSpPr>
      <xdr:spPr>
        <a:xfrm>
          <a:off x="12611744" y="1717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7" name="正方形/長方形 8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8" name="正方形/長方形 8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9" name="正方形/長方形 8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0" name="正方形/長方形 8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1" name="正方形/長方形 8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2" name="正方形/長方形 8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3" name="正方形/長方形 8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4" name="正方形/長方形 8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5" name="テキスト ボックス 8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6" name="直線コネクタ 8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7" name="直線コネクタ 89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8" name="テキスト ボックス 89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99" name="直線コネクタ 89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0" name="テキスト ボックス 89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1" name="直線コネクタ 90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2" name="テキスト ボックス 90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3" name="直線コネクタ 90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4" name="テキスト ボックス 90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25908</xdr:rowOff>
    </xdr:from>
    <xdr:to>
      <xdr:col>116</xdr:col>
      <xdr:colOff>62864</xdr:colOff>
      <xdr:row>107</xdr:row>
      <xdr:rowOff>96774</xdr:rowOff>
    </xdr:to>
    <xdr:cxnSp macro="">
      <xdr:nvCxnSpPr>
        <xdr:cNvPr id="908" name="直線コネクタ 907"/>
        <xdr:cNvCxnSpPr/>
      </xdr:nvCxnSpPr>
      <xdr:spPr>
        <a:xfrm flipV="1">
          <a:off x="22160864" y="175138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909"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910" name="直線コネクタ 909"/>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144035</xdr:rowOff>
    </xdr:from>
    <xdr:ext cx="469744" cy="259045"/>
    <xdr:sp macro="" textlink="">
      <xdr:nvSpPr>
        <xdr:cNvPr id="911" name="【庁舎】&#10;一人当たり面積最大値テキスト"/>
        <xdr:cNvSpPr txBox="1"/>
      </xdr:nvSpPr>
      <xdr:spPr>
        <a:xfrm>
          <a:off x="22199600" y="1728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25908</xdr:rowOff>
    </xdr:from>
    <xdr:to>
      <xdr:col>116</xdr:col>
      <xdr:colOff>152400</xdr:colOff>
      <xdr:row>102</xdr:row>
      <xdr:rowOff>25908</xdr:rowOff>
    </xdr:to>
    <xdr:cxnSp macro="">
      <xdr:nvCxnSpPr>
        <xdr:cNvPr id="912" name="直線コネクタ 911"/>
        <xdr:cNvCxnSpPr/>
      </xdr:nvCxnSpPr>
      <xdr:spPr>
        <a:xfrm>
          <a:off x="22072600" y="1751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95266</xdr:rowOff>
    </xdr:from>
    <xdr:ext cx="469744" cy="259045"/>
    <xdr:sp macro="" textlink="">
      <xdr:nvSpPr>
        <xdr:cNvPr id="913" name="【庁舎】&#10;一人当たり面積平均値テキスト"/>
        <xdr:cNvSpPr txBox="1"/>
      </xdr:nvSpPr>
      <xdr:spPr>
        <a:xfrm>
          <a:off x="22199600" y="1792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914" name="フローチャート: 判断 913"/>
        <xdr:cNvSpPr/>
      </xdr:nvSpPr>
      <xdr:spPr>
        <a:xfrm>
          <a:off x="22110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98552</xdr:rowOff>
    </xdr:from>
    <xdr:to>
      <xdr:col>112</xdr:col>
      <xdr:colOff>38100</xdr:colOff>
      <xdr:row>105</xdr:row>
      <xdr:rowOff>28702</xdr:rowOff>
    </xdr:to>
    <xdr:sp macro="" textlink="">
      <xdr:nvSpPr>
        <xdr:cNvPr id="915" name="フローチャート: 判断 914"/>
        <xdr:cNvSpPr/>
      </xdr:nvSpPr>
      <xdr:spPr>
        <a:xfrm>
          <a:off x="212725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80263</xdr:rowOff>
    </xdr:from>
    <xdr:to>
      <xdr:col>107</xdr:col>
      <xdr:colOff>101600</xdr:colOff>
      <xdr:row>105</xdr:row>
      <xdr:rowOff>10413</xdr:rowOff>
    </xdr:to>
    <xdr:sp macro="" textlink="">
      <xdr:nvSpPr>
        <xdr:cNvPr id="916" name="フローチャート: 判断 915"/>
        <xdr:cNvSpPr/>
      </xdr:nvSpPr>
      <xdr:spPr>
        <a:xfrm>
          <a:off x="20383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917" name="フローチャート: 判断 916"/>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109982</xdr:rowOff>
    </xdr:from>
    <xdr:to>
      <xdr:col>98</xdr:col>
      <xdr:colOff>38100</xdr:colOff>
      <xdr:row>104</xdr:row>
      <xdr:rowOff>40132</xdr:rowOff>
    </xdr:to>
    <xdr:sp macro="" textlink="">
      <xdr:nvSpPr>
        <xdr:cNvPr id="918" name="フローチャート: 判断 917"/>
        <xdr:cNvSpPr/>
      </xdr:nvSpPr>
      <xdr:spPr>
        <a:xfrm>
          <a:off x="186055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169418</xdr:rowOff>
    </xdr:from>
    <xdr:to>
      <xdr:col>116</xdr:col>
      <xdr:colOff>114300</xdr:colOff>
      <xdr:row>104</xdr:row>
      <xdr:rowOff>99568</xdr:rowOff>
    </xdr:to>
    <xdr:sp macro="" textlink="">
      <xdr:nvSpPr>
        <xdr:cNvPr id="924" name="楕円 923"/>
        <xdr:cNvSpPr/>
      </xdr:nvSpPr>
      <xdr:spPr>
        <a:xfrm>
          <a:off x="22110700" y="178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20845</xdr:rowOff>
    </xdr:from>
    <xdr:ext cx="469744" cy="259045"/>
    <xdr:sp macro="" textlink="">
      <xdr:nvSpPr>
        <xdr:cNvPr id="925" name="【庁舎】&#10;一人当たり面積該当値テキスト"/>
        <xdr:cNvSpPr txBox="1"/>
      </xdr:nvSpPr>
      <xdr:spPr>
        <a:xfrm>
          <a:off x="22199600" y="1768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141987</xdr:rowOff>
    </xdr:from>
    <xdr:to>
      <xdr:col>112</xdr:col>
      <xdr:colOff>38100</xdr:colOff>
      <xdr:row>104</xdr:row>
      <xdr:rowOff>72137</xdr:rowOff>
    </xdr:to>
    <xdr:sp macro="" textlink="">
      <xdr:nvSpPr>
        <xdr:cNvPr id="926" name="楕円 925"/>
        <xdr:cNvSpPr/>
      </xdr:nvSpPr>
      <xdr:spPr>
        <a:xfrm>
          <a:off x="21272500" y="178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21337</xdr:rowOff>
    </xdr:from>
    <xdr:to>
      <xdr:col>116</xdr:col>
      <xdr:colOff>63500</xdr:colOff>
      <xdr:row>104</xdr:row>
      <xdr:rowOff>48768</xdr:rowOff>
    </xdr:to>
    <xdr:cxnSp macro="">
      <xdr:nvCxnSpPr>
        <xdr:cNvPr id="927" name="直線コネクタ 926"/>
        <xdr:cNvCxnSpPr/>
      </xdr:nvCxnSpPr>
      <xdr:spPr>
        <a:xfrm>
          <a:off x="21323300" y="17852137"/>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141987</xdr:rowOff>
    </xdr:from>
    <xdr:to>
      <xdr:col>107</xdr:col>
      <xdr:colOff>101600</xdr:colOff>
      <xdr:row>104</xdr:row>
      <xdr:rowOff>72137</xdr:rowOff>
    </xdr:to>
    <xdr:sp macro="" textlink="">
      <xdr:nvSpPr>
        <xdr:cNvPr id="928" name="楕円 927"/>
        <xdr:cNvSpPr/>
      </xdr:nvSpPr>
      <xdr:spPr>
        <a:xfrm>
          <a:off x="20383500" y="178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21337</xdr:rowOff>
    </xdr:from>
    <xdr:to>
      <xdr:col>111</xdr:col>
      <xdr:colOff>177800</xdr:colOff>
      <xdr:row>104</xdr:row>
      <xdr:rowOff>21337</xdr:rowOff>
    </xdr:to>
    <xdr:cxnSp macro="">
      <xdr:nvCxnSpPr>
        <xdr:cNvPr id="929" name="直線コネクタ 928"/>
        <xdr:cNvCxnSpPr/>
      </xdr:nvCxnSpPr>
      <xdr:spPr>
        <a:xfrm>
          <a:off x="20434300" y="178521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146558</xdr:rowOff>
    </xdr:from>
    <xdr:to>
      <xdr:col>102</xdr:col>
      <xdr:colOff>165100</xdr:colOff>
      <xdr:row>104</xdr:row>
      <xdr:rowOff>76708</xdr:rowOff>
    </xdr:to>
    <xdr:sp macro="" textlink="">
      <xdr:nvSpPr>
        <xdr:cNvPr id="930" name="楕円 929"/>
        <xdr:cNvSpPr/>
      </xdr:nvSpPr>
      <xdr:spPr>
        <a:xfrm>
          <a:off x="19494500" y="1780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21337</xdr:rowOff>
    </xdr:from>
    <xdr:to>
      <xdr:col>107</xdr:col>
      <xdr:colOff>50800</xdr:colOff>
      <xdr:row>104</xdr:row>
      <xdr:rowOff>25908</xdr:rowOff>
    </xdr:to>
    <xdr:cxnSp macro="">
      <xdr:nvCxnSpPr>
        <xdr:cNvPr id="931" name="直線コネクタ 930"/>
        <xdr:cNvCxnSpPr/>
      </xdr:nvCxnSpPr>
      <xdr:spPr>
        <a:xfrm flipV="1">
          <a:off x="19545300" y="178521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146558</xdr:rowOff>
    </xdr:from>
    <xdr:to>
      <xdr:col>98</xdr:col>
      <xdr:colOff>38100</xdr:colOff>
      <xdr:row>104</xdr:row>
      <xdr:rowOff>76708</xdr:rowOff>
    </xdr:to>
    <xdr:sp macro="" textlink="">
      <xdr:nvSpPr>
        <xdr:cNvPr id="932" name="楕円 931"/>
        <xdr:cNvSpPr/>
      </xdr:nvSpPr>
      <xdr:spPr>
        <a:xfrm>
          <a:off x="18605500" y="1780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25908</xdr:rowOff>
    </xdr:from>
    <xdr:to>
      <xdr:col>102</xdr:col>
      <xdr:colOff>114300</xdr:colOff>
      <xdr:row>104</xdr:row>
      <xdr:rowOff>25908</xdr:rowOff>
    </xdr:to>
    <xdr:cxnSp macro="">
      <xdr:nvCxnSpPr>
        <xdr:cNvPr id="933" name="直線コネクタ 932"/>
        <xdr:cNvCxnSpPr/>
      </xdr:nvCxnSpPr>
      <xdr:spPr>
        <a:xfrm>
          <a:off x="18656300" y="17856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19829</xdr:rowOff>
    </xdr:from>
    <xdr:ext cx="469744" cy="259045"/>
    <xdr:sp macro="" textlink="">
      <xdr:nvSpPr>
        <xdr:cNvPr id="934" name="n_1aveValue【庁舎】&#10;一人当たり面積"/>
        <xdr:cNvSpPr txBox="1"/>
      </xdr:nvSpPr>
      <xdr:spPr>
        <a:xfrm>
          <a:off x="21075727" y="1802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1540</xdr:rowOff>
    </xdr:from>
    <xdr:ext cx="469744" cy="259045"/>
    <xdr:sp macro="" textlink="">
      <xdr:nvSpPr>
        <xdr:cNvPr id="935" name="n_2aveValue【庁舎】&#10;一人当たり面積"/>
        <xdr:cNvSpPr txBox="1"/>
      </xdr:nvSpPr>
      <xdr:spPr>
        <a:xfrm>
          <a:off x="20199427" y="1800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6114</xdr:rowOff>
    </xdr:from>
    <xdr:ext cx="469744" cy="259045"/>
    <xdr:sp macro="" textlink="">
      <xdr:nvSpPr>
        <xdr:cNvPr id="936" name="n_3aveValue【庁舎】&#10;一人当たり面積"/>
        <xdr:cNvSpPr txBox="1"/>
      </xdr:nvSpPr>
      <xdr:spPr>
        <a:xfrm>
          <a:off x="193104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56659</xdr:rowOff>
    </xdr:from>
    <xdr:ext cx="469744" cy="259045"/>
    <xdr:sp macro="" textlink="">
      <xdr:nvSpPr>
        <xdr:cNvPr id="937" name="n_4aveValue【庁舎】&#10;一人当たり面積"/>
        <xdr:cNvSpPr txBox="1"/>
      </xdr:nvSpPr>
      <xdr:spPr>
        <a:xfrm>
          <a:off x="18421427" y="1754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88664</xdr:rowOff>
    </xdr:from>
    <xdr:ext cx="469744" cy="259045"/>
    <xdr:sp macro="" textlink="">
      <xdr:nvSpPr>
        <xdr:cNvPr id="938" name="n_1mainValue【庁舎】&#10;一人当たり面積"/>
        <xdr:cNvSpPr txBox="1"/>
      </xdr:nvSpPr>
      <xdr:spPr>
        <a:xfrm>
          <a:off x="21075727" y="1757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88664</xdr:rowOff>
    </xdr:from>
    <xdr:ext cx="469744" cy="259045"/>
    <xdr:sp macro="" textlink="">
      <xdr:nvSpPr>
        <xdr:cNvPr id="939" name="n_2mainValue【庁舎】&#10;一人当たり面積"/>
        <xdr:cNvSpPr txBox="1"/>
      </xdr:nvSpPr>
      <xdr:spPr>
        <a:xfrm>
          <a:off x="20199427" y="1757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93235</xdr:rowOff>
    </xdr:from>
    <xdr:ext cx="469744" cy="259045"/>
    <xdr:sp macro="" textlink="">
      <xdr:nvSpPr>
        <xdr:cNvPr id="940" name="n_3mainValue【庁舎】&#10;一人当たり面積"/>
        <xdr:cNvSpPr txBox="1"/>
      </xdr:nvSpPr>
      <xdr:spPr>
        <a:xfrm>
          <a:off x="19310427" y="1758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67835</xdr:rowOff>
    </xdr:from>
    <xdr:ext cx="469744" cy="259045"/>
    <xdr:sp macro="" textlink="">
      <xdr:nvSpPr>
        <xdr:cNvPr id="941" name="n_4mainValue【庁舎】&#10;一人当たり面積"/>
        <xdr:cNvSpPr txBox="1"/>
      </xdr:nvSpPr>
      <xdr:spPr>
        <a:xfrm>
          <a:off x="18421427" y="1789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市民会館の有形固定資産減価償却率については、平成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年度に新たに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施設増え</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施設になったこと及び平成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年度に市民ホールを大規模改修を行ったことに伴い、全国平均及び東京都、類似団体の平均を大きく下回っている。</a:t>
          </a:r>
        </a:p>
        <a:p>
          <a:r>
            <a:rPr kumimoji="1" lang="ja-JP" altLang="en-US" sz="1300">
              <a:latin typeface="ＭＳ Ｐゴシック" panose="020B0600070205080204" pitchFamily="50" charset="-128"/>
              <a:ea typeface="ＭＳ Ｐゴシック" panose="020B0600070205080204" pitchFamily="50" charset="-128"/>
            </a:rPr>
            <a:t>庁舎の有形固定資産減価償却率については、平成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年度に庁舎を新築したことで、全国平均及び東京都、類似団体の平均を大きく下回っている。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428,821
421,959
71.55
159,397,944
154,324,046
4,497,755
79,102,926
79,949,601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町田市における令和元年度の財政力指数は</a:t>
          </a:r>
          <a:r>
            <a:rPr kumimoji="1" lang="en-US" altLang="ja-JP" sz="1300">
              <a:latin typeface="ＭＳ Ｐゴシック" panose="020B0600070205080204" pitchFamily="50" charset="-128"/>
              <a:ea typeface="ＭＳ Ｐゴシック" panose="020B0600070205080204" pitchFamily="50" charset="-128"/>
            </a:rPr>
            <a:t>0.970</a:t>
          </a:r>
          <a:r>
            <a:rPr kumimoji="1" lang="ja-JP" altLang="en-US" sz="1300">
              <a:latin typeface="ＭＳ Ｐゴシック" panose="020B0600070205080204" pitchFamily="50" charset="-128"/>
              <a:ea typeface="ＭＳ Ｐゴシック" panose="020B0600070205080204" pitchFamily="50" charset="-128"/>
            </a:rPr>
            <a:t>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年度までの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か年平均の財政力指数は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を上回っていたが、平成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年度以降は単年度及び</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か年平均ともに財政力指数が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を下回っており、令和元年度も</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令和元年度単年度で見ると、基準財政収入額が基準財政需要額を下回り</a:t>
          </a:r>
          <a:r>
            <a:rPr kumimoji="1" lang="en-US" altLang="ja-JP" sz="1300">
              <a:latin typeface="ＭＳ Ｐゴシック" panose="020B0600070205080204" pitchFamily="50" charset="-128"/>
              <a:ea typeface="ＭＳ Ｐゴシック" panose="020B0600070205080204" pitchFamily="50" charset="-128"/>
            </a:rPr>
            <a:t>0.963</a:t>
          </a:r>
          <a:r>
            <a:rPr kumimoji="1" lang="ja-JP" altLang="en-US" sz="1300">
              <a:latin typeface="ＭＳ Ｐゴシック" panose="020B0600070205080204" pitchFamily="50" charset="-128"/>
              <a:ea typeface="ＭＳ Ｐゴシック" panose="020B0600070205080204" pitchFamily="50" charset="-128"/>
            </a:rPr>
            <a:t>であった。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19755</xdr:rowOff>
    </xdr:from>
    <xdr:to>
      <xdr:col>23</xdr:col>
      <xdr:colOff>133350</xdr:colOff>
      <xdr:row>40</xdr:row>
      <xdr:rowOff>33161</xdr:rowOff>
    </xdr:to>
    <xdr:cxnSp macro="">
      <xdr:nvCxnSpPr>
        <xdr:cNvPr id="69" name="直線コネクタ 68"/>
        <xdr:cNvCxnSpPr/>
      </xdr:nvCxnSpPr>
      <xdr:spPr>
        <a:xfrm>
          <a:off x="4114800" y="68777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61682</xdr:rowOff>
    </xdr:from>
    <xdr:ext cx="762000" cy="259045"/>
    <xdr:sp macro="" textlink="">
      <xdr:nvSpPr>
        <xdr:cNvPr id="70" name="財政力平均値テキスト"/>
        <xdr:cNvSpPr txBox="1"/>
      </xdr:nvSpPr>
      <xdr:spPr>
        <a:xfrm>
          <a:off x="5041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19755</xdr:rowOff>
    </xdr:from>
    <xdr:to>
      <xdr:col>19</xdr:col>
      <xdr:colOff>133350</xdr:colOff>
      <xdr:row>40</xdr:row>
      <xdr:rowOff>19755</xdr:rowOff>
    </xdr:to>
    <xdr:cxnSp macro="">
      <xdr:nvCxnSpPr>
        <xdr:cNvPr id="72" name="直線コネクタ 71"/>
        <xdr:cNvCxnSpPr/>
      </xdr:nvCxnSpPr>
      <xdr:spPr>
        <a:xfrm>
          <a:off x="3225800" y="6877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4532</xdr:rowOff>
    </xdr:from>
    <xdr:ext cx="736600" cy="259045"/>
    <xdr:sp macro="" textlink="">
      <xdr:nvSpPr>
        <xdr:cNvPr id="74" name="テキスト ボックス 73"/>
        <xdr:cNvSpPr txBox="1"/>
      </xdr:nvSpPr>
      <xdr:spPr>
        <a:xfrm>
          <a:off x="3733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19755</xdr:rowOff>
    </xdr:from>
    <xdr:to>
      <xdr:col>15</xdr:col>
      <xdr:colOff>82550</xdr:colOff>
      <xdr:row>40</xdr:row>
      <xdr:rowOff>19755</xdr:rowOff>
    </xdr:to>
    <xdr:cxnSp macro="">
      <xdr:nvCxnSpPr>
        <xdr:cNvPr id="75" name="直線コネクタ 74"/>
        <xdr:cNvCxnSpPr/>
      </xdr:nvCxnSpPr>
      <xdr:spPr>
        <a:xfrm>
          <a:off x="2336800" y="6877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19755</xdr:rowOff>
    </xdr:from>
    <xdr:to>
      <xdr:col>11</xdr:col>
      <xdr:colOff>31750</xdr:colOff>
      <xdr:row>40</xdr:row>
      <xdr:rowOff>33161</xdr:rowOff>
    </xdr:to>
    <xdr:cxnSp macro="">
      <xdr:nvCxnSpPr>
        <xdr:cNvPr id="78" name="直線コネクタ 77"/>
        <xdr:cNvCxnSpPr/>
      </xdr:nvCxnSpPr>
      <xdr:spPr>
        <a:xfrm flipV="1">
          <a:off x="1447800" y="687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81" name="フローチャート: 判断 80"/>
        <xdr:cNvSpPr/>
      </xdr:nvSpPr>
      <xdr:spPr>
        <a:xfrm>
          <a:off x="1397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71560</xdr:rowOff>
    </xdr:from>
    <xdr:ext cx="762000" cy="259045"/>
    <xdr:sp macro="" textlink="">
      <xdr:nvSpPr>
        <xdr:cNvPr id="82" name="テキスト ボックス 81"/>
        <xdr:cNvSpPr txBox="1"/>
      </xdr:nvSpPr>
      <xdr:spPr>
        <a:xfrm>
          <a:off x="1066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153811</xdr:rowOff>
    </xdr:from>
    <xdr:to>
      <xdr:col>23</xdr:col>
      <xdr:colOff>184150</xdr:colOff>
      <xdr:row>40</xdr:row>
      <xdr:rowOff>83961</xdr:rowOff>
    </xdr:to>
    <xdr:sp macro="" textlink="">
      <xdr:nvSpPr>
        <xdr:cNvPr id="88" name="楕円 87"/>
        <xdr:cNvSpPr/>
      </xdr:nvSpPr>
      <xdr:spPr>
        <a:xfrm>
          <a:off x="49022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170338</xdr:rowOff>
    </xdr:from>
    <xdr:ext cx="762000" cy="259045"/>
    <xdr:sp macro="" textlink="">
      <xdr:nvSpPr>
        <xdr:cNvPr id="89" name="財政力該当値テキスト"/>
        <xdr:cNvSpPr txBox="1"/>
      </xdr:nvSpPr>
      <xdr:spPr>
        <a:xfrm>
          <a:off x="5041900" y="668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140405</xdr:rowOff>
    </xdr:from>
    <xdr:to>
      <xdr:col>19</xdr:col>
      <xdr:colOff>184150</xdr:colOff>
      <xdr:row>40</xdr:row>
      <xdr:rowOff>70555</xdr:rowOff>
    </xdr:to>
    <xdr:sp macro="" textlink="">
      <xdr:nvSpPr>
        <xdr:cNvPr id="90" name="楕円 89"/>
        <xdr:cNvSpPr/>
      </xdr:nvSpPr>
      <xdr:spPr>
        <a:xfrm>
          <a:off x="4064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80732</xdr:rowOff>
    </xdr:from>
    <xdr:ext cx="736600" cy="259045"/>
    <xdr:sp macro="" textlink="">
      <xdr:nvSpPr>
        <xdr:cNvPr id="91" name="テキスト ボックス 90"/>
        <xdr:cNvSpPr txBox="1"/>
      </xdr:nvSpPr>
      <xdr:spPr>
        <a:xfrm>
          <a:off x="3733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140405</xdr:rowOff>
    </xdr:from>
    <xdr:to>
      <xdr:col>15</xdr:col>
      <xdr:colOff>133350</xdr:colOff>
      <xdr:row>40</xdr:row>
      <xdr:rowOff>70555</xdr:rowOff>
    </xdr:to>
    <xdr:sp macro="" textlink="">
      <xdr:nvSpPr>
        <xdr:cNvPr id="92" name="楕円 91"/>
        <xdr:cNvSpPr/>
      </xdr:nvSpPr>
      <xdr:spPr>
        <a:xfrm>
          <a:off x="3175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80732</xdr:rowOff>
    </xdr:from>
    <xdr:ext cx="762000" cy="259045"/>
    <xdr:sp macro="" textlink="">
      <xdr:nvSpPr>
        <xdr:cNvPr id="93" name="テキスト ボックス 92"/>
        <xdr:cNvSpPr txBox="1"/>
      </xdr:nvSpPr>
      <xdr:spPr>
        <a:xfrm>
          <a:off x="2844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140405</xdr:rowOff>
    </xdr:from>
    <xdr:to>
      <xdr:col>11</xdr:col>
      <xdr:colOff>82550</xdr:colOff>
      <xdr:row>40</xdr:row>
      <xdr:rowOff>70555</xdr:rowOff>
    </xdr:to>
    <xdr:sp macro="" textlink="">
      <xdr:nvSpPr>
        <xdr:cNvPr id="94" name="楕円 93"/>
        <xdr:cNvSpPr/>
      </xdr:nvSpPr>
      <xdr:spPr>
        <a:xfrm>
          <a:off x="2286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80732</xdr:rowOff>
    </xdr:from>
    <xdr:ext cx="762000" cy="259045"/>
    <xdr:sp macro="" textlink="">
      <xdr:nvSpPr>
        <xdr:cNvPr id="95" name="テキスト ボックス 94"/>
        <xdr:cNvSpPr txBox="1"/>
      </xdr:nvSpPr>
      <xdr:spPr>
        <a:xfrm>
          <a:off x="1955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153811</xdr:rowOff>
    </xdr:from>
    <xdr:to>
      <xdr:col>7</xdr:col>
      <xdr:colOff>31750</xdr:colOff>
      <xdr:row>40</xdr:row>
      <xdr:rowOff>83961</xdr:rowOff>
    </xdr:to>
    <xdr:sp macro="" textlink="">
      <xdr:nvSpPr>
        <xdr:cNvPr id="96" name="楕円 95"/>
        <xdr:cNvSpPr/>
      </xdr:nvSpPr>
      <xdr:spPr>
        <a:xfrm>
          <a:off x="1397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94138</xdr:rowOff>
    </xdr:from>
    <xdr:ext cx="762000" cy="259045"/>
    <xdr:sp macro="" textlink="">
      <xdr:nvSpPr>
        <xdr:cNvPr id="97" name="テキスト ボックス 96"/>
        <xdr:cNvSpPr txBox="1"/>
      </xdr:nvSpPr>
      <xdr:spPr>
        <a:xfrm>
          <a:off x="1066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令和元年度の町田市の経常収支比率は</a:t>
          </a:r>
          <a:r>
            <a:rPr kumimoji="1" lang="en-US" altLang="ja-JP" sz="1300">
              <a:latin typeface="ＭＳ Ｐゴシック" panose="020B0600070205080204" pitchFamily="50" charset="-128"/>
              <a:ea typeface="ＭＳ Ｐゴシック" panose="020B0600070205080204" pitchFamily="50" charset="-128"/>
            </a:rPr>
            <a:t>93.3</a:t>
          </a:r>
          <a:r>
            <a:rPr kumimoji="1" lang="ja-JP" altLang="en-US" sz="1300">
              <a:latin typeface="ＭＳ Ｐゴシック" panose="020B0600070205080204" pitchFamily="50" charset="-128"/>
              <a:ea typeface="ＭＳ Ｐゴシック" panose="020B0600070205080204" pitchFamily="50" charset="-128"/>
            </a:rPr>
            <a:t>％となり、前年度の</a:t>
          </a:r>
          <a:r>
            <a:rPr kumimoji="1" lang="en-US" altLang="ja-JP" sz="1300">
              <a:latin typeface="ＭＳ Ｐゴシック" panose="020B0600070205080204" pitchFamily="50" charset="-128"/>
              <a:ea typeface="ＭＳ Ｐゴシック" panose="020B0600070205080204" pitchFamily="50" charset="-128"/>
            </a:rPr>
            <a:t>91.3</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増加した。これは、分子である扶助費、公債費等が増加したことが主な要因である。経常収支比率は、景気の低迷により市税増収を大きくは期待できない一方で、認定こども園等施設型給付費など扶助費が年々増加している状況などから、依然厳しい状況が続いている。</a:t>
          </a:r>
        </a:p>
        <a:p>
          <a:r>
            <a:rPr kumimoji="1" lang="ja-JP" altLang="en-US" sz="1300">
              <a:latin typeface="ＭＳ Ｐゴシック" panose="020B0600070205080204" pitchFamily="50" charset="-128"/>
              <a:ea typeface="ＭＳ Ｐゴシック" panose="020B0600070205080204" pitchFamily="50" charset="-128"/>
            </a:rPr>
            <a:t>将来に向けて、様々な市民要望に柔軟に対応していくためにも、さらなる経常経費の抑制、行政経営改革を継続する必要がある。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67</xdr:row>
      <xdr:rowOff>77712</xdr:rowOff>
    </xdr:to>
    <xdr:cxnSp macro="">
      <xdr:nvCxnSpPr>
        <xdr:cNvPr id="129" name="直線コネクタ 128"/>
        <xdr:cNvCxnSpPr/>
      </xdr:nvCxnSpPr>
      <xdr:spPr>
        <a:xfrm flipV="1">
          <a:off x="4953000" y="9910233"/>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49789</xdr:rowOff>
    </xdr:from>
    <xdr:ext cx="762000" cy="259045"/>
    <xdr:sp macro="" textlink="">
      <xdr:nvSpPr>
        <xdr:cNvPr id="130" name="財政構造の弾力性最小値テキスト"/>
        <xdr:cNvSpPr txBox="1"/>
      </xdr:nvSpPr>
      <xdr:spPr>
        <a:xfrm>
          <a:off x="5041900" y="11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77712</xdr:rowOff>
    </xdr:from>
    <xdr:to>
      <xdr:col>24</xdr:col>
      <xdr:colOff>12700</xdr:colOff>
      <xdr:row>67</xdr:row>
      <xdr:rowOff>77712</xdr:rowOff>
    </xdr:to>
    <xdr:cxnSp macro="">
      <xdr:nvCxnSpPr>
        <xdr:cNvPr id="131" name="直線コネクタ 130"/>
        <xdr:cNvCxnSpPr/>
      </xdr:nvCxnSpPr>
      <xdr:spPr>
        <a:xfrm>
          <a:off x="4864100" y="1156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2" name="財政構造の弾力性最大値テキスト"/>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3" name="直線コネクタ 132"/>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140305</xdr:rowOff>
    </xdr:from>
    <xdr:to>
      <xdr:col>23</xdr:col>
      <xdr:colOff>133350</xdr:colOff>
      <xdr:row>62</xdr:row>
      <xdr:rowOff>27215</xdr:rowOff>
    </xdr:to>
    <xdr:cxnSp macro="">
      <xdr:nvCxnSpPr>
        <xdr:cNvPr id="134" name="直線コネクタ 133"/>
        <xdr:cNvCxnSpPr/>
      </xdr:nvCxnSpPr>
      <xdr:spPr>
        <a:xfrm>
          <a:off x="4114800" y="10427305"/>
          <a:ext cx="8382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63396</xdr:rowOff>
    </xdr:from>
    <xdr:ext cx="762000" cy="259045"/>
    <xdr:sp macro="" textlink="">
      <xdr:nvSpPr>
        <xdr:cNvPr id="135" name="財政構造の弾力性平均値テキスト"/>
        <xdr:cNvSpPr txBox="1"/>
      </xdr:nvSpPr>
      <xdr:spPr>
        <a:xfrm>
          <a:off x="5041900" y="10693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91319</xdr:rowOff>
    </xdr:from>
    <xdr:to>
      <xdr:col>23</xdr:col>
      <xdr:colOff>184150</xdr:colOff>
      <xdr:row>63</xdr:row>
      <xdr:rowOff>21469</xdr:rowOff>
    </xdr:to>
    <xdr:sp macro="" textlink="">
      <xdr:nvSpPr>
        <xdr:cNvPr id="136" name="フローチャート: 判断 135"/>
        <xdr:cNvSpPr/>
      </xdr:nvSpPr>
      <xdr:spPr>
        <a:xfrm>
          <a:off x="4902200" y="1072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48381</xdr:rowOff>
    </xdr:from>
    <xdr:to>
      <xdr:col>19</xdr:col>
      <xdr:colOff>133350</xdr:colOff>
      <xdr:row>60</xdr:row>
      <xdr:rowOff>140305</xdr:rowOff>
    </xdr:to>
    <xdr:cxnSp macro="">
      <xdr:nvCxnSpPr>
        <xdr:cNvPr id="137" name="直線コネクタ 136"/>
        <xdr:cNvCxnSpPr/>
      </xdr:nvCxnSpPr>
      <xdr:spPr>
        <a:xfrm>
          <a:off x="3225800" y="10335381"/>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170845</xdr:rowOff>
    </xdr:from>
    <xdr:to>
      <xdr:col>19</xdr:col>
      <xdr:colOff>184150</xdr:colOff>
      <xdr:row>62</xdr:row>
      <xdr:rowOff>100995</xdr:rowOff>
    </xdr:to>
    <xdr:sp macro="" textlink="">
      <xdr:nvSpPr>
        <xdr:cNvPr id="138" name="フローチャート: 判断 137"/>
        <xdr:cNvSpPr/>
      </xdr:nvSpPr>
      <xdr:spPr>
        <a:xfrm>
          <a:off x="4064000" y="1062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85772</xdr:rowOff>
    </xdr:from>
    <xdr:ext cx="736600" cy="259045"/>
    <xdr:sp macro="" textlink="">
      <xdr:nvSpPr>
        <xdr:cNvPr id="139" name="テキスト ボックス 138"/>
        <xdr:cNvSpPr txBox="1"/>
      </xdr:nvSpPr>
      <xdr:spPr>
        <a:xfrm>
          <a:off x="3733800" y="1071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48381</xdr:rowOff>
    </xdr:from>
    <xdr:to>
      <xdr:col>15</xdr:col>
      <xdr:colOff>82550</xdr:colOff>
      <xdr:row>62</xdr:row>
      <xdr:rowOff>73176</xdr:rowOff>
    </xdr:to>
    <xdr:cxnSp macro="">
      <xdr:nvCxnSpPr>
        <xdr:cNvPr id="140" name="直線コネクタ 139"/>
        <xdr:cNvCxnSpPr/>
      </xdr:nvCxnSpPr>
      <xdr:spPr>
        <a:xfrm flipV="1">
          <a:off x="2336800" y="10335381"/>
          <a:ext cx="889000" cy="36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67431</xdr:rowOff>
    </xdr:from>
    <xdr:to>
      <xdr:col>15</xdr:col>
      <xdr:colOff>133350</xdr:colOff>
      <xdr:row>61</xdr:row>
      <xdr:rowOff>169031</xdr:rowOff>
    </xdr:to>
    <xdr:sp macro="" textlink="">
      <xdr:nvSpPr>
        <xdr:cNvPr id="141" name="フローチャート: 判断 140"/>
        <xdr:cNvSpPr/>
      </xdr:nvSpPr>
      <xdr:spPr>
        <a:xfrm>
          <a:off x="3175000" y="1052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153808</xdr:rowOff>
    </xdr:from>
    <xdr:ext cx="762000" cy="259045"/>
    <xdr:sp macro="" textlink="">
      <xdr:nvSpPr>
        <xdr:cNvPr id="142" name="テキスト ボックス 141"/>
        <xdr:cNvSpPr txBox="1"/>
      </xdr:nvSpPr>
      <xdr:spPr>
        <a:xfrm>
          <a:off x="2844800" y="1061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25400</xdr:rowOff>
    </xdr:from>
    <xdr:to>
      <xdr:col>11</xdr:col>
      <xdr:colOff>31750</xdr:colOff>
      <xdr:row>62</xdr:row>
      <xdr:rowOff>73176</xdr:rowOff>
    </xdr:to>
    <xdr:cxnSp macro="">
      <xdr:nvCxnSpPr>
        <xdr:cNvPr id="143" name="直線コネクタ 142"/>
        <xdr:cNvCxnSpPr/>
      </xdr:nvCxnSpPr>
      <xdr:spPr>
        <a:xfrm>
          <a:off x="1447800" y="10312400"/>
          <a:ext cx="889000" cy="39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101902</xdr:rowOff>
    </xdr:from>
    <xdr:to>
      <xdr:col>11</xdr:col>
      <xdr:colOff>82550</xdr:colOff>
      <xdr:row>62</xdr:row>
      <xdr:rowOff>32052</xdr:rowOff>
    </xdr:to>
    <xdr:sp macro="" textlink="">
      <xdr:nvSpPr>
        <xdr:cNvPr id="144" name="フローチャート: 判断 143"/>
        <xdr:cNvSpPr/>
      </xdr:nvSpPr>
      <xdr:spPr>
        <a:xfrm>
          <a:off x="2286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42229</xdr:rowOff>
    </xdr:from>
    <xdr:ext cx="762000" cy="259045"/>
    <xdr:sp macro="" textlink="">
      <xdr:nvSpPr>
        <xdr:cNvPr id="145" name="テキスト ボックス 144"/>
        <xdr:cNvSpPr txBox="1"/>
      </xdr:nvSpPr>
      <xdr:spPr>
        <a:xfrm>
          <a:off x="1955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77107</xdr:rowOff>
    </xdr:from>
    <xdr:to>
      <xdr:col>7</xdr:col>
      <xdr:colOff>31750</xdr:colOff>
      <xdr:row>60</xdr:row>
      <xdr:rowOff>7257</xdr:rowOff>
    </xdr:to>
    <xdr:sp macro="" textlink="">
      <xdr:nvSpPr>
        <xdr:cNvPr id="146" name="フローチャート: 判断 145"/>
        <xdr:cNvSpPr/>
      </xdr:nvSpPr>
      <xdr:spPr>
        <a:xfrm>
          <a:off x="1397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17434</xdr:rowOff>
    </xdr:from>
    <xdr:ext cx="762000" cy="259045"/>
    <xdr:sp macro="" textlink="">
      <xdr:nvSpPr>
        <xdr:cNvPr id="147" name="テキスト ボックス 146"/>
        <xdr:cNvSpPr txBox="1"/>
      </xdr:nvSpPr>
      <xdr:spPr>
        <a:xfrm>
          <a:off x="1066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147865</xdr:rowOff>
    </xdr:from>
    <xdr:to>
      <xdr:col>23</xdr:col>
      <xdr:colOff>184150</xdr:colOff>
      <xdr:row>62</xdr:row>
      <xdr:rowOff>78015</xdr:rowOff>
    </xdr:to>
    <xdr:sp macro="" textlink="">
      <xdr:nvSpPr>
        <xdr:cNvPr id="153" name="楕円 152"/>
        <xdr:cNvSpPr/>
      </xdr:nvSpPr>
      <xdr:spPr>
        <a:xfrm>
          <a:off x="49022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164392</xdr:rowOff>
    </xdr:from>
    <xdr:ext cx="762000" cy="259045"/>
    <xdr:sp macro="" textlink="">
      <xdr:nvSpPr>
        <xdr:cNvPr id="154" name="財政構造の弾力性該当値テキスト"/>
        <xdr:cNvSpPr txBox="1"/>
      </xdr:nvSpPr>
      <xdr:spPr>
        <a:xfrm>
          <a:off x="5041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89505</xdr:rowOff>
    </xdr:from>
    <xdr:to>
      <xdr:col>19</xdr:col>
      <xdr:colOff>184150</xdr:colOff>
      <xdr:row>61</xdr:row>
      <xdr:rowOff>19655</xdr:rowOff>
    </xdr:to>
    <xdr:sp macro="" textlink="">
      <xdr:nvSpPr>
        <xdr:cNvPr id="155" name="楕円 154"/>
        <xdr:cNvSpPr/>
      </xdr:nvSpPr>
      <xdr:spPr>
        <a:xfrm>
          <a:off x="4064000" y="103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29832</xdr:rowOff>
    </xdr:from>
    <xdr:ext cx="736600" cy="259045"/>
    <xdr:sp macro="" textlink="">
      <xdr:nvSpPr>
        <xdr:cNvPr id="156" name="テキスト ボックス 155"/>
        <xdr:cNvSpPr txBox="1"/>
      </xdr:nvSpPr>
      <xdr:spPr>
        <a:xfrm>
          <a:off x="3733800" y="1014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169031</xdr:rowOff>
    </xdr:from>
    <xdr:to>
      <xdr:col>15</xdr:col>
      <xdr:colOff>133350</xdr:colOff>
      <xdr:row>60</xdr:row>
      <xdr:rowOff>99181</xdr:rowOff>
    </xdr:to>
    <xdr:sp macro="" textlink="">
      <xdr:nvSpPr>
        <xdr:cNvPr id="157" name="楕円 156"/>
        <xdr:cNvSpPr/>
      </xdr:nvSpPr>
      <xdr:spPr>
        <a:xfrm>
          <a:off x="3175000" y="1028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109358</xdr:rowOff>
    </xdr:from>
    <xdr:ext cx="762000" cy="259045"/>
    <xdr:sp macro="" textlink="">
      <xdr:nvSpPr>
        <xdr:cNvPr id="158" name="テキスト ボックス 157"/>
        <xdr:cNvSpPr txBox="1"/>
      </xdr:nvSpPr>
      <xdr:spPr>
        <a:xfrm>
          <a:off x="2844800" y="1005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22376</xdr:rowOff>
    </xdr:from>
    <xdr:to>
      <xdr:col>11</xdr:col>
      <xdr:colOff>82550</xdr:colOff>
      <xdr:row>62</xdr:row>
      <xdr:rowOff>123976</xdr:rowOff>
    </xdr:to>
    <xdr:sp macro="" textlink="">
      <xdr:nvSpPr>
        <xdr:cNvPr id="159" name="楕円 158"/>
        <xdr:cNvSpPr/>
      </xdr:nvSpPr>
      <xdr:spPr>
        <a:xfrm>
          <a:off x="2286000" y="106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108753</xdr:rowOff>
    </xdr:from>
    <xdr:ext cx="762000" cy="259045"/>
    <xdr:sp macro="" textlink="">
      <xdr:nvSpPr>
        <xdr:cNvPr id="160" name="テキスト ボックス 159"/>
        <xdr:cNvSpPr txBox="1"/>
      </xdr:nvSpPr>
      <xdr:spPr>
        <a:xfrm>
          <a:off x="1955800" y="107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61" name="楕円 160"/>
        <xdr:cNvSpPr/>
      </xdr:nvSpPr>
      <xdr:spPr>
        <a:xfrm>
          <a:off x="1397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62" name="テキスト ボックス 161"/>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令和元年度の人件費の決算額は</a:t>
          </a:r>
          <a:r>
            <a:rPr kumimoji="1" lang="en-US" altLang="ja-JP" sz="1100">
              <a:latin typeface="ＭＳ Ｐゴシック" panose="020B0600070205080204" pitchFamily="50" charset="-128"/>
              <a:ea typeface="ＭＳ Ｐゴシック" panose="020B0600070205080204" pitchFamily="50" charset="-128"/>
            </a:rPr>
            <a:t>217</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千万円で、前年度と比較して</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千万円増加した。職員給（一般職員の給与・諸手当）は</a:t>
          </a:r>
          <a:r>
            <a:rPr kumimoji="1" lang="en-US" altLang="ja-JP" sz="1100">
              <a:latin typeface="ＭＳ Ｐゴシック" panose="020B0600070205080204" pitchFamily="50" charset="-128"/>
              <a:ea typeface="ＭＳ Ｐゴシック" panose="020B0600070205080204" pitchFamily="50" charset="-128"/>
            </a:rPr>
            <a:t>142</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千万円で、最も職員給の多かった平成</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184</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千万円）に比べ</a:t>
          </a:r>
          <a:r>
            <a:rPr kumimoji="1" lang="en-US" altLang="ja-JP" sz="1100">
              <a:latin typeface="ＭＳ Ｐゴシック" panose="020B0600070205080204" pitchFamily="50" charset="-128"/>
              <a:ea typeface="ＭＳ Ｐゴシック" panose="020B0600070205080204" pitchFamily="50" charset="-128"/>
            </a:rPr>
            <a:t>42</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千万円の減少となり、職員数についても平成</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2,341</a:t>
          </a:r>
          <a:r>
            <a:rPr kumimoji="1" lang="ja-JP" altLang="en-US" sz="1100">
              <a:latin typeface="ＭＳ Ｐゴシック" panose="020B0600070205080204" pitchFamily="50" charset="-128"/>
              <a:ea typeface="ＭＳ Ｐゴシック" panose="020B0600070205080204" pitchFamily="50" charset="-128"/>
            </a:rPr>
            <a:t>人）のピーク時に比べ、</a:t>
          </a:r>
          <a:r>
            <a:rPr kumimoji="1" lang="en-US" altLang="ja-JP" sz="1100">
              <a:latin typeface="ＭＳ Ｐゴシック" panose="020B0600070205080204" pitchFamily="50" charset="-128"/>
              <a:ea typeface="ＭＳ Ｐゴシック" panose="020B0600070205080204" pitchFamily="50" charset="-128"/>
            </a:rPr>
            <a:t>224</a:t>
          </a:r>
          <a:r>
            <a:rPr kumimoji="1" lang="ja-JP" altLang="en-US" sz="1100">
              <a:latin typeface="ＭＳ Ｐゴシック" panose="020B0600070205080204" pitchFamily="50" charset="-128"/>
              <a:ea typeface="ＭＳ Ｐゴシック" panose="020B0600070205080204" pitchFamily="50" charset="-128"/>
            </a:rPr>
            <a:t>人の削減となっている。現在は、「町田市５ヵ年計画１７－２１」の「行政経営改革プラン」にて改革項目として職員定数削減を掲げ、効率的な執行体制の構築を図っている。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物件費の決算額は</a:t>
          </a:r>
          <a:r>
            <a:rPr kumimoji="1" lang="en-US" altLang="ja-JP" sz="1100">
              <a:latin typeface="ＭＳ Ｐゴシック" panose="020B0600070205080204" pitchFamily="50" charset="-128"/>
              <a:ea typeface="ＭＳ Ｐゴシック" panose="020B0600070205080204" pitchFamily="50" charset="-128"/>
            </a:rPr>
            <a:t>213</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千万円で、前年度と比較して</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千万円増加した。これは、プレミアム付商品券発行業務委託料が約</a:t>
          </a:r>
          <a:r>
            <a:rPr kumimoji="1" lang="en-US" altLang="ja-JP" sz="1100">
              <a:latin typeface="ＭＳ Ｐゴシック" panose="020B0600070205080204" pitchFamily="50" charset="-128"/>
              <a:ea typeface="ＭＳ Ｐゴシック" panose="020B0600070205080204" pitchFamily="50" charset="-128"/>
            </a:rPr>
            <a:t>242,000</a:t>
          </a:r>
          <a:r>
            <a:rPr kumimoji="1" lang="ja-JP" altLang="en-US" sz="1100">
              <a:latin typeface="ＭＳ Ｐゴシック" panose="020B0600070205080204" pitchFamily="50" charset="-128"/>
              <a:ea typeface="ＭＳ Ｐゴシック" panose="020B0600070205080204" pitchFamily="50" charset="-128"/>
            </a:rPr>
            <a:t>千円の皆増となったことなどによる。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82781</xdr:rowOff>
    </xdr:from>
    <xdr:to>
      <xdr:col>23</xdr:col>
      <xdr:colOff>133350</xdr:colOff>
      <xdr:row>89</xdr:row>
      <xdr:rowOff>97520</xdr:rowOff>
    </xdr:to>
    <xdr:cxnSp macro="">
      <xdr:nvCxnSpPr>
        <xdr:cNvPr id="194" name="直線コネクタ 193"/>
        <xdr:cNvCxnSpPr/>
      </xdr:nvCxnSpPr>
      <xdr:spPr>
        <a:xfrm flipV="1">
          <a:off x="4953000" y="13970231"/>
          <a:ext cx="0" cy="1386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69597</xdr:rowOff>
    </xdr:from>
    <xdr:ext cx="762000" cy="259045"/>
    <xdr:sp macro="" textlink="">
      <xdr:nvSpPr>
        <xdr:cNvPr id="195" name="人件費・物件費等の状況最小値テキスト"/>
        <xdr:cNvSpPr txBox="1"/>
      </xdr:nvSpPr>
      <xdr:spPr>
        <a:xfrm>
          <a:off x="5041900" y="1532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97520</xdr:rowOff>
    </xdr:from>
    <xdr:to>
      <xdr:col>24</xdr:col>
      <xdr:colOff>12700</xdr:colOff>
      <xdr:row>89</xdr:row>
      <xdr:rowOff>97520</xdr:rowOff>
    </xdr:to>
    <xdr:cxnSp macro="">
      <xdr:nvCxnSpPr>
        <xdr:cNvPr id="196" name="直線コネクタ 195"/>
        <xdr:cNvCxnSpPr/>
      </xdr:nvCxnSpPr>
      <xdr:spPr>
        <a:xfrm>
          <a:off x="4864100" y="1535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169158</xdr:rowOff>
    </xdr:from>
    <xdr:ext cx="762000" cy="259045"/>
    <xdr:sp macro="" textlink="">
      <xdr:nvSpPr>
        <xdr:cNvPr id="197" name="人件費・物件費等の状況最大値テキスト"/>
        <xdr:cNvSpPr txBox="1"/>
      </xdr:nvSpPr>
      <xdr:spPr>
        <a:xfrm>
          <a:off x="5041900" y="1371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82781</xdr:rowOff>
    </xdr:from>
    <xdr:to>
      <xdr:col>24</xdr:col>
      <xdr:colOff>12700</xdr:colOff>
      <xdr:row>81</xdr:row>
      <xdr:rowOff>82781</xdr:rowOff>
    </xdr:to>
    <xdr:cxnSp macro="">
      <xdr:nvCxnSpPr>
        <xdr:cNvPr id="198" name="直線コネクタ 197"/>
        <xdr:cNvCxnSpPr/>
      </xdr:nvCxnSpPr>
      <xdr:spPr>
        <a:xfrm>
          <a:off x="4864100" y="1397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112759</xdr:rowOff>
    </xdr:from>
    <xdr:to>
      <xdr:col>23</xdr:col>
      <xdr:colOff>133350</xdr:colOff>
      <xdr:row>82</xdr:row>
      <xdr:rowOff>162559</xdr:rowOff>
    </xdr:to>
    <xdr:cxnSp macro="">
      <xdr:nvCxnSpPr>
        <xdr:cNvPr id="199" name="直線コネクタ 198"/>
        <xdr:cNvCxnSpPr/>
      </xdr:nvCxnSpPr>
      <xdr:spPr>
        <a:xfrm>
          <a:off x="4114800" y="14171659"/>
          <a:ext cx="838200" cy="4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5011</xdr:rowOff>
    </xdr:from>
    <xdr:ext cx="762000" cy="259045"/>
    <xdr:sp macro="" textlink="">
      <xdr:nvSpPr>
        <xdr:cNvPr id="200" name="人件費・物件費等の状況平均値テキスト"/>
        <xdr:cNvSpPr txBox="1"/>
      </xdr:nvSpPr>
      <xdr:spPr>
        <a:xfrm>
          <a:off x="5041900" y="14235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32934</xdr:rowOff>
    </xdr:from>
    <xdr:to>
      <xdr:col>23</xdr:col>
      <xdr:colOff>184150</xdr:colOff>
      <xdr:row>83</xdr:row>
      <xdr:rowOff>134534</xdr:rowOff>
    </xdr:to>
    <xdr:sp macro="" textlink="">
      <xdr:nvSpPr>
        <xdr:cNvPr id="201" name="フローチャート: 判断 200"/>
        <xdr:cNvSpPr/>
      </xdr:nvSpPr>
      <xdr:spPr>
        <a:xfrm>
          <a:off x="4902200" y="1426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89537</xdr:rowOff>
    </xdr:from>
    <xdr:to>
      <xdr:col>19</xdr:col>
      <xdr:colOff>133350</xdr:colOff>
      <xdr:row>82</xdr:row>
      <xdr:rowOff>112759</xdr:rowOff>
    </xdr:to>
    <xdr:cxnSp macro="">
      <xdr:nvCxnSpPr>
        <xdr:cNvPr id="202" name="直線コネクタ 201"/>
        <xdr:cNvCxnSpPr/>
      </xdr:nvCxnSpPr>
      <xdr:spPr>
        <a:xfrm>
          <a:off x="3225800" y="14148437"/>
          <a:ext cx="889000" cy="2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165776</xdr:rowOff>
    </xdr:from>
    <xdr:to>
      <xdr:col>19</xdr:col>
      <xdr:colOff>184150</xdr:colOff>
      <xdr:row>83</xdr:row>
      <xdr:rowOff>95926</xdr:rowOff>
    </xdr:to>
    <xdr:sp macro="" textlink="">
      <xdr:nvSpPr>
        <xdr:cNvPr id="203" name="フローチャート: 判断 202"/>
        <xdr:cNvSpPr/>
      </xdr:nvSpPr>
      <xdr:spPr>
        <a:xfrm>
          <a:off x="40640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80703</xdr:rowOff>
    </xdr:from>
    <xdr:ext cx="736600" cy="259045"/>
    <xdr:sp macro="" textlink="">
      <xdr:nvSpPr>
        <xdr:cNvPr id="204" name="テキスト ボックス 203"/>
        <xdr:cNvSpPr txBox="1"/>
      </xdr:nvSpPr>
      <xdr:spPr>
        <a:xfrm>
          <a:off x="3733800" y="14311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89537</xdr:rowOff>
    </xdr:from>
    <xdr:to>
      <xdr:col>15</xdr:col>
      <xdr:colOff>82550</xdr:colOff>
      <xdr:row>82</xdr:row>
      <xdr:rowOff>93456</xdr:rowOff>
    </xdr:to>
    <xdr:cxnSp macro="">
      <xdr:nvCxnSpPr>
        <xdr:cNvPr id="205" name="直線コネクタ 204"/>
        <xdr:cNvCxnSpPr/>
      </xdr:nvCxnSpPr>
      <xdr:spPr>
        <a:xfrm flipV="1">
          <a:off x="2336800" y="14148437"/>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58271</xdr:rowOff>
    </xdr:from>
    <xdr:to>
      <xdr:col>15</xdr:col>
      <xdr:colOff>133350</xdr:colOff>
      <xdr:row>83</xdr:row>
      <xdr:rowOff>159871</xdr:rowOff>
    </xdr:to>
    <xdr:sp macro="" textlink="">
      <xdr:nvSpPr>
        <xdr:cNvPr id="206" name="フローチャート: 判断 205"/>
        <xdr:cNvSpPr/>
      </xdr:nvSpPr>
      <xdr:spPr>
        <a:xfrm>
          <a:off x="3175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144648</xdr:rowOff>
    </xdr:from>
    <xdr:ext cx="762000" cy="259045"/>
    <xdr:sp macro="" textlink="">
      <xdr:nvSpPr>
        <xdr:cNvPr id="207" name="テキスト ボックス 206"/>
        <xdr:cNvSpPr txBox="1"/>
      </xdr:nvSpPr>
      <xdr:spPr>
        <a:xfrm>
          <a:off x="2844800" y="1437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89492</xdr:rowOff>
    </xdr:from>
    <xdr:to>
      <xdr:col>11</xdr:col>
      <xdr:colOff>31750</xdr:colOff>
      <xdr:row>82</xdr:row>
      <xdr:rowOff>93456</xdr:rowOff>
    </xdr:to>
    <xdr:cxnSp macro="">
      <xdr:nvCxnSpPr>
        <xdr:cNvPr id="208" name="直線コネクタ 207"/>
        <xdr:cNvCxnSpPr/>
      </xdr:nvCxnSpPr>
      <xdr:spPr>
        <a:xfrm>
          <a:off x="1447800" y="14148392"/>
          <a:ext cx="889000" cy="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136635</xdr:rowOff>
    </xdr:from>
    <xdr:to>
      <xdr:col>11</xdr:col>
      <xdr:colOff>82550</xdr:colOff>
      <xdr:row>84</xdr:row>
      <xdr:rowOff>66785</xdr:rowOff>
    </xdr:to>
    <xdr:sp macro="" textlink="">
      <xdr:nvSpPr>
        <xdr:cNvPr id="209" name="フローチャート: 判断 208"/>
        <xdr:cNvSpPr/>
      </xdr:nvSpPr>
      <xdr:spPr>
        <a:xfrm>
          <a:off x="2286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51562</xdr:rowOff>
    </xdr:from>
    <xdr:ext cx="762000" cy="259045"/>
    <xdr:sp macro="" textlink="">
      <xdr:nvSpPr>
        <xdr:cNvPr id="210" name="テキスト ボックス 209"/>
        <xdr:cNvSpPr txBox="1"/>
      </xdr:nvSpPr>
      <xdr:spPr>
        <a:xfrm>
          <a:off x="1955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27270</xdr:rowOff>
    </xdr:from>
    <xdr:to>
      <xdr:col>7</xdr:col>
      <xdr:colOff>31750</xdr:colOff>
      <xdr:row>83</xdr:row>
      <xdr:rowOff>128870</xdr:rowOff>
    </xdr:to>
    <xdr:sp macro="" textlink="">
      <xdr:nvSpPr>
        <xdr:cNvPr id="211" name="フローチャート: 判断 210"/>
        <xdr:cNvSpPr/>
      </xdr:nvSpPr>
      <xdr:spPr>
        <a:xfrm>
          <a:off x="1397000" y="142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113647</xdr:rowOff>
    </xdr:from>
    <xdr:ext cx="762000" cy="259045"/>
    <xdr:sp macro="" textlink="">
      <xdr:nvSpPr>
        <xdr:cNvPr id="212" name="テキスト ボックス 211"/>
        <xdr:cNvSpPr txBox="1"/>
      </xdr:nvSpPr>
      <xdr:spPr>
        <a:xfrm>
          <a:off x="1066800" y="1434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111759</xdr:rowOff>
    </xdr:from>
    <xdr:to>
      <xdr:col>23</xdr:col>
      <xdr:colOff>184150</xdr:colOff>
      <xdr:row>83</xdr:row>
      <xdr:rowOff>41909</xdr:rowOff>
    </xdr:to>
    <xdr:sp macro="" textlink="">
      <xdr:nvSpPr>
        <xdr:cNvPr id="218" name="楕円 217"/>
        <xdr:cNvSpPr/>
      </xdr:nvSpPr>
      <xdr:spPr>
        <a:xfrm>
          <a:off x="4902200" y="1417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128286</xdr:rowOff>
    </xdr:from>
    <xdr:ext cx="762000" cy="259045"/>
    <xdr:sp macro="" textlink="">
      <xdr:nvSpPr>
        <xdr:cNvPr id="219" name="人件費・物件費等の状況該当値テキスト"/>
        <xdr:cNvSpPr txBox="1"/>
      </xdr:nvSpPr>
      <xdr:spPr>
        <a:xfrm>
          <a:off x="5041900" y="1401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61959</xdr:rowOff>
    </xdr:from>
    <xdr:to>
      <xdr:col>19</xdr:col>
      <xdr:colOff>184150</xdr:colOff>
      <xdr:row>82</xdr:row>
      <xdr:rowOff>163559</xdr:rowOff>
    </xdr:to>
    <xdr:sp macro="" textlink="">
      <xdr:nvSpPr>
        <xdr:cNvPr id="220" name="楕円 219"/>
        <xdr:cNvSpPr/>
      </xdr:nvSpPr>
      <xdr:spPr>
        <a:xfrm>
          <a:off x="4064000" y="1412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2286</xdr:rowOff>
    </xdr:from>
    <xdr:ext cx="736600" cy="259045"/>
    <xdr:sp macro="" textlink="">
      <xdr:nvSpPr>
        <xdr:cNvPr id="221" name="テキスト ボックス 220"/>
        <xdr:cNvSpPr txBox="1"/>
      </xdr:nvSpPr>
      <xdr:spPr>
        <a:xfrm>
          <a:off x="3733800" y="1388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38737</xdr:rowOff>
    </xdr:from>
    <xdr:to>
      <xdr:col>15</xdr:col>
      <xdr:colOff>133350</xdr:colOff>
      <xdr:row>82</xdr:row>
      <xdr:rowOff>140337</xdr:rowOff>
    </xdr:to>
    <xdr:sp macro="" textlink="">
      <xdr:nvSpPr>
        <xdr:cNvPr id="222" name="楕円 221"/>
        <xdr:cNvSpPr/>
      </xdr:nvSpPr>
      <xdr:spPr>
        <a:xfrm>
          <a:off x="3175000" y="1409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150514</xdr:rowOff>
    </xdr:from>
    <xdr:ext cx="762000" cy="259045"/>
    <xdr:sp macro="" textlink="">
      <xdr:nvSpPr>
        <xdr:cNvPr id="223" name="テキスト ボックス 222"/>
        <xdr:cNvSpPr txBox="1"/>
      </xdr:nvSpPr>
      <xdr:spPr>
        <a:xfrm>
          <a:off x="2844800" y="138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42656</xdr:rowOff>
    </xdr:from>
    <xdr:to>
      <xdr:col>11</xdr:col>
      <xdr:colOff>82550</xdr:colOff>
      <xdr:row>82</xdr:row>
      <xdr:rowOff>144256</xdr:rowOff>
    </xdr:to>
    <xdr:sp macro="" textlink="">
      <xdr:nvSpPr>
        <xdr:cNvPr id="224" name="楕円 223"/>
        <xdr:cNvSpPr/>
      </xdr:nvSpPr>
      <xdr:spPr>
        <a:xfrm>
          <a:off x="2286000" y="1410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154433</xdr:rowOff>
    </xdr:from>
    <xdr:ext cx="762000" cy="259045"/>
    <xdr:sp macro="" textlink="">
      <xdr:nvSpPr>
        <xdr:cNvPr id="225" name="テキスト ボックス 224"/>
        <xdr:cNvSpPr txBox="1"/>
      </xdr:nvSpPr>
      <xdr:spPr>
        <a:xfrm>
          <a:off x="1955800" y="1387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38692</xdr:rowOff>
    </xdr:from>
    <xdr:to>
      <xdr:col>7</xdr:col>
      <xdr:colOff>31750</xdr:colOff>
      <xdr:row>82</xdr:row>
      <xdr:rowOff>140292</xdr:rowOff>
    </xdr:to>
    <xdr:sp macro="" textlink="">
      <xdr:nvSpPr>
        <xdr:cNvPr id="226" name="楕円 225"/>
        <xdr:cNvSpPr/>
      </xdr:nvSpPr>
      <xdr:spPr>
        <a:xfrm>
          <a:off x="1397000" y="1409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150469</xdr:rowOff>
    </xdr:from>
    <xdr:ext cx="762000" cy="259045"/>
    <xdr:sp macro="" textlink="">
      <xdr:nvSpPr>
        <xdr:cNvPr id="227" name="テキスト ボックス 226"/>
        <xdr:cNvSpPr txBox="1"/>
      </xdr:nvSpPr>
      <xdr:spPr>
        <a:xfrm>
          <a:off x="1066800" y="1386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年度から実施している「給与制度の総合的見直し」による給料月額の平均△</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％引下げの実施により、ラスパイレス指数が前年度より</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改善した。以降、東京都人事委員会勧告を参考に給与制度の適正化に向けた取組みを行い、近年においては、部長級職員の給料の定額化や職員構成の変動、給料表の引上げ率の相違などの要因により、ラスパイレス指数は減少傾向にある。</a:t>
          </a:r>
        </a:p>
        <a:p>
          <a:r>
            <a:rPr kumimoji="1" lang="ja-JP" altLang="en-US" sz="1100">
              <a:latin typeface="ＭＳ Ｐゴシック" panose="020B0600070205080204" pitchFamily="50" charset="-128"/>
              <a:ea typeface="ＭＳ Ｐゴシック" panose="020B0600070205080204" pitchFamily="50" charset="-128"/>
            </a:rPr>
            <a:t>　また、平成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年度からは扶養手当や住居手当、期末勤勉手当の職務加算割合の見直し、平成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年度からは勤勉手当支給時の扶養手当の原資化及び退職手当の見直し、平成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年度からは部長級の給与の見直し、令和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年度からは</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月期末手当の廃止を実施しており、今後も東京都を参考にした給与制度の適正化に努める。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88</xdr:row>
      <xdr:rowOff>100541</xdr:rowOff>
    </xdr:to>
    <xdr:cxnSp macro="">
      <xdr:nvCxnSpPr>
        <xdr:cNvPr id="256" name="直線コネクタ 255"/>
        <xdr:cNvCxnSpPr/>
      </xdr:nvCxnSpPr>
      <xdr:spPr>
        <a:xfrm flipV="1">
          <a:off x="17018000" y="14062075"/>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7"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8" name="直線コネクタ 257"/>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9" name="給与水準   （国との比較）最大値テキスト"/>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60" name="直線コネクタ 259"/>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85</xdr:row>
      <xdr:rowOff>71966</xdr:rowOff>
    </xdr:to>
    <xdr:cxnSp macro="">
      <xdr:nvCxnSpPr>
        <xdr:cNvPr id="261" name="直線コネクタ 260"/>
        <xdr:cNvCxnSpPr/>
      </xdr:nvCxnSpPr>
      <xdr:spPr>
        <a:xfrm flipV="1">
          <a:off x="16179800" y="1452456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62"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3" name="フローチャート: 判断 262"/>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71966</xdr:rowOff>
    </xdr:from>
    <xdr:to>
      <xdr:col>77</xdr:col>
      <xdr:colOff>44450</xdr:colOff>
      <xdr:row>86</xdr:row>
      <xdr:rowOff>21166</xdr:rowOff>
    </xdr:to>
    <xdr:cxnSp macro="">
      <xdr:nvCxnSpPr>
        <xdr:cNvPr id="264" name="直線コネクタ 263"/>
        <xdr:cNvCxnSpPr/>
      </xdr:nvCxnSpPr>
      <xdr:spPr>
        <a:xfrm flipV="1">
          <a:off x="15290800" y="1464521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112836</xdr:rowOff>
    </xdr:from>
    <xdr:ext cx="736600" cy="259045"/>
    <xdr:sp macro="" textlink="">
      <xdr:nvSpPr>
        <xdr:cNvPr id="266" name="テキスト ボックス 265"/>
        <xdr:cNvSpPr txBox="1"/>
      </xdr:nvSpPr>
      <xdr:spPr>
        <a:xfrm>
          <a:off x="15798800" y="14343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61384</xdr:rowOff>
    </xdr:to>
    <xdr:cxnSp macro="">
      <xdr:nvCxnSpPr>
        <xdr:cNvPr id="267" name="直線コネクタ 266"/>
        <xdr:cNvCxnSpPr/>
      </xdr:nvCxnSpPr>
      <xdr:spPr>
        <a:xfrm flipV="1">
          <a:off x="14401800" y="147658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81491</xdr:rowOff>
    </xdr:from>
    <xdr:to>
      <xdr:col>73</xdr:col>
      <xdr:colOff>44450</xdr:colOff>
      <xdr:row>86</xdr:row>
      <xdr:rowOff>11641</xdr:rowOff>
    </xdr:to>
    <xdr:sp macro="" textlink="">
      <xdr:nvSpPr>
        <xdr:cNvPr id="268" name="フローチャート: 判断 267"/>
        <xdr:cNvSpPr/>
      </xdr:nvSpPr>
      <xdr:spPr>
        <a:xfrm>
          <a:off x="15240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21818</xdr:rowOff>
    </xdr:from>
    <xdr:ext cx="762000" cy="259045"/>
    <xdr:sp macro="" textlink="">
      <xdr:nvSpPr>
        <xdr:cNvPr id="269" name="テキスト ボックス 268"/>
        <xdr:cNvSpPr txBox="1"/>
      </xdr:nvSpPr>
      <xdr:spPr>
        <a:xfrm>
          <a:off x="14909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41275</xdr:rowOff>
    </xdr:from>
    <xdr:to>
      <xdr:col>68</xdr:col>
      <xdr:colOff>152400</xdr:colOff>
      <xdr:row>86</xdr:row>
      <xdr:rowOff>61384</xdr:rowOff>
    </xdr:to>
    <xdr:cxnSp macro="">
      <xdr:nvCxnSpPr>
        <xdr:cNvPr id="270" name="直線コネクタ 269"/>
        <xdr:cNvCxnSpPr/>
      </xdr:nvCxnSpPr>
      <xdr:spPr>
        <a:xfrm>
          <a:off x="13512800" y="1478597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1" name="フローチャート: 判断 270"/>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2" name="テキスト ボックス 271"/>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73" name="フローチャート: 判断 272"/>
        <xdr:cNvSpPr/>
      </xdr:nvSpPr>
      <xdr:spPr>
        <a:xfrm>
          <a:off x="13462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74" name="テキスト ボックス 273"/>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80" name="楕円 279"/>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81" name="給与水準   （国との比較）該当値テキスト"/>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21166</xdr:rowOff>
    </xdr:from>
    <xdr:to>
      <xdr:col>77</xdr:col>
      <xdr:colOff>95250</xdr:colOff>
      <xdr:row>85</xdr:row>
      <xdr:rowOff>122766</xdr:rowOff>
    </xdr:to>
    <xdr:sp macro="" textlink="">
      <xdr:nvSpPr>
        <xdr:cNvPr id="282" name="楕円 281"/>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83" name="テキスト ボックス 282"/>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4" name="楕円 283"/>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85" name="テキスト ボックス 284"/>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6" name="楕円 285"/>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87" name="テキスト ボックス 286"/>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88" name="楕円 287"/>
        <xdr:cNvSpPr/>
      </xdr:nvSpPr>
      <xdr:spPr>
        <a:xfrm>
          <a:off x="13462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89" name="テキスト ボックス 288"/>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月の職員数は、学校用務業務及び学校給食業務の委託、税務業務の会計年度任用職員化等により減員を図り、平成</a:t>
          </a:r>
          <a:r>
            <a:rPr kumimoji="1" lang="en-US" altLang="ja-JP" sz="1000">
              <a:latin typeface="ＭＳ Ｐゴシック" panose="020B0600070205080204" pitchFamily="50" charset="-128"/>
              <a:ea typeface="ＭＳ Ｐゴシック" panose="020B0600070205080204" pitchFamily="50" charset="-128"/>
            </a:rPr>
            <a:t>31</a:t>
          </a:r>
          <a:r>
            <a:rPr kumimoji="1" lang="ja-JP" altLang="en-US" sz="1000">
              <a:latin typeface="ＭＳ Ｐゴシック" panose="020B0600070205080204" pitchFamily="50" charset="-128"/>
              <a:ea typeface="ＭＳ Ｐゴシック" panose="020B0600070205080204" pitchFamily="50" charset="-128"/>
            </a:rPr>
            <a:t>年と比較して普通会計全体で</a:t>
          </a:r>
          <a:r>
            <a:rPr kumimoji="1" lang="en-US" altLang="ja-JP" sz="1000">
              <a:latin typeface="ＭＳ Ｐゴシック" panose="020B0600070205080204" pitchFamily="50" charset="-128"/>
              <a:ea typeface="ＭＳ Ｐゴシック" panose="020B0600070205080204" pitchFamily="50" charset="-128"/>
            </a:rPr>
            <a:t>11</a:t>
          </a:r>
          <a:r>
            <a:rPr kumimoji="1" lang="ja-JP" altLang="en-US" sz="1000">
              <a:latin typeface="ＭＳ Ｐゴシック" panose="020B0600070205080204" pitchFamily="50" charset="-128"/>
              <a:ea typeface="ＭＳ Ｐゴシック" panose="020B0600070205080204" pitchFamily="50" charset="-128"/>
            </a:rPr>
            <a:t>人の減となり、人口千人当たり職員数は前年度の値と比較して</a:t>
          </a:r>
          <a:r>
            <a:rPr kumimoji="1" lang="en-US" altLang="ja-JP" sz="1000">
              <a:latin typeface="ＭＳ Ｐゴシック" panose="020B0600070205080204" pitchFamily="50" charset="-128"/>
              <a:ea typeface="ＭＳ Ｐゴシック" panose="020B0600070205080204" pitchFamily="50" charset="-128"/>
            </a:rPr>
            <a:t>0.02</a:t>
          </a:r>
          <a:r>
            <a:rPr kumimoji="1" lang="ja-JP" altLang="en-US" sz="1000">
              <a:latin typeface="ＭＳ Ｐゴシック" panose="020B0600070205080204" pitchFamily="50" charset="-128"/>
              <a:ea typeface="ＭＳ Ｐゴシック" panose="020B0600070205080204" pitchFamily="50" charset="-128"/>
            </a:rPr>
            <a:t>減少した。</a:t>
          </a:r>
        </a:p>
        <a:p>
          <a:r>
            <a:rPr kumimoji="1" lang="ja-JP" altLang="en-US" sz="1000">
              <a:latin typeface="ＭＳ Ｐゴシック" panose="020B0600070205080204" pitchFamily="50" charset="-128"/>
              <a:ea typeface="ＭＳ Ｐゴシック" panose="020B0600070205080204" pitchFamily="50" charset="-128"/>
            </a:rPr>
            <a:t>定数管理の計画として、町田市定数管理計画（</a:t>
          </a:r>
          <a:r>
            <a:rPr kumimoji="1" lang="en-US" altLang="ja-JP" sz="1000">
              <a:latin typeface="ＭＳ Ｐゴシック" panose="020B0600070205080204" pitchFamily="50" charset="-128"/>
              <a:ea typeface="ＭＳ Ｐゴシック" panose="020B0600070205080204" pitchFamily="50" charset="-128"/>
            </a:rPr>
            <a:t>2017</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2021</a:t>
          </a:r>
          <a:r>
            <a:rPr kumimoji="1" lang="ja-JP" altLang="en-US" sz="1000">
              <a:latin typeface="ＭＳ Ｐゴシック" panose="020B0600070205080204" pitchFamily="50" charset="-128"/>
              <a:ea typeface="ＭＳ Ｐゴシック" panose="020B0600070205080204" pitchFamily="50" charset="-128"/>
            </a:rPr>
            <a:t>年度）を平成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年度中に策定した。この計画では、「市の事務を執行するために必要な職員の数」と定義した</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定数</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について、平成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年度定数</a:t>
          </a:r>
          <a:r>
            <a:rPr kumimoji="1" lang="en-US" altLang="ja-JP" sz="1000">
              <a:latin typeface="ＭＳ Ｐゴシック" panose="020B0600070205080204" pitchFamily="50" charset="-128"/>
              <a:ea typeface="ＭＳ Ｐゴシック" panose="020B0600070205080204" pitchFamily="50" charset="-128"/>
            </a:rPr>
            <a:t>2195</a:t>
          </a:r>
          <a:r>
            <a:rPr kumimoji="1" lang="ja-JP" altLang="en-US" sz="1000">
              <a:latin typeface="ＭＳ Ｐゴシック" panose="020B0600070205080204" pitchFamily="50" charset="-128"/>
              <a:ea typeface="ＭＳ Ｐゴシック" panose="020B0600070205080204" pitchFamily="50" charset="-128"/>
            </a:rPr>
            <a:t>人に対して、平成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年度から令和</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年度までの年度別目標値を定め、令和</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年度定数を</a:t>
          </a:r>
          <a:r>
            <a:rPr kumimoji="1" lang="en-US" altLang="ja-JP" sz="1000">
              <a:latin typeface="ＭＳ Ｐゴシック" panose="020B0600070205080204" pitchFamily="50" charset="-128"/>
              <a:ea typeface="ＭＳ Ｐゴシック" panose="020B0600070205080204" pitchFamily="50" charset="-128"/>
            </a:rPr>
            <a:t>2065</a:t>
          </a:r>
          <a:r>
            <a:rPr kumimoji="1" lang="ja-JP" altLang="en-US" sz="1000">
              <a:latin typeface="ＭＳ Ｐゴシック" panose="020B0600070205080204" pitchFamily="50" charset="-128"/>
              <a:ea typeface="ＭＳ Ｐゴシック" panose="020B0600070205080204" pitchFamily="50" charset="-128"/>
            </a:rPr>
            <a:t>人にすることを定めている。令和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年度の定数は年度別目標値である</a:t>
          </a:r>
          <a:r>
            <a:rPr kumimoji="1" lang="en-US" altLang="ja-JP" sz="1000">
              <a:latin typeface="ＭＳ Ｐゴシック" panose="020B0600070205080204" pitchFamily="50" charset="-128"/>
              <a:ea typeface="ＭＳ Ｐゴシック" panose="020B0600070205080204" pitchFamily="50" charset="-128"/>
            </a:rPr>
            <a:t>2117</a:t>
          </a:r>
          <a:r>
            <a:rPr kumimoji="1" lang="ja-JP" altLang="en-US" sz="1000">
              <a:latin typeface="ＭＳ Ｐゴシック" panose="020B0600070205080204" pitchFamily="50" charset="-128"/>
              <a:ea typeface="ＭＳ Ｐゴシック" panose="020B0600070205080204" pitchFamily="50" charset="-128"/>
            </a:rPr>
            <a:t>人より</a:t>
          </a:r>
          <a:r>
            <a:rPr kumimoji="1" lang="en-US" altLang="ja-JP" sz="1000">
              <a:latin typeface="ＭＳ Ｐゴシック" panose="020B0600070205080204" pitchFamily="50" charset="-128"/>
              <a:ea typeface="ＭＳ Ｐゴシック" panose="020B0600070205080204" pitchFamily="50" charset="-128"/>
            </a:rPr>
            <a:t>6</a:t>
          </a:r>
          <a:r>
            <a:rPr kumimoji="1" lang="ja-JP" altLang="en-US" sz="1000">
              <a:latin typeface="ＭＳ Ｐゴシック" panose="020B0600070205080204" pitchFamily="50" charset="-128"/>
              <a:ea typeface="ＭＳ Ｐゴシック" panose="020B0600070205080204" pitchFamily="50" charset="-128"/>
            </a:rPr>
            <a:t>人少ない</a:t>
          </a:r>
          <a:r>
            <a:rPr kumimoji="1" lang="en-US" altLang="ja-JP" sz="1000">
              <a:latin typeface="ＭＳ Ｐゴシック" panose="020B0600070205080204" pitchFamily="50" charset="-128"/>
              <a:ea typeface="ＭＳ Ｐゴシック" panose="020B0600070205080204" pitchFamily="50" charset="-128"/>
            </a:rPr>
            <a:t>2111</a:t>
          </a:r>
          <a:r>
            <a:rPr kumimoji="1" lang="ja-JP" altLang="en-US" sz="1000">
              <a:latin typeface="ＭＳ Ｐゴシック" panose="020B0600070205080204" pitchFamily="50" charset="-128"/>
              <a:ea typeface="ＭＳ Ｐゴシック" panose="020B0600070205080204" pitchFamily="50" charset="-128"/>
            </a:rPr>
            <a:t>人であり、より効率的な執行体制を構築した。今後も社会情勢等の環境変化を踏まえ、市職員の役割の再整理及び業務の簡素化・効率化を推進し、適切な定数管理に努める。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31750</xdr:rowOff>
    </xdr:to>
    <xdr:cxnSp macro="">
      <xdr:nvCxnSpPr>
        <xdr:cNvPr id="321" name="直線コネクタ 320"/>
        <xdr:cNvCxnSpPr/>
      </xdr:nvCxnSpPr>
      <xdr:spPr>
        <a:xfrm flipV="1">
          <a:off x="17018000" y="10136596"/>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3827</xdr:rowOff>
    </xdr:from>
    <xdr:ext cx="762000" cy="259045"/>
    <xdr:sp macro="" textlink="">
      <xdr:nvSpPr>
        <xdr:cNvPr id="322"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31750</xdr:rowOff>
    </xdr:from>
    <xdr:to>
      <xdr:col>81</xdr:col>
      <xdr:colOff>133350</xdr:colOff>
      <xdr:row>67</xdr:row>
      <xdr:rowOff>31750</xdr:rowOff>
    </xdr:to>
    <xdr:cxnSp macro="">
      <xdr:nvCxnSpPr>
        <xdr:cNvPr id="323" name="直線コネクタ 322"/>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4"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5" name="直線コネクタ 324"/>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141696</xdr:rowOff>
    </xdr:from>
    <xdr:to>
      <xdr:col>81</xdr:col>
      <xdr:colOff>44450</xdr:colOff>
      <xdr:row>59</xdr:row>
      <xdr:rowOff>148590</xdr:rowOff>
    </xdr:to>
    <xdr:cxnSp macro="">
      <xdr:nvCxnSpPr>
        <xdr:cNvPr id="326" name="直線コネクタ 325"/>
        <xdr:cNvCxnSpPr/>
      </xdr:nvCxnSpPr>
      <xdr:spPr>
        <a:xfrm flipV="1">
          <a:off x="16179800" y="1025724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102705</xdr:rowOff>
    </xdr:from>
    <xdr:ext cx="762000" cy="259045"/>
    <xdr:sp macro="" textlink="">
      <xdr:nvSpPr>
        <xdr:cNvPr id="327" name="定員管理の状況平均値テキスト"/>
        <xdr:cNvSpPr txBox="1"/>
      </xdr:nvSpPr>
      <xdr:spPr>
        <a:xfrm>
          <a:off x="17106900" y="10561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130628</xdr:rowOff>
    </xdr:from>
    <xdr:to>
      <xdr:col>81</xdr:col>
      <xdr:colOff>95250</xdr:colOff>
      <xdr:row>62</xdr:row>
      <xdr:rowOff>60778</xdr:rowOff>
    </xdr:to>
    <xdr:sp macro="" textlink="">
      <xdr:nvSpPr>
        <xdr:cNvPr id="328" name="フローチャート: 判断 327"/>
        <xdr:cNvSpPr/>
      </xdr:nvSpPr>
      <xdr:spPr>
        <a:xfrm>
          <a:off x="169672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148590</xdr:rowOff>
    </xdr:from>
    <xdr:to>
      <xdr:col>77</xdr:col>
      <xdr:colOff>44450</xdr:colOff>
      <xdr:row>59</xdr:row>
      <xdr:rowOff>148590</xdr:rowOff>
    </xdr:to>
    <xdr:cxnSp macro="">
      <xdr:nvCxnSpPr>
        <xdr:cNvPr id="329" name="直線コネクタ 328"/>
        <xdr:cNvCxnSpPr/>
      </xdr:nvCxnSpPr>
      <xdr:spPr>
        <a:xfrm>
          <a:off x="15290800" y="10264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120287</xdr:rowOff>
    </xdr:from>
    <xdr:to>
      <xdr:col>77</xdr:col>
      <xdr:colOff>95250</xdr:colOff>
      <xdr:row>62</xdr:row>
      <xdr:rowOff>50437</xdr:rowOff>
    </xdr:to>
    <xdr:sp macro="" textlink="">
      <xdr:nvSpPr>
        <xdr:cNvPr id="330" name="フローチャート: 判断 329"/>
        <xdr:cNvSpPr/>
      </xdr:nvSpPr>
      <xdr:spPr>
        <a:xfrm>
          <a:off x="16129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35214</xdr:rowOff>
    </xdr:from>
    <xdr:ext cx="736600" cy="259045"/>
    <xdr:sp macro="" textlink="">
      <xdr:nvSpPr>
        <xdr:cNvPr id="331" name="テキスト ボックス 330"/>
        <xdr:cNvSpPr txBox="1"/>
      </xdr:nvSpPr>
      <xdr:spPr>
        <a:xfrm>
          <a:off x="15798800" y="1066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124460</xdr:rowOff>
    </xdr:from>
    <xdr:to>
      <xdr:col>72</xdr:col>
      <xdr:colOff>203200</xdr:colOff>
      <xdr:row>59</xdr:row>
      <xdr:rowOff>148590</xdr:rowOff>
    </xdr:to>
    <xdr:cxnSp macro="">
      <xdr:nvCxnSpPr>
        <xdr:cNvPr id="332" name="直線コネクタ 331"/>
        <xdr:cNvCxnSpPr/>
      </xdr:nvCxnSpPr>
      <xdr:spPr>
        <a:xfrm>
          <a:off x="14401800" y="102400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33" name="フローチャート: 判断 332"/>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34" name="テキスト ボックス 333"/>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121013</xdr:rowOff>
    </xdr:from>
    <xdr:to>
      <xdr:col>68</xdr:col>
      <xdr:colOff>152400</xdr:colOff>
      <xdr:row>59</xdr:row>
      <xdr:rowOff>124460</xdr:rowOff>
    </xdr:to>
    <xdr:cxnSp macro="">
      <xdr:nvCxnSpPr>
        <xdr:cNvPr id="335" name="直線コネクタ 334"/>
        <xdr:cNvCxnSpPr/>
      </xdr:nvCxnSpPr>
      <xdr:spPr>
        <a:xfrm>
          <a:off x="13512800" y="1023656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7" name="テキスト ボックス 336"/>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65133</xdr:rowOff>
    </xdr:from>
    <xdr:to>
      <xdr:col>64</xdr:col>
      <xdr:colOff>152400</xdr:colOff>
      <xdr:row>61</xdr:row>
      <xdr:rowOff>166733</xdr:rowOff>
    </xdr:to>
    <xdr:sp macro="" textlink="">
      <xdr:nvSpPr>
        <xdr:cNvPr id="338" name="フローチャート: 判断 337"/>
        <xdr:cNvSpPr/>
      </xdr:nvSpPr>
      <xdr:spPr>
        <a:xfrm>
          <a:off x="13462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151510</xdr:rowOff>
    </xdr:from>
    <xdr:ext cx="762000" cy="259045"/>
    <xdr:sp macro="" textlink="">
      <xdr:nvSpPr>
        <xdr:cNvPr id="339" name="テキスト ボックス 338"/>
        <xdr:cNvSpPr txBox="1"/>
      </xdr:nvSpPr>
      <xdr:spPr>
        <a:xfrm>
          <a:off x="13131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90896</xdr:rowOff>
    </xdr:from>
    <xdr:to>
      <xdr:col>81</xdr:col>
      <xdr:colOff>95250</xdr:colOff>
      <xdr:row>60</xdr:row>
      <xdr:rowOff>21046</xdr:rowOff>
    </xdr:to>
    <xdr:sp macro="" textlink="">
      <xdr:nvSpPr>
        <xdr:cNvPr id="345" name="楕円 344"/>
        <xdr:cNvSpPr/>
      </xdr:nvSpPr>
      <xdr:spPr>
        <a:xfrm>
          <a:off x="169672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12173</xdr:rowOff>
    </xdr:from>
    <xdr:ext cx="762000" cy="259045"/>
    <xdr:sp macro="" textlink="">
      <xdr:nvSpPr>
        <xdr:cNvPr id="346" name="定員管理の状況該当値テキスト"/>
        <xdr:cNvSpPr txBox="1"/>
      </xdr:nvSpPr>
      <xdr:spPr>
        <a:xfrm>
          <a:off x="17106900" y="1012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97790</xdr:rowOff>
    </xdr:from>
    <xdr:to>
      <xdr:col>77</xdr:col>
      <xdr:colOff>95250</xdr:colOff>
      <xdr:row>60</xdr:row>
      <xdr:rowOff>27940</xdr:rowOff>
    </xdr:to>
    <xdr:sp macro="" textlink="">
      <xdr:nvSpPr>
        <xdr:cNvPr id="347" name="楕円 346"/>
        <xdr:cNvSpPr/>
      </xdr:nvSpPr>
      <xdr:spPr>
        <a:xfrm>
          <a:off x="16129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38117</xdr:rowOff>
    </xdr:from>
    <xdr:ext cx="736600" cy="259045"/>
    <xdr:sp macro="" textlink="">
      <xdr:nvSpPr>
        <xdr:cNvPr id="348" name="テキスト ボックス 347"/>
        <xdr:cNvSpPr txBox="1"/>
      </xdr:nvSpPr>
      <xdr:spPr>
        <a:xfrm>
          <a:off x="15798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97790</xdr:rowOff>
    </xdr:from>
    <xdr:to>
      <xdr:col>73</xdr:col>
      <xdr:colOff>44450</xdr:colOff>
      <xdr:row>60</xdr:row>
      <xdr:rowOff>27940</xdr:rowOff>
    </xdr:to>
    <xdr:sp macro="" textlink="">
      <xdr:nvSpPr>
        <xdr:cNvPr id="349" name="楕円 348"/>
        <xdr:cNvSpPr/>
      </xdr:nvSpPr>
      <xdr:spPr>
        <a:xfrm>
          <a:off x="15240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38117</xdr:rowOff>
    </xdr:from>
    <xdr:ext cx="762000" cy="259045"/>
    <xdr:sp macro="" textlink="">
      <xdr:nvSpPr>
        <xdr:cNvPr id="350" name="テキスト ボックス 349"/>
        <xdr:cNvSpPr txBox="1"/>
      </xdr:nvSpPr>
      <xdr:spPr>
        <a:xfrm>
          <a:off x="14909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73660</xdr:rowOff>
    </xdr:from>
    <xdr:to>
      <xdr:col>68</xdr:col>
      <xdr:colOff>203200</xdr:colOff>
      <xdr:row>60</xdr:row>
      <xdr:rowOff>3810</xdr:rowOff>
    </xdr:to>
    <xdr:sp macro="" textlink="">
      <xdr:nvSpPr>
        <xdr:cNvPr id="351" name="楕円 350"/>
        <xdr:cNvSpPr/>
      </xdr:nvSpPr>
      <xdr:spPr>
        <a:xfrm>
          <a:off x="14351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13987</xdr:rowOff>
    </xdr:from>
    <xdr:ext cx="762000" cy="259045"/>
    <xdr:sp macro="" textlink="">
      <xdr:nvSpPr>
        <xdr:cNvPr id="352" name="テキスト ボックス 351"/>
        <xdr:cNvSpPr txBox="1"/>
      </xdr:nvSpPr>
      <xdr:spPr>
        <a:xfrm>
          <a:off x="14020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70213</xdr:rowOff>
    </xdr:from>
    <xdr:to>
      <xdr:col>64</xdr:col>
      <xdr:colOff>152400</xdr:colOff>
      <xdr:row>60</xdr:row>
      <xdr:rowOff>363</xdr:rowOff>
    </xdr:to>
    <xdr:sp macro="" textlink="">
      <xdr:nvSpPr>
        <xdr:cNvPr id="353" name="楕円 352"/>
        <xdr:cNvSpPr/>
      </xdr:nvSpPr>
      <xdr:spPr>
        <a:xfrm>
          <a:off x="13462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10540</xdr:rowOff>
    </xdr:from>
    <xdr:ext cx="762000" cy="259045"/>
    <xdr:sp macro="" textlink="">
      <xdr:nvSpPr>
        <xdr:cNvPr id="354" name="テキスト ボックス 353"/>
        <xdr:cNvSpPr txBox="1"/>
      </xdr:nvSpPr>
      <xdr:spPr>
        <a:xfrm>
          <a:off x="13131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ポイント上昇したものの、類似団体においては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上昇した主な要因としては、令和元年度からの臨時財政対策債等の開始により増加するなど、実質公債費比率の分子となる元利償還金の額が</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億円増加したためである。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今後も適正水準の維持を目指す。</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42938</xdr:rowOff>
    </xdr:from>
    <xdr:to>
      <xdr:col>81</xdr:col>
      <xdr:colOff>44450</xdr:colOff>
      <xdr:row>45</xdr:row>
      <xdr:rowOff>5141</xdr:rowOff>
    </xdr:to>
    <xdr:cxnSp macro="">
      <xdr:nvCxnSpPr>
        <xdr:cNvPr id="384" name="直線コネクタ 383"/>
        <xdr:cNvCxnSpPr/>
      </xdr:nvCxnSpPr>
      <xdr:spPr>
        <a:xfrm flipV="1">
          <a:off x="17018000" y="6215138"/>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148668</xdr:rowOff>
    </xdr:from>
    <xdr:ext cx="762000" cy="259045"/>
    <xdr:sp macro="" textlink="">
      <xdr:nvSpPr>
        <xdr:cNvPr id="385"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5141</xdr:rowOff>
    </xdr:from>
    <xdr:to>
      <xdr:col>81</xdr:col>
      <xdr:colOff>133350</xdr:colOff>
      <xdr:row>45</xdr:row>
      <xdr:rowOff>5141</xdr:rowOff>
    </xdr:to>
    <xdr:cxnSp macro="">
      <xdr:nvCxnSpPr>
        <xdr:cNvPr id="386" name="直線コネクタ 385"/>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129315</xdr:rowOff>
    </xdr:from>
    <xdr:ext cx="762000" cy="259045"/>
    <xdr:sp macro="" textlink="">
      <xdr:nvSpPr>
        <xdr:cNvPr id="387"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42938</xdr:rowOff>
    </xdr:from>
    <xdr:to>
      <xdr:col>81</xdr:col>
      <xdr:colOff>133350</xdr:colOff>
      <xdr:row>36</xdr:row>
      <xdr:rowOff>42938</xdr:rowOff>
    </xdr:to>
    <xdr:cxnSp macro="">
      <xdr:nvCxnSpPr>
        <xdr:cNvPr id="388" name="直線コネクタ 387"/>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89807</xdr:rowOff>
    </xdr:from>
    <xdr:to>
      <xdr:col>81</xdr:col>
      <xdr:colOff>44450</xdr:colOff>
      <xdr:row>37</xdr:row>
      <xdr:rowOff>124278</xdr:rowOff>
    </xdr:to>
    <xdr:cxnSp macro="">
      <xdr:nvCxnSpPr>
        <xdr:cNvPr id="389" name="直線コネクタ 388"/>
        <xdr:cNvCxnSpPr/>
      </xdr:nvCxnSpPr>
      <xdr:spPr>
        <a:xfrm>
          <a:off x="16179800" y="643345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90" name="公債費負担の状況平均値テキスト"/>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91" name="フローチャート: 判断 390"/>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55336</xdr:rowOff>
    </xdr:from>
    <xdr:to>
      <xdr:col>77</xdr:col>
      <xdr:colOff>44450</xdr:colOff>
      <xdr:row>37</xdr:row>
      <xdr:rowOff>89807</xdr:rowOff>
    </xdr:to>
    <xdr:cxnSp macro="">
      <xdr:nvCxnSpPr>
        <xdr:cNvPr id="392" name="直線コネクタ 391"/>
        <xdr:cNvCxnSpPr/>
      </xdr:nvCxnSpPr>
      <xdr:spPr>
        <a:xfrm>
          <a:off x="15290800" y="63989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93" name="フローチャート: 判断 392"/>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394" name="テキスト ボックス 393"/>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146352</xdr:rowOff>
    </xdr:from>
    <xdr:to>
      <xdr:col>72</xdr:col>
      <xdr:colOff>203200</xdr:colOff>
      <xdr:row>37</xdr:row>
      <xdr:rowOff>55336</xdr:rowOff>
    </xdr:to>
    <xdr:cxnSp macro="">
      <xdr:nvCxnSpPr>
        <xdr:cNvPr id="395" name="直線コネクタ 394"/>
        <xdr:cNvCxnSpPr/>
      </xdr:nvCxnSpPr>
      <xdr:spPr>
        <a:xfrm>
          <a:off x="14401800" y="6318552"/>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6" name="フローチャート: 判断 395"/>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7" name="テキスト ボックス 396"/>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100390</xdr:rowOff>
    </xdr:from>
    <xdr:to>
      <xdr:col>68</xdr:col>
      <xdr:colOff>152400</xdr:colOff>
      <xdr:row>36</xdr:row>
      <xdr:rowOff>146352</xdr:rowOff>
    </xdr:to>
    <xdr:cxnSp macro="">
      <xdr:nvCxnSpPr>
        <xdr:cNvPr id="398" name="直線コネクタ 397"/>
        <xdr:cNvCxnSpPr/>
      </xdr:nvCxnSpPr>
      <xdr:spPr>
        <a:xfrm>
          <a:off x="13512800" y="627259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9" name="フローチャート: 判断 398"/>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400" name="テキスト ボックス 399"/>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30238</xdr:rowOff>
    </xdr:from>
    <xdr:to>
      <xdr:col>64</xdr:col>
      <xdr:colOff>152400</xdr:colOff>
      <xdr:row>40</xdr:row>
      <xdr:rowOff>131838</xdr:rowOff>
    </xdr:to>
    <xdr:sp macro="" textlink="">
      <xdr:nvSpPr>
        <xdr:cNvPr id="401" name="フローチャート: 判断 400"/>
        <xdr:cNvSpPr/>
      </xdr:nvSpPr>
      <xdr:spPr>
        <a:xfrm>
          <a:off x="13462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116615</xdr:rowOff>
    </xdr:from>
    <xdr:ext cx="762000" cy="259045"/>
    <xdr:sp macro="" textlink="">
      <xdr:nvSpPr>
        <xdr:cNvPr id="402" name="テキスト ボックス 401"/>
        <xdr:cNvSpPr txBox="1"/>
      </xdr:nvSpPr>
      <xdr:spPr>
        <a:xfrm>
          <a:off x="131318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73478</xdr:rowOff>
    </xdr:from>
    <xdr:to>
      <xdr:col>81</xdr:col>
      <xdr:colOff>95250</xdr:colOff>
      <xdr:row>38</xdr:row>
      <xdr:rowOff>3628</xdr:rowOff>
    </xdr:to>
    <xdr:sp macro="" textlink="">
      <xdr:nvSpPr>
        <xdr:cNvPr id="408" name="楕円 407"/>
        <xdr:cNvSpPr/>
      </xdr:nvSpPr>
      <xdr:spPr>
        <a:xfrm>
          <a:off x="16967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90005</xdr:rowOff>
    </xdr:from>
    <xdr:ext cx="762000" cy="259045"/>
    <xdr:sp macro="" textlink="">
      <xdr:nvSpPr>
        <xdr:cNvPr id="409" name="公債費負担の状況該当値テキスト"/>
        <xdr:cNvSpPr txBox="1"/>
      </xdr:nvSpPr>
      <xdr:spPr>
        <a:xfrm>
          <a:off x="171069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39007</xdr:rowOff>
    </xdr:from>
    <xdr:to>
      <xdr:col>77</xdr:col>
      <xdr:colOff>95250</xdr:colOff>
      <xdr:row>37</xdr:row>
      <xdr:rowOff>140607</xdr:rowOff>
    </xdr:to>
    <xdr:sp macro="" textlink="">
      <xdr:nvSpPr>
        <xdr:cNvPr id="410" name="楕円 409"/>
        <xdr:cNvSpPr/>
      </xdr:nvSpPr>
      <xdr:spPr>
        <a:xfrm>
          <a:off x="16129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150784</xdr:rowOff>
    </xdr:from>
    <xdr:ext cx="736600" cy="259045"/>
    <xdr:sp macro="" textlink="">
      <xdr:nvSpPr>
        <xdr:cNvPr id="411" name="テキスト ボックス 410"/>
        <xdr:cNvSpPr txBox="1"/>
      </xdr:nvSpPr>
      <xdr:spPr>
        <a:xfrm>
          <a:off x="15798800" y="615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4536</xdr:rowOff>
    </xdr:from>
    <xdr:to>
      <xdr:col>73</xdr:col>
      <xdr:colOff>44450</xdr:colOff>
      <xdr:row>37</xdr:row>
      <xdr:rowOff>106136</xdr:rowOff>
    </xdr:to>
    <xdr:sp macro="" textlink="">
      <xdr:nvSpPr>
        <xdr:cNvPr id="412" name="楕円 411"/>
        <xdr:cNvSpPr/>
      </xdr:nvSpPr>
      <xdr:spPr>
        <a:xfrm>
          <a:off x="15240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116313</xdr:rowOff>
    </xdr:from>
    <xdr:ext cx="762000" cy="259045"/>
    <xdr:sp macro="" textlink="">
      <xdr:nvSpPr>
        <xdr:cNvPr id="413" name="テキスト ボックス 412"/>
        <xdr:cNvSpPr txBox="1"/>
      </xdr:nvSpPr>
      <xdr:spPr>
        <a:xfrm>
          <a:off x="14909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95552</xdr:rowOff>
    </xdr:from>
    <xdr:to>
      <xdr:col>68</xdr:col>
      <xdr:colOff>203200</xdr:colOff>
      <xdr:row>37</xdr:row>
      <xdr:rowOff>25702</xdr:rowOff>
    </xdr:to>
    <xdr:sp macro="" textlink="">
      <xdr:nvSpPr>
        <xdr:cNvPr id="414" name="楕円 413"/>
        <xdr:cNvSpPr/>
      </xdr:nvSpPr>
      <xdr:spPr>
        <a:xfrm>
          <a:off x="14351000" y="62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35879</xdr:rowOff>
    </xdr:from>
    <xdr:ext cx="762000" cy="259045"/>
    <xdr:sp macro="" textlink="">
      <xdr:nvSpPr>
        <xdr:cNvPr id="415" name="テキスト ボックス 414"/>
        <xdr:cNvSpPr txBox="1"/>
      </xdr:nvSpPr>
      <xdr:spPr>
        <a:xfrm>
          <a:off x="14020800" y="603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49590</xdr:rowOff>
    </xdr:from>
    <xdr:to>
      <xdr:col>64</xdr:col>
      <xdr:colOff>152400</xdr:colOff>
      <xdr:row>36</xdr:row>
      <xdr:rowOff>151190</xdr:rowOff>
    </xdr:to>
    <xdr:sp macro="" textlink="">
      <xdr:nvSpPr>
        <xdr:cNvPr id="416" name="楕円 415"/>
        <xdr:cNvSpPr/>
      </xdr:nvSpPr>
      <xdr:spPr>
        <a:xfrm>
          <a:off x="13462000" y="62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161367</xdr:rowOff>
    </xdr:from>
    <xdr:ext cx="762000" cy="259045"/>
    <xdr:sp macro="" textlink="">
      <xdr:nvSpPr>
        <xdr:cNvPr id="417" name="テキスト ボックス 416"/>
        <xdr:cNvSpPr txBox="1"/>
      </xdr:nvSpPr>
      <xdr:spPr>
        <a:xfrm>
          <a:off x="13131800" y="599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令和元年度は将来負担額</a:t>
          </a:r>
          <a:r>
            <a:rPr kumimoji="1" lang="en-US" altLang="ja-JP" sz="1300">
              <a:latin typeface="ＭＳ Ｐゴシック" panose="020B0600070205080204" pitchFamily="50" charset="-128"/>
              <a:ea typeface="ＭＳ Ｐゴシック" panose="020B0600070205080204" pitchFamily="50" charset="-128"/>
            </a:rPr>
            <a:t>1,172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千万円に対し、控除される充当可能財源</a:t>
          </a:r>
          <a:r>
            <a:rPr kumimoji="1" lang="en-US" altLang="ja-JP" sz="1300">
              <a:latin typeface="ＭＳ Ｐゴシック" panose="020B0600070205080204" pitchFamily="50" charset="-128"/>
              <a:ea typeface="ＭＳ Ｐゴシック" panose="020B0600070205080204" pitchFamily="50" charset="-128"/>
            </a:rPr>
            <a:t>1,189</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千万円あり、差引の結果、将来負担額が生じていない。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年度と比較して公営企業債等繰入見込額が減少し、充当可能特定歳入が減少している。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今後も、将来負担の増大を招くことがないよう地方債の管理を徹底する。</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45226</xdr:rowOff>
    </xdr:to>
    <xdr:cxnSp macro="">
      <xdr:nvCxnSpPr>
        <xdr:cNvPr id="446" name="直線コネクタ 445"/>
        <xdr:cNvCxnSpPr/>
      </xdr:nvCxnSpPr>
      <xdr:spPr>
        <a:xfrm flipV="1">
          <a:off x="17018000" y="2370667"/>
          <a:ext cx="0" cy="1446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17303</xdr:rowOff>
    </xdr:from>
    <xdr:ext cx="762000" cy="259045"/>
    <xdr:sp macro="" textlink="">
      <xdr:nvSpPr>
        <xdr:cNvPr id="447" name="将来負担の状況最小値テキスト"/>
        <xdr:cNvSpPr txBox="1"/>
      </xdr:nvSpPr>
      <xdr:spPr>
        <a:xfrm>
          <a:off x="17106900" y="378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45226</xdr:rowOff>
    </xdr:from>
    <xdr:to>
      <xdr:col>81</xdr:col>
      <xdr:colOff>133350</xdr:colOff>
      <xdr:row>22</xdr:row>
      <xdr:rowOff>45226</xdr:rowOff>
    </xdr:to>
    <xdr:cxnSp macro="">
      <xdr:nvCxnSpPr>
        <xdr:cNvPr id="448" name="直線コネクタ 447"/>
        <xdr:cNvCxnSpPr/>
      </xdr:nvCxnSpPr>
      <xdr:spPr>
        <a:xfrm>
          <a:off x="16929100" y="3817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51" name="将来負担の状況平均値テキスト"/>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52" name="フローチャート: 判断 451"/>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81774</xdr:rowOff>
    </xdr:from>
    <xdr:to>
      <xdr:col>77</xdr:col>
      <xdr:colOff>95250</xdr:colOff>
      <xdr:row>15</xdr:row>
      <xdr:rowOff>11924</xdr:rowOff>
    </xdr:to>
    <xdr:sp macro="" textlink="">
      <xdr:nvSpPr>
        <xdr:cNvPr id="453" name="フローチャート: 判断 452"/>
        <xdr:cNvSpPr/>
      </xdr:nvSpPr>
      <xdr:spPr>
        <a:xfrm>
          <a:off x="16129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22101</xdr:rowOff>
    </xdr:from>
    <xdr:ext cx="736600" cy="259045"/>
    <xdr:sp macro="" textlink="">
      <xdr:nvSpPr>
        <xdr:cNvPr id="454" name="テキスト ボックス 453"/>
        <xdr:cNvSpPr txBox="1"/>
      </xdr:nvSpPr>
      <xdr:spPr>
        <a:xfrm>
          <a:off x="15798800" y="225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152823</xdr:rowOff>
    </xdr:from>
    <xdr:to>
      <xdr:col>73</xdr:col>
      <xdr:colOff>44450</xdr:colOff>
      <xdr:row>15</xdr:row>
      <xdr:rowOff>82973</xdr:rowOff>
    </xdr:to>
    <xdr:sp macro="" textlink="">
      <xdr:nvSpPr>
        <xdr:cNvPr id="455" name="フローチャート: 判断 454"/>
        <xdr:cNvSpPr/>
      </xdr:nvSpPr>
      <xdr:spPr>
        <a:xfrm>
          <a:off x="15240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93150</xdr:rowOff>
    </xdr:from>
    <xdr:ext cx="762000" cy="259045"/>
    <xdr:sp macro="" textlink="">
      <xdr:nvSpPr>
        <xdr:cNvPr id="456" name="テキスト ボックス 455"/>
        <xdr:cNvSpPr txBox="1"/>
      </xdr:nvSpPr>
      <xdr:spPr>
        <a:xfrm>
          <a:off x="14909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142099</xdr:rowOff>
    </xdr:from>
    <xdr:to>
      <xdr:col>68</xdr:col>
      <xdr:colOff>203200</xdr:colOff>
      <xdr:row>15</xdr:row>
      <xdr:rowOff>72249</xdr:rowOff>
    </xdr:to>
    <xdr:sp macro="" textlink="">
      <xdr:nvSpPr>
        <xdr:cNvPr id="457" name="フローチャート: 判断 456"/>
        <xdr:cNvSpPr/>
      </xdr:nvSpPr>
      <xdr:spPr>
        <a:xfrm>
          <a:off x="14351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82426</xdr:rowOff>
    </xdr:from>
    <xdr:ext cx="762000" cy="259045"/>
    <xdr:sp macro="" textlink="">
      <xdr:nvSpPr>
        <xdr:cNvPr id="458" name="テキスト ボックス 457"/>
        <xdr:cNvSpPr txBox="1"/>
      </xdr:nvSpPr>
      <xdr:spPr>
        <a:xfrm>
          <a:off x="14020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32315</xdr:rowOff>
    </xdr:from>
    <xdr:to>
      <xdr:col>64</xdr:col>
      <xdr:colOff>152400</xdr:colOff>
      <xdr:row>15</xdr:row>
      <xdr:rowOff>133915</xdr:rowOff>
    </xdr:to>
    <xdr:sp macro="" textlink="">
      <xdr:nvSpPr>
        <xdr:cNvPr id="459" name="フローチャート: 判断 458"/>
        <xdr:cNvSpPr/>
      </xdr:nvSpPr>
      <xdr:spPr>
        <a:xfrm>
          <a:off x="13462000" y="260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144092</xdr:rowOff>
    </xdr:from>
    <xdr:ext cx="762000" cy="259045"/>
    <xdr:sp macro="" textlink="">
      <xdr:nvSpPr>
        <xdr:cNvPr id="460" name="テキスト ボックス 459"/>
        <xdr:cNvSpPr txBox="1"/>
      </xdr:nvSpPr>
      <xdr:spPr>
        <a:xfrm>
          <a:off x="13131800" y="237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428,821
421,959
71.55
159,397,944
154,324,046
4,497,755
79,102,926
79,949,601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「町田市</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ヵ年計画</a:t>
          </a:r>
          <a:r>
            <a:rPr kumimoji="1" lang="en-US" altLang="ja-JP" sz="1300">
              <a:latin typeface="ＭＳ Ｐゴシック" panose="020B0600070205080204" pitchFamily="50" charset="-128"/>
              <a:ea typeface="ＭＳ Ｐゴシック" panose="020B0600070205080204" pitchFamily="50" charset="-128"/>
            </a:rPr>
            <a:t>17-21</a:t>
          </a:r>
          <a:r>
            <a:rPr kumimoji="1" lang="ja-JP" altLang="en-US" sz="1300">
              <a:latin typeface="ＭＳ Ｐゴシック" panose="020B0600070205080204" pitchFamily="50" charset="-128"/>
              <a:ea typeface="ＭＳ Ｐゴシック" panose="020B0600070205080204" pitchFamily="50" charset="-128"/>
            </a:rPr>
            <a:t>」の「行政経営改革プラン」にて改革項目として職員定数削減を掲げており、効率的な執行体制の構築を図っていく。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20320</xdr:rowOff>
    </xdr:from>
    <xdr:to>
      <xdr:col>24</xdr:col>
      <xdr:colOff>25400</xdr:colOff>
      <xdr:row>40</xdr:row>
      <xdr:rowOff>142240</xdr:rowOff>
    </xdr:to>
    <xdr:cxnSp macro="">
      <xdr:nvCxnSpPr>
        <xdr:cNvPr id="61" name="直線コネクタ 60"/>
        <xdr:cNvCxnSpPr/>
      </xdr:nvCxnSpPr>
      <xdr:spPr>
        <a:xfrm flipV="1">
          <a:off x="4826000" y="584962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142240</xdr:rowOff>
    </xdr:from>
    <xdr:to>
      <xdr:col>24</xdr:col>
      <xdr:colOff>114300</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106697</xdr:rowOff>
    </xdr:from>
    <xdr:ext cx="762000" cy="259045"/>
    <xdr:sp macro="" textlink="">
      <xdr:nvSpPr>
        <xdr:cNvPr id="64" name="人件費最大値テキスト"/>
        <xdr:cNvSpPr txBox="1"/>
      </xdr:nvSpPr>
      <xdr:spPr>
        <a:xfrm>
          <a:off x="4914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20320</xdr:rowOff>
    </xdr:from>
    <xdr:to>
      <xdr:col>24</xdr:col>
      <xdr:colOff>114300</xdr:colOff>
      <xdr:row>34</xdr:row>
      <xdr:rowOff>20320</xdr:rowOff>
    </xdr:to>
    <xdr:cxnSp macro="">
      <xdr:nvCxnSpPr>
        <xdr:cNvPr id="65" name="直線コネクタ 64"/>
        <xdr:cNvCxnSpPr/>
      </xdr:nvCxnSpPr>
      <xdr:spPr>
        <a:xfrm>
          <a:off x="4737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77470</xdr:rowOff>
    </xdr:from>
    <xdr:to>
      <xdr:col>24</xdr:col>
      <xdr:colOff>25400</xdr:colOff>
      <xdr:row>37</xdr:row>
      <xdr:rowOff>100330</xdr:rowOff>
    </xdr:to>
    <xdr:cxnSp macro="">
      <xdr:nvCxnSpPr>
        <xdr:cNvPr id="66" name="直線コネクタ 65"/>
        <xdr:cNvCxnSpPr/>
      </xdr:nvCxnSpPr>
      <xdr:spPr>
        <a:xfrm>
          <a:off x="3987800" y="64211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54610</xdr:rowOff>
    </xdr:from>
    <xdr:to>
      <xdr:col>19</xdr:col>
      <xdr:colOff>187325</xdr:colOff>
      <xdr:row>37</xdr:row>
      <xdr:rowOff>77470</xdr:rowOff>
    </xdr:to>
    <xdr:cxnSp macro="">
      <xdr:nvCxnSpPr>
        <xdr:cNvPr id="69" name="直線コネクタ 68"/>
        <xdr:cNvCxnSpPr/>
      </xdr:nvCxnSpPr>
      <xdr:spPr>
        <a:xfrm>
          <a:off x="3098800" y="6398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64770</xdr:rowOff>
    </xdr:from>
    <xdr:to>
      <xdr:col>20</xdr:col>
      <xdr:colOff>38100</xdr:colOff>
      <xdr:row>37</xdr:row>
      <xdr:rowOff>166370</xdr:rowOff>
    </xdr:to>
    <xdr:sp macro="" textlink="">
      <xdr:nvSpPr>
        <xdr:cNvPr id="70" name="フローチャート: 判断 69"/>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71" name="テキスト ボックス 70"/>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54610</xdr:rowOff>
    </xdr:from>
    <xdr:to>
      <xdr:col>15</xdr:col>
      <xdr:colOff>98425</xdr:colOff>
      <xdr:row>37</xdr:row>
      <xdr:rowOff>168910</xdr:rowOff>
    </xdr:to>
    <xdr:cxnSp macro="">
      <xdr:nvCxnSpPr>
        <xdr:cNvPr id="72" name="直線コネクタ 71"/>
        <xdr:cNvCxnSpPr/>
      </xdr:nvCxnSpPr>
      <xdr:spPr>
        <a:xfrm flipV="1">
          <a:off x="2209800" y="63982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74" name="テキスト ボックス 73"/>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168910</xdr:rowOff>
    </xdr:from>
    <xdr:to>
      <xdr:col>11</xdr:col>
      <xdr:colOff>9525</xdr:colOff>
      <xdr:row>38</xdr:row>
      <xdr:rowOff>5080</xdr:rowOff>
    </xdr:to>
    <xdr:cxnSp macro="">
      <xdr:nvCxnSpPr>
        <xdr:cNvPr id="75" name="直線コネクタ 74"/>
        <xdr:cNvCxnSpPr/>
      </xdr:nvCxnSpPr>
      <xdr:spPr>
        <a:xfrm flipV="1">
          <a:off x="1320800" y="6512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87630</xdr:rowOff>
    </xdr:from>
    <xdr:to>
      <xdr:col>11</xdr:col>
      <xdr:colOff>60325</xdr:colOff>
      <xdr:row>38</xdr:row>
      <xdr:rowOff>17780</xdr:rowOff>
    </xdr:to>
    <xdr:sp macro="" textlink="">
      <xdr:nvSpPr>
        <xdr:cNvPr id="76" name="フローチャート: 判断 75"/>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27957</xdr:rowOff>
    </xdr:from>
    <xdr:ext cx="762000" cy="259045"/>
    <xdr:sp macro="" textlink="">
      <xdr:nvSpPr>
        <xdr:cNvPr id="77" name="テキスト ボックス 76"/>
        <xdr:cNvSpPr txBox="1"/>
      </xdr:nvSpPr>
      <xdr:spPr>
        <a:xfrm>
          <a:off x="1828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49530</xdr:rowOff>
    </xdr:from>
    <xdr:to>
      <xdr:col>24</xdr:col>
      <xdr:colOff>76200</xdr:colOff>
      <xdr:row>37</xdr:row>
      <xdr:rowOff>151130</xdr:rowOff>
    </xdr:to>
    <xdr:sp macro="" textlink="">
      <xdr:nvSpPr>
        <xdr:cNvPr id="85" name="楕円 84"/>
        <xdr:cNvSpPr/>
      </xdr:nvSpPr>
      <xdr:spPr>
        <a:xfrm>
          <a:off x="4775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66057</xdr:rowOff>
    </xdr:from>
    <xdr:ext cx="762000" cy="259045"/>
    <xdr:sp macro="" textlink="">
      <xdr:nvSpPr>
        <xdr:cNvPr id="86" name="人件費該当値テキスト"/>
        <xdr:cNvSpPr txBox="1"/>
      </xdr:nvSpPr>
      <xdr:spPr>
        <a:xfrm>
          <a:off x="4914900" y="6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26670</xdr:rowOff>
    </xdr:from>
    <xdr:to>
      <xdr:col>20</xdr:col>
      <xdr:colOff>38100</xdr:colOff>
      <xdr:row>37</xdr:row>
      <xdr:rowOff>128270</xdr:rowOff>
    </xdr:to>
    <xdr:sp macro="" textlink="">
      <xdr:nvSpPr>
        <xdr:cNvPr id="87" name="楕円 86"/>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138447</xdr:rowOff>
    </xdr:from>
    <xdr:ext cx="736600" cy="259045"/>
    <xdr:sp macro="" textlink="">
      <xdr:nvSpPr>
        <xdr:cNvPr id="88" name="テキスト ボックス 87"/>
        <xdr:cNvSpPr txBox="1"/>
      </xdr:nvSpPr>
      <xdr:spPr>
        <a:xfrm>
          <a:off x="3606800" y="613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xdr:rowOff>
    </xdr:from>
    <xdr:to>
      <xdr:col>15</xdr:col>
      <xdr:colOff>149225</xdr:colOff>
      <xdr:row>37</xdr:row>
      <xdr:rowOff>105410</xdr:rowOff>
    </xdr:to>
    <xdr:sp macro="" textlink="">
      <xdr:nvSpPr>
        <xdr:cNvPr id="89" name="楕円 88"/>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90" name="テキスト ボックス 89"/>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118110</xdr:rowOff>
    </xdr:from>
    <xdr:to>
      <xdr:col>11</xdr:col>
      <xdr:colOff>60325</xdr:colOff>
      <xdr:row>38</xdr:row>
      <xdr:rowOff>48260</xdr:rowOff>
    </xdr:to>
    <xdr:sp macro="" textlink="">
      <xdr:nvSpPr>
        <xdr:cNvPr id="91" name="楕円 90"/>
        <xdr:cNvSpPr/>
      </xdr:nvSpPr>
      <xdr:spPr>
        <a:xfrm>
          <a:off x="2159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33037</xdr:rowOff>
    </xdr:from>
    <xdr:ext cx="762000" cy="259045"/>
    <xdr:sp macro="" textlink="">
      <xdr:nvSpPr>
        <xdr:cNvPr id="92" name="テキスト ボックス 91"/>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125730</xdr:rowOff>
    </xdr:from>
    <xdr:to>
      <xdr:col>6</xdr:col>
      <xdr:colOff>171450</xdr:colOff>
      <xdr:row>38</xdr:row>
      <xdr:rowOff>55880</xdr:rowOff>
    </xdr:to>
    <xdr:sp macro="" textlink="">
      <xdr:nvSpPr>
        <xdr:cNvPr id="93" name="楕円 92"/>
        <xdr:cNvSpPr/>
      </xdr:nvSpPr>
      <xdr:spPr>
        <a:xfrm>
          <a:off x="1270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40657</xdr:rowOff>
    </xdr:from>
    <xdr:ext cx="762000" cy="259045"/>
    <xdr:sp macro="" textlink="">
      <xdr:nvSpPr>
        <xdr:cNvPr id="94" name="テキスト ボックス 93"/>
        <xdr:cNvSpPr txBox="1"/>
      </xdr:nvSpPr>
      <xdr:spPr>
        <a:xfrm>
          <a:off x="939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これはプレミアム付商品券発行業務委託料の皆増や、公園全体の一体的な運営管理のための指定管理委託料が増加したことなどが主な要因である。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138430</xdr:rowOff>
    </xdr:from>
    <xdr:to>
      <xdr:col>82</xdr:col>
      <xdr:colOff>107950</xdr:colOff>
      <xdr:row>19</xdr:row>
      <xdr:rowOff>161290</xdr:rowOff>
    </xdr:to>
    <xdr:cxnSp macro="">
      <xdr:nvCxnSpPr>
        <xdr:cNvPr id="120" name="直線コネクタ 119"/>
        <xdr:cNvCxnSpPr/>
      </xdr:nvCxnSpPr>
      <xdr:spPr>
        <a:xfrm flipV="1">
          <a:off x="16510000" y="23672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133367</xdr:rowOff>
    </xdr:from>
    <xdr:ext cx="762000" cy="259045"/>
    <xdr:sp macro="" textlink="">
      <xdr:nvSpPr>
        <xdr:cNvPr id="121" name="物件費最小値テキスト"/>
        <xdr:cNvSpPr txBox="1"/>
      </xdr:nvSpPr>
      <xdr:spPr>
        <a:xfrm>
          <a:off x="16598900" y="339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161290</xdr:rowOff>
    </xdr:from>
    <xdr:to>
      <xdr:col>82</xdr:col>
      <xdr:colOff>196850</xdr:colOff>
      <xdr:row>19</xdr:row>
      <xdr:rowOff>161290</xdr:rowOff>
    </xdr:to>
    <xdr:cxnSp macro="">
      <xdr:nvCxnSpPr>
        <xdr:cNvPr id="122" name="直線コネクタ 121"/>
        <xdr:cNvCxnSpPr/>
      </xdr:nvCxnSpPr>
      <xdr:spPr>
        <a:xfrm>
          <a:off x="16421100" y="341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53357</xdr:rowOff>
    </xdr:from>
    <xdr:ext cx="762000" cy="259045"/>
    <xdr:sp macro="" textlink="">
      <xdr:nvSpPr>
        <xdr:cNvPr id="123"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138430</xdr:rowOff>
    </xdr:from>
    <xdr:to>
      <xdr:col>82</xdr:col>
      <xdr:colOff>196850</xdr:colOff>
      <xdr:row>13</xdr:row>
      <xdr:rowOff>138430</xdr:rowOff>
    </xdr:to>
    <xdr:cxnSp macro="">
      <xdr:nvCxnSpPr>
        <xdr:cNvPr id="124" name="直線コネクタ 123"/>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28702</xdr:rowOff>
    </xdr:from>
    <xdr:to>
      <xdr:col>82</xdr:col>
      <xdr:colOff>107950</xdr:colOff>
      <xdr:row>15</xdr:row>
      <xdr:rowOff>42418</xdr:rowOff>
    </xdr:to>
    <xdr:cxnSp macro="">
      <xdr:nvCxnSpPr>
        <xdr:cNvPr id="125" name="直線コネクタ 124"/>
        <xdr:cNvCxnSpPr/>
      </xdr:nvCxnSpPr>
      <xdr:spPr>
        <a:xfrm>
          <a:off x="15671800" y="26004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9415</xdr:rowOff>
    </xdr:from>
    <xdr:ext cx="762000" cy="259045"/>
    <xdr:sp macro="" textlink="">
      <xdr:nvSpPr>
        <xdr:cNvPr id="126" name="物件費平均値テキスト"/>
        <xdr:cNvSpPr txBox="1"/>
      </xdr:nvSpPr>
      <xdr:spPr>
        <a:xfrm>
          <a:off x="16598900" y="25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27" name="フローチャート: 判断 126"/>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159004</xdr:rowOff>
    </xdr:from>
    <xdr:to>
      <xdr:col>78</xdr:col>
      <xdr:colOff>69850</xdr:colOff>
      <xdr:row>15</xdr:row>
      <xdr:rowOff>28702</xdr:rowOff>
    </xdr:to>
    <xdr:cxnSp macro="">
      <xdr:nvCxnSpPr>
        <xdr:cNvPr id="128" name="直線コネクタ 127"/>
        <xdr:cNvCxnSpPr/>
      </xdr:nvCxnSpPr>
      <xdr:spPr>
        <a:xfrm>
          <a:off x="14782800" y="25593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23622</xdr:rowOff>
    </xdr:from>
    <xdr:to>
      <xdr:col>78</xdr:col>
      <xdr:colOff>120650</xdr:colOff>
      <xdr:row>15</xdr:row>
      <xdr:rowOff>125222</xdr:rowOff>
    </xdr:to>
    <xdr:sp macro="" textlink="">
      <xdr:nvSpPr>
        <xdr:cNvPr id="129" name="フローチャート: 判断 128"/>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109999</xdr:rowOff>
    </xdr:from>
    <xdr:ext cx="736600" cy="259045"/>
    <xdr:sp macro="" textlink="">
      <xdr:nvSpPr>
        <xdr:cNvPr id="130" name="テキスト ボックス 129"/>
        <xdr:cNvSpPr txBox="1"/>
      </xdr:nvSpPr>
      <xdr:spPr>
        <a:xfrm>
          <a:off x="15290800" y="268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159004</xdr:rowOff>
    </xdr:from>
    <xdr:to>
      <xdr:col>73</xdr:col>
      <xdr:colOff>180975</xdr:colOff>
      <xdr:row>15</xdr:row>
      <xdr:rowOff>33274</xdr:rowOff>
    </xdr:to>
    <xdr:cxnSp macro="">
      <xdr:nvCxnSpPr>
        <xdr:cNvPr id="131" name="直線コネクタ 130"/>
        <xdr:cNvCxnSpPr/>
      </xdr:nvCxnSpPr>
      <xdr:spPr>
        <a:xfrm flipV="1">
          <a:off x="13893800" y="25593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123715</xdr:rowOff>
    </xdr:from>
    <xdr:ext cx="762000" cy="259045"/>
    <xdr:sp macro="" textlink="">
      <xdr:nvSpPr>
        <xdr:cNvPr id="133" name="テキスト ボックス 132"/>
        <xdr:cNvSpPr txBox="1"/>
      </xdr:nvSpPr>
      <xdr:spPr>
        <a:xfrm>
          <a:off x="14401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168148</xdr:rowOff>
    </xdr:from>
    <xdr:to>
      <xdr:col>69</xdr:col>
      <xdr:colOff>92075</xdr:colOff>
      <xdr:row>15</xdr:row>
      <xdr:rowOff>33274</xdr:rowOff>
    </xdr:to>
    <xdr:cxnSp macro="">
      <xdr:nvCxnSpPr>
        <xdr:cNvPr id="134" name="直線コネクタ 133"/>
        <xdr:cNvCxnSpPr/>
      </xdr:nvCxnSpPr>
      <xdr:spPr>
        <a:xfrm>
          <a:off x="13004800" y="25684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123715</xdr:rowOff>
    </xdr:from>
    <xdr:ext cx="762000" cy="259045"/>
    <xdr:sp macro="" textlink="">
      <xdr:nvSpPr>
        <xdr:cNvPr id="136" name="テキスト ボックス 135"/>
        <xdr:cNvSpPr txBox="1"/>
      </xdr:nvSpPr>
      <xdr:spPr>
        <a:xfrm>
          <a:off x="13512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126492</xdr:rowOff>
    </xdr:from>
    <xdr:to>
      <xdr:col>65</xdr:col>
      <xdr:colOff>53975</xdr:colOff>
      <xdr:row>15</xdr:row>
      <xdr:rowOff>56642</xdr:rowOff>
    </xdr:to>
    <xdr:sp macro="" textlink="">
      <xdr:nvSpPr>
        <xdr:cNvPr id="137" name="フローチャート: 判断 136"/>
        <xdr:cNvSpPr/>
      </xdr:nvSpPr>
      <xdr:spPr>
        <a:xfrm>
          <a:off x="12954000" y="252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41419</xdr:rowOff>
    </xdr:from>
    <xdr:ext cx="762000" cy="259045"/>
    <xdr:sp macro="" textlink="">
      <xdr:nvSpPr>
        <xdr:cNvPr id="138" name="テキスト ボックス 137"/>
        <xdr:cNvSpPr txBox="1"/>
      </xdr:nvSpPr>
      <xdr:spPr>
        <a:xfrm>
          <a:off x="12623800" y="261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163068</xdr:rowOff>
    </xdr:from>
    <xdr:to>
      <xdr:col>82</xdr:col>
      <xdr:colOff>158750</xdr:colOff>
      <xdr:row>15</xdr:row>
      <xdr:rowOff>93218</xdr:rowOff>
    </xdr:to>
    <xdr:sp macro="" textlink="">
      <xdr:nvSpPr>
        <xdr:cNvPr id="144" name="楕円 143"/>
        <xdr:cNvSpPr/>
      </xdr:nvSpPr>
      <xdr:spPr>
        <a:xfrm>
          <a:off x="16459200" y="256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8145</xdr:rowOff>
    </xdr:from>
    <xdr:ext cx="762000" cy="259045"/>
    <xdr:sp macro="" textlink="">
      <xdr:nvSpPr>
        <xdr:cNvPr id="145" name="物件費該当値テキスト"/>
        <xdr:cNvSpPr txBox="1"/>
      </xdr:nvSpPr>
      <xdr:spPr>
        <a:xfrm>
          <a:off x="16598900" y="240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149352</xdr:rowOff>
    </xdr:from>
    <xdr:to>
      <xdr:col>78</xdr:col>
      <xdr:colOff>120650</xdr:colOff>
      <xdr:row>15</xdr:row>
      <xdr:rowOff>79502</xdr:rowOff>
    </xdr:to>
    <xdr:sp macro="" textlink="">
      <xdr:nvSpPr>
        <xdr:cNvPr id="146" name="楕円 145"/>
        <xdr:cNvSpPr/>
      </xdr:nvSpPr>
      <xdr:spPr>
        <a:xfrm>
          <a:off x="15621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89679</xdr:rowOff>
    </xdr:from>
    <xdr:ext cx="736600" cy="259045"/>
    <xdr:sp macro="" textlink="">
      <xdr:nvSpPr>
        <xdr:cNvPr id="147" name="テキスト ボックス 146"/>
        <xdr:cNvSpPr txBox="1"/>
      </xdr:nvSpPr>
      <xdr:spPr>
        <a:xfrm>
          <a:off x="15290800" y="2318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108204</xdr:rowOff>
    </xdr:from>
    <xdr:to>
      <xdr:col>74</xdr:col>
      <xdr:colOff>31750</xdr:colOff>
      <xdr:row>15</xdr:row>
      <xdr:rowOff>38354</xdr:rowOff>
    </xdr:to>
    <xdr:sp macro="" textlink="">
      <xdr:nvSpPr>
        <xdr:cNvPr id="148" name="楕円 147"/>
        <xdr:cNvSpPr/>
      </xdr:nvSpPr>
      <xdr:spPr>
        <a:xfrm>
          <a:off x="14732000" y="25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48531</xdr:rowOff>
    </xdr:from>
    <xdr:ext cx="762000" cy="259045"/>
    <xdr:sp macro="" textlink="">
      <xdr:nvSpPr>
        <xdr:cNvPr id="149" name="テキスト ボックス 148"/>
        <xdr:cNvSpPr txBox="1"/>
      </xdr:nvSpPr>
      <xdr:spPr>
        <a:xfrm>
          <a:off x="14401800" y="227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153924</xdr:rowOff>
    </xdr:from>
    <xdr:to>
      <xdr:col>69</xdr:col>
      <xdr:colOff>142875</xdr:colOff>
      <xdr:row>15</xdr:row>
      <xdr:rowOff>84074</xdr:rowOff>
    </xdr:to>
    <xdr:sp macro="" textlink="">
      <xdr:nvSpPr>
        <xdr:cNvPr id="150" name="楕円 149"/>
        <xdr:cNvSpPr/>
      </xdr:nvSpPr>
      <xdr:spPr>
        <a:xfrm>
          <a:off x="13843000" y="255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94251</xdr:rowOff>
    </xdr:from>
    <xdr:ext cx="762000" cy="259045"/>
    <xdr:sp macro="" textlink="">
      <xdr:nvSpPr>
        <xdr:cNvPr id="151" name="テキスト ボックス 150"/>
        <xdr:cNvSpPr txBox="1"/>
      </xdr:nvSpPr>
      <xdr:spPr>
        <a:xfrm>
          <a:off x="13512800" y="2323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117348</xdr:rowOff>
    </xdr:from>
    <xdr:to>
      <xdr:col>65</xdr:col>
      <xdr:colOff>53975</xdr:colOff>
      <xdr:row>15</xdr:row>
      <xdr:rowOff>47498</xdr:rowOff>
    </xdr:to>
    <xdr:sp macro="" textlink="">
      <xdr:nvSpPr>
        <xdr:cNvPr id="152" name="楕円 151"/>
        <xdr:cNvSpPr/>
      </xdr:nvSpPr>
      <xdr:spPr>
        <a:xfrm>
          <a:off x="12954000" y="251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57675</xdr:rowOff>
    </xdr:from>
    <xdr:ext cx="762000" cy="259045"/>
    <xdr:sp macro="" textlink="">
      <xdr:nvSpPr>
        <xdr:cNvPr id="153" name="テキスト ボックス 152"/>
        <xdr:cNvSpPr txBox="1"/>
      </xdr:nvSpPr>
      <xdr:spPr>
        <a:xfrm>
          <a:off x="12623800" y="228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社会保障制度の一環として様々な法律、条例に基づいて支出するため、容易に削減、圧縮することができず、障がい者自立支援給付費や児童福祉費における民間等保育所運営費などが年々増加傾向にあることが影響してい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31750</xdr:rowOff>
    </xdr:to>
    <xdr:cxnSp macro="">
      <xdr:nvCxnSpPr>
        <xdr:cNvPr id="181" name="直線コネクタ 180"/>
        <xdr:cNvCxnSpPr/>
      </xdr:nvCxnSpPr>
      <xdr:spPr>
        <a:xfrm flipV="1">
          <a:off x="4826000" y="9004300"/>
          <a:ext cx="0" cy="1657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3827</xdr:rowOff>
    </xdr:from>
    <xdr:ext cx="762000" cy="259045"/>
    <xdr:sp macro="" textlink="">
      <xdr:nvSpPr>
        <xdr:cNvPr id="182"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3" name="直線コネクタ 182"/>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4"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5" name="直線コネクタ 184"/>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146050</xdr:rowOff>
    </xdr:from>
    <xdr:to>
      <xdr:col>24</xdr:col>
      <xdr:colOff>25400</xdr:colOff>
      <xdr:row>60</xdr:row>
      <xdr:rowOff>88900</xdr:rowOff>
    </xdr:to>
    <xdr:cxnSp macro="">
      <xdr:nvCxnSpPr>
        <xdr:cNvPr id="186" name="直線コネクタ 185"/>
        <xdr:cNvCxnSpPr/>
      </xdr:nvCxnSpPr>
      <xdr:spPr>
        <a:xfrm>
          <a:off x="3987800" y="10261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87" name="扶助費平均値テキスト"/>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88" name="フローチャート: 判断 187"/>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127000</xdr:rowOff>
    </xdr:from>
    <xdr:to>
      <xdr:col>19</xdr:col>
      <xdr:colOff>187325</xdr:colOff>
      <xdr:row>59</xdr:row>
      <xdr:rowOff>146050</xdr:rowOff>
    </xdr:to>
    <xdr:cxnSp macro="">
      <xdr:nvCxnSpPr>
        <xdr:cNvPr id="189" name="直線コネクタ 188"/>
        <xdr:cNvCxnSpPr/>
      </xdr:nvCxnSpPr>
      <xdr:spPr>
        <a:xfrm>
          <a:off x="3098800" y="10242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0" name="フローチャート: 判断 189"/>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73677</xdr:rowOff>
    </xdr:from>
    <xdr:ext cx="736600" cy="259045"/>
    <xdr:sp macro="" textlink="">
      <xdr:nvSpPr>
        <xdr:cNvPr id="191" name="テキスト ボックス 190"/>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69850</xdr:rowOff>
    </xdr:from>
    <xdr:to>
      <xdr:col>15</xdr:col>
      <xdr:colOff>98425</xdr:colOff>
      <xdr:row>59</xdr:row>
      <xdr:rowOff>127000</xdr:rowOff>
    </xdr:to>
    <xdr:cxnSp macro="">
      <xdr:nvCxnSpPr>
        <xdr:cNvPr id="192" name="直線コネクタ 191"/>
        <xdr:cNvCxnSpPr/>
      </xdr:nvCxnSpPr>
      <xdr:spPr>
        <a:xfrm>
          <a:off x="2209800" y="10185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3" name="フローチャート: 判断 192"/>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4" name="テキスト ボックス 193"/>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12700</xdr:rowOff>
    </xdr:from>
    <xdr:to>
      <xdr:col>11</xdr:col>
      <xdr:colOff>9525</xdr:colOff>
      <xdr:row>59</xdr:row>
      <xdr:rowOff>69850</xdr:rowOff>
    </xdr:to>
    <xdr:cxnSp macro="">
      <xdr:nvCxnSpPr>
        <xdr:cNvPr id="195" name="直線コネクタ 194"/>
        <xdr:cNvCxnSpPr/>
      </xdr:nvCxnSpPr>
      <xdr:spPr>
        <a:xfrm>
          <a:off x="1320800" y="10128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6" name="フローチャート: 判断 195"/>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7" name="テキスト ボックス 196"/>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38100</xdr:rowOff>
    </xdr:from>
    <xdr:to>
      <xdr:col>24</xdr:col>
      <xdr:colOff>76200</xdr:colOff>
      <xdr:row>60</xdr:row>
      <xdr:rowOff>139700</xdr:rowOff>
    </xdr:to>
    <xdr:sp macro="" textlink="">
      <xdr:nvSpPr>
        <xdr:cNvPr id="205" name="楕円 204"/>
        <xdr:cNvSpPr/>
      </xdr:nvSpPr>
      <xdr:spPr>
        <a:xfrm>
          <a:off x="4775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10177</xdr:rowOff>
    </xdr:from>
    <xdr:ext cx="762000" cy="259045"/>
    <xdr:sp macro="" textlink="">
      <xdr:nvSpPr>
        <xdr:cNvPr id="206" name="扶助費該当値テキスト"/>
        <xdr:cNvSpPr txBox="1"/>
      </xdr:nvSpPr>
      <xdr:spPr>
        <a:xfrm>
          <a:off x="49149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95250</xdr:rowOff>
    </xdr:from>
    <xdr:to>
      <xdr:col>20</xdr:col>
      <xdr:colOff>38100</xdr:colOff>
      <xdr:row>60</xdr:row>
      <xdr:rowOff>25400</xdr:rowOff>
    </xdr:to>
    <xdr:sp macro="" textlink="">
      <xdr:nvSpPr>
        <xdr:cNvPr id="207" name="楕円 206"/>
        <xdr:cNvSpPr/>
      </xdr:nvSpPr>
      <xdr:spPr>
        <a:xfrm>
          <a:off x="3937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10177</xdr:rowOff>
    </xdr:from>
    <xdr:ext cx="736600" cy="259045"/>
    <xdr:sp macro="" textlink="">
      <xdr:nvSpPr>
        <xdr:cNvPr id="208" name="テキスト ボックス 207"/>
        <xdr:cNvSpPr txBox="1"/>
      </xdr:nvSpPr>
      <xdr:spPr>
        <a:xfrm>
          <a:off x="3606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76200</xdr:rowOff>
    </xdr:from>
    <xdr:to>
      <xdr:col>15</xdr:col>
      <xdr:colOff>149225</xdr:colOff>
      <xdr:row>60</xdr:row>
      <xdr:rowOff>6350</xdr:rowOff>
    </xdr:to>
    <xdr:sp macro="" textlink="">
      <xdr:nvSpPr>
        <xdr:cNvPr id="209" name="楕円 208"/>
        <xdr:cNvSpPr/>
      </xdr:nvSpPr>
      <xdr:spPr>
        <a:xfrm>
          <a:off x="3048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162577</xdr:rowOff>
    </xdr:from>
    <xdr:ext cx="762000" cy="259045"/>
    <xdr:sp macro="" textlink="">
      <xdr:nvSpPr>
        <xdr:cNvPr id="210" name="テキスト ボックス 209"/>
        <xdr:cNvSpPr txBox="1"/>
      </xdr:nvSpPr>
      <xdr:spPr>
        <a:xfrm>
          <a:off x="2717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19050</xdr:rowOff>
    </xdr:from>
    <xdr:to>
      <xdr:col>11</xdr:col>
      <xdr:colOff>60325</xdr:colOff>
      <xdr:row>59</xdr:row>
      <xdr:rowOff>120650</xdr:rowOff>
    </xdr:to>
    <xdr:sp macro="" textlink="">
      <xdr:nvSpPr>
        <xdr:cNvPr id="211" name="楕円 210"/>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12" name="テキスト ボックス 211"/>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133350</xdr:rowOff>
    </xdr:from>
    <xdr:to>
      <xdr:col>6</xdr:col>
      <xdr:colOff>171450</xdr:colOff>
      <xdr:row>59</xdr:row>
      <xdr:rowOff>63500</xdr:rowOff>
    </xdr:to>
    <xdr:sp macro="" textlink="">
      <xdr:nvSpPr>
        <xdr:cNvPr id="213" name="楕円 212"/>
        <xdr:cNvSpPr/>
      </xdr:nvSpPr>
      <xdr:spPr>
        <a:xfrm>
          <a:off x="1270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48277</xdr:rowOff>
    </xdr:from>
    <xdr:ext cx="762000" cy="259045"/>
    <xdr:sp macro="" textlink="">
      <xdr:nvSpPr>
        <xdr:cNvPr id="214" name="テキスト ボックス 213"/>
        <xdr:cNvSpPr txBox="1"/>
      </xdr:nvSpPr>
      <xdr:spPr>
        <a:xfrm>
          <a:off x="939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介護保険事業会計、後期高齢者医療事業会計、国民健康保険事業会計、下水道事業会計に対する一般会計からの繰出金の占める割合が大きく、各特別会計の健全化を図る必要がある。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37193</xdr:rowOff>
    </xdr:to>
    <xdr:cxnSp macro="">
      <xdr:nvCxnSpPr>
        <xdr:cNvPr id="244" name="直線コネクタ 243"/>
        <xdr:cNvCxnSpPr/>
      </xdr:nvCxnSpPr>
      <xdr:spPr>
        <a:xfrm flipV="1">
          <a:off x="16510000" y="91893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5" name="その他最小値テキスト"/>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6" name="直線コネクタ 245"/>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7"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8" name="直線コネクタ 247"/>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83457</xdr:rowOff>
    </xdr:from>
    <xdr:to>
      <xdr:col>82</xdr:col>
      <xdr:colOff>107950</xdr:colOff>
      <xdr:row>58</xdr:row>
      <xdr:rowOff>116115</xdr:rowOff>
    </xdr:to>
    <xdr:cxnSp macro="">
      <xdr:nvCxnSpPr>
        <xdr:cNvPr id="249" name="直線コネクタ 248"/>
        <xdr:cNvCxnSpPr/>
      </xdr:nvCxnSpPr>
      <xdr:spPr>
        <a:xfrm>
          <a:off x="15671800" y="100275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50" name="その他平均値テキスト"/>
        <xdr:cNvSpPr txBox="1"/>
      </xdr:nvSpPr>
      <xdr:spPr>
        <a:xfrm>
          <a:off x="16598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1" name="フローチャート: 判断 250"/>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83457</xdr:rowOff>
    </xdr:from>
    <xdr:to>
      <xdr:col>78</xdr:col>
      <xdr:colOff>69850</xdr:colOff>
      <xdr:row>58</xdr:row>
      <xdr:rowOff>116115</xdr:rowOff>
    </xdr:to>
    <xdr:cxnSp macro="">
      <xdr:nvCxnSpPr>
        <xdr:cNvPr id="252" name="直線コネクタ 251"/>
        <xdr:cNvCxnSpPr/>
      </xdr:nvCxnSpPr>
      <xdr:spPr>
        <a:xfrm flipV="1">
          <a:off x="14782800" y="10027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4" name="テキスト ボックス 253"/>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116115</xdr:rowOff>
    </xdr:from>
    <xdr:to>
      <xdr:col>73</xdr:col>
      <xdr:colOff>180975</xdr:colOff>
      <xdr:row>58</xdr:row>
      <xdr:rowOff>148772</xdr:rowOff>
    </xdr:to>
    <xdr:cxnSp macro="">
      <xdr:nvCxnSpPr>
        <xdr:cNvPr id="255" name="直線コネクタ 254"/>
        <xdr:cNvCxnSpPr/>
      </xdr:nvCxnSpPr>
      <xdr:spPr>
        <a:xfrm flipV="1">
          <a:off x="13893800" y="10060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167822</xdr:rowOff>
    </xdr:from>
    <xdr:to>
      <xdr:col>69</xdr:col>
      <xdr:colOff>92075</xdr:colOff>
      <xdr:row>58</xdr:row>
      <xdr:rowOff>148772</xdr:rowOff>
    </xdr:to>
    <xdr:cxnSp macro="">
      <xdr:nvCxnSpPr>
        <xdr:cNvPr id="258" name="直線コネクタ 257"/>
        <xdr:cNvCxnSpPr/>
      </xdr:nvCxnSpPr>
      <xdr:spPr>
        <a:xfrm>
          <a:off x="13004800" y="994047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59" name="フローチャート: 判断 258"/>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60" name="テキスト ボックス 259"/>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168728</xdr:rowOff>
    </xdr:from>
    <xdr:to>
      <xdr:col>65</xdr:col>
      <xdr:colOff>53975</xdr:colOff>
      <xdr:row>57</xdr:row>
      <xdr:rowOff>98878</xdr:rowOff>
    </xdr:to>
    <xdr:sp macro="" textlink="">
      <xdr:nvSpPr>
        <xdr:cNvPr id="261" name="フローチャート: 判断 260"/>
        <xdr:cNvSpPr/>
      </xdr:nvSpPr>
      <xdr:spPr>
        <a:xfrm>
          <a:off x="12954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109055</xdr:rowOff>
    </xdr:from>
    <xdr:ext cx="762000" cy="259045"/>
    <xdr:sp macro="" textlink="">
      <xdr:nvSpPr>
        <xdr:cNvPr id="262" name="テキスト ボックス 261"/>
        <xdr:cNvSpPr txBox="1"/>
      </xdr:nvSpPr>
      <xdr:spPr>
        <a:xfrm>
          <a:off x="12623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65315</xdr:rowOff>
    </xdr:from>
    <xdr:to>
      <xdr:col>82</xdr:col>
      <xdr:colOff>158750</xdr:colOff>
      <xdr:row>58</xdr:row>
      <xdr:rowOff>166915</xdr:rowOff>
    </xdr:to>
    <xdr:sp macro="" textlink="">
      <xdr:nvSpPr>
        <xdr:cNvPr id="268" name="楕円 267"/>
        <xdr:cNvSpPr/>
      </xdr:nvSpPr>
      <xdr:spPr>
        <a:xfrm>
          <a:off x="164592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37392</xdr:rowOff>
    </xdr:from>
    <xdr:ext cx="762000" cy="259045"/>
    <xdr:sp macro="" textlink="">
      <xdr:nvSpPr>
        <xdr:cNvPr id="269" name="その他該当値テキスト"/>
        <xdr:cNvSpPr txBox="1"/>
      </xdr:nvSpPr>
      <xdr:spPr>
        <a:xfrm>
          <a:off x="16598900" y="998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32657</xdr:rowOff>
    </xdr:from>
    <xdr:to>
      <xdr:col>78</xdr:col>
      <xdr:colOff>120650</xdr:colOff>
      <xdr:row>58</xdr:row>
      <xdr:rowOff>134257</xdr:rowOff>
    </xdr:to>
    <xdr:sp macro="" textlink="">
      <xdr:nvSpPr>
        <xdr:cNvPr id="270" name="楕円 269"/>
        <xdr:cNvSpPr/>
      </xdr:nvSpPr>
      <xdr:spPr>
        <a:xfrm>
          <a:off x="15621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119034</xdr:rowOff>
    </xdr:from>
    <xdr:ext cx="736600" cy="259045"/>
    <xdr:sp macro="" textlink="">
      <xdr:nvSpPr>
        <xdr:cNvPr id="271" name="テキスト ボックス 270"/>
        <xdr:cNvSpPr txBox="1"/>
      </xdr:nvSpPr>
      <xdr:spPr>
        <a:xfrm>
          <a:off x="15290800" y="1006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65315</xdr:rowOff>
    </xdr:from>
    <xdr:to>
      <xdr:col>74</xdr:col>
      <xdr:colOff>31750</xdr:colOff>
      <xdr:row>58</xdr:row>
      <xdr:rowOff>166915</xdr:rowOff>
    </xdr:to>
    <xdr:sp macro="" textlink="">
      <xdr:nvSpPr>
        <xdr:cNvPr id="272" name="楕円 271"/>
        <xdr:cNvSpPr/>
      </xdr:nvSpPr>
      <xdr:spPr>
        <a:xfrm>
          <a:off x="14732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151692</xdr:rowOff>
    </xdr:from>
    <xdr:ext cx="762000" cy="259045"/>
    <xdr:sp macro="" textlink="">
      <xdr:nvSpPr>
        <xdr:cNvPr id="273" name="テキスト ボックス 272"/>
        <xdr:cNvSpPr txBox="1"/>
      </xdr:nvSpPr>
      <xdr:spPr>
        <a:xfrm>
          <a:off x="14401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97972</xdr:rowOff>
    </xdr:from>
    <xdr:to>
      <xdr:col>69</xdr:col>
      <xdr:colOff>142875</xdr:colOff>
      <xdr:row>59</xdr:row>
      <xdr:rowOff>28122</xdr:rowOff>
    </xdr:to>
    <xdr:sp macro="" textlink="">
      <xdr:nvSpPr>
        <xdr:cNvPr id="274" name="楕円 273"/>
        <xdr:cNvSpPr/>
      </xdr:nvSpPr>
      <xdr:spPr>
        <a:xfrm>
          <a:off x="13843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12899</xdr:rowOff>
    </xdr:from>
    <xdr:ext cx="762000" cy="259045"/>
    <xdr:sp macro="" textlink="">
      <xdr:nvSpPr>
        <xdr:cNvPr id="275" name="テキスト ボックス 274"/>
        <xdr:cNvSpPr txBox="1"/>
      </xdr:nvSpPr>
      <xdr:spPr>
        <a:xfrm>
          <a:off x="13512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76" name="楕円 275"/>
        <xdr:cNvSpPr/>
      </xdr:nvSpPr>
      <xdr:spPr>
        <a:xfrm>
          <a:off x="12954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77" name="テキスト ボックス 276"/>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常備消防委託料、病院事業会計負担金、東京たま広域資源循環組合負担金の占める割合が大きく、各団体での健全化を図る必要がある。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40</xdr:row>
      <xdr:rowOff>149860</xdr:rowOff>
    </xdr:to>
    <xdr:cxnSp macro="">
      <xdr:nvCxnSpPr>
        <xdr:cNvPr id="304" name="直線コネクタ 303"/>
        <xdr:cNvCxnSpPr/>
      </xdr:nvCxnSpPr>
      <xdr:spPr>
        <a:xfrm flipV="1">
          <a:off x="16510000" y="58572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07"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08" name="直線コネクタ 307"/>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77470</xdr:rowOff>
    </xdr:to>
    <xdr:cxnSp macro="">
      <xdr:nvCxnSpPr>
        <xdr:cNvPr id="309" name="直線コネクタ 308"/>
        <xdr:cNvCxnSpPr/>
      </xdr:nvCxnSpPr>
      <xdr:spPr>
        <a:xfrm>
          <a:off x="15671800" y="6413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146067</xdr:rowOff>
    </xdr:from>
    <xdr:ext cx="762000" cy="259045"/>
    <xdr:sp macro="" textlink="">
      <xdr:nvSpPr>
        <xdr:cNvPr id="310" name="補助費等平均値テキスト"/>
        <xdr:cNvSpPr txBox="1"/>
      </xdr:nvSpPr>
      <xdr:spPr>
        <a:xfrm>
          <a:off x="16598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1" name="フローチャート: 判断 310"/>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92710</xdr:rowOff>
    </xdr:to>
    <xdr:cxnSp macro="">
      <xdr:nvCxnSpPr>
        <xdr:cNvPr id="312" name="直線コネクタ 311"/>
        <xdr:cNvCxnSpPr/>
      </xdr:nvCxnSpPr>
      <xdr:spPr>
        <a:xfrm flipV="1">
          <a:off x="14782800" y="641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146050</xdr:rowOff>
    </xdr:to>
    <xdr:cxnSp macro="">
      <xdr:nvCxnSpPr>
        <xdr:cNvPr id="315" name="直線コネクタ 314"/>
        <xdr:cNvCxnSpPr/>
      </xdr:nvCxnSpPr>
      <xdr:spPr>
        <a:xfrm flipV="1">
          <a:off x="13893800" y="6436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83820</xdr:rowOff>
    </xdr:from>
    <xdr:to>
      <xdr:col>74</xdr:col>
      <xdr:colOff>31750</xdr:colOff>
      <xdr:row>37</xdr:row>
      <xdr:rowOff>13970</xdr:rowOff>
    </xdr:to>
    <xdr:sp macro="" textlink="">
      <xdr:nvSpPr>
        <xdr:cNvPr id="316" name="フローチャート: 判断 315"/>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24147</xdr:rowOff>
    </xdr:from>
    <xdr:ext cx="762000" cy="259045"/>
    <xdr:sp macro="" textlink="">
      <xdr:nvSpPr>
        <xdr:cNvPr id="317" name="テキスト ボックス 316"/>
        <xdr:cNvSpPr txBox="1"/>
      </xdr:nvSpPr>
      <xdr:spPr>
        <a:xfrm>
          <a:off x="14401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37</xdr:row>
      <xdr:rowOff>146050</xdr:rowOff>
    </xdr:to>
    <xdr:cxnSp macro="">
      <xdr:nvCxnSpPr>
        <xdr:cNvPr id="318" name="直線コネクタ 317"/>
        <xdr:cNvCxnSpPr/>
      </xdr:nvCxnSpPr>
      <xdr:spPr>
        <a:xfrm>
          <a:off x="13004800" y="6459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91440</xdr:rowOff>
    </xdr:from>
    <xdr:to>
      <xdr:col>69</xdr:col>
      <xdr:colOff>142875</xdr:colOff>
      <xdr:row>37</xdr:row>
      <xdr:rowOff>21590</xdr:rowOff>
    </xdr:to>
    <xdr:sp macro="" textlink="">
      <xdr:nvSpPr>
        <xdr:cNvPr id="319" name="フローチャート: 判断 318"/>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31767</xdr:rowOff>
    </xdr:from>
    <xdr:ext cx="762000" cy="259045"/>
    <xdr:sp macro="" textlink="">
      <xdr:nvSpPr>
        <xdr:cNvPr id="320" name="テキスト ボックス 319"/>
        <xdr:cNvSpPr txBox="1"/>
      </xdr:nvSpPr>
      <xdr:spPr>
        <a:xfrm>
          <a:off x="13512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1" name="フローチャート: 判断 320"/>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2" name="テキスト ボックス 321"/>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26670</xdr:rowOff>
    </xdr:from>
    <xdr:to>
      <xdr:col>82</xdr:col>
      <xdr:colOff>158750</xdr:colOff>
      <xdr:row>37</xdr:row>
      <xdr:rowOff>128270</xdr:rowOff>
    </xdr:to>
    <xdr:sp macro="" textlink="">
      <xdr:nvSpPr>
        <xdr:cNvPr id="328" name="楕円 327"/>
        <xdr:cNvSpPr/>
      </xdr:nvSpPr>
      <xdr:spPr>
        <a:xfrm>
          <a:off x="16459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170197</xdr:rowOff>
    </xdr:from>
    <xdr:ext cx="762000" cy="259045"/>
    <xdr:sp macro="" textlink="">
      <xdr:nvSpPr>
        <xdr:cNvPr id="329" name="補助費等該当値テキスト"/>
        <xdr:cNvSpPr txBox="1"/>
      </xdr:nvSpPr>
      <xdr:spPr>
        <a:xfrm>
          <a:off x="16598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30" name="楕円 329"/>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31" name="テキスト ボックス 330"/>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32" name="楕円 331"/>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33" name="テキスト ボックス 332"/>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95250</xdr:rowOff>
    </xdr:from>
    <xdr:to>
      <xdr:col>69</xdr:col>
      <xdr:colOff>142875</xdr:colOff>
      <xdr:row>38</xdr:row>
      <xdr:rowOff>25400</xdr:rowOff>
    </xdr:to>
    <xdr:sp macro="" textlink="">
      <xdr:nvSpPr>
        <xdr:cNvPr id="334" name="楕円 333"/>
        <xdr:cNvSpPr/>
      </xdr:nvSpPr>
      <xdr:spPr>
        <a:xfrm>
          <a:off x="13843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10177</xdr:rowOff>
    </xdr:from>
    <xdr:ext cx="762000" cy="259045"/>
    <xdr:sp macro="" textlink="">
      <xdr:nvSpPr>
        <xdr:cNvPr id="335" name="テキスト ボックス 334"/>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36" name="楕円 335"/>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37" name="テキスト ボックス 336"/>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公債費にに係る経常収支比率は、平成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ポイント上昇し、類似団体内順位は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位に後退した。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過去に発生した債務の支払に要する経費であり、借入れをする時点で将来の財政負担を十分検討する必要がある。今後も適正な管理に努める。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100330</xdr:rowOff>
    </xdr:from>
    <xdr:to>
      <xdr:col>24</xdr:col>
      <xdr:colOff>25400</xdr:colOff>
      <xdr:row>81</xdr:row>
      <xdr:rowOff>69850</xdr:rowOff>
    </xdr:to>
    <xdr:cxnSp macro="">
      <xdr:nvCxnSpPr>
        <xdr:cNvPr id="365" name="直線コネクタ 364"/>
        <xdr:cNvCxnSpPr/>
      </xdr:nvCxnSpPr>
      <xdr:spPr>
        <a:xfrm flipV="1">
          <a:off x="4826000" y="126161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66"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67" name="直線コネクタ 366"/>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15257</xdr:rowOff>
    </xdr:from>
    <xdr:ext cx="762000" cy="259045"/>
    <xdr:sp macro="" textlink="">
      <xdr:nvSpPr>
        <xdr:cNvPr id="368" name="公債費最大値テキスト"/>
        <xdr:cNvSpPr txBox="1"/>
      </xdr:nvSpPr>
      <xdr:spPr>
        <a:xfrm>
          <a:off x="4914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100330</xdr:rowOff>
    </xdr:from>
    <xdr:to>
      <xdr:col>24</xdr:col>
      <xdr:colOff>114300</xdr:colOff>
      <xdr:row>73</xdr:row>
      <xdr:rowOff>100330</xdr:rowOff>
    </xdr:to>
    <xdr:cxnSp macro="">
      <xdr:nvCxnSpPr>
        <xdr:cNvPr id="369" name="直線コネクタ 368"/>
        <xdr:cNvCxnSpPr/>
      </xdr:nvCxnSpPr>
      <xdr:spPr>
        <a:xfrm>
          <a:off x="4737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66040</xdr:rowOff>
    </xdr:from>
    <xdr:to>
      <xdr:col>24</xdr:col>
      <xdr:colOff>25400</xdr:colOff>
      <xdr:row>74</xdr:row>
      <xdr:rowOff>96520</xdr:rowOff>
    </xdr:to>
    <xdr:cxnSp macro="">
      <xdr:nvCxnSpPr>
        <xdr:cNvPr id="370" name="直線コネクタ 369"/>
        <xdr:cNvCxnSpPr/>
      </xdr:nvCxnSpPr>
      <xdr:spPr>
        <a:xfrm>
          <a:off x="3987800" y="127533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1"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58420</xdr:rowOff>
    </xdr:from>
    <xdr:to>
      <xdr:col>19</xdr:col>
      <xdr:colOff>187325</xdr:colOff>
      <xdr:row>74</xdr:row>
      <xdr:rowOff>66040</xdr:rowOff>
    </xdr:to>
    <xdr:cxnSp macro="">
      <xdr:nvCxnSpPr>
        <xdr:cNvPr id="373" name="直線コネクタ 372"/>
        <xdr:cNvCxnSpPr/>
      </xdr:nvCxnSpPr>
      <xdr:spPr>
        <a:xfrm>
          <a:off x="3098800" y="12745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5" name="テキスト ボックス 374"/>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58420</xdr:rowOff>
    </xdr:from>
    <xdr:to>
      <xdr:col>15</xdr:col>
      <xdr:colOff>98425</xdr:colOff>
      <xdr:row>74</xdr:row>
      <xdr:rowOff>58420</xdr:rowOff>
    </xdr:to>
    <xdr:cxnSp macro="">
      <xdr:nvCxnSpPr>
        <xdr:cNvPr id="376" name="直線コネクタ 375"/>
        <xdr:cNvCxnSpPr/>
      </xdr:nvCxnSpPr>
      <xdr:spPr>
        <a:xfrm>
          <a:off x="2209800" y="12745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7" name="フローチャート: 判断 376"/>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8" name="テキスト ボックス 377"/>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12700</xdr:rowOff>
    </xdr:from>
    <xdr:to>
      <xdr:col>11</xdr:col>
      <xdr:colOff>9525</xdr:colOff>
      <xdr:row>74</xdr:row>
      <xdr:rowOff>58420</xdr:rowOff>
    </xdr:to>
    <xdr:cxnSp macro="">
      <xdr:nvCxnSpPr>
        <xdr:cNvPr id="379" name="直線コネクタ 378"/>
        <xdr:cNvCxnSpPr/>
      </xdr:nvCxnSpPr>
      <xdr:spPr>
        <a:xfrm>
          <a:off x="1320800" y="12700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139716</xdr:rowOff>
    </xdr:from>
    <xdr:ext cx="762000" cy="259045"/>
    <xdr:sp macro="" textlink="">
      <xdr:nvSpPr>
        <xdr:cNvPr id="381" name="テキスト ボックス 380"/>
        <xdr:cNvSpPr txBox="1"/>
      </xdr:nvSpPr>
      <xdr:spPr>
        <a:xfrm>
          <a:off x="1828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2" name="フローチャート: 判断 381"/>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170197</xdr:rowOff>
    </xdr:from>
    <xdr:ext cx="762000" cy="259045"/>
    <xdr:sp macro="" textlink="">
      <xdr:nvSpPr>
        <xdr:cNvPr id="383" name="テキスト ボックス 382"/>
        <xdr:cNvSpPr txBox="1"/>
      </xdr:nvSpPr>
      <xdr:spPr>
        <a:xfrm>
          <a:off x="939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45720</xdr:rowOff>
    </xdr:from>
    <xdr:to>
      <xdr:col>24</xdr:col>
      <xdr:colOff>76200</xdr:colOff>
      <xdr:row>74</xdr:row>
      <xdr:rowOff>147320</xdr:rowOff>
    </xdr:to>
    <xdr:sp macro="" textlink="">
      <xdr:nvSpPr>
        <xdr:cNvPr id="389" name="楕円 388"/>
        <xdr:cNvSpPr/>
      </xdr:nvSpPr>
      <xdr:spPr>
        <a:xfrm>
          <a:off x="47752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62247</xdr:rowOff>
    </xdr:from>
    <xdr:ext cx="762000" cy="259045"/>
    <xdr:sp macro="" textlink="">
      <xdr:nvSpPr>
        <xdr:cNvPr id="390" name="公債費該当値テキスト"/>
        <xdr:cNvSpPr txBox="1"/>
      </xdr:nvSpPr>
      <xdr:spPr>
        <a:xfrm>
          <a:off x="49149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15240</xdr:rowOff>
    </xdr:from>
    <xdr:to>
      <xdr:col>20</xdr:col>
      <xdr:colOff>38100</xdr:colOff>
      <xdr:row>74</xdr:row>
      <xdr:rowOff>116840</xdr:rowOff>
    </xdr:to>
    <xdr:sp macro="" textlink="">
      <xdr:nvSpPr>
        <xdr:cNvPr id="391" name="楕円 390"/>
        <xdr:cNvSpPr/>
      </xdr:nvSpPr>
      <xdr:spPr>
        <a:xfrm>
          <a:off x="3937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127017</xdr:rowOff>
    </xdr:from>
    <xdr:ext cx="736600" cy="259045"/>
    <xdr:sp macro="" textlink="">
      <xdr:nvSpPr>
        <xdr:cNvPr id="392" name="テキスト ボックス 391"/>
        <xdr:cNvSpPr txBox="1"/>
      </xdr:nvSpPr>
      <xdr:spPr>
        <a:xfrm>
          <a:off x="3606800" y="1247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7620</xdr:rowOff>
    </xdr:from>
    <xdr:to>
      <xdr:col>15</xdr:col>
      <xdr:colOff>149225</xdr:colOff>
      <xdr:row>74</xdr:row>
      <xdr:rowOff>109220</xdr:rowOff>
    </xdr:to>
    <xdr:sp macro="" textlink="">
      <xdr:nvSpPr>
        <xdr:cNvPr id="393" name="楕円 392"/>
        <xdr:cNvSpPr/>
      </xdr:nvSpPr>
      <xdr:spPr>
        <a:xfrm>
          <a:off x="3048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119397</xdr:rowOff>
    </xdr:from>
    <xdr:ext cx="762000" cy="259045"/>
    <xdr:sp macro="" textlink="">
      <xdr:nvSpPr>
        <xdr:cNvPr id="394" name="テキスト ボックス 393"/>
        <xdr:cNvSpPr txBox="1"/>
      </xdr:nvSpPr>
      <xdr:spPr>
        <a:xfrm>
          <a:off x="2717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7620</xdr:rowOff>
    </xdr:from>
    <xdr:to>
      <xdr:col>11</xdr:col>
      <xdr:colOff>60325</xdr:colOff>
      <xdr:row>74</xdr:row>
      <xdr:rowOff>109220</xdr:rowOff>
    </xdr:to>
    <xdr:sp macro="" textlink="">
      <xdr:nvSpPr>
        <xdr:cNvPr id="395" name="楕円 394"/>
        <xdr:cNvSpPr/>
      </xdr:nvSpPr>
      <xdr:spPr>
        <a:xfrm>
          <a:off x="2159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119397</xdr:rowOff>
    </xdr:from>
    <xdr:ext cx="762000" cy="259045"/>
    <xdr:sp macro="" textlink="">
      <xdr:nvSpPr>
        <xdr:cNvPr id="396" name="テキスト ボックス 395"/>
        <xdr:cNvSpPr txBox="1"/>
      </xdr:nvSpPr>
      <xdr:spPr>
        <a:xfrm>
          <a:off x="1828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133350</xdr:rowOff>
    </xdr:from>
    <xdr:to>
      <xdr:col>6</xdr:col>
      <xdr:colOff>171450</xdr:colOff>
      <xdr:row>74</xdr:row>
      <xdr:rowOff>63500</xdr:rowOff>
    </xdr:to>
    <xdr:sp macro="" textlink="">
      <xdr:nvSpPr>
        <xdr:cNvPr id="397" name="楕円 396"/>
        <xdr:cNvSpPr/>
      </xdr:nvSpPr>
      <xdr:spPr>
        <a:xfrm>
          <a:off x="1270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73677</xdr:rowOff>
    </xdr:from>
    <xdr:ext cx="762000" cy="259045"/>
    <xdr:sp macro="" textlink="">
      <xdr:nvSpPr>
        <xdr:cNvPr id="398" name="テキスト ボックス 397"/>
        <xdr:cNvSpPr txBox="1"/>
      </xdr:nvSpPr>
      <xdr:spPr>
        <a:xfrm>
          <a:off x="939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公債費以外の支出に係る経常収支比率は、平成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類似団体内平均値</a:t>
          </a:r>
          <a:r>
            <a:rPr kumimoji="1" lang="en-US" altLang="ja-JP" sz="1300">
              <a:latin typeface="ＭＳ Ｐゴシック" panose="020B0600070205080204" pitchFamily="50" charset="-128"/>
              <a:ea typeface="ＭＳ Ｐゴシック" panose="020B0600070205080204" pitchFamily="50" charset="-128"/>
            </a:rPr>
            <a:t>80.4</a:t>
          </a:r>
          <a:r>
            <a:rPr kumimoji="1" lang="ja-JP" altLang="en-US" sz="1300">
              <a:latin typeface="ＭＳ Ｐゴシック" panose="020B0600070205080204" pitchFamily="50" charset="-128"/>
              <a:ea typeface="ＭＳ Ｐゴシック" panose="020B0600070205080204" pitchFamily="50" charset="-128"/>
            </a:rPr>
            <a:t>％と比較して依然として高い傾向が続いている。さらなる経常経費の抑制に努める。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35560</xdr:rowOff>
    </xdr:from>
    <xdr:to>
      <xdr:col>82</xdr:col>
      <xdr:colOff>107950</xdr:colOff>
      <xdr:row>81</xdr:row>
      <xdr:rowOff>107950</xdr:rowOff>
    </xdr:to>
    <xdr:cxnSp macro="">
      <xdr:nvCxnSpPr>
        <xdr:cNvPr id="426" name="直線コネクタ 425"/>
        <xdr:cNvCxnSpPr/>
      </xdr:nvCxnSpPr>
      <xdr:spPr>
        <a:xfrm flipV="1">
          <a:off x="16510000" y="127228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7"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28" name="直線コネクタ 427"/>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121937</xdr:rowOff>
    </xdr:from>
    <xdr:ext cx="762000" cy="259045"/>
    <xdr:sp macro="" textlink="">
      <xdr:nvSpPr>
        <xdr:cNvPr id="429"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35560</xdr:rowOff>
    </xdr:from>
    <xdr:to>
      <xdr:col>82</xdr:col>
      <xdr:colOff>196850</xdr:colOff>
      <xdr:row>74</xdr:row>
      <xdr:rowOff>35560</xdr:rowOff>
    </xdr:to>
    <xdr:cxnSp macro="">
      <xdr:nvCxnSpPr>
        <xdr:cNvPr id="430" name="直線コネクタ 429"/>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134620</xdr:rowOff>
    </xdr:from>
    <xdr:to>
      <xdr:col>82</xdr:col>
      <xdr:colOff>107950</xdr:colOff>
      <xdr:row>79</xdr:row>
      <xdr:rowOff>85089</xdr:rowOff>
    </xdr:to>
    <xdr:cxnSp macro="">
      <xdr:nvCxnSpPr>
        <xdr:cNvPr id="431" name="直線コネクタ 430"/>
        <xdr:cNvCxnSpPr/>
      </xdr:nvCxnSpPr>
      <xdr:spPr>
        <a:xfrm>
          <a:off x="15671800" y="13507720"/>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32"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33" name="フローチャート: 判断 432"/>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78</xdr:row>
      <xdr:rowOff>134620</xdr:rowOff>
    </xdr:to>
    <xdr:cxnSp macro="">
      <xdr:nvCxnSpPr>
        <xdr:cNvPr id="434" name="直線コネクタ 433"/>
        <xdr:cNvCxnSpPr/>
      </xdr:nvCxnSpPr>
      <xdr:spPr>
        <a:xfrm>
          <a:off x="14782800" y="13454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49530</xdr:rowOff>
    </xdr:from>
    <xdr:to>
      <xdr:col>78</xdr:col>
      <xdr:colOff>120650</xdr:colOff>
      <xdr:row>77</xdr:row>
      <xdr:rowOff>151130</xdr:rowOff>
    </xdr:to>
    <xdr:sp macro="" textlink="">
      <xdr:nvSpPr>
        <xdr:cNvPr id="435" name="フローチャート: 判断 434"/>
        <xdr:cNvSpPr/>
      </xdr:nvSpPr>
      <xdr:spPr>
        <a:xfrm>
          <a:off x="15621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161307</xdr:rowOff>
    </xdr:from>
    <xdr:ext cx="736600" cy="259045"/>
    <xdr:sp macro="" textlink="">
      <xdr:nvSpPr>
        <xdr:cNvPr id="436" name="テキスト ボックス 435"/>
        <xdr:cNvSpPr txBox="1"/>
      </xdr:nvSpPr>
      <xdr:spPr>
        <a:xfrm>
          <a:off x="15290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81280</xdr:rowOff>
    </xdr:from>
    <xdr:to>
      <xdr:col>73</xdr:col>
      <xdr:colOff>180975</xdr:colOff>
      <xdr:row>79</xdr:row>
      <xdr:rowOff>153670</xdr:rowOff>
    </xdr:to>
    <xdr:cxnSp macro="">
      <xdr:nvCxnSpPr>
        <xdr:cNvPr id="437" name="直線コネクタ 436"/>
        <xdr:cNvCxnSpPr/>
      </xdr:nvCxnSpPr>
      <xdr:spPr>
        <a:xfrm flipV="1">
          <a:off x="13893800" y="1345438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152400</xdr:rowOff>
    </xdr:from>
    <xdr:to>
      <xdr:col>74</xdr:col>
      <xdr:colOff>31750</xdr:colOff>
      <xdr:row>77</xdr:row>
      <xdr:rowOff>82550</xdr:rowOff>
    </xdr:to>
    <xdr:sp macro="" textlink="">
      <xdr:nvSpPr>
        <xdr:cNvPr id="438" name="フローチャート: 判断 437"/>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92727</xdr:rowOff>
    </xdr:from>
    <xdr:ext cx="762000" cy="259045"/>
    <xdr:sp macro="" textlink="">
      <xdr:nvSpPr>
        <xdr:cNvPr id="439" name="テキスト ボックス 438"/>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111761</xdr:rowOff>
    </xdr:from>
    <xdr:to>
      <xdr:col>69</xdr:col>
      <xdr:colOff>92075</xdr:colOff>
      <xdr:row>79</xdr:row>
      <xdr:rowOff>153670</xdr:rowOff>
    </xdr:to>
    <xdr:cxnSp macro="">
      <xdr:nvCxnSpPr>
        <xdr:cNvPr id="440" name="直線コネクタ 439"/>
        <xdr:cNvCxnSpPr/>
      </xdr:nvCxnSpPr>
      <xdr:spPr>
        <a:xfrm>
          <a:off x="13004800" y="13484861"/>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1" name="フローチャート: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2" name="テキスト ボックス 441"/>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43" name="フローチャート: 判断 442"/>
        <xdr:cNvSpPr/>
      </xdr:nvSpPr>
      <xdr:spPr>
        <a:xfrm>
          <a:off x="12954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5097</xdr:rowOff>
    </xdr:from>
    <xdr:ext cx="762000" cy="259045"/>
    <xdr:sp macro="" textlink="">
      <xdr:nvSpPr>
        <xdr:cNvPr id="444" name="テキスト ボックス 443"/>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34289</xdr:rowOff>
    </xdr:from>
    <xdr:to>
      <xdr:col>82</xdr:col>
      <xdr:colOff>158750</xdr:colOff>
      <xdr:row>79</xdr:row>
      <xdr:rowOff>135889</xdr:rowOff>
    </xdr:to>
    <xdr:sp macro="" textlink="">
      <xdr:nvSpPr>
        <xdr:cNvPr id="450" name="楕円 449"/>
        <xdr:cNvSpPr/>
      </xdr:nvSpPr>
      <xdr:spPr>
        <a:xfrm>
          <a:off x="164592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6366</xdr:rowOff>
    </xdr:from>
    <xdr:ext cx="762000" cy="259045"/>
    <xdr:sp macro="" textlink="">
      <xdr:nvSpPr>
        <xdr:cNvPr id="451" name="公債費以外該当値テキスト"/>
        <xdr:cNvSpPr txBox="1"/>
      </xdr:nvSpPr>
      <xdr:spPr>
        <a:xfrm>
          <a:off x="165989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83820</xdr:rowOff>
    </xdr:from>
    <xdr:to>
      <xdr:col>78</xdr:col>
      <xdr:colOff>120650</xdr:colOff>
      <xdr:row>79</xdr:row>
      <xdr:rowOff>13970</xdr:rowOff>
    </xdr:to>
    <xdr:sp macro="" textlink="">
      <xdr:nvSpPr>
        <xdr:cNvPr id="452" name="楕円 451"/>
        <xdr:cNvSpPr/>
      </xdr:nvSpPr>
      <xdr:spPr>
        <a:xfrm>
          <a:off x="15621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170197</xdr:rowOff>
    </xdr:from>
    <xdr:ext cx="736600" cy="259045"/>
    <xdr:sp macro="" textlink="">
      <xdr:nvSpPr>
        <xdr:cNvPr id="453" name="テキスト ボックス 452"/>
        <xdr:cNvSpPr txBox="1"/>
      </xdr:nvSpPr>
      <xdr:spPr>
        <a:xfrm>
          <a:off x="15290800" y="1354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54" name="楕円 453"/>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116857</xdr:rowOff>
    </xdr:from>
    <xdr:ext cx="762000" cy="259045"/>
    <xdr:sp macro="" textlink="">
      <xdr:nvSpPr>
        <xdr:cNvPr id="455" name="テキスト ボックス 454"/>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102870</xdr:rowOff>
    </xdr:from>
    <xdr:to>
      <xdr:col>69</xdr:col>
      <xdr:colOff>142875</xdr:colOff>
      <xdr:row>80</xdr:row>
      <xdr:rowOff>33020</xdr:rowOff>
    </xdr:to>
    <xdr:sp macro="" textlink="">
      <xdr:nvSpPr>
        <xdr:cNvPr id="456" name="楕円 455"/>
        <xdr:cNvSpPr/>
      </xdr:nvSpPr>
      <xdr:spPr>
        <a:xfrm>
          <a:off x="13843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17797</xdr:rowOff>
    </xdr:from>
    <xdr:ext cx="762000" cy="259045"/>
    <xdr:sp macro="" textlink="">
      <xdr:nvSpPr>
        <xdr:cNvPr id="457" name="テキスト ボックス 456"/>
        <xdr:cNvSpPr txBox="1"/>
      </xdr:nvSpPr>
      <xdr:spPr>
        <a:xfrm>
          <a:off x="13512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60961</xdr:rowOff>
    </xdr:from>
    <xdr:to>
      <xdr:col>65</xdr:col>
      <xdr:colOff>53975</xdr:colOff>
      <xdr:row>78</xdr:row>
      <xdr:rowOff>162561</xdr:rowOff>
    </xdr:to>
    <xdr:sp macro="" textlink="">
      <xdr:nvSpPr>
        <xdr:cNvPr id="458" name="楕円 457"/>
        <xdr:cNvSpPr/>
      </xdr:nvSpPr>
      <xdr:spPr>
        <a:xfrm>
          <a:off x="12954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147338</xdr:rowOff>
    </xdr:from>
    <xdr:ext cx="762000" cy="259045"/>
    <xdr:sp macro="" textlink="">
      <xdr:nvSpPr>
        <xdr:cNvPr id="459" name="テキスト ボックス 458"/>
        <xdr:cNvSpPr txBox="1"/>
      </xdr:nvSpPr>
      <xdr:spPr>
        <a:xfrm>
          <a:off x="12623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108011</xdr:rowOff>
    </xdr:from>
    <xdr:to>
      <xdr:col>29</xdr:col>
      <xdr:colOff>127000</xdr:colOff>
      <xdr:row>20</xdr:row>
      <xdr:rowOff>75504</xdr:rowOff>
    </xdr:to>
    <xdr:cxnSp macro="">
      <xdr:nvCxnSpPr>
        <xdr:cNvPr id="43" name="直線コネクタ 42"/>
        <xdr:cNvCxnSpPr/>
      </xdr:nvCxnSpPr>
      <xdr:spPr bwMode="auto">
        <a:xfrm flipV="1">
          <a:off x="5651500" y="2041586"/>
          <a:ext cx="0" cy="1510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47581</xdr:rowOff>
    </xdr:from>
    <xdr:ext cx="762000" cy="259045"/>
    <xdr:sp macro="" textlink="">
      <xdr:nvSpPr>
        <xdr:cNvPr id="44" name="人口1人当たり決算額の推移最小値テキスト130"/>
        <xdr:cNvSpPr txBox="1"/>
      </xdr:nvSpPr>
      <xdr:spPr>
        <a:xfrm>
          <a:off x="5740400" y="352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75504</xdr:rowOff>
    </xdr:from>
    <xdr:to>
      <xdr:col>30</xdr:col>
      <xdr:colOff>25400</xdr:colOff>
      <xdr:row>20</xdr:row>
      <xdr:rowOff>75504</xdr:rowOff>
    </xdr:to>
    <xdr:cxnSp macro="">
      <xdr:nvCxnSpPr>
        <xdr:cNvPr id="45" name="直線コネクタ 44"/>
        <xdr:cNvCxnSpPr/>
      </xdr:nvCxnSpPr>
      <xdr:spPr bwMode="auto">
        <a:xfrm>
          <a:off x="5562600" y="35521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22938</xdr:rowOff>
    </xdr:from>
    <xdr:ext cx="762000" cy="259045"/>
    <xdr:sp macro="" textlink="">
      <xdr:nvSpPr>
        <xdr:cNvPr id="46" name="人口1人当たり決算額の推移最大値テキスト130"/>
        <xdr:cNvSpPr txBox="1"/>
      </xdr:nvSpPr>
      <xdr:spPr>
        <a:xfrm>
          <a:off x="5740400" y="178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108011</xdr:rowOff>
    </xdr:from>
    <xdr:to>
      <xdr:col>30</xdr:col>
      <xdr:colOff>25400</xdr:colOff>
      <xdr:row>11</xdr:row>
      <xdr:rowOff>108011</xdr:rowOff>
    </xdr:to>
    <xdr:cxnSp macro="">
      <xdr:nvCxnSpPr>
        <xdr:cNvPr id="47" name="直線コネクタ 46"/>
        <xdr:cNvCxnSpPr/>
      </xdr:nvCxnSpPr>
      <xdr:spPr bwMode="auto">
        <a:xfrm>
          <a:off x="5562600" y="20415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40574</xdr:rowOff>
    </xdr:from>
    <xdr:to>
      <xdr:col>29</xdr:col>
      <xdr:colOff>127000</xdr:colOff>
      <xdr:row>19</xdr:row>
      <xdr:rowOff>51912</xdr:rowOff>
    </xdr:to>
    <xdr:cxnSp macro="">
      <xdr:nvCxnSpPr>
        <xdr:cNvPr id="48" name="直線コネクタ 47"/>
        <xdr:cNvCxnSpPr/>
      </xdr:nvCxnSpPr>
      <xdr:spPr bwMode="auto">
        <a:xfrm>
          <a:off x="5003800" y="3345749"/>
          <a:ext cx="647700" cy="11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113560</xdr:rowOff>
    </xdr:from>
    <xdr:ext cx="762000" cy="259045"/>
    <xdr:sp macro="" textlink="">
      <xdr:nvSpPr>
        <xdr:cNvPr id="49" name="人口1人当たり決算額の推移平均値テキスト130"/>
        <xdr:cNvSpPr txBox="1"/>
      </xdr:nvSpPr>
      <xdr:spPr>
        <a:xfrm>
          <a:off x="5740400" y="2732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97033</xdr:rowOff>
    </xdr:from>
    <xdr:to>
      <xdr:col>29</xdr:col>
      <xdr:colOff>177800</xdr:colOff>
      <xdr:row>17</xdr:row>
      <xdr:rowOff>27183</xdr:rowOff>
    </xdr:to>
    <xdr:sp macro="" textlink="">
      <xdr:nvSpPr>
        <xdr:cNvPr id="50" name="フローチャート: 判断 49"/>
        <xdr:cNvSpPr/>
      </xdr:nvSpPr>
      <xdr:spPr bwMode="auto">
        <a:xfrm>
          <a:off x="56007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40574</xdr:rowOff>
    </xdr:from>
    <xdr:to>
      <xdr:col>26</xdr:col>
      <xdr:colOff>50800</xdr:colOff>
      <xdr:row>19</xdr:row>
      <xdr:rowOff>63114</xdr:rowOff>
    </xdr:to>
    <xdr:cxnSp macro="">
      <xdr:nvCxnSpPr>
        <xdr:cNvPr id="51" name="直線コネクタ 50"/>
        <xdr:cNvCxnSpPr/>
      </xdr:nvCxnSpPr>
      <xdr:spPr bwMode="auto">
        <a:xfrm flipV="1">
          <a:off x="4305300" y="3345749"/>
          <a:ext cx="698500" cy="22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125974</xdr:rowOff>
    </xdr:from>
    <xdr:to>
      <xdr:col>26</xdr:col>
      <xdr:colOff>101600</xdr:colOff>
      <xdr:row>17</xdr:row>
      <xdr:rowOff>56124</xdr:rowOff>
    </xdr:to>
    <xdr:sp macro="" textlink="">
      <xdr:nvSpPr>
        <xdr:cNvPr id="52" name="フローチャート: 判断 51"/>
        <xdr:cNvSpPr/>
      </xdr:nvSpPr>
      <xdr:spPr bwMode="auto">
        <a:xfrm>
          <a:off x="49530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66301</xdr:rowOff>
    </xdr:from>
    <xdr:ext cx="736600" cy="259045"/>
    <xdr:sp macro="" textlink="">
      <xdr:nvSpPr>
        <xdr:cNvPr id="53" name="テキスト ボックス 52"/>
        <xdr:cNvSpPr txBox="1"/>
      </xdr:nvSpPr>
      <xdr:spPr>
        <a:xfrm>
          <a:off x="4622800" y="2685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63114</xdr:rowOff>
    </xdr:from>
    <xdr:to>
      <xdr:col>22</xdr:col>
      <xdr:colOff>114300</xdr:colOff>
      <xdr:row>19</xdr:row>
      <xdr:rowOff>66132</xdr:rowOff>
    </xdr:to>
    <xdr:cxnSp macro="">
      <xdr:nvCxnSpPr>
        <xdr:cNvPr id="54" name="直線コネクタ 53"/>
        <xdr:cNvCxnSpPr/>
      </xdr:nvCxnSpPr>
      <xdr:spPr bwMode="auto">
        <a:xfrm flipV="1">
          <a:off x="3606800" y="3368289"/>
          <a:ext cx="698500" cy="3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86426</xdr:rowOff>
    </xdr:from>
    <xdr:to>
      <xdr:col>22</xdr:col>
      <xdr:colOff>165100</xdr:colOff>
      <xdr:row>17</xdr:row>
      <xdr:rowOff>16576</xdr:rowOff>
    </xdr:to>
    <xdr:sp macro="" textlink="">
      <xdr:nvSpPr>
        <xdr:cNvPr id="55" name="フローチャート: 判断 54"/>
        <xdr:cNvSpPr/>
      </xdr:nvSpPr>
      <xdr:spPr bwMode="auto">
        <a:xfrm>
          <a:off x="42545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26753</xdr:rowOff>
    </xdr:from>
    <xdr:ext cx="762000" cy="259045"/>
    <xdr:sp macro="" textlink="">
      <xdr:nvSpPr>
        <xdr:cNvPr id="56" name="テキスト ボックス 55"/>
        <xdr:cNvSpPr txBox="1"/>
      </xdr:nvSpPr>
      <xdr:spPr>
        <a:xfrm>
          <a:off x="3924300" y="264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166761</xdr:rowOff>
    </xdr:from>
    <xdr:to>
      <xdr:col>18</xdr:col>
      <xdr:colOff>177800</xdr:colOff>
      <xdr:row>19</xdr:row>
      <xdr:rowOff>66132</xdr:rowOff>
    </xdr:to>
    <xdr:cxnSp macro="">
      <xdr:nvCxnSpPr>
        <xdr:cNvPr id="57" name="直線コネクタ 56"/>
        <xdr:cNvCxnSpPr/>
      </xdr:nvCxnSpPr>
      <xdr:spPr bwMode="auto">
        <a:xfrm>
          <a:off x="2908300" y="3300486"/>
          <a:ext cx="698500" cy="70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106177</xdr:rowOff>
    </xdr:from>
    <xdr:to>
      <xdr:col>19</xdr:col>
      <xdr:colOff>38100</xdr:colOff>
      <xdr:row>17</xdr:row>
      <xdr:rowOff>36327</xdr:rowOff>
    </xdr:to>
    <xdr:sp macro="" textlink="">
      <xdr:nvSpPr>
        <xdr:cNvPr id="58" name="フローチャート: 判断 57"/>
        <xdr:cNvSpPr/>
      </xdr:nvSpPr>
      <xdr:spPr bwMode="auto">
        <a:xfrm>
          <a:off x="3556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46504</xdr:rowOff>
    </xdr:from>
    <xdr:ext cx="762000" cy="259045"/>
    <xdr:sp macro="" textlink="">
      <xdr:nvSpPr>
        <xdr:cNvPr id="59" name="テキスト ボックス 58"/>
        <xdr:cNvSpPr txBox="1"/>
      </xdr:nvSpPr>
      <xdr:spPr>
        <a:xfrm>
          <a:off x="32258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6736</xdr:rowOff>
    </xdr:from>
    <xdr:to>
      <xdr:col>15</xdr:col>
      <xdr:colOff>101600</xdr:colOff>
      <xdr:row>17</xdr:row>
      <xdr:rowOff>108336</xdr:rowOff>
    </xdr:to>
    <xdr:sp macro="" textlink="">
      <xdr:nvSpPr>
        <xdr:cNvPr id="60" name="フローチャート: 判断 59"/>
        <xdr:cNvSpPr/>
      </xdr:nvSpPr>
      <xdr:spPr bwMode="auto">
        <a:xfrm>
          <a:off x="28575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118513</xdr:rowOff>
    </xdr:from>
    <xdr:ext cx="762000" cy="259045"/>
    <xdr:sp macro="" textlink="">
      <xdr:nvSpPr>
        <xdr:cNvPr id="61" name="テキスト ボックス 60"/>
        <xdr:cNvSpPr txBox="1"/>
      </xdr:nvSpPr>
      <xdr:spPr>
        <a:xfrm>
          <a:off x="2527300" y="273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1112</xdr:rowOff>
    </xdr:from>
    <xdr:to>
      <xdr:col>29</xdr:col>
      <xdr:colOff>177800</xdr:colOff>
      <xdr:row>19</xdr:row>
      <xdr:rowOff>102712</xdr:rowOff>
    </xdr:to>
    <xdr:sp macro="" textlink="">
      <xdr:nvSpPr>
        <xdr:cNvPr id="67" name="楕円 66"/>
        <xdr:cNvSpPr/>
      </xdr:nvSpPr>
      <xdr:spPr bwMode="auto">
        <a:xfrm>
          <a:off x="5600700" y="3306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144639</xdr:rowOff>
    </xdr:from>
    <xdr:ext cx="762000" cy="259045"/>
    <xdr:sp macro="" textlink="">
      <xdr:nvSpPr>
        <xdr:cNvPr id="68" name="人口1人当たり決算額の推移該当値テキスト130"/>
        <xdr:cNvSpPr txBox="1"/>
      </xdr:nvSpPr>
      <xdr:spPr>
        <a:xfrm>
          <a:off x="5740400" y="327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161224</xdr:rowOff>
    </xdr:from>
    <xdr:to>
      <xdr:col>26</xdr:col>
      <xdr:colOff>101600</xdr:colOff>
      <xdr:row>19</xdr:row>
      <xdr:rowOff>91374</xdr:rowOff>
    </xdr:to>
    <xdr:sp macro="" textlink="">
      <xdr:nvSpPr>
        <xdr:cNvPr id="69" name="楕円 68"/>
        <xdr:cNvSpPr/>
      </xdr:nvSpPr>
      <xdr:spPr bwMode="auto">
        <a:xfrm>
          <a:off x="4953000" y="3294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76151</xdr:rowOff>
    </xdr:from>
    <xdr:ext cx="736600" cy="259045"/>
    <xdr:sp macro="" textlink="">
      <xdr:nvSpPr>
        <xdr:cNvPr id="70" name="テキスト ボックス 69"/>
        <xdr:cNvSpPr txBox="1"/>
      </xdr:nvSpPr>
      <xdr:spPr>
        <a:xfrm>
          <a:off x="4622800" y="3381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12314</xdr:rowOff>
    </xdr:from>
    <xdr:to>
      <xdr:col>22</xdr:col>
      <xdr:colOff>165100</xdr:colOff>
      <xdr:row>19</xdr:row>
      <xdr:rowOff>113914</xdr:rowOff>
    </xdr:to>
    <xdr:sp macro="" textlink="">
      <xdr:nvSpPr>
        <xdr:cNvPr id="71" name="楕円 70"/>
        <xdr:cNvSpPr/>
      </xdr:nvSpPr>
      <xdr:spPr bwMode="auto">
        <a:xfrm>
          <a:off x="4254500" y="3317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98691</xdr:rowOff>
    </xdr:from>
    <xdr:ext cx="762000" cy="259045"/>
    <xdr:sp macro="" textlink="">
      <xdr:nvSpPr>
        <xdr:cNvPr id="72" name="テキスト ボックス 71"/>
        <xdr:cNvSpPr txBox="1"/>
      </xdr:nvSpPr>
      <xdr:spPr>
        <a:xfrm>
          <a:off x="3924300" y="340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15332</xdr:rowOff>
    </xdr:from>
    <xdr:to>
      <xdr:col>19</xdr:col>
      <xdr:colOff>38100</xdr:colOff>
      <xdr:row>19</xdr:row>
      <xdr:rowOff>116932</xdr:rowOff>
    </xdr:to>
    <xdr:sp macro="" textlink="">
      <xdr:nvSpPr>
        <xdr:cNvPr id="73" name="楕円 72"/>
        <xdr:cNvSpPr/>
      </xdr:nvSpPr>
      <xdr:spPr bwMode="auto">
        <a:xfrm>
          <a:off x="3556000" y="3320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101709</xdr:rowOff>
    </xdr:from>
    <xdr:ext cx="762000" cy="259045"/>
    <xdr:sp macro="" textlink="">
      <xdr:nvSpPr>
        <xdr:cNvPr id="74" name="テキスト ボックス 73"/>
        <xdr:cNvSpPr txBox="1"/>
      </xdr:nvSpPr>
      <xdr:spPr>
        <a:xfrm>
          <a:off x="3225800" y="340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115961</xdr:rowOff>
    </xdr:from>
    <xdr:to>
      <xdr:col>15</xdr:col>
      <xdr:colOff>101600</xdr:colOff>
      <xdr:row>19</xdr:row>
      <xdr:rowOff>46111</xdr:rowOff>
    </xdr:to>
    <xdr:sp macro="" textlink="">
      <xdr:nvSpPr>
        <xdr:cNvPr id="75" name="楕円 74"/>
        <xdr:cNvSpPr/>
      </xdr:nvSpPr>
      <xdr:spPr bwMode="auto">
        <a:xfrm>
          <a:off x="2857500" y="3249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30888</xdr:rowOff>
    </xdr:from>
    <xdr:ext cx="762000" cy="259045"/>
    <xdr:sp macro="" textlink="">
      <xdr:nvSpPr>
        <xdr:cNvPr id="76" name="テキスト ボックス 75"/>
        <xdr:cNvSpPr txBox="1"/>
      </xdr:nvSpPr>
      <xdr:spPr>
        <a:xfrm>
          <a:off x="2527300" y="333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255778</xdr:rowOff>
    </xdr:from>
    <xdr:to>
      <xdr:col>29</xdr:col>
      <xdr:colOff>127000</xdr:colOff>
      <xdr:row>37</xdr:row>
      <xdr:rowOff>162281</xdr:rowOff>
    </xdr:to>
    <xdr:cxnSp macro="">
      <xdr:nvCxnSpPr>
        <xdr:cNvPr id="104" name="直線コネクタ 103"/>
        <xdr:cNvCxnSpPr/>
      </xdr:nvCxnSpPr>
      <xdr:spPr bwMode="auto">
        <a:xfrm flipV="1">
          <a:off x="5651500" y="6180328"/>
          <a:ext cx="0" cy="11066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134358</xdr:rowOff>
    </xdr:from>
    <xdr:ext cx="762000" cy="259045"/>
    <xdr:sp macro="" textlink="">
      <xdr:nvSpPr>
        <xdr:cNvPr id="105" name="人口1人当たり決算額の推移最小値テキスト445"/>
        <xdr:cNvSpPr txBox="1"/>
      </xdr:nvSpPr>
      <xdr:spPr>
        <a:xfrm>
          <a:off x="5740400" y="725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162281</xdr:rowOff>
    </xdr:from>
    <xdr:to>
      <xdr:col>30</xdr:col>
      <xdr:colOff>25400</xdr:colOff>
      <xdr:row>37</xdr:row>
      <xdr:rowOff>162281</xdr:rowOff>
    </xdr:to>
    <xdr:cxnSp macro="">
      <xdr:nvCxnSpPr>
        <xdr:cNvPr id="106" name="直線コネクタ 105"/>
        <xdr:cNvCxnSpPr/>
      </xdr:nvCxnSpPr>
      <xdr:spPr bwMode="auto">
        <a:xfrm>
          <a:off x="5562600" y="7286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170705</xdr:rowOff>
    </xdr:from>
    <xdr:ext cx="762000" cy="259045"/>
    <xdr:sp macro="" textlink="">
      <xdr:nvSpPr>
        <xdr:cNvPr id="107" name="人口1人当たり決算額の推移最大値テキスト445"/>
        <xdr:cNvSpPr txBox="1"/>
      </xdr:nvSpPr>
      <xdr:spPr>
        <a:xfrm>
          <a:off x="5740400" y="59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255778</xdr:rowOff>
    </xdr:from>
    <xdr:to>
      <xdr:col>30</xdr:col>
      <xdr:colOff>25400</xdr:colOff>
      <xdr:row>33</xdr:row>
      <xdr:rowOff>255778</xdr:rowOff>
    </xdr:to>
    <xdr:cxnSp macro="">
      <xdr:nvCxnSpPr>
        <xdr:cNvPr id="108" name="直線コネクタ 107"/>
        <xdr:cNvCxnSpPr/>
      </xdr:nvCxnSpPr>
      <xdr:spPr bwMode="auto">
        <a:xfrm>
          <a:off x="5562600" y="61803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34074</xdr:rowOff>
    </xdr:from>
    <xdr:to>
      <xdr:col>29</xdr:col>
      <xdr:colOff>127000</xdr:colOff>
      <xdr:row>37</xdr:row>
      <xdr:rowOff>51638</xdr:rowOff>
    </xdr:to>
    <xdr:cxnSp macro="">
      <xdr:nvCxnSpPr>
        <xdr:cNvPr id="109" name="直線コネクタ 108"/>
        <xdr:cNvCxnSpPr/>
      </xdr:nvCxnSpPr>
      <xdr:spPr bwMode="auto">
        <a:xfrm flipV="1">
          <a:off x="5003800" y="7158774"/>
          <a:ext cx="647700" cy="17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112425</xdr:rowOff>
    </xdr:from>
    <xdr:ext cx="762000" cy="259045"/>
    <xdr:sp macro="" textlink="">
      <xdr:nvSpPr>
        <xdr:cNvPr id="110" name="人口1人当たり決算額の推移平均値テキスト445"/>
        <xdr:cNvSpPr txBox="1"/>
      </xdr:nvSpPr>
      <xdr:spPr>
        <a:xfrm>
          <a:off x="5740400" y="67227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267348</xdr:rowOff>
    </xdr:from>
    <xdr:to>
      <xdr:col>29</xdr:col>
      <xdr:colOff>177800</xdr:colOff>
      <xdr:row>36</xdr:row>
      <xdr:rowOff>26048</xdr:rowOff>
    </xdr:to>
    <xdr:sp macro="" textlink="">
      <xdr:nvSpPr>
        <xdr:cNvPr id="111" name="フローチャート: 判断 110"/>
        <xdr:cNvSpPr/>
      </xdr:nvSpPr>
      <xdr:spPr bwMode="auto">
        <a:xfrm>
          <a:off x="56007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51638</xdr:rowOff>
    </xdr:from>
    <xdr:to>
      <xdr:col>26</xdr:col>
      <xdr:colOff>50800</xdr:colOff>
      <xdr:row>37</xdr:row>
      <xdr:rowOff>52667</xdr:rowOff>
    </xdr:to>
    <xdr:cxnSp macro="">
      <xdr:nvCxnSpPr>
        <xdr:cNvPr id="112" name="直線コネクタ 111"/>
        <xdr:cNvCxnSpPr/>
      </xdr:nvCxnSpPr>
      <xdr:spPr bwMode="auto">
        <a:xfrm flipV="1">
          <a:off x="4305300" y="7176338"/>
          <a:ext cx="698500" cy="1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279044</xdr:rowOff>
    </xdr:from>
    <xdr:to>
      <xdr:col>26</xdr:col>
      <xdr:colOff>101600</xdr:colOff>
      <xdr:row>36</xdr:row>
      <xdr:rowOff>37744</xdr:rowOff>
    </xdr:to>
    <xdr:sp macro="" textlink="">
      <xdr:nvSpPr>
        <xdr:cNvPr id="113" name="フローチャート: 判断 112"/>
        <xdr:cNvSpPr/>
      </xdr:nvSpPr>
      <xdr:spPr bwMode="auto">
        <a:xfrm>
          <a:off x="4953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47921</xdr:rowOff>
    </xdr:from>
    <xdr:ext cx="736600" cy="259045"/>
    <xdr:sp macro="" textlink="">
      <xdr:nvSpPr>
        <xdr:cNvPr id="114" name="テキスト ボックス 113"/>
        <xdr:cNvSpPr txBox="1"/>
      </xdr:nvSpPr>
      <xdr:spPr>
        <a:xfrm>
          <a:off x="4622800" y="6658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52667</xdr:rowOff>
    </xdr:from>
    <xdr:to>
      <xdr:col>22</xdr:col>
      <xdr:colOff>114300</xdr:colOff>
      <xdr:row>37</xdr:row>
      <xdr:rowOff>108941</xdr:rowOff>
    </xdr:to>
    <xdr:cxnSp macro="">
      <xdr:nvCxnSpPr>
        <xdr:cNvPr id="115" name="直線コネクタ 114"/>
        <xdr:cNvCxnSpPr/>
      </xdr:nvCxnSpPr>
      <xdr:spPr bwMode="auto">
        <a:xfrm flipV="1">
          <a:off x="3606800" y="7177367"/>
          <a:ext cx="698500" cy="56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274548</xdr:rowOff>
    </xdr:from>
    <xdr:to>
      <xdr:col>22</xdr:col>
      <xdr:colOff>165100</xdr:colOff>
      <xdr:row>36</xdr:row>
      <xdr:rowOff>33248</xdr:rowOff>
    </xdr:to>
    <xdr:sp macro="" textlink="">
      <xdr:nvSpPr>
        <xdr:cNvPr id="116" name="フローチャート: 判断 115"/>
        <xdr:cNvSpPr/>
      </xdr:nvSpPr>
      <xdr:spPr bwMode="auto">
        <a:xfrm>
          <a:off x="4254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43425</xdr:rowOff>
    </xdr:from>
    <xdr:ext cx="762000" cy="259045"/>
    <xdr:sp macro="" textlink="">
      <xdr:nvSpPr>
        <xdr:cNvPr id="117" name="テキスト ボックス 116"/>
        <xdr:cNvSpPr txBox="1"/>
      </xdr:nvSpPr>
      <xdr:spPr>
        <a:xfrm>
          <a:off x="39243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108941</xdr:rowOff>
    </xdr:from>
    <xdr:to>
      <xdr:col>18</xdr:col>
      <xdr:colOff>177800</xdr:colOff>
      <xdr:row>37</xdr:row>
      <xdr:rowOff>113208</xdr:rowOff>
    </xdr:to>
    <xdr:cxnSp macro="">
      <xdr:nvCxnSpPr>
        <xdr:cNvPr id="118" name="直線コネクタ 117"/>
        <xdr:cNvCxnSpPr/>
      </xdr:nvCxnSpPr>
      <xdr:spPr bwMode="auto">
        <a:xfrm flipV="1">
          <a:off x="2908300" y="7233641"/>
          <a:ext cx="698500" cy="4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272948</xdr:rowOff>
    </xdr:from>
    <xdr:to>
      <xdr:col>19</xdr:col>
      <xdr:colOff>38100</xdr:colOff>
      <xdr:row>36</xdr:row>
      <xdr:rowOff>31648</xdr:rowOff>
    </xdr:to>
    <xdr:sp macro="" textlink="">
      <xdr:nvSpPr>
        <xdr:cNvPr id="119" name="フローチャート: 判断 118"/>
        <xdr:cNvSpPr/>
      </xdr:nvSpPr>
      <xdr:spPr bwMode="auto">
        <a:xfrm>
          <a:off x="3556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41825</xdr:rowOff>
    </xdr:from>
    <xdr:ext cx="762000" cy="259045"/>
    <xdr:sp macro="" textlink="">
      <xdr:nvSpPr>
        <xdr:cNvPr id="120" name="テキスト ボックス 119"/>
        <xdr:cNvSpPr txBox="1"/>
      </xdr:nvSpPr>
      <xdr:spPr>
        <a:xfrm>
          <a:off x="32258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245745</xdr:rowOff>
    </xdr:from>
    <xdr:to>
      <xdr:col>15</xdr:col>
      <xdr:colOff>101600</xdr:colOff>
      <xdr:row>36</xdr:row>
      <xdr:rowOff>4445</xdr:rowOff>
    </xdr:to>
    <xdr:sp macro="" textlink="">
      <xdr:nvSpPr>
        <xdr:cNvPr id="121" name="フローチャート: 判断 120"/>
        <xdr:cNvSpPr/>
      </xdr:nvSpPr>
      <xdr:spPr bwMode="auto">
        <a:xfrm>
          <a:off x="2857500" y="685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14622</xdr:rowOff>
    </xdr:from>
    <xdr:ext cx="762000" cy="259045"/>
    <xdr:sp macro="" textlink="">
      <xdr:nvSpPr>
        <xdr:cNvPr id="122" name="テキスト ボックス 121"/>
        <xdr:cNvSpPr txBox="1"/>
      </xdr:nvSpPr>
      <xdr:spPr>
        <a:xfrm>
          <a:off x="2527300" y="662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154724</xdr:rowOff>
    </xdr:from>
    <xdr:to>
      <xdr:col>29</xdr:col>
      <xdr:colOff>177800</xdr:colOff>
      <xdr:row>37</xdr:row>
      <xdr:rowOff>84874</xdr:rowOff>
    </xdr:to>
    <xdr:sp macro="" textlink="">
      <xdr:nvSpPr>
        <xdr:cNvPr id="128" name="楕円 127"/>
        <xdr:cNvSpPr/>
      </xdr:nvSpPr>
      <xdr:spPr bwMode="auto">
        <a:xfrm>
          <a:off x="5600700" y="7107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126801</xdr:rowOff>
    </xdr:from>
    <xdr:ext cx="762000" cy="259045"/>
    <xdr:sp macro="" textlink="">
      <xdr:nvSpPr>
        <xdr:cNvPr id="129" name="人口1人当たり決算額の推移該当値テキスト445"/>
        <xdr:cNvSpPr txBox="1"/>
      </xdr:nvSpPr>
      <xdr:spPr>
        <a:xfrm>
          <a:off x="5740400" y="708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838</xdr:rowOff>
    </xdr:from>
    <xdr:to>
      <xdr:col>26</xdr:col>
      <xdr:colOff>101600</xdr:colOff>
      <xdr:row>37</xdr:row>
      <xdr:rowOff>102438</xdr:rowOff>
    </xdr:to>
    <xdr:sp macro="" textlink="">
      <xdr:nvSpPr>
        <xdr:cNvPr id="130" name="楕円 129"/>
        <xdr:cNvSpPr/>
      </xdr:nvSpPr>
      <xdr:spPr bwMode="auto">
        <a:xfrm>
          <a:off x="4953000" y="7125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87215</xdr:rowOff>
    </xdr:from>
    <xdr:ext cx="736600" cy="259045"/>
    <xdr:sp macro="" textlink="">
      <xdr:nvSpPr>
        <xdr:cNvPr id="131" name="テキスト ボックス 130"/>
        <xdr:cNvSpPr txBox="1"/>
      </xdr:nvSpPr>
      <xdr:spPr>
        <a:xfrm>
          <a:off x="4622800" y="721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1867</xdr:rowOff>
    </xdr:from>
    <xdr:to>
      <xdr:col>22</xdr:col>
      <xdr:colOff>165100</xdr:colOff>
      <xdr:row>37</xdr:row>
      <xdr:rowOff>103467</xdr:rowOff>
    </xdr:to>
    <xdr:sp macro="" textlink="">
      <xdr:nvSpPr>
        <xdr:cNvPr id="132" name="楕円 131"/>
        <xdr:cNvSpPr/>
      </xdr:nvSpPr>
      <xdr:spPr bwMode="auto">
        <a:xfrm>
          <a:off x="4254500" y="7126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88244</xdr:rowOff>
    </xdr:from>
    <xdr:ext cx="762000" cy="259045"/>
    <xdr:sp macro="" textlink="">
      <xdr:nvSpPr>
        <xdr:cNvPr id="133" name="テキスト ボックス 132"/>
        <xdr:cNvSpPr txBox="1"/>
      </xdr:nvSpPr>
      <xdr:spPr>
        <a:xfrm>
          <a:off x="3924300" y="7212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58141</xdr:rowOff>
    </xdr:from>
    <xdr:to>
      <xdr:col>19</xdr:col>
      <xdr:colOff>38100</xdr:colOff>
      <xdr:row>37</xdr:row>
      <xdr:rowOff>159741</xdr:rowOff>
    </xdr:to>
    <xdr:sp macro="" textlink="">
      <xdr:nvSpPr>
        <xdr:cNvPr id="134" name="楕円 133"/>
        <xdr:cNvSpPr/>
      </xdr:nvSpPr>
      <xdr:spPr bwMode="auto">
        <a:xfrm>
          <a:off x="3556000" y="7182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144518</xdr:rowOff>
    </xdr:from>
    <xdr:ext cx="762000" cy="259045"/>
    <xdr:sp macro="" textlink="">
      <xdr:nvSpPr>
        <xdr:cNvPr id="135" name="テキスト ボックス 134"/>
        <xdr:cNvSpPr txBox="1"/>
      </xdr:nvSpPr>
      <xdr:spPr>
        <a:xfrm>
          <a:off x="3225800" y="726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62408</xdr:rowOff>
    </xdr:from>
    <xdr:to>
      <xdr:col>15</xdr:col>
      <xdr:colOff>101600</xdr:colOff>
      <xdr:row>37</xdr:row>
      <xdr:rowOff>164008</xdr:rowOff>
    </xdr:to>
    <xdr:sp macro="" textlink="">
      <xdr:nvSpPr>
        <xdr:cNvPr id="136" name="楕円 135"/>
        <xdr:cNvSpPr/>
      </xdr:nvSpPr>
      <xdr:spPr bwMode="auto">
        <a:xfrm>
          <a:off x="2857500" y="7187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148785</xdr:rowOff>
    </xdr:from>
    <xdr:ext cx="762000" cy="259045"/>
    <xdr:sp macro="" textlink="">
      <xdr:nvSpPr>
        <xdr:cNvPr id="137" name="テキスト ボックス 136"/>
        <xdr:cNvSpPr txBox="1"/>
      </xdr:nvSpPr>
      <xdr:spPr>
        <a:xfrm>
          <a:off x="2527300" y="727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428,821
421,959
71.55
159,397,944
154,324,046
4,497,755
79,102,926
79,949,601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120307</xdr:rowOff>
    </xdr:from>
    <xdr:to>
      <xdr:col>24</xdr:col>
      <xdr:colOff>62865</xdr:colOff>
      <xdr:row>38</xdr:row>
      <xdr:rowOff>140462</xdr:rowOff>
    </xdr:to>
    <xdr:cxnSp macro="">
      <xdr:nvCxnSpPr>
        <xdr:cNvPr id="56" name="直線コネクタ 55"/>
        <xdr:cNvCxnSpPr/>
      </xdr:nvCxnSpPr>
      <xdr:spPr>
        <a:xfrm flipV="1">
          <a:off x="4633595" y="5435257"/>
          <a:ext cx="1270" cy="122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144289</xdr:rowOff>
    </xdr:from>
    <xdr:ext cx="534377" cy="259045"/>
    <xdr:sp macro="" textlink="">
      <xdr:nvSpPr>
        <xdr:cNvPr id="57" name="人件費最小値テキスト"/>
        <xdr:cNvSpPr txBox="1"/>
      </xdr:nvSpPr>
      <xdr:spPr>
        <a:xfrm>
          <a:off x="4686300" y="665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140462</xdr:rowOff>
    </xdr:from>
    <xdr:to>
      <xdr:col>24</xdr:col>
      <xdr:colOff>152400</xdr:colOff>
      <xdr:row>38</xdr:row>
      <xdr:rowOff>140462</xdr:rowOff>
    </xdr:to>
    <xdr:cxnSp macro="">
      <xdr:nvCxnSpPr>
        <xdr:cNvPr id="58" name="直線コネクタ 57"/>
        <xdr:cNvCxnSpPr/>
      </xdr:nvCxnSpPr>
      <xdr:spPr>
        <a:xfrm>
          <a:off x="4546600" y="6655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66984</xdr:rowOff>
    </xdr:from>
    <xdr:ext cx="534377" cy="259045"/>
    <xdr:sp macro="" textlink="">
      <xdr:nvSpPr>
        <xdr:cNvPr id="59" name="人件費最大値テキスト"/>
        <xdr:cNvSpPr txBox="1"/>
      </xdr:nvSpPr>
      <xdr:spPr>
        <a:xfrm>
          <a:off x="4686300" y="521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120307</xdr:rowOff>
    </xdr:from>
    <xdr:to>
      <xdr:col>24</xdr:col>
      <xdr:colOff>152400</xdr:colOff>
      <xdr:row>31</xdr:row>
      <xdr:rowOff>120307</xdr:rowOff>
    </xdr:to>
    <xdr:cxnSp macro="">
      <xdr:nvCxnSpPr>
        <xdr:cNvPr id="60" name="直線コネクタ 59"/>
        <xdr:cNvCxnSpPr/>
      </xdr:nvCxnSpPr>
      <xdr:spPr>
        <a:xfrm>
          <a:off x="4546600" y="54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148577</xdr:rowOff>
    </xdr:from>
    <xdr:to>
      <xdr:col>24</xdr:col>
      <xdr:colOff>63500</xdr:colOff>
      <xdr:row>36</xdr:row>
      <xdr:rowOff>153340</xdr:rowOff>
    </xdr:to>
    <xdr:cxnSp macro="">
      <xdr:nvCxnSpPr>
        <xdr:cNvPr id="61" name="直線コネクタ 60"/>
        <xdr:cNvCxnSpPr/>
      </xdr:nvCxnSpPr>
      <xdr:spPr>
        <a:xfrm flipV="1">
          <a:off x="3797300" y="6320777"/>
          <a:ext cx="8382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84917</xdr:rowOff>
    </xdr:from>
    <xdr:ext cx="534377" cy="259045"/>
    <xdr:sp macro="" textlink="">
      <xdr:nvSpPr>
        <xdr:cNvPr id="62" name="人件費平均値テキスト"/>
        <xdr:cNvSpPr txBox="1"/>
      </xdr:nvSpPr>
      <xdr:spPr>
        <a:xfrm>
          <a:off x="4686300" y="5914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62040</xdr:rowOff>
    </xdr:from>
    <xdr:to>
      <xdr:col>24</xdr:col>
      <xdr:colOff>114300</xdr:colOff>
      <xdr:row>35</xdr:row>
      <xdr:rowOff>163640</xdr:rowOff>
    </xdr:to>
    <xdr:sp macro="" textlink="">
      <xdr:nvSpPr>
        <xdr:cNvPr id="63" name="フローチャート: 判断 62"/>
        <xdr:cNvSpPr/>
      </xdr:nvSpPr>
      <xdr:spPr>
        <a:xfrm>
          <a:off x="45847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153340</xdr:rowOff>
    </xdr:from>
    <xdr:to>
      <xdr:col>19</xdr:col>
      <xdr:colOff>177800</xdr:colOff>
      <xdr:row>37</xdr:row>
      <xdr:rowOff>13208</xdr:rowOff>
    </xdr:to>
    <xdr:cxnSp macro="">
      <xdr:nvCxnSpPr>
        <xdr:cNvPr id="64" name="直線コネクタ 63"/>
        <xdr:cNvCxnSpPr/>
      </xdr:nvCxnSpPr>
      <xdr:spPr>
        <a:xfrm flipV="1">
          <a:off x="2908300" y="6325540"/>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66878</xdr:rowOff>
    </xdr:from>
    <xdr:to>
      <xdr:col>20</xdr:col>
      <xdr:colOff>38100</xdr:colOff>
      <xdr:row>35</xdr:row>
      <xdr:rowOff>168478</xdr:rowOff>
    </xdr:to>
    <xdr:sp macro="" textlink="">
      <xdr:nvSpPr>
        <xdr:cNvPr id="65" name="フローチャート: 判断 64"/>
        <xdr:cNvSpPr/>
      </xdr:nvSpPr>
      <xdr:spPr>
        <a:xfrm>
          <a:off x="3746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13555</xdr:rowOff>
    </xdr:from>
    <xdr:ext cx="534377" cy="259045"/>
    <xdr:sp macro="" textlink="">
      <xdr:nvSpPr>
        <xdr:cNvPr id="66" name="テキスト ボックス 65"/>
        <xdr:cNvSpPr txBox="1"/>
      </xdr:nvSpPr>
      <xdr:spPr>
        <a:xfrm>
          <a:off x="3530111" y="584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153149</xdr:rowOff>
    </xdr:from>
    <xdr:to>
      <xdr:col>15</xdr:col>
      <xdr:colOff>50800</xdr:colOff>
      <xdr:row>37</xdr:row>
      <xdr:rowOff>13208</xdr:rowOff>
    </xdr:to>
    <xdr:cxnSp macro="">
      <xdr:nvCxnSpPr>
        <xdr:cNvPr id="67" name="直線コネクタ 66"/>
        <xdr:cNvCxnSpPr/>
      </xdr:nvCxnSpPr>
      <xdr:spPr>
        <a:xfrm>
          <a:off x="2019300" y="6325349"/>
          <a:ext cx="889000" cy="3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65392</xdr:rowOff>
    </xdr:from>
    <xdr:to>
      <xdr:col>15</xdr:col>
      <xdr:colOff>101600</xdr:colOff>
      <xdr:row>35</xdr:row>
      <xdr:rowOff>166992</xdr:rowOff>
    </xdr:to>
    <xdr:sp macro="" textlink="">
      <xdr:nvSpPr>
        <xdr:cNvPr id="68" name="フローチャート: 判断 67"/>
        <xdr:cNvSpPr/>
      </xdr:nvSpPr>
      <xdr:spPr>
        <a:xfrm>
          <a:off x="2857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12069</xdr:rowOff>
    </xdr:from>
    <xdr:ext cx="534377" cy="259045"/>
    <xdr:sp macro="" textlink="">
      <xdr:nvSpPr>
        <xdr:cNvPr id="69" name="テキスト ボックス 68"/>
        <xdr:cNvSpPr txBox="1"/>
      </xdr:nvSpPr>
      <xdr:spPr>
        <a:xfrm>
          <a:off x="2641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74549</xdr:rowOff>
    </xdr:from>
    <xdr:to>
      <xdr:col>10</xdr:col>
      <xdr:colOff>114300</xdr:colOff>
      <xdr:row>36</xdr:row>
      <xdr:rowOff>153149</xdr:rowOff>
    </xdr:to>
    <xdr:cxnSp macro="">
      <xdr:nvCxnSpPr>
        <xdr:cNvPr id="70" name="直線コネクタ 69"/>
        <xdr:cNvCxnSpPr/>
      </xdr:nvCxnSpPr>
      <xdr:spPr>
        <a:xfrm>
          <a:off x="1130300" y="6246749"/>
          <a:ext cx="889000" cy="7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62763</xdr:rowOff>
    </xdr:from>
    <xdr:to>
      <xdr:col>10</xdr:col>
      <xdr:colOff>165100</xdr:colOff>
      <xdr:row>35</xdr:row>
      <xdr:rowOff>164363</xdr:rowOff>
    </xdr:to>
    <xdr:sp macro="" textlink="">
      <xdr:nvSpPr>
        <xdr:cNvPr id="71" name="フローチャート: 判断 70"/>
        <xdr:cNvSpPr/>
      </xdr:nvSpPr>
      <xdr:spPr>
        <a:xfrm>
          <a:off x="1968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9440</xdr:rowOff>
    </xdr:from>
    <xdr:ext cx="534377" cy="259045"/>
    <xdr:sp macro="" textlink="">
      <xdr:nvSpPr>
        <xdr:cNvPr id="72" name="テキスト ボックス 71"/>
        <xdr:cNvSpPr txBox="1"/>
      </xdr:nvSpPr>
      <xdr:spPr>
        <a:xfrm>
          <a:off x="1752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1041</xdr:rowOff>
    </xdr:from>
    <xdr:to>
      <xdr:col>6</xdr:col>
      <xdr:colOff>38100</xdr:colOff>
      <xdr:row>35</xdr:row>
      <xdr:rowOff>102641</xdr:rowOff>
    </xdr:to>
    <xdr:sp macro="" textlink="">
      <xdr:nvSpPr>
        <xdr:cNvPr id="73" name="フローチャート: 判断 72"/>
        <xdr:cNvSpPr/>
      </xdr:nvSpPr>
      <xdr:spPr>
        <a:xfrm>
          <a:off x="1079500" y="60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119168</xdr:rowOff>
    </xdr:from>
    <xdr:ext cx="534377" cy="259045"/>
    <xdr:sp macro="" textlink="">
      <xdr:nvSpPr>
        <xdr:cNvPr id="74" name="テキスト ボックス 73"/>
        <xdr:cNvSpPr txBox="1"/>
      </xdr:nvSpPr>
      <xdr:spPr>
        <a:xfrm>
          <a:off x="863111" y="57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97777</xdr:rowOff>
    </xdr:from>
    <xdr:to>
      <xdr:col>24</xdr:col>
      <xdr:colOff>114300</xdr:colOff>
      <xdr:row>37</xdr:row>
      <xdr:rowOff>27927</xdr:rowOff>
    </xdr:to>
    <xdr:sp macro="" textlink="">
      <xdr:nvSpPr>
        <xdr:cNvPr id="80" name="楕円 79"/>
        <xdr:cNvSpPr/>
      </xdr:nvSpPr>
      <xdr:spPr>
        <a:xfrm>
          <a:off x="4584700" y="626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76204</xdr:rowOff>
    </xdr:from>
    <xdr:ext cx="534377" cy="259045"/>
    <xdr:sp macro="" textlink="">
      <xdr:nvSpPr>
        <xdr:cNvPr id="81" name="人件費該当値テキスト"/>
        <xdr:cNvSpPr txBox="1"/>
      </xdr:nvSpPr>
      <xdr:spPr>
        <a:xfrm>
          <a:off x="4686300" y="624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102540</xdr:rowOff>
    </xdr:from>
    <xdr:to>
      <xdr:col>20</xdr:col>
      <xdr:colOff>38100</xdr:colOff>
      <xdr:row>37</xdr:row>
      <xdr:rowOff>32690</xdr:rowOff>
    </xdr:to>
    <xdr:sp macro="" textlink="">
      <xdr:nvSpPr>
        <xdr:cNvPr id="82" name="楕円 81"/>
        <xdr:cNvSpPr/>
      </xdr:nvSpPr>
      <xdr:spPr>
        <a:xfrm>
          <a:off x="3746500" y="62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23817</xdr:rowOff>
    </xdr:from>
    <xdr:ext cx="534377" cy="259045"/>
    <xdr:sp macro="" textlink="">
      <xdr:nvSpPr>
        <xdr:cNvPr id="83" name="テキスト ボックス 82"/>
        <xdr:cNvSpPr txBox="1"/>
      </xdr:nvSpPr>
      <xdr:spPr>
        <a:xfrm>
          <a:off x="3530111" y="63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133858</xdr:rowOff>
    </xdr:from>
    <xdr:to>
      <xdr:col>15</xdr:col>
      <xdr:colOff>101600</xdr:colOff>
      <xdr:row>37</xdr:row>
      <xdr:rowOff>64008</xdr:rowOff>
    </xdr:to>
    <xdr:sp macro="" textlink="">
      <xdr:nvSpPr>
        <xdr:cNvPr id="84" name="楕円 83"/>
        <xdr:cNvSpPr/>
      </xdr:nvSpPr>
      <xdr:spPr>
        <a:xfrm>
          <a:off x="2857500" y="63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55135</xdr:rowOff>
    </xdr:from>
    <xdr:ext cx="534377" cy="259045"/>
    <xdr:sp macro="" textlink="">
      <xdr:nvSpPr>
        <xdr:cNvPr id="85" name="テキスト ボックス 84"/>
        <xdr:cNvSpPr txBox="1"/>
      </xdr:nvSpPr>
      <xdr:spPr>
        <a:xfrm>
          <a:off x="2641111" y="639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102349</xdr:rowOff>
    </xdr:from>
    <xdr:to>
      <xdr:col>10</xdr:col>
      <xdr:colOff>165100</xdr:colOff>
      <xdr:row>37</xdr:row>
      <xdr:rowOff>32499</xdr:rowOff>
    </xdr:to>
    <xdr:sp macro="" textlink="">
      <xdr:nvSpPr>
        <xdr:cNvPr id="86" name="楕円 85"/>
        <xdr:cNvSpPr/>
      </xdr:nvSpPr>
      <xdr:spPr>
        <a:xfrm>
          <a:off x="1968500" y="627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23626</xdr:rowOff>
    </xdr:from>
    <xdr:ext cx="534377" cy="259045"/>
    <xdr:sp macro="" textlink="">
      <xdr:nvSpPr>
        <xdr:cNvPr id="87" name="テキスト ボックス 86"/>
        <xdr:cNvSpPr txBox="1"/>
      </xdr:nvSpPr>
      <xdr:spPr>
        <a:xfrm>
          <a:off x="1752111" y="63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23749</xdr:rowOff>
    </xdr:from>
    <xdr:to>
      <xdr:col>6</xdr:col>
      <xdr:colOff>38100</xdr:colOff>
      <xdr:row>36</xdr:row>
      <xdr:rowOff>125349</xdr:rowOff>
    </xdr:to>
    <xdr:sp macro="" textlink="">
      <xdr:nvSpPr>
        <xdr:cNvPr id="88" name="楕円 87"/>
        <xdr:cNvSpPr/>
      </xdr:nvSpPr>
      <xdr:spPr>
        <a:xfrm>
          <a:off x="1079500" y="619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116476</xdr:rowOff>
    </xdr:from>
    <xdr:ext cx="534377" cy="259045"/>
    <xdr:sp macro="" textlink="">
      <xdr:nvSpPr>
        <xdr:cNvPr id="89" name="テキスト ボックス 88"/>
        <xdr:cNvSpPr txBox="1"/>
      </xdr:nvSpPr>
      <xdr:spPr>
        <a:xfrm>
          <a:off x="863111" y="628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101524</xdr:rowOff>
    </xdr:from>
    <xdr:to>
      <xdr:col>24</xdr:col>
      <xdr:colOff>62865</xdr:colOff>
      <xdr:row>58</xdr:row>
      <xdr:rowOff>61225</xdr:rowOff>
    </xdr:to>
    <xdr:cxnSp macro="">
      <xdr:nvCxnSpPr>
        <xdr:cNvPr id="116" name="直線コネクタ 115"/>
        <xdr:cNvCxnSpPr/>
      </xdr:nvCxnSpPr>
      <xdr:spPr>
        <a:xfrm flipV="1">
          <a:off x="4633595" y="8502574"/>
          <a:ext cx="1270" cy="1502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65052</xdr:rowOff>
    </xdr:from>
    <xdr:ext cx="534377" cy="259045"/>
    <xdr:sp macro="" textlink="">
      <xdr:nvSpPr>
        <xdr:cNvPr id="117" name="物件費最小値テキスト"/>
        <xdr:cNvSpPr txBox="1"/>
      </xdr:nvSpPr>
      <xdr:spPr>
        <a:xfrm>
          <a:off x="4686300" y="1000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61225</xdr:rowOff>
    </xdr:from>
    <xdr:to>
      <xdr:col>24</xdr:col>
      <xdr:colOff>152400</xdr:colOff>
      <xdr:row>58</xdr:row>
      <xdr:rowOff>61225</xdr:rowOff>
    </xdr:to>
    <xdr:cxnSp macro="">
      <xdr:nvCxnSpPr>
        <xdr:cNvPr id="118" name="直線コネクタ 117"/>
        <xdr:cNvCxnSpPr/>
      </xdr:nvCxnSpPr>
      <xdr:spPr>
        <a:xfrm>
          <a:off x="4546600" y="10005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48201</xdr:rowOff>
    </xdr:from>
    <xdr:ext cx="599010" cy="259045"/>
    <xdr:sp macro="" textlink="">
      <xdr:nvSpPr>
        <xdr:cNvPr id="119" name="物件費最大値テキスト"/>
        <xdr:cNvSpPr txBox="1"/>
      </xdr:nvSpPr>
      <xdr:spPr>
        <a:xfrm>
          <a:off x="4686300" y="827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101524</xdr:rowOff>
    </xdr:from>
    <xdr:to>
      <xdr:col>24</xdr:col>
      <xdr:colOff>152400</xdr:colOff>
      <xdr:row>49</xdr:row>
      <xdr:rowOff>101524</xdr:rowOff>
    </xdr:to>
    <xdr:cxnSp macro="">
      <xdr:nvCxnSpPr>
        <xdr:cNvPr id="120" name="直線コネクタ 119"/>
        <xdr:cNvCxnSpPr/>
      </xdr:nvCxnSpPr>
      <xdr:spPr>
        <a:xfrm>
          <a:off x="4546600" y="850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125951</xdr:rowOff>
    </xdr:from>
    <xdr:to>
      <xdr:col>24</xdr:col>
      <xdr:colOff>63500</xdr:colOff>
      <xdr:row>57</xdr:row>
      <xdr:rowOff>21758</xdr:rowOff>
    </xdr:to>
    <xdr:cxnSp macro="">
      <xdr:nvCxnSpPr>
        <xdr:cNvPr id="121" name="直線コネクタ 120"/>
        <xdr:cNvCxnSpPr/>
      </xdr:nvCxnSpPr>
      <xdr:spPr>
        <a:xfrm flipV="1">
          <a:off x="3797300" y="9727151"/>
          <a:ext cx="838200" cy="6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45352</xdr:rowOff>
    </xdr:from>
    <xdr:ext cx="534377" cy="259045"/>
    <xdr:sp macro="" textlink="">
      <xdr:nvSpPr>
        <xdr:cNvPr id="122" name="物件費平均値テキスト"/>
        <xdr:cNvSpPr txBox="1"/>
      </xdr:nvSpPr>
      <xdr:spPr>
        <a:xfrm>
          <a:off x="4686300" y="9475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22475</xdr:rowOff>
    </xdr:from>
    <xdr:to>
      <xdr:col>24</xdr:col>
      <xdr:colOff>114300</xdr:colOff>
      <xdr:row>56</xdr:row>
      <xdr:rowOff>124075</xdr:rowOff>
    </xdr:to>
    <xdr:sp macro="" textlink="">
      <xdr:nvSpPr>
        <xdr:cNvPr id="123" name="フローチャート: 判断 122"/>
        <xdr:cNvSpPr/>
      </xdr:nvSpPr>
      <xdr:spPr>
        <a:xfrm>
          <a:off x="45847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21758</xdr:rowOff>
    </xdr:from>
    <xdr:to>
      <xdr:col>19</xdr:col>
      <xdr:colOff>177800</xdr:colOff>
      <xdr:row>57</xdr:row>
      <xdr:rowOff>41222</xdr:rowOff>
    </xdr:to>
    <xdr:cxnSp macro="">
      <xdr:nvCxnSpPr>
        <xdr:cNvPr id="124" name="直線コネクタ 123"/>
        <xdr:cNvCxnSpPr/>
      </xdr:nvCxnSpPr>
      <xdr:spPr>
        <a:xfrm flipV="1">
          <a:off x="2908300" y="9794408"/>
          <a:ext cx="889000" cy="1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67640</xdr:rowOff>
    </xdr:from>
    <xdr:to>
      <xdr:col>20</xdr:col>
      <xdr:colOff>38100</xdr:colOff>
      <xdr:row>56</xdr:row>
      <xdr:rowOff>169240</xdr:rowOff>
    </xdr:to>
    <xdr:sp macro="" textlink="">
      <xdr:nvSpPr>
        <xdr:cNvPr id="125" name="フローチャート: 判断 124"/>
        <xdr:cNvSpPr/>
      </xdr:nvSpPr>
      <xdr:spPr>
        <a:xfrm>
          <a:off x="3746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14317</xdr:rowOff>
    </xdr:from>
    <xdr:ext cx="534377" cy="259045"/>
    <xdr:sp macro="" textlink="">
      <xdr:nvSpPr>
        <xdr:cNvPr id="126" name="テキスト ボックス 125"/>
        <xdr:cNvSpPr txBox="1"/>
      </xdr:nvSpPr>
      <xdr:spPr>
        <a:xfrm>
          <a:off x="3530111" y="944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40863</xdr:rowOff>
    </xdr:from>
    <xdr:to>
      <xdr:col>15</xdr:col>
      <xdr:colOff>50800</xdr:colOff>
      <xdr:row>57</xdr:row>
      <xdr:rowOff>41222</xdr:rowOff>
    </xdr:to>
    <xdr:cxnSp macro="">
      <xdr:nvCxnSpPr>
        <xdr:cNvPr id="127" name="直線コネクタ 126"/>
        <xdr:cNvCxnSpPr/>
      </xdr:nvCxnSpPr>
      <xdr:spPr>
        <a:xfrm>
          <a:off x="2019300" y="9813513"/>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156663</xdr:rowOff>
    </xdr:from>
    <xdr:to>
      <xdr:col>15</xdr:col>
      <xdr:colOff>101600</xdr:colOff>
      <xdr:row>56</xdr:row>
      <xdr:rowOff>86813</xdr:rowOff>
    </xdr:to>
    <xdr:sp macro="" textlink="">
      <xdr:nvSpPr>
        <xdr:cNvPr id="128" name="フローチャート: 判断 127"/>
        <xdr:cNvSpPr/>
      </xdr:nvSpPr>
      <xdr:spPr>
        <a:xfrm>
          <a:off x="2857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103340</xdr:rowOff>
    </xdr:from>
    <xdr:ext cx="534377" cy="259045"/>
    <xdr:sp macro="" textlink="">
      <xdr:nvSpPr>
        <xdr:cNvPr id="129" name="テキスト ボックス 128"/>
        <xdr:cNvSpPr txBox="1"/>
      </xdr:nvSpPr>
      <xdr:spPr>
        <a:xfrm>
          <a:off x="2641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40863</xdr:rowOff>
    </xdr:from>
    <xdr:to>
      <xdr:col>10</xdr:col>
      <xdr:colOff>114300</xdr:colOff>
      <xdr:row>57</xdr:row>
      <xdr:rowOff>55494</xdr:rowOff>
    </xdr:to>
    <xdr:cxnSp macro="">
      <xdr:nvCxnSpPr>
        <xdr:cNvPr id="130" name="直線コネクタ 129"/>
        <xdr:cNvCxnSpPr/>
      </xdr:nvCxnSpPr>
      <xdr:spPr>
        <a:xfrm flipV="1">
          <a:off x="1130300" y="9813513"/>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42804</xdr:rowOff>
    </xdr:from>
    <xdr:to>
      <xdr:col>10</xdr:col>
      <xdr:colOff>165100</xdr:colOff>
      <xdr:row>55</xdr:row>
      <xdr:rowOff>144404</xdr:rowOff>
    </xdr:to>
    <xdr:sp macro="" textlink="">
      <xdr:nvSpPr>
        <xdr:cNvPr id="131" name="フローチャート: 判断 130"/>
        <xdr:cNvSpPr/>
      </xdr:nvSpPr>
      <xdr:spPr>
        <a:xfrm>
          <a:off x="1968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160931</xdr:rowOff>
    </xdr:from>
    <xdr:ext cx="534377" cy="259045"/>
    <xdr:sp macro="" textlink="">
      <xdr:nvSpPr>
        <xdr:cNvPr id="132" name="テキスト ボックス 131"/>
        <xdr:cNvSpPr txBox="1"/>
      </xdr:nvSpPr>
      <xdr:spPr>
        <a:xfrm>
          <a:off x="1752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38902</xdr:rowOff>
    </xdr:from>
    <xdr:to>
      <xdr:col>6</xdr:col>
      <xdr:colOff>38100</xdr:colOff>
      <xdr:row>56</xdr:row>
      <xdr:rowOff>140502</xdr:rowOff>
    </xdr:to>
    <xdr:sp macro="" textlink="">
      <xdr:nvSpPr>
        <xdr:cNvPr id="133" name="フローチャート: 判断 132"/>
        <xdr:cNvSpPr/>
      </xdr:nvSpPr>
      <xdr:spPr>
        <a:xfrm>
          <a:off x="1079500" y="96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157029</xdr:rowOff>
    </xdr:from>
    <xdr:ext cx="534377" cy="259045"/>
    <xdr:sp macro="" textlink="">
      <xdr:nvSpPr>
        <xdr:cNvPr id="134" name="テキスト ボックス 133"/>
        <xdr:cNvSpPr txBox="1"/>
      </xdr:nvSpPr>
      <xdr:spPr>
        <a:xfrm>
          <a:off x="863111" y="94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75151</xdr:rowOff>
    </xdr:from>
    <xdr:to>
      <xdr:col>24</xdr:col>
      <xdr:colOff>114300</xdr:colOff>
      <xdr:row>57</xdr:row>
      <xdr:rowOff>5301</xdr:rowOff>
    </xdr:to>
    <xdr:sp macro="" textlink="">
      <xdr:nvSpPr>
        <xdr:cNvPr id="140" name="楕円 139"/>
        <xdr:cNvSpPr/>
      </xdr:nvSpPr>
      <xdr:spPr>
        <a:xfrm>
          <a:off x="4584700" y="967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53578</xdr:rowOff>
    </xdr:from>
    <xdr:ext cx="534377" cy="259045"/>
    <xdr:sp macro="" textlink="">
      <xdr:nvSpPr>
        <xdr:cNvPr id="141" name="物件費該当値テキスト"/>
        <xdr:cNvSpPr txBox="1"/>
      </xdr:nvSpPr>
      <xdr:spPr>
        <a:xfrm>
          <a:off x="4686300" y="965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142408</xdr:rowOff>
    </xdr:from>
    <xdr:to>
      <xdr:col>20</xdr:col>
      <xdr:colOff>38100</xdr:colOff>
      <xdr:row>57</xdr:row>
      <xdr:rowOff>72558</xdr:rowOff>
    </xdr:to>
    <xdr:sp macro="" textlink="">
      <xdr:nvSpPr>
        <xdr:cNvPr id="142" name="楕円 141"/>
        <xdr:cNvSpPr/>
      </xdr:nvSpPr>
      <xdr:spPr>
        <a:xfrm>
          <a:off x="3746500" y="974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63685</xdr:rowOff>
    </xdr:from>
    <xdr:ext cx="534377" cy="259045"/>
    <xdr:sp macro="" textlink="">
      <xdr:nvSpPr>
        <xdr:cNvPr id="143" name="テキスト ボックス 142"/>
        <xdr:cNvSpPr txBox="1"/>
      </xdr:nvSpPr>
      <xdr:spPr>
        <a:xfrm>
          <a:off x="3530111" y="983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161872</xdr:rowOff>
    </xdr:from>
    <xdr:to>
      <xdr:col>15</xdr:col>
      <xdr:colOff>101600</xdr:colOff>
      <xdr:row>57</xdr:row>
      <xdr:rowOff>92022</xdr:rowOff>
    </xdr:to>
    <xdr:sp macro="" textlink="">
      <xdr:nvSpPr>
        <xdr:cNvPr id="144" name="楕円 143"/>
        <xdr:cNvSpPr/>
      </xdr:nvSpPr>
      <xdr:spPr>
        <a:xfrm>
          <a:off x="2857500" y="976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83149</xdr:rowOff>
    </xdr:from>
    <xdr:ext cx="534377" cy="259045"/>
    <xdr:sp macro="" textlink="">
      <xdr:nvSpPr>
        <xdr:cNvPr id="145" name="テキスト ボックス 144"/>
        <xdr:cNvSpPr txBox="1"/>
      </xdr:nvSpPr>
      <xdr:spPr>
        <a:xfrm>
          <a:off x="2641111" y="985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161513</xdr:rowOff>
    </xdr:from>
    <xdr:to>
      <xdr:col>10</xdr:col>
      <xdr:colOff>165100</xdr:colOff>
      <xdr:row>57</xdr:row>
      <xdr:rowOff>91663</xdr:rowOff>
    </xdr:to>
    <xdr:sp macro="" textlink="">
      <xdr:nvSpPr>
        <xdr:cNvPr id="146" name="楕円 145"/>
        <xdr:cNvSpPr/>
      </xdr:nvSpPr>
      <xdr:spPr>
        <a:xfrm>
          <a:off x="1968500" y="976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82790</xdr:rowOff>
    </xdr:from>
    <xdr:ext cx="534377" cy="259045"/>
    <xdr:sp macro="" textlink="">
      <xdr:nvSpPr>
        <xdr:cNvPr id="147" name="テキスト ボックス 146"/>
        <xdr:cNvSpPr txBox="1"/>
      </xdr:nvSpPr>
      <xdr:spPr>
        <a:xfrm>
          <a:off x="1752111" y="985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4694</xdr:rowOff>
    </xdr:from>
    <xdr:to>
      <xdr:col>6</xdr:col>
      <xdr:colOff>38100</xdr:colOff>
      <xdr:row>57</xdr:row>
      <xdr:rowOff>106294</xdr:rowOff>
    </xdr:to>
    <xdr:sp macro="" textlink="">
      <xdr:nvSpPr>
        <xdr:cNvPr id="148" name="楕円 147"/>
        <xdr:cNvSpPr/>
      </xdr:nvSpPr>
      <xdr:spPr>
        <a:xfrm>
          <a:off x="1079500" y="977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97421</xdr:rowOff>
    </xdr:from>
    <xdr:ext cx="534377" cy="259045"/>
    <xdr:sp macro="" textlink="">
      <xdr:nvSpPr>
        <xdr:cNvPr id="149" name="テキスト ボックス 148"/>
        <xdr:cNvSpPr txBox="1"/>
      </xdr:nvSpPr>
      <xdr:spPr>
        <a:xfrm>
          <a:off x="863111" y="987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48369</xdr:rowOff>
    </xdr:from>
    <xdr:to>
      <xdr:col>24</xdr:col>
      <xdr:colOff>62865</xdr:colOff>
      <xdr:row>79</xdr:row>
      <xdr:rowOff>57840</xdr:rowOff>
    </xdr:to>
    <xdr:cxnSp macro="">
      <xdr:nvCxnSpPr>
        <xdr:cNvPr id="175" name="直線コネクタ 174"/>
        <xdr:cNvCxnSpPr/>
      </xdr:nvCxnSpPr>
      <xdr:spPr>
        <a:xfrm flipV="1">
          <a:off x="4633595" y="12221319"/>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61667</xdr:rowOff>
    </xdr:from>
    <xdr:ext cx="378565" cy="259045"/>
    <xdr:sp macro="" textlink="">
      <xdr:nvSpPr>
        <xdr:cNvPr id="176" name="維持補修費最小値テキスト"/>
        <xdr:cNvSpPr txBox="1"/>
      </xdr:nvSpPr>
      <xdr:spPr>
        <a:xfrm>
          <a:off x="4686300" y="1360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57840</xdr:rowOff>
    </xdr:from>
    <xdr:to>
      <xdr:col>24</xdr:col>
      <xdr:colOff>152400</xdr:colOff>
      <xdr:row>79</xdr:row>
      <xdr:rowOff>57840</xdr:rowOff>
    </xdr:to>
    <xdr:cxnSp macro="">
      <xdr:nvCxnSpPr>
        <xdr:cNvPr id="177" name="直線コネクタ 176"/>
        <xdr:cNvCxnSpPr/>
      </xdr:nvCxnSpPr>
      <xdr:spPr>
        <a:xfrm>
          <a:off x="4546600" y="1360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166496</xdr:rowOff>
    </xdr:from>
    <xdr:ext cx="534377" cy="259045"/>
    <xdr:sp macro="" textlink="">
      <xdr:nvSpPr>
        <xdr:cNvPr id="178" name="維持補修費最大値テキスト"/>
        <xdr:cNvSpPr txBox="1"/>
      </xdr:nvSpPr>
      <xdr:spPr>
        <a:xfrm>
          <a:off x="4686300" y="1199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48369</xdr:rowOff>
    </xdr:from>
    <xdr:to>
      <xdr:col>24</xdr:col>
      <xdr:colOff>152400</xdr:colOff>
      <xdr:row>71</xdr:row>
      <xdr:rowOff>48369</xdr:rowOff>
    </xdr:to>
    <xdr:cxnSp macro="">
      <xdr:nvCxnSpPr>
        <xdr:cNvPr id="179" name="直線コネクタ 178"/>
        <xdr:cNvCxnSpPr/>
      </xdr:nvCxnSpPr>
      <xdr:spPr>
        <a:xfrm>
          <a:off x="4546600" y="122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111071</xdr:rowOff>
    </xdr:from>
    <xdr:to>
      <xdr:col>24</xdr:col>
      <xdr:colOff>63500</xdr:colOff>
      <xdr:row>77</xdr:row>
      <xdr:rowOff>117166</xdr:rowOff>
    </xdr:to>
    <xdr:cxnSp macro="">
      <xdr:nvCxnSpPr>
        <xdr:cNvPr id="180" name="直線コネクタ 179"/>
        <xdr:cNvCxnSpPr/>
      </xdr:nvCxnSpPr>
      <xdr:spPr>
        <a:xfrm>
          <a:off x="3797300" y="13312721"/>
          <a:ext cx="8382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88264</xdr:rowOff>
    </xdr:from>
    <xdr:ext cx="469744" cy="259045"/>
    <xdr:sp macro="" textlink="">
      <xdr:nvSpPr>
        <xdr:cNvPr id="181" name="維持補修費平均値テキスト"/>
        <xdr:cNvSpPr txBox="1"/>
      </xdr:nvSpPr>
      <xdr:spPr>
        <a:xfrm>
          <a:off x="4686300" y="1311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65387</xdr:rowOff>
    </xdr:from>
    <xdr:to>
      <xdr:col>24</xdr:col>
      <xdr:colOff>114300</xdr:colOff>
      <xdr:row>77</xdr:row>
      <xdr:rowOff>166987</xdr:rowOff>
    </xdr:to>
    <xdr:sp macro="" textlink="">
      <xdr:nvSpPr>
        <xdr:cNvPr id="182" name="フローチャート: 判断 181"/>
        <xdr:cNvSpPr/>
      </xdr:nvSpPr>
      <xdr:spPr>
        <a:xfrm>
          <a:off x="45847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111071</xdr:rowOff>
    </xdr:from>
    <xdr:to>
      <xdr:col>19</xdr:col>
      <xdr:colOff>177800</xdr:colOff>
      <xdr:row>77</xdr:row>
      <xdr:rowOff>145904</xdr:rowOff>
    </xdr:to>
    <xdr:cxnSp macro="">
      <xdr:nvCxnSpPr>
        <xdr:cNvPr id="183" name="直線コネクタ 182"/>
        <xdr:cNvCxnSpPr/>
      </xdr:nvCxnSpPr>
      <xdr:spPr>
        <a:xfrm flipV="1">
          <a:off x="2908300" y="13312721"/>
          <a:ext cx="889000" cy="3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73442</xdr:rowOff>
    </xdr:from>
    <xdr:to>
      <xdr:col>20</xdr:col>
      <xdr:colOff>38100</xdr:colOff>
      <xdr:row>78</xdr:row>
      <xdr:rowOff>3592</xdr:rowOff>
    </xdr:to>
    <xdr:sp macro="" textlink="">
      <xdr:nvSpPr>
        <xdr:cNvPr id="184" name="フローチャート: 判断 183"/>
        <xdr:cNvSpPr/>
      </xdr:nvSpPr>
      <xdr:spPr>
        <a:xfrm>
          <a:off x="3746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166169</xdr:rowOff>
    </xdr:from>
    <xdr:ext cx="469744" cy="259045"/>
    <xdr:sp macro="" textlink="">
      <xdr:nvSpPr>
        <xdr:cNvPr id="185" name="テキスト ボックス 184"/>
        <xdr:cNvSpPr txBox="1"/>
      </xdr:nvSpPr>
      <xdr:spPr>
        <a:xfrm>
          <a:off x="3562428" y="1336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120650</xdr:rowOff>
    </xdr:from>
    <xdr:to>
      <xdr:col>15</xdr:col>
      <xdr:colOff>50800</xdr:colOff>
      <xdr:row>77</xdr:row>
      <xdr:rowOff>145904</xdr:rowOff>
    </xdr:to>
    <xdr:cxnSp macro="">
      <xdr:nvCxnSpPr>
        <xdr:cNvPr id="186" name="直線コネクタ 185"/>
        <xdr:cNvCxnSpPr/>
      </xdr:nvCxnSpPr>
      <xdr:spPr>
        <a:xfrm>
          <a:off x="2019300" y="13322300"/>
          <a:ext cx="889000" cy="2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50256</xdr:rowOff>
    </xdr:from>
    <xdr:to>
      <xdr:col>15</xdr:col>
      <xdr:colOff>101600</xdr:colOff>
      <xdr:row>77</xdr:row>
      <xdr:rowOff>151856</xdr:rowOff>
    </xdr:to>
    <xdr:sp macro="" textlink="">
      <xdr:nvSpPr>
        <xdr:cNvPr id="187" name="フローチャート: 判断 186"/>
        <xdr:cNvSpPr/>
      </xdr:nvSpPr>
      <xdr:spPr>
        <a:xfrm>
          <a:off x="2857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168383</xdr:rowOff>
    </xdr:from>
    <xdr:ext cx="469744" cy="259045"/>
    <xdr:sp macro="" textlink="">
      <xdr:nvSpPr>
        <xdr:cNvPr id="188" name="テキスト ボックス 187"/>
        <xdr:cNvSpPr txBox="1"/>
      </xdr:nvSpPr>
      <xdr:spPr>
        <a:xfrm>
          <a:off x="2673428" y="130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120650</xdr:rowOff>
    </xdr:from>
    <xdr:to>
      <xdr:col>10</xdr:col>
      <xdr:colOff>114300</xdr:colOff>
      <xdr:row>78</xdr:row>
      <xdr:rowOff>34108</xdr:rowOff>
    </xdr:to>
    <xdr:cxnSp macro="">
      <xdr:nvCxnSpPr>
        <xdr:cNvPr id="189" name="直線コネクタ 188"/>
        <xdr:cNvCxnSpPr/>
      </xdr:nvCxnSpPr>
      <xdr:spPr>
        <a:xfrm flipV="1">
          <a:off x="1130300" y="13322300"/>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35561</xdr:rowOff>
    </xdr:from>
    <xdr:to>
      <xdr:col>10</xdr:col>
      <xdr:colOff>165100</xdr:colOff>
      <xdr:row>77</xdr:row>
      <xdr:rowOff>137161</xdr:rowOff>
    </xdr:to>
    <xdr:sp macro="" textlink="">
      <xdr:nvSpPr>
        <xdr:cNvPr id="190" name="フローチャート: 判断 189"/>
        <xdr:cNvSpPr/>
      </xdr:nvSpPr>
      <xdr:spPr>
        <a:xfrm>
          <a:off x="1968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153688</xdr:rowOff>
    </xdr:from>
    <xdr:ext cx="469744" cy="259045"/>
    <xdr:sp macro="" textlink="">
      <xdr:nvSpPr>
        <xdr:cNvPr id="191" name="テキスト ボックス 190"/>
        <xdr:cNvSpPr txBox="1"/>
      </xdr:nvSpPr>
      <xdr:spPr>
        <a:xfrm>
          <a:off x="1784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944</xdr:rowOff>
    </xdr:from>
    <xdr:to>
      <xdr:col>6</xdr:col>
      <xdr:colOff>38100</xdr:colOff>
      <xdr:row>77</xdr:row>
      <xdr:rowOff>102544</xdr:rowOff>
    </xdr:to>
    <xdr:sp macro="" textlink="">
      <xdr:nvSpPr>
        <xdr:cNvPr id="192" name="フローチャート: 判断 191"/>
        <xdr:cNvSpPr/>
      </xdr:nvSpPr>
      <xdr:spPr>
        <a:xfrm>
          <a:off x="1079500" y="1320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119071</xdr:rowOff>
    </xdr:from>
    <xdr:ext cx="469744" cy="259045"/>
    <xdr:sp macro="" textlink="">
      <xdr:nvSpPr>
        <xdr:cNvPr id="193" name="テキスト ボックス 192"/>
        <xdr:cNvSpPr txBox="1"/>
      </xdr:nvSpPr>
      <xdr:spPr>
        <a:xfrm>
          <a:off x="895428" y="1297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66366</xdr:rowOff>
    </xdr:from>
    <xdr:to>
      <xdr:col>24</xdr:col>
      <xdr:colOff>114300</xdr:colOff>
      <xdr:row>77</xdr:row>
      <xdr:rowOff>167966</xdr:rowOff>
    </xdr:to>
    <xdr:sp macro="" textlink="">
      <xdr:nvSpPr>
        <xdr:cNvPr id="199" name="楕円 198"/>
        <xdr:cNvSpPr/>
      </xdr:nvSpPr>
      <xdr:spPr>
        <a:xfrm>
          <a:off x="4584700" y="132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44793</xdr:rowOff>
    </xdr:from>
    <xdr:ext cx="469744" cy="259045"/>
    <xdr:sp macro="" textlink="">
      <xdr:nvSpPr>
        <xdr:cNvPr id="200" name="維持補修費該当値テキスト"/>
        <xdr:cNvSpPr txBox="1"/>
      </xdr:nvSpPr>
      <xdr:spPr>
        <a:xfrm>
          <a:off x="4686300" y="1324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60271</xdr:rowOff>
    </xdr:from>
    <xdr:to>
      <xdr:col>20</xdr:col>
      <xdr:colOff>38100</xdr:colOff>
      <xdr:row>77</xdr:row>
      <xdr:rowOff>161871</xdr:rowOff>
    </xdr:to>
    <xdr:sp macro="" textlink="">
      <xdr:nvSpPr>
        <xdr:cNvPr id="201" name="楕円 200"/>
        <xdr:cNvSpPr/>
      </xdr:nvSpPr>
      <xdr:spPr>
        <a:xfrm>
          <a:off x="3746500" y="1326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6948</xdr:rowOff>
    </xdr:from>
    <xdr:ext cx="469744" cy="259045"/>
    <xdr:sp macro="" textlink="">
      <xdr:nvSpPr>
        <xdr:cNvPr id="202" name="テキスト ボックス 201"/>
        <xdr:cNvSpPr txBox="1"/>
      </xdr:nvSpPr>
      <xdr:spPr>
        <a:xfrm>
          <a:off x="3562428" y="130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95104</xdr:rowOff>
    </xdr:from>
    <xdr:to>
      <xdr:col>15</xdr:col>
      <xdr:colOff>101600</xdr:colOff>
      <xdr:row>78</xdr:row>
      <xdr:rowOff>25254</xdr:rowOff>
    </xdr:to>
    <xdr:sp macro="" textlink="">
      <xdr:nvSpPr>
        <xdr:cNvPr id="203" name="楕円 202"/>
        <xdr:cNvSpPr/>
      </xdr:nvSpPr>
      <xdr:spPr>
        <a:xfrm>
          <a:off x="2857500" y="132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16381</xdr:rowOff>
    </xdr:from>
    <xdr:ext cx="469744" cy="259045"/>
    <xdr:sp macro="" textlink="">
      <xdr:nvSpPr>
        <xdr:cNvPr id="204" name="テキスト ボックス 203"/>
        <xdr:cNvSpPr txBox="1"/>
      </xdr:nvSpPr>
      <xdr:spPr>
        <a:xfrm>
          <a:off x="2673428" y="1338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69850</xdr:rowOff>
    </xdr:from>
    <xdr:to>
      <xdr:col>10</xdr:col>
      <xdr:colOff>165100</xdr:colOff>
      <xdr:row>78</xdr:row>
      <xdr:rowOff>0</xdr:rowOff>
    </xdr:to>
    <xdr:sp macro="" textlink="">
      <xdr:nvSpPr>
        <xdr:cNvPr id="205" name="楕円 204"/>
        <xdr:cNvSpPr/>
      </xdr:nvSpPr>
      <xdr:spPr>
        <a:xfrm>
          <a:off x="19685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162577</xdr:rowOff>
    </xdr:from>
    <xdr:ext cx="469744" cy="259045"/>
    <xdr:sp macro="" textlink="">
      <xdr:nvSpPr>
        <xdr:cNvPr id="206" name="テキスト ボックス 205"/>
        <xdr:cNvSpPr txBox="1"/>
      </xdr:nvSpPr>
      <xdr:spPr>
        <a:xfrm>
          <a:off x="1784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154758</xdr:rowOff>
    </xdr:from>
    <xdr:to>
      <xdr:col>6</xdr:col>
      <xdr:colOff>38100</xdr:colOff>
      <xdr:row>78</xdr:row>
      <xdr:rowOff>84908</xdr:rowOff>
    </xdr:to>
    <xdr:sp macro="" textlink="">
      <xdr:nvSpPr>
        <xdr:cNvPr id="207" name="楕円 206"/>
        <xdr:cNvSpPr/>
      </xdr:nvSpPr>
      <xdr:spPr>
        <a:xfrm>
          <a:off x="1079500" y="1335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76035</xdr:rowOff>
    </xdr:from>
    <xdr:ext cx="469744" cy="259045"/>
    <xdr:sp macro="" textlink="">
      <xdr:nvSpPr>
        <xdr:cNvPr id="208" name="テキスト ボックス 207"/>
        <xdr:cNvSpPr txBox="1"/>
      </xdr:nvSpPr>
      <xdr:spPr>
        <a:xfrm>
          <a:off x="895428" y="1344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5" name="テキスト ボックス 224"/>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112996</xdr:rowOff>
    </xdr:from>
    <xdr:to>
      <xdr:col>24</xdr:col>
      <xdr:colOff>62865</xdr:colOff>
      <xdr:row>98</xdr:row>
      <xdr:rowOff>140757</xdr:rowOff>
    </xdr:to>
    <xdr:cxnSp macro="">
      <xdr:nvCxnSpPr>
        <xdr:cNvPr id="237" name="直線コネクタ 236"/>
        <xdr:cNvCxnSpPr/>
      </xdr:nvCxnSpPr>
      <xdr:spPr>
        <a:xfrm flipV="1">
          <a:off x="4633595" y="15543496"/>
          <a:ext cx="1270" cy="1399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144584</xdr:rowOff>
    </xdr:from>
    <xdr:ext cx="534377" cy="259045"/>
    <xdr:sp macro="" textlink="">
      <xdr:nvSpPr>
        <xdr:cNvPr id="238" name="扶助費最小値テキスト"/>
        <xdr:cNvSpPr txBox="1"/>
      </xdr:nvSpPr>
      <xdr:spPr>
        <a:xfrm>
          <a:off x="4686300" y="1694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140757</xdr:rowOff>
    </xdr:from>
    <xdr:to>
      <xdr:col>24</xdr:col>
      <xdr:colOff>152400</xdr:colOff>
      <xdr:row>98</xdr:row>
      <xdr:rowOff>140757</xdr:rowOff>
    </xdr:to>
    <xdr:cxnSp macro="">
      <xdr:nvCxnSpPr>
        <xdr:cNvPr id="239" name="直線コネクタ 238"/>
        <xdr:cNvCxnSpPr/>
      </xdr:nvCxnSpPr>
      <xdr:spPr>
        <a:xfrm>
          <a:off x="4546600" y="1694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59673</xdr:rowOff>
    </xdr:from>
    <xdr:ext cx="599010" cy="259045"/>
    <xdr:sp macro="" textlink="">
      <xdr:nvSpPr>
        <xdr:cNvPr id="240" name="扶助費最大値テキスト"/>
        <xdr:cNvSpPr txBox="1"/>
      </xdr:nvSpPr>
      <xdr:spPr>
        <a:xfrm>
          <a:off x="4686300" y="1531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112996</xdr:rowOff>
    </xdr:from>
    <xdr:to>
      <xdr:col>24</xdr:col>
      <xdr:colOff>152400</xdr:colOff>
      <xdr:row>90</xdr:row>
      <xdr:rowOff>112996</xdr:rowOff>
    </xdr:to>
    <xdr:cxnSp macro="">
      <xdr:nvCxnSpPr>
        <xdr:cNvPr id="241" name="直線コネクタ 240"/>
        <xdr:cNvCxnSpPr/>
      </xdr:nvCxnSpPr>
      <xdr:spPr>
        <a:xfrm>
          <a:off x="4546600" y="1554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141385</xdr:rowOff>
    </xdr:from>
    <xdr:to>
      <xdr:col>24</xdr:col>
      <xdr:colOff>63500</xdr:colOff>
      <xdr:row>95</xdr:row>
      <xdr:rowOff>50704</xdr:rowOff>
    </xdr:to>
    <xdr:cxnSp macro="">
      <xdr:nvCxnSpPr>
        <xdr:cNvPr id="242" name="直線コネクタ 241"/>
        <xdr:cNvCxnSpPr/>
      </xdr:nvCxnSpPr>
      <xdr:spPr>
        <a:xfrm flipV="1">
          <a:off x="3797300" y="16257685"/>
          <a:ext cx="838200" cy="8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149680</xdr:rowOff>
    </xdr:from>
    <xdr:ext cx="599010" cy="259045"/>
    <xdr:sp macro="" textlink="">
      <xdr:nvSpPr>
        <xdr:cNvPr id="243" name="扶助費平均値テキスト"/>
        <xdr:cNvSpPr txBox="1"/>
      </xdr:nvSpPr>
      <xdr:spPr>
        <a:xfrm>
          <a:off x="4686300" y="16437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171253</xdr:rowOff>
    </xdr:from>
    <xdr:to>
      <xdr:col>24</xdr:col>
      <xdr:colOff>114300</xdr:colOff>
      <xdr:row>96</xdr:row>
      <xdr:rowOff>101403</xdr:rowOff>
    </xdr:to>
    <xdr:sp macro="" textlink="">
      <xdr:nvSpPr>
        <xdr:cNvPr id="244" name="フローチャート: 判断 243"/>
        <xdr:cNvSpPr/>
      </xdr:nvSpPr>
      <xdr:spPr>
        <a:xfrm>
          <a:off x="4584700" y="164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50704</xdr:rowOff>
    </xdr:from>
    <xdr:to>
      <xdr:col>19</xdr:col>
      <xdr:colOff>177800</xdr:colOff>
      <xdr:row>95</xdr:row>
      <xdr:rowOff>59062</xdr:rowOff>
    </xdr:to>
    <xdr:cxnSp macro="">
      <xdr:nvCxnSpPr>
        <xdr:cNvPr id="245" name="直線コネクタ 244"/>
        <xdr:cNvCxnSpPr/>
      </xdr:nvCxnSpPr>
      <xdr:spPr>
        <a:xfrm flipV="1">
          <a:off x="2908300" y="16338454"/>
          <a:ext cx="889000" cy="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70969</xdr:rowOff>
    </xdr:from>
    <xdr:to>
      <xdr:col>20</xdr:col>
      <xdr:colOff>38100</xdr:colOff>
      <xdr:row>97</xdr:row>
      <xdr:rowOff>1119</xdr:rowOff>
    </xdr:to>
    <xdr:sp macro="" textlink="">
      <xdr:nvSpPr>
        <xdr:cNvPr id="246" name="フローチャート: 判断 245"/>
        <xdr:cNvSpPr/>
      </xdr:nvSpPr>
      <xdr:spPr>
        <a:xfrm>
          <a:off x="3746500" y="1653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163696</xdr:rowOff>
    </xdr:from>
    <xdr:ext cx="534377" cy="259045"/>
    <xdr:sp macro="" textlink="">
      <xdr:nvSpPr>
        <xdr:cNvPr id="247" name="テキスト ボックス 246"/>
        <xdr:cNvSpPr txBox="1"/>
      </xdr:nvSpPr>
      <xdr:spPr>
        <a:xfrm>
          <a:off x="3530111" y="1662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59062</xdr:rowOff>
    </xdr:from>
    <xdr:to>
      <xdr:col>15</xdr:col>
      <xdr:colOff>50800</xdr:colOff>
      <xdr:row>95</xdr:row>
      <xdr:rowOff>85894</xdr:rowOff>
    </xdr:to>
    <xdr:cxnSp macro="">
      <xdr:nvCxnSpPr>
        <xdr:cNvPr id="248" name="直線コネクタ 247"/>
        <xdr:cNvCxnSpPr/>
      </xdr:nvCxnSpPr>
      <xdr:spPr>
        <a:xfrm flipV="1">
          <a:off x="2019300" y="16346812"/>
          <a:ext cx="889000" cy="2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95172</xdr:rowOff>
    </xdr:from>
    <xdr:to>
      <xdr:col>15</xdr:col>
      <xdr:colOff>101600</xdr:colOff>
      <xdr:row>97</xdr:row>
      <xdr:rowOff>25322</xdr:rowOff>
    </xdr:to>
    <xdr:sp macro="" textlink="">
      <xdr:nvSpPr>
        <xdr:cNvPr id="249" name="フローチャート: 判断 248"/>
        <xdr:cNvSpPr/>
      </xdr:nvSpPr>
      <xdr:spPr>
        <a:xfrm>
          <a:off x="2857500" y="165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16449</xdr:rowOff>
    </xdr:from>
    <xdr:ext cx="534377" cy="259045"/>
    <xdr:sp macro="" textlink="">
      <xdr:nvSpPr>
        <xdr:cNvPr id="250" name="テキスト ボックス 249"/>
        <xdr:cNvSpPr txBox="1"/>
      </xdr:nvSpPr>
      <xdr:spPr>
        <a:xfrm>
          <a:off x="2641111" y="1664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85894</xdr:rowOff>
    </xdr:from>
    <xdr:to>
      <xdr:col>10</xdr:col>
      <xdr:colOff>114300</xdr:colOff>
      <xdr:row>95</xdr:row>
      <xdr:rowOff>138843</xdr:rowOff>
    </xdr:to>
    <xdr:cxnSp macro="">
      <xdr:nvCxnSpPr>
        <xdr:cNvPr id="251" name="直線コネクタ 250"/>
        <xdr:cNvCxnSpPr/>
      </xdr:nvCxnSpPr>
      <xdr:spPr>
        <a:xfrm flipV="1">
          <a:off x="1130300" y="16373644"/>
          <a:ext cx="889000" cy="5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135877</xdr:rowOff>
    </xdr:from>
    <xdr:to>
      <xdr:col>10</xdr:col>
      <xdr:colOff>165100</xdr:colOff>
      <xdr:row>97</xdr:row>
      <xdr:rowOff>66027</xdr:rowOff>
    </xdr:to>
    <xdr:sp macro="" textlink="">
      <xdr:nvSpPr>
        <xdr:cNvPr id="252" name="フローチャート: 判断 251"/>
        <xdr:cNvSpPr/>
      </xdr:nvSpPr>
      <xdr:spPr>
        <a:xfrm>
          <a:off x="1968500" y="165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57154</xdr:rowOff>
    </xdr:from>
    <xdr:ext cx="534377" cy="259045"/>
    <xdr:sp macro="" textlink="">
      <xdr:nvSpPr>
        <xdr:cNvPr id="253" name="テキスト ボックス 252"/>
        <xdr:cNvSpPr txBox="1"/>
      </xdr:nvSpPr>
      <xdr:spPr>
        <a:xfrm>
          <a:off x="1752111" y="1668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45681</xdr:rowOff>
    </xdr:from>
    <xdr:to>
      <xdr:col>6</xdr:col>
      <xdr:colOff>38100</xdr:colOff>
      <xdr:row>96</xdr:row>
      <xdr:rowOff>147281</xdr:rowOff>
    </xdr:to>
    <xdr:sp macro="" textlink="">
      <xdr:nvSpPr>
        <xdr:cNvPr id="254" name="フローチャート: 判断 253"/>
        <xdr:cNvSpPr/>
      </xdr:nvSpPr>
      <xdr:spPr>
        <a:xfrm>
          <a:off x="1079500" y="1650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138408</xdr:rowOff>
    </xdr:from>
    <xdr:ext cx="534377" cy="259045"/>
    <xdr:sp macro="" textlink="">
      <xdr:nvSpPr>
        <xdr:cNvPr id="255" name="テキスト ボックス 254"/>
        <xdr:cNvSpPr txBox="1"/>
      </xdr:nvSpPr>
      <xdr:spPr>
        <a:xfrm>
          <a:off x="863111" y="1659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90585</xdr:rowOff>
    </xdr:from>
    <xdr:to>
      <xdr:col>24</xdr:col>
      <xdr:colOff>114300</xdr:colOff>
      <xdr:row>95</xdr:row>
      <xdr:rowOff>20735</xdr:rowOff>
    </xdr:to>
    <xdr:sp macro="" textlink="">
      <xdr:nvSpPr>
        <xdr:cNvPr id="261" name="楕円 260"/>
        <xdr:cNvSpPr/>
      </xdr:nvSpPr>
      <xdr:spPr>
        <a:xfrm>
          <a:off x="4584700" y="1620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113462</xdr:rowOff>
    </xdr:from>
    <xdr:ext cx="599010" cy="259045"/>
    <xdr:sp macro="" textlink="">
      <xdr:nvSpPr>
        <xdr:cNvPr id="262" name="扶助費該当値テキスト"/>
        <xdr:cNvSpPr txBox="1"/>
      </xdr:nvSpPr>
      <xdr:spPr>
        <a:xfrm>
          <a:off x="4686300" y="16058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171354</xdr:rowOff>
    </xdr:from>
    <xdr:to>
      <xdr:col>20</xdr:col>
      <xdr:colOff>38100</xdr:colOff>
      <xdr:row>95</xdr:row>
      <xdr:rowOff>101504</xdr:rowOff>
    </xdr:to>
    <xdr:sp macro="" textlink="">
      <xdr:nvSpPr>
        <xdr:cNvPr id="263" name="楕円 262"/>
        <xdr:cNvSpPr/>
      </xdr:nvSpPr>
      <xdr:spPr>
        <a:xfrm>
          <a:off x="3746500" y="1628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118031</xdr:rowOff>
    </xdr:from>
    <xdr:ext cx="599010" cy="259045"/>
    <xdr:sp macro="" textlink="">
      <xdr:nvSpPr>
        <xdr:cNvPr id="264" name="テキスト ボックス 263"/>
        <xdr:cNvSpPr txBox="1"/>
      </xdr:nvSpPr>
      <xdr:spPr>
        <a:xfrm>
          <a:off x="3497795" y="1606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8262</xdr:rowOff>
    </xdr:from>
    <xdr:to>
      <xdr:col>15</xdr:col>
      <xdr:colOff>101600</xdr:colOff>
      <xdr:row>95</xdr:row>
      <xdr:rowOff>109862</xdr:rowOff>
    </xdr:to>
    <xdr:sp macro="" textlink="">
      <xdr:nvSpPr>
        <xdr:cNvPr id="265" name="楕円 264"/>
        <xdr:cNvSpPr/>
      </xdr:nvSpPr>
      <xdr:spPr>
        <a:xfrm>
          <a:off x="2857500" y="1629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126389</xdr:rowOff>
    </xdr:from>
    <xdr:ext cx="599010" cy="259045"/>
    <xdr:sp macro="" textlink="">
      <xdr:nvSpPr>
        <xdr:cNvPr id="266" name="テキスト ボックス 265"/>
        <xdr:cNvSpPr txBox="1"/>
      </xdr:nvSpPr>
      <xdr:spPr>
        <a:xfrm>
          <a:off x="2608795" y="1607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35094</xdr:rowOff>
    </xdr:from>
    <xdr:to>
      <xdr:col>10</xdr:col>
      <xdr:colOff>165100</xdr:colOff>
      <xdr:row>95</xdr:row>
      <xdr:rowOff>136694</xdr:rowOff>
    </xdr:to>
    <xdr:sp macro="" textlink="">
      <xdr:nvSpPr>
        <xdr:cNvPr id="267" name="楕円 266"/>
        <xdr:cNvSpPr/>
      </xdr:nvSpPr>
      <xdr:spPr>
        <a:xfrm>
          <a:off x="1968500" y="1632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153221</xdr:rowOff>
    </xdr:from>
    <xdr:ext cx="599010" cy="259045"/>
    <xdr:sp macro="" textlink="">
      <xdr:nvSpPr>
        <xdr:cNvPr id="268" name="テキスト ボックス 267"/>
        <xdr:cNvSpPr txBox="1"/>
      </xdr:nvSpPr>
      <xdr:spPr>
        <a:xfrm>
          <a:off x="1719795" y="16098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88043</xdr:rowOff>
    </xdr:from>
    <xdr:to>
      <xdr:col>6</xdr:col>
      <xdr:colOff>38100</xdr:colOff>
      <xdr:row>96</xdr:row>
      <xdr:rowOff>18193</xdr:rowOff>
    </xdr:to>
    <xdr:sp macro="" textlink="">
      <xdr:nvSpPr>
        <xdr:cNvPr id="269" name="楕円 268"/>
        <xdr:cNvSpPr/>
      </xdr:nvSpPr>
      <xdr:spPr>
        <a:xfrm>
          <a:off x="1079500" y="1637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34720</xdr:rowOff>
    </xdr:from>
    <xdr:ext cx="599010" cy="259045"/>
    <xdr:sp macro="" textlink="">
      <xdr:nvSpPr>
        <xdr:cNvPr id="270" name="テキスト ボックス 269"/>
        <xdr:cNvSpPr txBox="1"/>
      </xdr:nvSpPr>
      <xdr:spPr>
        <a:xfrm>
          <a:off x="830795" y="16151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1" name="テキスト ボックス 28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2" name="直線コネクタ 28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3" name="テキスト ボックス 28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4" name="直線コネクタ 28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5" name="テキスト ボックス 28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6" name="直線コネクタ 28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7" name="テキスト ボックス 28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8" name="直線コネクタ 28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9" name="テキスト ボックス 28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0" name="直線コネクタ 28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91" name="テキスト ボックス 29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145491</xdr:rowOff>
    </xdr:from>
    <xdr:to>
      <xdr:col>54</xdr:col>
      <xdr:colOff>189865</xdr:colOff>
      <xdr:row>39</xdr:row>
      <xdr:rowOff>69138</xdr:rowOff>
    </xdr:to>
    <xdr:cxnSp macro="">
      <xdr:nvCxnSpPr>
        <xdr:cNvPr id="295" name="直線コネクタ 294"/>
        <xdr:cNvCxnSpPr/>
      </xdr:nvCxnSpPr>
      <xdr:spPr>
        <a:xfrm flipV="1">
          <a:off x="10475595" y="5117541"/>
          <a:ext cx="1270" cy="163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72965</xdr:rowOff>
    </xdr:from>
    <xdr:ext cx="469744" cy="259045"/>
    <xdr:sp macro="" textlink="">
      <xdr:nvSpPr>
        <xdr:cNvPr id="296" name="補助費等最小値テキスト"/>
        <xdr:cNvSpPr txBox="1"/>
      </xdr:nvSpPr>
      <xdr:spPr>
        <a:xfrm>
          <a:off x="10528300" y="675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69138</xdr:rowOff>
    </xdr:from>
    <xdr:to>
      <xdr:col>55</xdr:col>
      <xdr:colOff>88900</xdr:colOff>
      <xdr:row>39</xdr:row>
      <xdr:rowOff>69138</xdr:rowOff>
    </xdr:to>
    <xdr:cxnSp macro="">
      <xdr:nvCxnSpPr>
        <xdr:cNvPr id="297" name="直線コネクタ 296"/>
        <xdr:cNvCxnSpPr/>
      </xdr:nvCxnSpPr>
      <xdr:spPr>
        <a:xfrm>
          <a:off x="10388600" y="67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92168</xdr:rowOff>
    </xdr:from>
    <xdr:ext cx="534377" cy="259045"/>
    <xdr:sp macro="" textlink="">
      <xdr:nvSpPr>
        <xdr:cNvPr id="298" name="補助費等最大値テキスト"/>
        <xdr:cNvSpPr txBox="1"/>
      </xdr:nvSpPr>
      <xdr:spPr>
        <a:xfrm>
          <a:off x="10528300" y="489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145491</xdr:rowOff>
    </xdr:from>
    <xdr:to>
      <xdr:col>55</xdr:col>
      <xdr:colOff>88900</xdr:colOff>
      <xdr:row>29</xdr:row>
      <xdr:rowOff>145491</xdr:rowOff>
    </xdr:to>
    <xdr:cxnSp macro="">
      <xdr:nvCxnSpPr>
        <xdr:cNvPr id="299" name="直線コネクタ 298"/>
        <xdr:cNvCxnSpPr/>
      </xdr:nvCxnSpPr>
      <xdr:spPr>
        <a:xfrm>
          <a:off x="10388600" y="5117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11456</xdr:rowOff>
    </xdr:from>
    <xdr:to>
      <xdr:col>55</xdr:col>
      <xdr:colOff>0</xdr:colOff>
      <xdr:row>34</xdr:row>
      <xdr:rowOff>92266</xdr:rowOff>
    </xdr:to>
    <xdr:cxnSp macro="">
      <xdr:nvCxnSpPr>
        <xdr:cNvPr id="300" name="直線コネクタ 299"/>
        <xdr:cNvCxnSpPr/>
      </xdr:nvCxnSpPr>
      <xdr:spPr>
        <a:xfrm flipV="1">
          <a:off x="9639300" y="5840756"/>
          <a:ext cx="838200" cy="8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96931</xdr:rowOff>
    </xdr:from>
    <xdr:ext cx="534377" cy="259045"/>
    <xdr:sp macro="" textlink="">
      <xdr:nvSpPr>
        <xdr:cNvPr id="301" name="補助費等平均値テキスト"/>
        <xdr:cNvSpPr txBox="1"/>
      </xdr:nvSpPr>
      <xdr:spPr>
        <a:xfrm>
          <a:off x="10528300" y="5926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118504</xdr:rowOff>
    </xdr:from>
    <xdr:to>
      <xdr:col>55</xdr:col>
      <xdr:colOff>50800</xdr:colOff>
      <xdr:row>35</xdr:row>
      <xdr:rowOff>48654</xdr:rowOff>
    </xdr:to>
    <xdr:sp macro="" textlink="">
      <xdr:nvSpPr>
        <xdr:cNvPr id="302" name="フローチャート: 判断 301"/>
        <xdr:cNvSpPr/>
      </xdr:nvSpPr>
      <xdr:spPr>
        <a:xfrm>
          <a:off x="10426700" y="594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92266</xdr:rowOff>
    </xdr:from>
    <xdr:to>
      <xdr:col>50</xdr:col>
      <xdr:colOff>114300</xdr:colOff>
      <xdr:row>34</xdr:row>
      <xdr:rowOff>125831</xdr:rowOff>
    </xdr:to>
    <xdr:cxnSp macro="">
      <xdr:nvCxnSpPr>
        <xdr:cNvPr id="303" name="直線コネクタ 302"/>
        <xdr:cNvCxnSpPr/>
      </xdr:nvCxnSpPr>
      <xdr:spPr>
        <a:xfrm flipV="1">
          <a:off x="8750300" y="5921566"/>
          <a:ext cx="889000" cy="3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168529</xdr:rowOff>
    </xdr:from>
    <xdr:to>
      <xdr:col>50</xdr:col>
      <xdr:colOff>165100</xdr:colOff>
      <xdr:row>35</xdr:row>
      <xdr:rowOff>98679</xdr:rowOff>
    </xdr:to>
    <xdr:sp macro="" textlink="">
      <xdr:nvSpPr>
        <xdr:cNvPr id="304" name="フローチャート: 判断 303"/>
        <xdr:cNvSpPr/>
      </xdr:nvSpPr>
      <xdr:spPr>
        <a:xfrm>
          <a:off x="9588500" y="599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89806</xdr:rowOff>
    </xdr:from>
    <xdr:ext cx="534377" cy="259045"/>
    <xdr:sp macro="" textlink="">
      <xdr:nvSpPr>
        <xdr:cNvPr id="305" name="テキスト ボックス 304"/>
        <xdr:cNvSpPr txBox="1"/>
      </xdr:nvSpPr>
      <xdr:spPr>
        <a:xfrm>
          <a:off x="9372111" y="609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125831</xdr:rowOff>
    </xdr:from>
    <xdr:to>
      <xdr:col>45</xdr:col>
      <xdr:colOff>177800</xdr:colOff>
      <xdr:row>34</xdr:row>
      <xdr:rowOff>130137</xdr:rowOff>
    </xdr:to>
    <xdr:cxnSp macro="">
      <xdr:nvCxnSpPr>
        <xdr:cNvPr id="306" name="直線コネクタ 305"/>
        <xdr:cNvCxnSpPr/>
      </xdr:nvCxnSpPr>
      <xdr:spPr>
        <a:xfrm flipV="1">
          <a:off x="7861300" y="5955131"/>
          <a:ext cx="889000" cy="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35293</xdr:rowOff>
    </xdr:from>
    <xdr:to>
      <xdr:col>46</xdr:col>
      <xdr:colOff>38100</xdr:colOff>
      <xdr:row>35</xdr:row>
      <xdr:rowOff>136893</xdr:rowOff>
    </xdr:to>
    <xdr:sp macro="" textlink="">
      <xdr:nvSpPr>
        <xdr:cNvPr id="307" name="フローチャート: 判断 306"/>
        <xdr:cNvSpPr/>
      </xdr:nvSpPr>
      <xdr:spPr>
        <a:xfrm>
          <a:off x="86995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128020</xdr:rowOff>
    </xdr:from>
    <xdr:ext cx="534377" cy="259045"/>
    <xdr:sp macro="" textlink="">
      <xdr:nvSpPr>
        <xdr:cNvPr id="308" name="テキスト ボックス 307"/>
        <xdr:cNvSpPr txBox="1"/>
      </xdr:nvSpPr>
      <xdr:spPr>
        <a:xfrm>
          <a:off x="8483111" y="612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130137</xdr:rowOff>
    </xdr:from>
    <xdr:to>
      <xdr:col>41</xdr:col>
      <xdr:colOff>50800</xdr:colOff>
      <xdr:row>34</xdr:row>
      <xdr:rowOff>146063</xdr:rowOff>
    </xdr:to>
    <xdr:cxnSp macro="">
      <xdr:nvCxnSpPr>
        <xdr:cNvPr id="309" name="直線コネクタ 308"/>
        <xdr:cNvCxnSpPr/>
      </xdr:nvCxnSpPr>
      <xdr:spPr>
        <a:xfrm flipV="1">
          <a:off x="6972300" y="5959437"/>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56934</xdr:rowOff>
    </xdr:from>
    <xdr:to>
      <xdr:col>41</xdr:col>
      <xdr:colOff>101600</xdr:colOff>
      <xdr:row>35</xdr:row>
      <xdr:rowOff>158534</xdr:rowOff>
    </xdr:to>
    <xdr:sp macro="" textlink="">
      <xdr:nvSpPr>
        <xdr:cNvPr id="310" name="フローチャート: 判断 309"/>
        <xdr:cNvSpPr/>
      </xdr:nvSpPr>
      <xdr:spPr>
        <a:xfrm>
          <a:off x="7810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149661</xdr:rowOff>
    </xdr:from>
    <xdr:ext cx="534377" cy="259045"/>
    <xdr:sp macro="" textlink="">
      <xdr:nvSpPr>
        <xdr:cNvPr id="311" name="テキスト ボックス 310"/>
        <xdr:cNvSpPr txBox="1"/>
      </xdr:nvSpPr>
      <xdr:spPr>
        <a:xfrm>
          <a:off x="7594111" y="61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135382</xdr:rowOff>
    </xdr:from>
    <xdr:to>
      <xdr:col>36</xdr:col>
      <xdr:colOff>165100</xdr:colOff>
      <xdr:row>34</xdr:row>
      <xdr:rowOff>65532</xdr:rowOff>
    </xdr:to>
    <xdr:sp macro="" textlink="">
      <xdr:nvSpPr>
        <xdr:cNvPr id="312" name="フローチャート: 判断 311"/>
        <xdr:cNvSpPr/>
      </xdr:nvSpPr>
      <xdr:spPr>
        <a:xfrm>
          <a:off x="6921500" y="579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82059</xdr:rowOff>
    </xdr:from>
    <xdr:ext cx="534377" cy="259045"/>
    <xdr:sp macro="" textlink="">
      <xdr:nvSpPr>
        <xdr:cNvPr id="313" name="テキスト ボックス 312"/>
        <xdr:cNvSpPr txBox="1"/>
      </xdr:nvSpPr>
      <xdr:spPr>
        <a:xfrm>
          <a:off x="6705111" y="556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132106</xdr:rowOff>
    </xdr:from>
    <xdr:to>
      <xdr:col>55</xdr:col>
      <xdr:colOff>50800</xdr:colOff>
      <xdr:row>34</xdr:row>
      <xdr:rowOff>62256</xdr:rowOff>
    </xdr:to>
    <xdr:sp macro="" textlink="">
      <xdr:nvSpPr>
        <xdr:cNvPr id="319" name="楕円 318"/>
        <xdr:cNvSpPr/>
      </xdr:nvSpPr>
      <xdr:spPr>
        <a:xfrm>
          <a:off x="10426700" y="57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154983</xdr:rowOff>
    </xdr:from>
    <xdr:ext cx="534377" cy="259045"/>
    <xdr:sp macro="" textlink="">
      <xdr:nvSpPr>
        <xdr:cNvPr id="320" name="補助費等該当値テキスト"/>
        <xdr:cNvSpPr txBox="1"/>
      </xdr:nvSpPr>
      <xdr:spPr>
        <a:xfrm>
          <a:off x="10528300" y="564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41466</xdr:rowOff>
    </xdr:from>
    <xdr:to>
      <xdr:col>50</xdr:col>
      <xdr:colOff>165100</xdr:colOff>
      <xdr:row>34</xdr:row>
      <xdr:rowOff>143066</xdr:rowOff>
    </xdr:to>
    <xdr:sp macro="" textlink="">
      <xdr:nvSpPr>
        <xdr:cNvPr id="321" name="楕円 320"/>
        <xdr:cNvSpPr/>
      </xdr:nvSpPr>
      <xdr:spPr>
        <a:xfrm>
          <a:off x="9588500" y="587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159593</xdr:rowOff>
    </xdr:from>
    <xdr:ext cx="534377" cy="259045"/>
    <xdr:sp macro="" textlink="">
      <xdr:nvSpPr>
        <xdr:cNvPr id="322" name="テキスト ボックス 321"/>
        <xdr:cNvSpPr txBox="1"/>
      </xdr:nvSpPr>
      <xdr:spPr>
        <a:xfrm>
          <a:off x="9372111" y="564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75031</xdr:rowOff>
    </xdr:from>
    <xdr:to>
      <xdr:col>46</xdr:col>
      <xdr:colOff>38100</xdr:colOff>
      <xdr:row>35</xdr:row>
      <xdr:rowOff>5181</xdr:rowOff>
    </xdr:to>
    <xdr:sp macro="" textlink="">
      <xdr:nvSpPr>
        <xdr:cNvPr id="323" name="楕円 322"/>
        <xdr:cNvSpPr/>
      </xdr:nvSpPr>
      <xdr:spPr>
        <a:xfrm>
          <a:off x="8699500" y="590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21708</xdr:rowOff>
    </xdr:from>
    <xdr:ext cx="534377" cy="259045"/>
    <xdr:sp macro="" textlink="">
      <xdr:nvSpPr>
        <xdr:cNvPr id="324" name="テキスト ボックス 323"/>
        <xdr:cNvSpPr txBox="1"/>
      </xdr:nvSpPr>
      <xdr:spPr>
        <a:xfrm>
          <a:off x="8483111" y="567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79337</xdr:rowOff>
    </xdr:from>
    <xdr:to>
      <xdr:col>41</xdr:col>
      <xdr:colOff>101600</xdr:colOff>
      <xdr:row>35</xdr:row>
      <xdr:rowOff>9487</xdr:rowOff>
    </xdr:to>
    <xdr:sp macro="" textlink="">
      <xdr:nvSpPr>
        <xdr:cNvPr id="325" name="楕円 324"/>
        <xdr:cNvSpPr/>
      </xdr:nvSpPr>
      <xdr:spPr>
        <a:xfrm>
          <a:off x="7810500" y="590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26014</xdr:rowOff>
    </xdr:from>
    <xdr:ext cx="534377" cy="259045"/>
    <xdr:sp macro="" textlink="">
      <xdr:nvSpPr>
        <xdr:cNvPr id="326" name="テキスト ボックス 325"/>
        <xdr:cNvSpPr txBox="1"/>
      </xdr:nvSpPr>
      <xdr:spPr>
        <a:xfrm>
          <a:off x="7594111" y="568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95263</xdr:rowOff>
    </xdr:from>
    <xdr:to>
      <xdr:col>36</xdr:col>
      <xdr:colOff>165100</xdr:colOff>
      <xdr:row>35</xdr:row>
      <xdr:rowOff>25413</xdr:rowOff>
    </xdr:to>
    <xdr:sp macro="" textlink="">
      <xdr:nvSpPr>
        <xdr:cNvPr id="327" name="楕円 326"/>
        <xdr:cNvSpPr/>
      </xdr:nvSpPr>
      <xdr:spPr>
        <a:xfrm>
          <a:off x="6921500" y="592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16540</xdr:rowOff>
    </xdr:from>
    <xdr:ext cx="534377" cy="259045"/>
    <xdr:sp macro="" textlink="">
      <xdr:nvSpPr>
        <xdr:cNvPr id="328" name="テキスト ボックス 327"/>
        <xdr:cNvSpPr txBox="1"/>
      </xdr:nvSpPr>
      <xdr:spPr>
        <a:xfrm>
          <a:off x="6705111" y="601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9" name="テキスト ボックス 33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40" name="直線コネクタ 33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41" name="テキスト ボックス 340"/>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2" name="直線コネクタ 34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3" name="テキスト ボックス 34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4" name="直線コネクタ 34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5" name="テキスト ボックス 34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6" name="直線コネクタ 34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7" name="テキスト ボックス 34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8" name="直線コネクタ 34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9" name="テキスト ボックス 34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12903</xdr:rowOff>
    </xdr:from>
    <xdr:to>
      <xdr:col>54</xdr:col>
      <xdr:colOff>189865</xdr:colOff>
      <xdr:row>59</xdr:row>
      <xdr:rowOff>112782</xdr:rowOff>
    </xdr:to>
    <xdr:cxnSp macro="">
      <xdr:nvCxnSpPr>
        <xdr:cNvPr id="353" name="直線コネクタ 352"/>
        <xdr:cNvCxnSpPr/>
      </xdr:nvCxnSpPr>
      <xdr:spPr>
        <a:xfrm flipV="1">
          <a:off x="10475595" y="8585403"/>
          <a:ext cx="1270" cy="1642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116609</xdr:rowOff>
    </xdr:from>
    <xdr:ext cx="534377" cy="259045"/>
    <xdr:sp macro="" textlink="">
      <xdr:nvSpPr>
        <xdr:cNvPr id="354" name="普通建設事業費最小値テキスト"/>
        <xdr:cNvSpPr txBox="1"/>
      </xdr:nvSpPr>
      <xdr:spPr>
        <a:xfrm>
          <a:off x="10528300" y="102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112782</xdr:rowOff>
    </xdr:from>
    <xdr:to>
      <xdr:col>55</xdr:col>
      <xdr:colOff>88900</xdr:colOff>
      <xdr:row>59</xdr:row>
      <xdr:rowOff>112782</xdr:rowOff>
    </xdr:to>
    <xdr:cxnSp macro="">
      <xdr:nvCxnSpPr>
        <xdr:cNvPr id="355" name="直線コネクタ 354"/>
        <xdr:cNvCxnSpPr/>
      </xdr:nvCxnSpPr>
      <xdr:spPr>
        <a:xfrm>
          <a:off x="10388600" y="1022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131030</xdr:rowOff>
    </xdr:from>
    <xdr:ext cx="599010" cy="259045"/>
    <xdr:sp macro="" textlink="">
      <xdr:nvSpPr>
        <xdr:cNvPr id="356" name="普通建設事業費最大値テキスト"/>
        <xdr:cNvSpPr txBox="1"/>
      </xdr:nvSpPr>
      <xdr:spPr>
        <a:xfrm>
          <a:off x="10528300" y="836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12903</xdr:rowOff>
    </xdr:from>
    <xdr:to>
      <xdr:col>55</xdr:col>
      <xdr:colOff>88900</xdr:colOff>
      <xdr:row>50</xdr:row>
      <xdr:rowOff>12903</xdr:rowOff>
    </xdr:to>
    <xdr:cxnSp macro="">
      <xdr:nvCxnSpPr>
        <xdr:cNvPr id="357" name="直線コネクタ 356"/>
        <xdr:cNvCxnSpPr/>
      </xdr:nvCxnSpPr>
      <xdr:spPr>
        <a:xfrm>
          <a:off x="10388600" y="858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51632</xdr:rowOff>
    </xdr:from>
    <xdr:to>
      <xdr:col>55</xdr:col>
      <xdr:colOff>0</xdr:colOff>
      <xdr:row>57</xdr:row>
      <xdr:rowOff>90132</xdr:rowOff>
    </xdr:to>
    <xdr:cxnSp macro="">
      <xdr:nvCxnSpPr>
        <xdr:cNvPr id="358" name="直線コネクタ 357"/>
        <xdr:cNvCxnSpPr/>
      </xdr:nvCxnSpPr>
      <xdr:spPr>
        <a:xfrm flipV="1">
          <a:off x="9639300" y="9824282"/>
          <a:ext cx="838200" cy="3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23309</xdr:rowOff>
    </xdr:from>
    <xdr:ext cx="534377" cy="259045"/>
    <xdr:sp macro="" textlink="">
      <xdr:nvSpPr>
        <xdr:cNvPr id="359" name="普通建設事業費平均値テキスト"/>
        <xdr:cNvSpPr txBox="1"/>
      </xdr:nvSpPr>
      <xdr:spPr>
        <a:xfrm>
          <a:off x="10528300" y="962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432</xdr:rowOff>
    </xdr:from>
    <xdr:to>
      <xdr:col>55</xdr:col>
      <xdr:colOff>50800</xdr:colOff>
      <xdr:row>57</xdr:row>
      <xdr:rowOff>102032</xdr:rowOff>
    </xdr:to>
    <xdr:sp macro="" textlink="">
      <xdr:nvSpPr>
        <xdr:cNvPr id="360" name="フローチャート: 判断 359"/>
        <xdr:cNvSpPr/>
      </xdr:nvSpPr>
      <xdr:spPr>
        <a:xfrm>
          <a:off x="10426700" y="977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90132</xdr:rowOff>
    </xdr:from>
    <xdr:to>
      <xdr:col>50</xdr:col>
      <xdr:colOff>114300</xdr:colOff>
      <xdr:row>58</xdr:row>
      <xdr:rowOff>40202</xdr:rowOff>
    </xdr:to>
    <xdr:cxnSp macro="">
      <xdr:nvCxnSpPr>
        <xdr:cNvPr id="361" name="直線コネクタ 360"/>
        <xdr:cNvCxnSpPr/>
      </xdr:nvCxnSpPr>
      <xdr:spPr>
        <a:xfrm flipV="1">
          <a:off x="8750300" y="9862782"/>
          <a:ext cx="889000" cy="12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85604</xdr:rowOff>
    </xdr:from>
    <xdr:to>
      <xdr:col>50</xdr:col>
      <xdr:colOff>165100</xdr:colOff>
      <xdr:row>58</xdr:row>
      <xdr:rowOff>15754</xdr:rowOff>
    </xdr:to>
    <xdr:sp macro="" textlink="">
      <xdr:nvSpPr>
        <xdr:cNvPr id="362" name="フローチャート: 判断 361"/>
        <xdr:cNvSpPr/>
      </xdr:nvSpPr>
      <xdr:spPr>
        <a:xfrm>
          <a:off x="9588500" y="985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6881</xdr:rowOff>
    </xdr:from>
    <xdr:ext cx="534377" cy="259045"/>
    <xdr:sp macro="" textlink="">
      <xdr:nvSpPr>
        <xdr:cNvPr id="363" name="テキスト ボックス 362"/>
        <xdr:cNvSpPr txBox="1"/>
      </xdr:nvSpPr>
      <xdr:spPr>
        <a:xfrm>
          <a:off x="9372111" y="995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40202</xdr:rowOff>
    </xdr:from>
    <xdr:to>
      <xdr:col>45</xdr:col>
      <xdr:colOff>177800</xdr:colOff>
      <xdr:row>59</xdr:row>
      <xdr:rowOff>24943</xdr:rowOff>
    </xdr:to>
    <xdr:cxnSp macro="">
      <xdr:nvCxnSpPr>
        <xdr:cNvPr id="364" name="直線コネクタ 363"/>
        <xdr:cNvCxnSpPr/>
      </xdr:nvCxnSpPr>
      <xdr:spPr>
        <a:xfrm flipV="1">
          <a:off x="7861300" y="9984302"/>
          <a:ext cx="889000" cy="15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106426</xdr:rowOff>
    </xdr:from>
    <xdr:to>
      <xdr:col>46</xdr:col>
      <xdr:colOff>38100</xdr:colOff>
      <xdr:row>57</xdr:row>
      <xdr:rowOff>36576</xdr:rowOff>
    </xdr:to>
    <xdr:sp macro="" textlink="">
      <xdr:nvSpPr>
        <xdr:cNvPr id="365" name="フローチャート: 判断 364"/>
        <xdr:cNvSpPr/>
      </xdr:nvSpPr>
      <xdr:spPr>
        <a:xfrm>
          <a:off x="8699500" y="97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53103</xdr:rowOff>
    </xdr:from>
    <xdr:ext cx="534377" cy="259045"/>
    <xdr:sp macro="" textlink="">
      <xdr:nvSpPr>
        <xdr:cNvPr id="366" name="テキスト ボックス 365"/>
        <xdr:cNvSpPr txBox="1"/>
      </xdr:nvSpPr>
      <xdr:spPr>
        <a:xfrm>
          <a:off x="8483111" y="948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57194</xdr:rowOff>
    </xdr:from>
    <xdr:to>
      <xdr:col>41</xdr:col>
      <xdr:colOff>50800</xdr:colOff>
      <xdr:row>59</xdr:row>
      <xdr:rowOff>24943</xdr:rowOff>
    </xdr:to>
    <xdr:cxnSp macro="">
      <xdr:nvCxnSpPr>
        <xdr:cNvPr id="367" name="直線コネクタ 366"/>
        <xdr:cNvCxnSpPr/>
      </xdr:nvCxnSpPr>
      <xdr:spPr>
        <a:xfrm>
          <a:off x="6972300" y="10001294"/>
          <a:ext cx="889000" cy="13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129039</xdr:rowOff>
    </xdr:from>
    <xdr:to>
      <xdr:col>41</xdr:col>
      <xdr:colOff>101600</xdr:colOff>
      <xdr:row>57</xdr:row>
      <xdr:rowOff>59189</xdr:rowOff>
    </xdr:to>
    <xdr:sp macro="" textlink="">
      <xdr:nvSpPr>
        <xdr:cNvPr id="368" name="フローチャート: 判断 367"/>
        <xdr:cNvSpPr/>
      </xdr:nvSpPr>
      <xdr:spPr>
        <a:xfrm>
          <a:off x="78105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75716</xdr:rowOff>
    </xdr:from>
    <xdr:ext cx="534377" cy="259045"/>
    <xdr:sp macro="" textlink="">
      <xdr:nvSpPr>
        <xdr:cNvPr id="369" name="テキスト ボックス 368"/>
        <xdr:cNvSpPr txBox="1"/>
      </xdr:nvSpPr>
      <xdr:spPr>
        <a:xfrm>
          <a:off x="7594111" y="950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59716</xdr:rowOff>
    </xdr:from>
    <xdr:to>
      <xdr:col>36</xdr:col>
      <xdr:colOff>165100</xdr:colOff>
      <xdr:row>56</xdr:row>
      <xdr:rowOff>161316</xdr:rowOff>
    </xdr:to>
    <xdr:sp macro="" textlink="">
      <xdr:nvSpPr>
        <xdr:cNvPr id="370" name="フローチャート: 判断 369"/>
        <xdr:cNvSpPr/>
      </xdr:nvSpPr>
      <xdr:spPr>
        <a:xfrm>
          <a:off x="6921500" y="966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6393</xdr:rowOff>
    </xdr:from>
    <xdr:ext cx="534377" cy="259045"/>
    <xdr:sp macro="" textlink="">
      <xdr:nvSpPr>
        <xdr:cNvPr id="371" name="テキスト ボックス 370"/>
        <xdr:cNvSpPr txBox="1"/>
      </xdr:nvSpPr>
      <xdr:spPr>
        <a:xfrm>
          <a:off x="6705111" y="943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832</xdr:rowOff>
    </xdr:from>
    <xdr:to>
      <xdr:col>55</xdr:col>
      <xdr:colOff>50800</xdr:colOff>
      <xdr:row>57</xdr:row>
      <xdr:rowOff>102432</xdr:rowOff>
    </xdr:to>
    <xdr:sp macro="" textlink="">
      <xdr:nvSpPr>
        <xdr:cNvPr id="377" name="楕円 376"/>
        <xdr:cNvSpPr/>
      </xdr:nvSpPr>
      <xdr:spPr>
        <a:xfrm>
          <a:off x="10426700" y="977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150709</xdr:rowOff>
    </xdr:from>
    <xdr:ext cx="534377" cy="259045"/>
    <xdr:sp macro="" textlink="">
      <xdr:nvSpPr>
        <xdr:cNvPr id="378" name="普通建設事業費該当値テキスト"/>
        <xdr:cNvSpPr txBox="1"/>
      </xdr:nvSpPr>
      <xdr:spPr>
        <a:xfrm>
          <a:off x="10528300" y="975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39332</xdr:rowOff>
    </xdr:from>
    <xdr:to>
      <xdr:col>50</xdr:col>
      <xdr:colOff>165100</xdr:colOff>
      <xdr:row>57</xdr:row>
      <xdr:rowOff>140932</xdr:rowOff>
    </xdr:to>
    <xdr:sp macro="" textlink="">
      <xdr:nvSpPr>
        <xdr:cNvPr id="379" name="楕円 378"/>
        <xdr:cNvSpPr/>
      </xdr:nvSpPr>
      <xdr:spPr>
        <a:xfrm>
          <a:off x="9588500" y="981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157459</xdr:rowOff>
    </xdr:from>
    <xdr:ext cx="534377" cy="259045"/>
    <xdr:sp macro="" textlink="">
      <xdr:nvSpPr>
        <xdr:cNvPr id="380" name="テキスト ボックス 379"/>
        <xdr:cNvSpPr txBox="1"/>
      </xdr:nvSpPr>
      <xdr:spPr>
        <a:xfrm>
          <a:off x="9372111" y="958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160852</xdr:rowOff>
    </xdr:from>
    <xdr:to>
      <xdr:col>46</xdr:col>
      <xdr:colOff>38100</xdr:colOff>
      <xdr:row>58</xdr:row>
      <xdr:rowOff>91002</xdr:rowOff>
    </xdr:to>
    <xdr:sp macro="" textlink="">
      <xdr:nvSpPr>
        <xdr:cNvPr id="381" name="楕円 380"/>
        <xdr:cNvSpPr/>
      </xdr:nvSpPr>
      <xdr:spPr>
        <a:xfrm>
          <a:off x="8699500" y="993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82129</xdr:rowOff>
    </xdr:from>
    <xdr:ext cx="534377" cy="259045"/>
    <xdr:sp macro="" textlink="">
      <xdr:nvSpPr>
        <xdr:cNvPr id="382" name="テキスト ボックス 381"/>
        <xdr:cNvSpPr txBox="1"/>
      </xdr:nvSpPr>
      <xdr:spPr>
        <a:xfrm>
          <a:off x="8483111" y="1002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145593</xdr:rowOff>
    </xdr:from>
    <xdr:to>
      <xdr:col>41</xdr:col>
      <xdr:colOff>101600</xdr:colOff>
      <xdr:row>59</xdr:row>
      <xdr:rowOff>75743</xdr:rowOff>
    </xdr:to>
    <xdr:sp macro="" textlink="">
      <xdr:nvSpPr>
        <xdr:cNvPr id="383" name="楕円 382"/>
        <xdr:cNvSpPr/>
      </xdr:nvSpPr>
      <xdr:spPr>
        <a:xfrm>
          <a:off x="7810500" y="1008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66870</xdr:rowOff>
    </xdr:from>
    <xdr:ext cx="534377" cy="259045"/>
    <xdr:sp macro="" textlink="">
      <xdr:nvSpPr>
        <xdr:cNvPr id="384" name="テキスト ボックス 383"/>
        <xdr:cNvSpPr txBox="1"/>
      </xdr:nvSpPr>
      <xdr:spPr>
        <a:xfrm>
          <a:off x="7594111" y="1018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6394</xdr:rowOff>
    </xdr:from>
    <xdr:to>
      <xdr:col>36</xdr:col>
      <xdr:colOff>165100</xdr:colOff>
      <xdr:row>58</xdr:row>
      <xdr:rowOff>107994</xdr:rowOff>
    </xdr:to>
    <xdr:sp macro="" textlink="">
      <xdr:nvSpPr>
        <xdr:cNvPr id="385" name="楕円 384"/>
        <xdr:cNvSpPr/>
      </xdr:nvSpPr>
      <xdr:spPr>
        <a:xfrm>
          <a:off x="6921500" y="995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99121</xdr:rowOff>
    </xdr:from>
    <xdr:ext cx="534377" cy="259045"/>
    <xdr:sp macro="" textlink="">
      <xdr:nvSpPr>
        <xdr:cNvPr id="386" name="テキスト ボックス 385"/>
        <xdr:cNvSpPr txBox="1"/>
      </xdr:nvSpPr>
      <xdr:spPr>
        <a:xfrm>
          <a:off x="6705111" y="1004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36464</xdr:rowOff>
    </xdr:from>
    <xdr:to>
      <xdr:col>54</xdr:col>
      <xdr:colOff>189865</xdr:colOff>
      <xdr:row>78</xdr:row>
      <xdr:rowOff>134945</xdr:rowOff>
    </xdr:to>
    <xdr:cxnSp macro="">
      <xdr:nvCxnSpPr>
        <xdr:cNvPr id="408" name="直線コネクタ 407"/>
        <xdr:cNvCxnSpPr/>
      </xdr:nvCxnSpPr>
      <xdr:spPr>
        <a:xfrm flipV="1">
          <a:off x="10475595" y="12037964"/>
          <a:ext cx="1270" cy="1470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409"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410" name="直線コネクタ 409"/>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154591</xdr:rowOff>
    </xdr:from>
    <xdr:ext cx="534377" cy="259045"/>
    <xdr:sp macro="" textlink="">
      <xdr:nvSpPr>
        <xdr:cNvPr id="411" name="普通建設事業費 （ うち新規整備　）最大値テキスト"/>
        <xdr:cNvSpPr txBox="1"/>
      </xdr:nvSpPr>
      <xdr:spPr>
        <a:xfrm>
          <a:off x="10528300" y="1181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36464</xdr:rowOff>
    </xdr:from>
    <xdr:to>
      <xdr:col>55</xdr:col>
      <xdr:colOff>88900</xdr:colOff>
      <xdr:row>70</xdr:row>
      <xdr:rowOff>36464</xdr:rowOff>
    </xdr:to>
    <xdr:cxnSp macro="">
      <xdr:nvCxnSpPr>
        <xdr:cNvPr id="412" name="直線コネクタ 411"/>
        <xdr:cNvCxnSpPr/>
      </xdr:nvCxnSpPr>
      <xdr:spPr>
        <a:xfrm>
          <a:off x="10388600" y="12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43093</xdr:rowOff>
    </xdr:from>
    <xdr:to>
      <xdr:col>55</xdr:col>
      <xdr:colOff>0</xdr:colOff>
      <xdr:row>76</xdr:row>
      <xdr:rowOff>165029</xdr:rowOff>
    </xdr:to>
    <xdr:cxnSp macro="">
      <xdr:nvCxnSpPr>
        <xdr:cNvPr id="413" name="直線コネクタ 412"/>
        <xdr:cNvCxnSpPr/>
      </xdr:nvCxnSpPr>
      <xdr:spPr>
        <a:xfrm flipV="1">
          <a:off x="9639300" y="12901843"/>
          <a:ext cx="838200" cy="29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118808</xdr:rowOff>
    </xdr:from>
    <xdr:ext cx="534377" cy="259045"/>
    <xdr:sp macro="" textlink="">
      <xdr:nvSpPr>
        <xdr:cNvPr id="414" name="普通建設事業費 （ うち新規整備　）平均値テキスト"/>
        <xdr:cNvSpPr txBox="1"/>
      </xdr:nvSpPr>
      <xdr:spPr>
        <a:xfrm>
          <a:off x="10528300" y="12977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140381</xdr:rowOff>
    </xdr:from>
    <xdr:to>
      <xdr:col>55</xdr:col>
      <xdr:colOff>50800</xdr:colOff>
      <xdr:row>76</xdr:row>
      <xdr:rowOff>70531</xdr:rowOff>
    </xdr:to>
    <xdr:sp macro="" textlink="">
      <xdr:nvSpPr>
        <xdr:cNvPr id="415" name="フローチャート: 判断 414"/>
        <xdr:cNvSpPr/>
      </xdr:nvSpPr>
      <xdr:spPr>
        <a:xfrm>
          <a:off x="104267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165029</xdr:rowOff>
    </xdr:from>
    <xdr:to>
      <xdr:col>50</xdr:col>
      <xdr:colOff>114300</xdr:colOff>
      <xdr:row>77</xdr:row>
      <xdr:rowOff>127310</xdr:rowOff>
    </xdr:to>
    <xdr:cxnSp macro="">
      <xdr:nvCxnSpPr>
        <xdr:cNvPr id="416" name="直線コネクタ 415"/>
        <xdr:cNvCxnSpPr/>
      </xdr:nvCxnSpPr>
      <xdr:spPr>
        <a:xfrm flipV="1">
          <a:off x="8750300" y="13195229"/>
          <a:ext cx="889000" cy="1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63342</xdr:rowOff>
    </xdr:from>
    <xdr:to>
      <xdr:col>50</xdr:col>
      <xdr:colOff>165100</xdr:colOff>
      <xdr:row>76</xdr:row>
      <xdr:rowOff>164942</xdr:rowOff>
    </xdr:to>
    <xdr:sp macro="" textlink="">
      <xdr:nvSpPr>
        <xdr:cNvPr id="417" name="フローチャート: 判断 416"/>
        <xdr:cNvSpPr/>
      </xdr:nvSpPr>
      <xdr:spPr>
        <a:xfrm>
          <a:off x="9588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10020</xdr:rowOff>
    </xdr:from>
    <xdr:ext cx="469744" cy="259045"/>
    <xdr:sp macro="" textlink="">
      <xdr:nvSpPr>
        <xdr:cNvPr id="418" name="テキスト ボックス 417"/>
        <xdr:cNvSpPr txBox="1"/>
      </xdr:nvSpPr>
      <xdr:spPr>
        <a:xfrm>
          <a:off x="9404428" y="128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127310</xdr:rowOff>
    </xdr:from>
    <xdr:to>
      <xdr:col>45</xdr:col>
      <xdr:colOff>177800</xdr:colOff>
      <xdr:row>77</xdr:row>
      <xdr:rowOff>148478</xdr:rowOff>
    </xdr:to>
    <xdr:cxnSp macro="">
      <xdr:nvCxnSpPr>
        <xdr:cNvPr id="419" name="直線コネクタ 418"/>
        <xdr:cNvCxnSpPr/>
      </xdr:nvCxnSpPr>
      <xdr:spPr>
        <a:xfrm flipV="1">
          <a:off x="7861300" y="13328960"/>
          <a:ext cx="889000" cy="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124790</xdr:rowOff>
    </xdr:from>
    <xdr:to>
      <xdr:col>46</xdr:col>
      <xdr:colOff>38100</xdr:colOff>
      <xdr:row>76</xdr:row>
      <xdr:rowOff>54939</xdr:rowOff>
    </xdr:to>
    <xdr:sp macro="" textlink="">
      <xdr:nvSpPr>
        <xdr:cNvPr id="420" name="フローチャート: 判断 419"/>
        <xdr:cNvSpPr/>
      </xdr:nvSpPr>
      <xdr:spPr>
        <a:xfrm>
          <a:off x="8699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71467</xdr:rowOff>
    </xdr:from>
    <xdr:ext cx="534377" cy="259045"/>
    <xdr:sp macro="" textlink="">
      <xdr:nvSpPr>
        <xdr:cNvPr id="421" name="テキスト ボックス 420"/>
        <xdr:cNvSpPr txBox="1"/>
      </xdr:nvSpPr>
      <xdr:spPr>
        <a:xfrm>
          <a:off x="8483111" y="1275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162835</xdr:rowOff>
    </xdr:from>
    <xdr:to>
      <xdr:col>41</xdr:col>
      <xdr:colOff>50800</xdr:colOff>
      <xdr:row>77</xdr:row>
      <xdr:rowOff>148478</xdr:rowOff>
    </xdr:to>
    <xdr:cxnSp macro="">
      <xdr:nvCxnSpPr>
        <xdr:cNvPr id="422" name="直線コネクタ 421"/>
        <xdr:cNvCxnSpPr/>
      </xdr:nvCxnSpPr>
      <xdr:spPr>
        <a:xfrm>
          <a:off x="6972300" y="13193035"/>
          <a:ext cx="889000" cy="15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165939</xdr:rowOff>
    </xdr:from>
    <xdr:to>
      <xdr:col>41</xdr:col>
      <xdr:colOff>101600</xdr:colOff>
      <xdr:row>76</xdr:row>
      <xdr:rowOff>96089</xdr:rowOff>
    </xdr:to>
    <xdr:sp macro="" textlink="">
      <xdr:nvSpPr>
        <xdr:cNvPr id="423" name="フローチャート: 判断 422"/>
        <xdr:cNvSpPr/>
      </xdr:nvSpPr>
      <xdr:spPr>
        <a:xfrm>
          <a:off x="7810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112615</xdr:rowOff>
    </xdr:from>
    <xdr:ext cx="469744" cy="259045"/>
    <xdr:sp macro="" textlink="">
      <xdr:nvSpPr>
        <xdr:cNvPr id="424" name="テキスト ボックス 423"/>
        <xdr:cNvSpPr txBox="1"/>
      </xdr:nvSpPr>
      <xdr:spPr>
        <a:xfrm>
          <a:off x="7626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29967</xdr:rowOff>
    </xdr:from>
    <xdr:to>
      <xdr:col>36</xdr:col>
      <xdr:colOff>165100</xdr:colOff>
      <xdr:row>75</xdr:row>
      <xdr:rowOff>131567</xdr:rowOff>
    </xdr:to>
    <xdr:sp macro="" textlink="">
      <xdr:nvSpPr>
        <xdr:cNvPr id="425" name="フローチャート: 判断 424"/>
        <xdr:cNvSpPr/>
      </xdr:nvSpPr>
      <xdr:spPr>
        <a:xfrm>
          <a:off x="6921500" y="1288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148094</xdr:rowOff>
    </xdr:from>
    <xdr:ext cx="534377" cy="259045"/>
    <xdr:sp macro="" textlink="">
      <xdr:nvSpPr>
        <xdr:cNvPr id="426" name="テキスト ボックス 425"/>
        <xdr:cNvSpPr txBox="1"/>
      </xdr:nvSpPr>
      <xdr:spPr>
        <a:xfrm>
          <a:off x="6705111" y="126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163743</xdr:rowOff>
    </xdr:from>
    <xdr:to>
      <xdr:col>55</xdr:col>
      <xdr:colOff>50800</xdr:colOff>
      <xdr:row>75</xdr:row>
      <xdr:rowOff>93893</xdr:rowOff>
    </xdr:to>
    <xdr:sp macro="" textlink="">
      <xdr:nvSpPr>
        <xdr:cNvPr id="432" name="楕円 431"/>
        <xdr:cNvSpPr/>
      </xdr:nvSpPr>
      <xdr:spPr>
        <a:xfrm>
          <a:off x="10426700" y="1285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15170</xdr:rowOff>
    </xdr:from>
    <xdr:ext cx="534377" cy="259045"/>
    <xdr:sp macro="" textlink="">
      <xdr:nvSpPr>
        <xdr:cNvPr id="433" name="普通建設事業費 （ うち新規整備　）該当値テキスト"/>
        <xdr:cNvSpPr txBox="1"/>
      </xdr:nvSpPr>
      <xdr:spPr>
        <a:xfrm>
          <a:off x="10528300" y="1270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114229</xdr:rowOff>
    </xdr:from>
    <xdr:to>
      <xdr:col>50</xdr:col>
      <xdr:colOff>165100</xdr:colOff>
      <xdr:row>77</xdr:row>
      <xdr:rowOff>44379</xdr:rowOff>
    </xdr:to>
    <xdr:sp macro="" textlink="">
      <xdr:nvSpPr>
        <xdr:cNvPr id="434" name="楕円 433"/>
        <xdr:cNvSpPr/>
      </xdr:nvSpPr>
      <xdr:spPr>
        <a:xfrm>
          <a:off x="9588500" y="1314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35506</xdr:rowOff>
    </xdr:from>
    <xdr:ext cx="469744" cy="259045"/>
    <xdr:sp macro="" textlink="">
      <xdr:nvSpPr>
        <xdr:cNvPr id="435" name="テキスト ボックス 434"/>
        <xdr:cNvSpPr txBox="1"/>
      </xdr:nvSpPr>
      <xdr:spPr>
        <a:xfrm>
          <a:off x="9404428" y="1323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76510</xdr:rowOff>
    </xdr:from>
    <xdr:to>
      <xdr:col>46</xdr:col>
      <xdr:colOff>38100</xdr:colOff>
      <xdr:row>78</xdr:row>
      <xdr:rowOff>6660</xdr:rowOff>
    </xdr:to>
    <xdr:sp macro="" textlink="">
      <xdr:nvSpPr>
        <xdr:cNvPr id="436" name="楕円 435"/>
        <xdr:cNvSpPr/>
      </xdr:nvSpPr>
      <xdr:spPr>
        <a:xfrm>
          <a:off x="8699500" y="132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169237</xdr:rowOff>
    </xdr:from>
    <xdr:ext cx="469744" cy="259045"/>
    <xdr:sp macro="" textlink="">
      <xdr:nvSpPr>
        <xdr:cNvPr id="437" name="テキスト ボックス 436"/>
        <xdr:cNvSpPr txBox="1"/>
      </xdr:nvSpPr>
      <xdr:spPr>
        <a:xfrm>
          <a:off x="8515428" y="133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97678</xdr:rowOff>
    </xdr:from>
    <xdr:to>
      <xdr:col>41</xdr:col>
      <xdr:colOff>101600</xdr:colOff>
      <xdr:row>78</xdr:row>
      <xdr:rowOff>27828</xdr:rowOff>
    </xdr:to>
    <xdr:sp macro="" textlink="">
      <xdr:nvSpPr>
        <xdr:cNvPr id="438" name="楕円 437"/>
        <xdr:cNvSpPr/>
      </xdr:nvSpPr>
      <xdr:spPr>
        <a:xfrm>
          <a:off x="7810500" y="1329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18955</xdr:rowOff>
    </xdr:from>
    <xdr:ext cx="469744" cy="259045"/>
    <xdr:sp macro="" textlink="">
      <xdr:nvSpPr>
        <xdr:cNvPr id="439" name="テキスト ボックス 438"/>
        <xdr:cNvSpPr txBox="1"/>
      </xdr:nvSpPr>
      <xdr:spPr>
        <a:xfrm>
          <a:off x="7626428" y="133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112035</xdr:rowOff>
    </xdr:from>
    <xdr:to>
      <xdr:col>36</xdr:col>
      <xdr:colOff>165100</xdr:colOff>
      <xdr:row>77</xdr:row>
      <xdr:rowOff>42185</xdr:rowOff>
    </xdr:to>
    <xdr:sp macro="" textlink="">
      <xdr:nvSpPr>
        <xdr:cNvPr id="440" name="楕円 439"/>
        <xdr:cNvSpPr/>
      </xdr:nvSpPr>
      <xdr:spPr>
        <a:xfrm>
          <a:off x="6921500" y="1314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33312</xdr:rowOff>
    </xdr:from>
    <xdr:ext cx="469744" cy="259045"/>
    <xdr:sp macro="" textlink="">
      <xdr:nvSpPr>
        <xdr:cNvPr id="441" name="テキスト ボックス 440"/>
        <xdr:cNvSpPr txBox="1"/>
      </xdr:nvSpPr>
      <xdr:spPr>
        <a:xfrm>
          <a:off x="6737428" y="1323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5" name="テキスト ボックス 45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7" name="テキスト ボックス 45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9" name="テキスト ボックス 45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18245</xdr:rowOff>
    </xdr:from>
    <xdr:to>
      <xdr:col>54</xdr:col>
      <xdr:colOff>189865</xdr:colOff>
      <xdr:row>98</xdr:row>
      <xdr:rowOff>64444</xdr:rowOff>
    </xdr:to>
    <xdr:cxnSp macro="">
      <xdr:nvCxnSpPr>
        <xdr:cNvPr id="463" name="直線コネクタ 462"/>
        <xdr:cNvCxnSpPr/>
      </xdr:nvCxnSpPr>
      <xdr:spPr>
        <a:xfrm flipV="1">
          <a:off x="10475595" y="15620195"/>
          <a:ext cx="1270" cy="1246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68271</xdr:rowOff>
    </xdr:from>
    <xdr:ext cx="469744" cy="259045"/>
    <xdr:sp macro="" textlink="">
      <xdr:nvSpPr>
        <xdr:cNvPr id="464" name="普通建設事業費 （ うち更新整備　）最小値テキスト"/>
        <xdr:cNvSpPr txBox="1"/>
      </xdr:nvSpPr>
      <xdr:spPr>
        <a:xfrm>
          <a:off x="10528300" y="1687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64444</xdr:rowOff>
    </xdr:from>
    <xdr:to>
      <xdr:col>55</xdr:col>
      <xdr:colOff>88900</xdr:colOff>
      <xdr:row>98</xdr:row>
      <xdr:rowOff>64444</xdr:rowOff>
    </xdr:to>
    <xdr:cxnSp macro="">
      <xdr:nvCxnSpPr>
        <xdr:cNvPr id="465" name="直線コネクタ 464"/>
        <xdr:cNvCxnSpPr/>
      </xdr:nvCxnSpPr>
      <xdr:spPr>
        <a:xfrm>
          <a:off x="10388600" y="1686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136372</xdr:rowOff>
    </xdr:from>
    <xdr:ext cx="534377" cy="259045"/>
    <xdr:sp macro="" textlink="">
      <xdr:nvSpPr>
        <xdr:cNvPr id="466" name="普通建設事業費 （ うち更新整備　）最大値テキスト"/>
        <xdr:cNvSpPr txBox="1"/>
      </xdr:nvSpPr>
      <xdr:spPr>
        <a:xfrm>
          <a:off x="10528300" y="1539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18245</xdr:rowOff>
    </xdr:from>
    <xdr:to>
      <xdr:col>55</xdr:col>
      <xdr:colOff>88900</xdr:colOff>
      <xdr:row>91</xdr:row>
      <xdr:rowOff>18245</xdr:rowOff>
    </xdr:to>
    <xdr:cxnSp macro="">
      <xdr:nvCxnSpPr>
        <xdr:cNvPr id="467" name="直線コネクタ 466"/>
        <xdr:cNvCxnSpPr/>
      </xdr:nvCxnSpPr>
      <xdr:spPr>
        <a:xfrm>
          <a:off x="10388600" y="1562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20737</xdr:rowOff>
    </xdr:from>
    <xdr:to>
      <xdr:col>55</xdr:col>
      <xdr:colOff>0</xdr:colOff>
      <xdr:row>96</xdr:row>
      <xdr:rowOff>24211</xdr:rowOff>
    </xdr:to>
    <xdr:cxnSp macro="">
      <xdr:nvCxnSpPr>
        <xdr:cNvPr id="468" name="直線コネクタ 467"/>
        <xdr:cNvCxnSpPr/>
      </xdr:nvCxnSpPr>
      <xdr:spPr>
        <a:xfrm flipV="1">
          <a:off x="9639300" y="16479937"/>
          <a:ext cx="8382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141473</xdr:rowOff>
    </xdr:from>
    <xdr:ext cx="534377" cy="259045"/>
    <xdr:sp macro="" textlink="">
      <xdr:nvSpPr>
        <xdr:cNvPr id="469" name="普通建設事業費 （ うち更新整備　）平均値テキスト"/>
        <xdr:cNvSpPr txBox="1"/>
      </xdr:nvSpPr>
      <xdr:spPr>
        <a:xfrm>
          <a:off x="10528300" y="16257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118596</xdr:rowOff>
    </xdr:from>
    <xdr:to>
      <xdr:col>55</xdr:col>
      <xdr:colOff>50800</xdr:colOff>
      <xdr:row>96</xdr:row>
      <xdr:rowOff>48746</xdr:rowOff>
    </xdr:to>
    <xdr:sp macro="" textlink="">
      <xdr:nvSpPr>
        <xdr:cNvPr id="470" name="フローチャート: 判断 469"/>
        <xdr:cNvSpPr/>
      </xdr:nvSpPr>
      <xdr:spPr>
        <a:xfrm>
          <a:off x="10426700" y="1640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24211</xdr:rowOff>
    </xdr:from>
    <xdr:to>
      <xdr:col>50</xdr:col>
      <xdr:colOff>114300</xdr:colOff>
      <xdr:row>96</xdr:row>
      <xdr:rowOff>105547</xdr:rowOff>
    </xdr:to>
    <xdr:cxnSp macro="">
      <xdr:nvCxnSpPr>
        <xdr:cNvPr id="471" name="直線コネクタ 470"/>
        <xdr:cNvCxnSpPr/>
      </xdr:nvCxnSpPr>
      <xdr:spPr>
        <a:xfrm flipV="1">
          <a:off x="8750300" y="16483411"/>
          <a:ext cx="889000" cy="8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10193</xdr:rowOff>
    </xdr:from>
    <xdr:to>
      <xdr:col>50</xdr:col>
      <xdr:colOff>165100</xdr:colOff>
      <xdr:row>96</xdr:row>
      <xdr:rowOff>111793</xdr:rowOff>
    </xdr:to>
    <xdr:sp macro="" textlink="">
      <xdr:nvSpPr>
        <xdr:cNvPr id="472" name="フローチャート: 判断 471"/>
        <xdr:cNvSpPr/>
      </xdr:nvSpPr>
      <xdr:spPr>
        <a:xfrm>
          <a:off x="9588500" y="1646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102920</xdr:rowOff>
    </xdr:from>
    <xdr:ext cx="534377" cy="259045"/>
    <xdr:sp macro="" textlink="">
      <xdr:nvSpPr>
        <xdr:cNvPr id="473" name="テキスト ボックス 472"/>
        <xdr:cNvSpPr txBox="1"/>
      </xdr:nvSpPr>
      <xdr:spPr>
        <a:xfrm>
          <a:off x="9372111" y="1656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105547</xdr:rowOff>
    </xdr:from>
    <xdr:to>
      <xdr:col>45</xdr:col>
      <xdr:colOff>177800</xdr:colOff>
      <xdr:row>97</xdr:row>
      <xdr:rowOff>58113</xdr:rowOff>
    </xdr:to>
    <xdr:cxnSp macro="">
      <xdr:nvCxnSpPr>
        <xdr:cNvPr id="474" name="直線コネクタ 473"/>
        <xdr:cNvCxnSpPr/>
      </xdr:nvCxnSpPr>
      <xdr:spPr>
        <a:xfrm flipV="1">
          <a:off x="7861300" y="16564747"/>
          <a:ext cx="889000" cy="12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96055</xdr:rowOff>
    </xdr:from>
    <xdr:to>
      <xdr:col>46</xdr:col>
      <xdr:colOff>38100</xdr:colOff>
      <xdr:row>96</xdr:row>
      <xdr:rowOff>26205</xdr:rowOff>
    </xdr:to>
    <xdr:sp macro="" textlink="">
      <xdr:nvSpPr>
        <xdr:cNvPr id="475" name="フローチャート: 判断 474"/>
        <xdr:cNvSpPr/>
      </xdr:nvSpPr>
      <xdr:spPr>
        <a:xfrm>
          <a:off x="86995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42732</xdr:rowOff>
    </xdr:from>
    <xdr:ext cx="534377" cy="259045"/>
    <xdr:sp macro="" textlink="">
      <xdr:nvSpPr>
        <xdr:cNvPr id="476" name="テキスト ボックス 475"/>
        <xdr:cNvSpPr txBox="1"/>
      </xdr:nvSpPr>
      <xdr:spPr>
        <a:xfrm>
          <a:off x="8483111" y="1615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129344</xdr:rowOff>
    </xdr:from>
    <xdr:to>
      <xdr:col>41</xdr:col>
      <xdr:colOff>50800</xdr:colOff>
      <xdr:row>97</xdr:row>
      <xdr:rowOff>58113</xdr:rowOff>
    </xdr:to>
    <xdr:cxnSp macro="">
      <xdr:nvCxnSpPr>
        <xdr:cNvPr id="477" name="直線コネクタ 476"/>
        <xdr:cNvCxnSpPr/>
      </xdr:nvCxnSpPr>
      <xdr:spPr>
        <a:xfrm>
          <a:off x="6972300" y="16588544"/>
          <a:ext cx="889000" cy="10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123281</xdr:rowOff>
    </xdr:from>
    <xdr:to>
      <xdr:col>41</xdr:col>
      <xdr:colOff>101600</xdr:colOff>
      <xdr:row>96</xdr:row>
      <xdr:rowOff>53431</xdr:rowOff>
    </xdr:to>
    <xdr:sp macro="" textlink="">
      <xdr:nvSpPr>
        <xdr:cNvPr id="478" name="フローチャート: 判断 477"/>
        <xdr:cNvSpPr/>
      </xdr:nvSpPr>
      <xdr:spPr>
        <a:xfrm>
          <a:off x="7810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69958</xdr:rowOff>
    </xdr:from>
    <xdr:ext cx="534377" cy="259045"/>
    <xdr:sp macro="" textlink="">
      <xdr:nvSpPr>
        <xdr:cNvPr id="479" name="テキスト ボックス 478"/>
        <xdr:cNvSpPr txBox="1"/>
      </xdr:nvSpPr>
      <xdr:spPr>
        <a:xfrm>
          <a:off x="7594111" y="1618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46678</xdr:rowOff>
    </xdr:from>
    <xdr:to>
      <xdr:col>36</xdr:col>
      <xdr:colOff>165100</xdr:colOff>
      <xdr:row>96</xdr:row>
      <xdr:rowOff>148278</xdr:rowOff>
    </xdr:to>
    <xdr:sp macro="" textlink="">
      <xdr:nvSpPr>
        <xdr:cNvPr id="480" name="フローチャート: 判断 479"/>
        <xdr:cNvSpPr/>
      </xdr:nvSpPr>
      <xdr:spPr>
        <a:xfrm>
          <a:off x="6921500" y="1650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164805</xdr:rowOff>
    </xdr:from>
    <xdr:ext cx="534377" cy="259045"/>
    <xdr:sp macro="" textlink="">
      <xdr:nvSpPr>
        <xdr:cNvPr id="481" name="テキスト ボックス 480"/>
        <xdr:cNvSpPr txBox="1"/>
      </xdr:nvSpPr>
      <xdr:spPr>
        <a:xfrm>
          <a:off x="6705111" y="1628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141387</xdr:rowOff>
    </xdr:from>
    <xdr:to>
      <xdr:col>55</xdr:col>
      <xdr:colOff>50800</xdr:colOff>
      <xdr:row>96</xdr:row>
      <xdr:rowOff>71537</xdr:rowOff>
    </xdr:to>
    <xdr:sp macro="" textlink="">
      <xdr:nvSpPr>
        <xdr:cNvPr id="487" name="楕円 486"/>
        <xdr:cNvSpPr/>
      </xdr:nvSpPr>
      <xdr:spPr>
        <a:xfrm>
          <a:off x="10426700" y="1642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119814</xdr:rowOff>
    </xdr:from>
    <xdr:ext cx="534377" cy="259045"/>
    <xdr:sp macro="" textlink="">
      <xdr:nvSpPr>
        <xdr:cNvPr id="488" name="普通建設事業費 （ うち更新整備　）該当値テキスト"/>
        <xdr:cNvSpPr txBox="1"/>
      </xdr:nvSpPr>
      <xdr:spPr>
        <a:xfrm>
          <a:off x="10528300" y="1640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144861</xdr:rowOff>
    </xdr:from>
    <xdr:to>
      <xdr:col>50</xdr:col>
      <xdr:colOff>165100</xdr:colOff>
      <xdr:row>96</xdr:row>
      <xdr:rowOff>75011</xdr:rowOff>
    </xdr:to>
    <xdr:sp macro="" textlink="">
      <xdr:nvSpPr>
        <xdr:cNvPr id="489" name="楕円 488"/>
        <xdr:cNvSpPr/>
      </xdr:nvSpPr>
      <xdr:spPr>
        <a:xfrm>
          <a:off x="9588500" y="1643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91538</xdr:rowOff>
    </xdr:from>
    <xdr:ext cx="534377" cy="259045"/>
    <xdr:sp macro="" textlink="">
      <xdr:nvSpPr>
        <xdr:cNvPr id="490" name="テキスト ボックス 489"/>
        <xdr:cNvSpPr txBox="1"/>
      </xdr:nvSpPr>
      <xdr:spPr>
        <a:xfrm>
          <a:off x="9372111" y="1620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54747</xdr:rowOff>
    </xdr:from>
    <xdr:to>
      <xdr:col>46</xdr:col>
      <xdr:colOff>38100</xdr:colOff>
      <xdr:row>96</xdr:row>
      <xdr:rowOff>156347</xdr:rowOff>
    </xdr:to>
    <xdr:sp macro="" textlink="">
      <xdr:nvSpPr>
        <xdr:cNvPr id="491" name="楕円 490"/>
        <xdr:cNvSpPr/>
      </xdr:nvSpPr>
      <xdr:spPr>
        <a:xfrm>
          <a:off x="8699500" y="1651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147474</xdr:rowOff>
    </xdr:from>
    <xdr:ext cx="534377" cy="259045"/>
    <xdr:sp macro="" textlink="">
      <xdr:nvSpPr>
        <xdr:cNvPr id="492" name="テキスト ボックス 491"/>
        <xdr:cNvSpPr txBox="1"/>
      </xdr:nvSpPr>
      <xdr:spPr>
        <a:xfrm>
          <a:off x="8483111" y="1660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7313</xdr:rowOff>
    </xdr:from>
    <xdr:to>
      <xdr:col>41</xdr:col>
      <xdr:colOff>101600</xdr:colOff>
      <xdr:row>97</xdr:row>
      <xdr:rowOff>108913</xdr:rowOff>
    </xdr:to>
    <xdr:sp macro="" textlink="">
      <xdr:nvSpPr>
        <xdr:cNvPr id="493" name="楕円 492"/>
        <xdr:cNvSpPr/>
      </xdr:nvSpPr>
      <xdr:spPr>
        <a:xfrm>
          <a:off x="7810500" y="166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100040</xdr:rowOff>
    </xdr:from>
    <xdr:ext cx="534377" cy="259045"/>
    <xdr:sp macro="" textlink="">
      <xdr:nvSpPr>
        <xdr:cNvPr id="494" name="テキスト ボックス 493"/>
        <xdr:cNvSpPr txBox="1"/>
      </xdr:nvSpPr>
      <xdr:spPr>
        <a:xfrm>
          <a:off x="7594111" y="1673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78544</xdr:rowOff>
    </xdr:from>
    <xdr:to>
      <xdr:col>36</xdr:col>
      <xdr:colOff>165100</xdr:colOff>
      <xdr:row>97</xdr:row>
      <xdr:rowOff>8694</xdr:rowOff>
    </xdr:to>
    <xdr:sp macro="" textlink="">
      <xdr:nvSpPr>
        <xdr:cNvPr id="495" name="楕円 494"/>
        <xdr:cNvSpPr/>
      </xdr:nvSpPr>
      <xdr:spPr>
        <a:xfrm>
          <a:off x="6921500" y="1653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171271</xdr:rowOff>
    </xdr:from>
    <xdr:ext cx="534377" cy="259045"/>
    <xdr:sp macro="" textlink="">
      <xdr:nvSpPr>
        <xdr:cNvPr id="496" name="テキスト ボックス 495"/>
        <xdr:cNvSpPr txBox="1"/>
      </xdr:nvSpPr>
      <xdr:spPr>
        <a:xfrm>
          <a:off x="6705111" y="1663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0" name="テキスト ボックス 509"/>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2" name="テキスト ボックス 511"/>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4" name="テキスト ボックス 513"/>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6" name="テキスト ボックス 515"/>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29645</xdr:rowOff>
    </xdr:from>
    <xdr:to>
      <xdr:col>85</xdr:col>
      <xdr:colOff>126364</xdr:colOff>
      <xdr:row>39</xdr:row>
      <xdr:rowOff>98878</xdr:rowOff>
    </xdr:to>
    <xdr:cxnSp macro="">
      <xdr:nvCxnSpPr>
        <xdr:cNvPr id="522" name="直線コネクタ 521"/>
        <xdr:cNvCxnSpPr/>
      </xdr:nvCxnSpPr>
      <xdr:spPr>
        <a:xfrm flipV="1">
          <a:off x="16317595" y="5344595"/>
          <a:ext cx="1269" cy="1440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109908</xdr:rowOff>
    </xdr:from>
    <xdr:ext cx="249299" cy="259045"/>
    <xdr:sp macro="" textlink="">
      <xdr:nvSpPr>
        <xdr:cNvPr id="523" name="災害復旧事業費最小値テキスト"/>
        <xdr:cNvSpPr txBox="1"/>
      </xdr:nvSpPr>
      <xdr:spPr>
        <a:xfrm>
          <a:off x="16370300" y="6796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147772</xdr:rowOff>
    </xdr:from>
    <xdr:ext cx="469744" cy="259045"/>
    <xdr:sp macro="" textlink="">
      <xdr:nvSpPr>
        <xdr:cNvPr id="525" name="災害復旧事業費最大値テキスト"/>
        <xdr:cNvSpPr txBox="1"/>
      </xdr:nvSpPr>
      <xdr:spPr>
        <a:xfrm>
          <a:off x="16370300" y="51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29645</xdr:rowOff>
    </xdr:from>
    <xdr:to>
      <xdr:col>86</xdr:col>
      <xdr:colOff>25400</xdr:colOff>
      <xdr:row>31</xdr:row>
      <xdr:rowOff>29645</xdr:rowOff>
    </xdr:to>
    <xdr:cxnSp macro="">
      <xdr:nvCxnSpPr>
        <xdr:cNvPr id="526" name="直線コネクタ 525"/>
        <xdr:cNvCxnSpPr/>
      </xdr:nvCxnSpPr>
      <xdr:spPr>
        <a:xfrm>
          <a:off x="16230600" y="534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48913</xdr:rowOff>
    </xdr:from>
    <xdr:to>
      <xdr:col>85</xdr:col>
      <xdr:colOff>127000</xdr:colOff>
      <xdr:row>39</xdr:row>
      <xdr:rowOff>98878</xdr:rowOff>
    </xdr:to>
    <xdr:cxnSp macro="">
      <xdr:nvCxnSpPr>
        <xdr:cNvPr id="527" name="直線コネクタ 526"/>
        <xdr:cNvCxnSpPr/>
      </xdr:nvCxnSpPr>
      <xdr:spPr>
        <a:xfrm flipV="1">
          <a:off x="15481300" y="6735463"/>
          <a:ext cx="838200" cy="4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154358</xdr:rowOff>
    </xdr:from>
    <xdr:ext cx="378565" cy="259045"/>
    <xdr:sp macro="" textlink="">
      <xdr:nvSpPr>
        <xdr:cNvPr id="528" name="災害復旧事業費平均値テキスト"/>
        <xdr:cNvSpPr txBox="1"/>
      </xdr:nvSpPr>
      <xdr:spPr>
        <a:xfrm>
          <a:off x="16370300" y="6669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4481</xdr:rowOff>
    </xdr:from>
    <xdr:to>
      <xdr:col>85</xdr:col>
      <xdr:colOff>177800</xdr:colOff>
      <xdr:row>39</xdr:row>
      <xdr:rowOff>106081</xdr:rowOff>
    </xdr:to>
    <xdr:sp macro="" textlink="">
      <xdr:nvSpPr>
        <xdr:cNvPr id="529" name="フローチャート: 判断 528"/>
        <xdr:cNvSpPr/>
      </xdr:nvSpPr>
      <xdr:spPr>
        <a:xfrm>
          <a:off x="16268700" y="66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0" name="直線コネクタ 529"/>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13462</xdr:rowOff>
    </xdr:from>
    <xdr:to>
      <xdr:col>81</xdr:col>
      <xdr:colOff>101600</xdr:colOff>
      <xdr:row>39</xdr:row>
      <xdr:rowOff>115062</xdr:rowOff>
    </xdr:to>
    <xdr:sp macro="" textlink="">
      <xdr:nvSpPr>
        <xdr:cNvPr id="531" name="フローチャート: 判断 530"/>
        <xdr:cNvSpPr/>
      </xdr:nvSpPr>
      <xdr:spPr>
        <a:xfrm>
          <a:off x="15430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131589</xdr:rowOff>
    </xdr:from>
    <xdr:ext cx="378565" cy="259045"/>
    <xdr:sp macro="" textlink="">
      <xdr:nvSpPr>
        <xdr:cNvPr id="532" name="テキスト ボックス 531"/>
        <xdr:cNvSpPr txBox="1"/>
      </xdr:nvSpPr>
      <xdr:spPr>
        <a:xfrm>
          <a:off x="15292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3" name="直線コネクタ 532"/>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108984</xdr:rowOff>
    </xdr:from>
    <xdr:to>
      <xdr:col>76</xdr:col>
      <xdr:colOff>165100</xdr:colOff>
      <xdr:row>38</xdr:row>
      <xdr:rowOff>39134</xdr:rowOff>
    </xdr:to>
    <xdr:sp macro="" textlink="">
      <xdr:nvSpPr>
        <xdr:cNvPr id="534" name="フローチャート: 判断 533"/>
        <xdr:cNvSpPr/>
      </xdr:nvSpPr>
      <xdr:spPr>
        <a:xfrm>
          <a:off x="14541500" y="64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55661</xdr:rowOff>
    </xdr:from>
    <xdr:ext cx="469744" cy="259045"/>
    <xdr:sp macro="" textlink="">
      <xdr:nvSpPr>
        <xdr:cNvPr id="535" name="テキスト ボックス 534"/>
        <xdr:cNvSpPr txBox="1"/>
      </xdr:nvSpPr>
      <xdr:spPr>
        <a:xfrm>
          <a:off x="14357428" y="622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6" name="直線コネクタ 535"/>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90206</xdr:rowOff>
    </xdr:from>
    <xdr:to>
      <xdr:col>72</xdr:col>
      <xdr:colOff>38100</xdr:colOff>
      <xdr:row>37</xdr:row>
      <xdr:rowOff>20356</xdr:rowOff>
    </xdr:to>
    <xdr:sp macro="" textlink="">
      <xdr:nvSpPr>
        <xdr:cNvPr id="537" name="フローチャート: 判断 536"/>
        <xdr:cNvSpPr/>
      </xdr:nvSpPr>
      <xdr:spPr>
        <a:xfrm>
          <a:off x="13652500" y="626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36883</xdr:rowOff>
    </xdr:from>
    <xdr:ext cx="469744" cy="259045"/>
    <xdr:sp macro="" textlink="">
      <xdr:nvSpPr>
        <xdr:cNvPr id="538" name="テキスト ボックス 537"/>
        <xdr:cNvSpPr txBox="1"/>
      </xdr:nvSpPr>
      <xdr:spPr>
        <a:xfrm>
          <a:off x="13468428" y="603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171359</xdr:rowOff>
    </xdr:from>
    <xdr:to>
      <xdr:col>67</xdr:col>
      <xdr:colOff>101600</xdr:colOff>
      <xdr:row>39</xdr:row>
      <xdr:rowOff>101509</xdr:rowOff>
    </xdr:to>
    <xdr:sp macro="" textlink="">
      <xdr:nvSpPr>
        <xdr:cNvPr id="539" name="フローチャート: 判断 538"/>
        <xdr:cNvSpPr/>
      </xdr:nvSpPr>
      <xdr:spPr>
        <a:xfrm>
          <a:off x="12763500" y="668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118036</xdr:rowOff>
    </xdr:from>
    <xdr:ext cx="378565" cy="259045"/>
    <xdr:sp macro="" textlink="">
      <xdr:nvSpPr>
        <xdr:cNvPr id="540" name="テキスト ボックス 539"/>
        <xdr:cNvSpPr txBox="1"/>
      </xdr:nvSpPr>
      <xdr:spPr>
        <a:xfrm>
          <a:off x="12625017" y="6461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169563</xdr:rowOff>
    </xdr:from>
    <xdr:to>
      <xdr:col>85</xdr:col>
      <xdr:colOff>177800</xdr:colOff>
      <xdr:row>39</xdr:row>
      <xdr:rowOff>99713</xdr:rowOff>
    </xdr:to>
    <xdr:sp macro="" textlink="">
      <xdr:nvSpPr>
        <xdr:cNvPr id="546" name="楕円 545"/>
        <xdr:cNvSpPr/>
      </xdr:nvSpPr>
      <xdr:spPr>
        <a:xfrm>
          <a:off x="16268700" y="668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128940</xdr:rowOff>
    </xdr:from>
    <xdr:ext cx="378565" cy="259045"/>
    <xdr:sp macro="" textlink="">
      <xdr:nvSpPr>
        <xdr:cNvPr id="547" name="災害復旧事業費該当値テキスト"/>
        <xdr:cNvSpPr txBox="1"/>
      </xdr:nvSpPr>
      <xdr:spPr>
        <a:xfrm>
          <a:off x="16370300" y="647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8" name="楕円 547"/>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9" name="テキスト ボックス 548"/>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0" name="楕円 549"/>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1" name="テキスト ボックス 55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2" name="楕円 551"/>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3" name="テキスト ボックス 552"/>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4" name="楕円 553"/>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5" name="テキスト ボックス 554"/>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111278</xdr:rowOff>
    </xdr:from>
    <xdr:to>
      <xdr:col>85</xdr:col>
      <xdr:colOff>126364</xdr:colOff>
      <xdr:row>77</xdr:row>
      <xdr:rowOff>90075</xdr:rowOff>
    </xdr:to>
    <xdr:cxnSp macro="">
      <xdr:nvCxnSpPr>
        <xdr:cNvPr id="628" name="直線コネクタ 627"/>
        <xdr:cNvCxnSpPr/>
      </xdr:nvCxnSpPr>
      <xdr:spPr>
        <a:xfrm flipV="1">
          <a:off x="16317595" y="12112778"/>
          <a:ext cx="1269" cy="1178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93902</xdr:rowOff>
    </xdr:from>
    <xdr:ext cx="534377" cy="259045"/>
    <xdr:sp macro="" textlink="">
      <xdr:nvSpPr>
        <xdr:cNvPr id="629" name="公債費最小値テキスト"/>
        <xdr:cNvSpPr txBox="1"/>
      </xdr:nvSpPr>
      <xdr:spPr>
        <a:xfrm>
          <a:off x="16370300" y="1329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90075</xdr:rowOff>
    </xdr:from>
    <xdr:to>
      <xdr:col>86</xdr:col>
      <xdr:colOff>25400</xdr:colOff>
      <xdr:row>77</xdr:row>
      <xdr:rowOff>90075</xdr:rowOff>
    </xdr:to>
    <xdr:cxnSp macro="">
      <xdr:nvCxnSpPr>
        <xdr:cNvPr id="630" name="直線コネクタ 629"/>
        <xdr:cNvCxnSpPr/>
      </xdr:nvCxnSpPr>
      <xdr:spPr>
        <a:xfrm>
          <a:off x="16230600" y="1329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57955</xdr:rowOff>
    </xdr:from>
    <xdr:ext cx="534377" cy="259045"/>
    <xdr:sp macro="" textlink="">
      <xdr:nvSpPr>
        <xdr:cNvPr id="631" name="公債費最大値テキスト"/>
        <xdr:cNvSpPr txBox="1"/>
      </xdr:nvSpPr>
      <xdr:spPr>
        <a:xfrm>
          <a:off x="16370300" y="1188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111278</xdr:rowOff>
    </xdr:from>
    <xdr:to>
      <xdr:col>86</xdr:col>
      <xdr:colOff>25400</xdr:colOff>
      <xdr:row>70</xdr:row>
      <xdr:rowOff>111278</xdr:rowOff>
    </xdr:to>
    <xdr:cxnSp macro="">
      <xdr:nvCxnSpPr>
        <xdr:cNvPr id="632" name="直線コネクタ 631"/>
        <xdr:cNvCxnSpPr/>
      </xdr:nvCxnSpPr>
      <xdr:spPr>
        <a:xfrm>
          <a:off x="16230600" y="1211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79693</xdr:rowOff>
    </xdr:from>
    <xdr:to>
      <xdr:col>85</xdr:col>
      <xdr:colOff>127000</xdr:colOff>
      <xdr:row>77</xdr:row>
      <xdr:rowOff>94571</xdr:rowOff>
    </xdr:to>
    <xdr:cxnSp macro="">
      <xdr:nvCxnSpPr>
        <xdr:cNvPr id="633" name="直線コネクタ 632"/>
        <xdr:cNvCxnSpPr/>
      </xdr:nvCxnSpPr>
      <xdr:spPr>
        <a:xfrm flipV="1">
          <a:off x="15481300" y="13281343"/>
          <a:ext cx="838200"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11250</xdr:rowOff>
    </xdr:from>
    <xdr:ext cx="534377" cy="259045"/>
    <xdr:sp macro="" textlink="">
      <xdr:nvSpPr>
        <xdr:cNvPr id="634" name="公債費平均値テキスト"/>
        <xdr:cNvSpPr txBox="1"/>
      </xdr:nvSpPr>
      <xdr:spPr>
        <a:xfrm>
          <a:off x="16370300" y="12870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159823</xdr:rowOff>
    </xdr:from>
    <xdr:to>
      <xdr:col>85</xdr:col>
      <xdr:colOff>177800</xdr:colOff>
      <xdr:row>76</xdr:row>
      <xdr:rowOff>89973</xdr:rowOff>
    </xdr:to>
    <xdr:sp macro="" textlink="">
      <xdr:nvSpPr>
        <xdr:cNvPr id="635" name="フローチャート: 判断 634"/>
        <xdr:cNvSpPr/>
      </xdr:nvSpPr>
      <xdr:spPr>
        <a:xfrm>
          <a:off x="162687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94571</xdr:rowOff>
    </xdr:from>
    <xdr:to>
      <xdr:col>81</xdr:col>
      <xdr:colOff>50800</xdr:colOff>
      <xdr:row>77</xdr:row>
      <xdr:rowOff>101295</xdr:rowOff>
    </xdr:to>
    <xdr:cxnSp macro="">
      <xdr:nvCxnSpPr>
        <xdr:cNvPr id="636" name="直線コネクタ 635"/>
        <xdr:cNvCxnSpPr/>
      </xdr:nvCxnSpPr>
      <xdr:spPr>
        <a:xfrm flipV="1">
          <a:off x="14592300" y="13296221"/>
          <a:ext cx="889000" cy="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165424</xdr:rowOff>
    </xdr:from>
    <xdr:to>
      <xdr:col>81</xdr:col>
      <xdr:colOff>101600</xdr:colOff>
      <xdr:row>76</xdr:row>
      <xdr:rowOff>95574</xdr:rowOff>
    </xdr:to>
    <xdr:sp macro="" textlink="">
      <xdr:nvSpPr>
        <xdr:cNvPr id="637" name="フローチャート: 判断 636"/>
        <xdr:cNvSpPr/>
      </xdr:nvSpPr>
      <xdr:spPr>
        <a:xfrm>
          <a:off x="15430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112101</xdr:rowOff>
    </xdr:from>
    <xdr:ext cx="534377" cy="259045"/>
    <xdr:sp macro="" textlink="">
      <xdr:nvSpPr>
        <xdr:cNvPr id="638" name="テキスト ボックス 637"/>
        <xdr:cNvSpPr txBox="1"/>
      </xdr:nvSpPr>
      <xdr:spPr>
        <a:xfrm>
          <a:off x="15214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101295</xdr:rowOff>
    </xdr:from>
    <xdr:to>
      <xdr:col>76</xdr:col>
      <xdr:colOff>114300</xdr:colOff>
      <xdr:row>77</xdr:row>
      <xdr:rowOff>110782</xdr:rowOff>
    </xdr:to>
    <xdr:cxnSp macro="">
      <xdr:nvCxnSpPr>
        <xdr:cNvPr id="639" name="直線コネクタ 638"/>
        <xdr:cNvCxnSpPr/>
      </xdr:nvCxnSpPr>
      <xdr:spPr>
        <a:xfrm flipV="1">
          <a:off x="13703300" y="13302945"/>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165348</xdr:rowOff>
    </xdr:from>
    <xdr:to>
      <xdr:col>76</xdr:col>
      <xdr:colOff>165100</xdr:colOff>
      <xdr:row>76</xdr:row>
      <xdr:rowOff>95498</xdr:rowOff>
    </xdr:to>
    <xdr:sp macro="" textlink="">
      <xdr:nvSpPr>
        <xdr:cNvPr id="640" name="フローチャート: 判断 639"/>
        <xdr:cNvSpPr/>
      </xdr:nvSpPr>
      <xdr:spPr>
        <a:xfrm>
          <a:off x="14541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112024</xdr:rowOff>
    </xdr:from>
    <xdr:ext cx="534377" cy="259045"/>
    <xdr:sp macro="" textlink="">
      <xdr:nvSpPr>
        <xdr:cNvPr id="641" name="テキスト ボックス 640"/>
        <xdr:cNvSpPr txBox="1"/>
      </xdr:nvSpPr>
      <xdr:spPr>
        <a:xfrm>
          <a:off x="14325111" y="127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110782</xdr:rowOff>
    </xdr:from>
    <xdr:to>
      <xdr:col>71</xdr:col>
      <xdr:colOff>177800</xdr:colOff>
      <xdr:row>77</xdr:row>
      <xdr:rowOff>119031</xdr:rowOff>
    </xdr:to>
    <xdr:cxnSp macro="">
      <xdr:nvCxnSpPr>
        <xdr:cNvPr id="642" name="直線コネクタ 641"/>
        <xdr:cNvCxnSpPr/>
      </xdr:nvCxnSpPr>
      <xdr:spPr>
        <a:xfrm flipV="1">
          <a:off x="12814300" y="13312432"/>
          <a:ext cx="8890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166129</xdr:rowOff>
    </xdr:from>
    <xdr:to>
      <xdr:col>72</xdr:col>
      <xdr:colOff>38100</xdr:colOff>
      <xdr:row>76</xdr:row>
      <xdr:rowOff>96279</xdr:rowOff>
    </xdr:to>
    <xdr:sp macro="" textlink="">
      <xdr:nvSpPr>
        <xdr:cNvPr id="643" name="フローチャート: 判断 642"/>
        <xdr:cNvSpPr/>
      </xdr:nvSpPr>
      <xdr:spPr>
        <a:xfrm>
          <a:off x="136525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112806</xdr:rowOff>
    </xdr:from>
    <xdr:ext cx="534377" cy="259045"/>
    <xdr:sp macro="" textlink="">
      <xdr:nvSpPr>
        <xdr:cNvPr id="644" name="テキスト ボックス 643"/>
        <xdr:cNvSpPr txBox="1"/>
      </xdr:nvSpPr>
      <xdr:spPr>
        <a:xfrm>
          <a:off x="13436111" y="1280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80251</xdr:rowOff>
    </xdr:from>
    <xdr:to>
      <xdr:col>67</xdr:col>
      <xdr:colOff>101600</xdr:colOff>
      <xdr:row>76</xdr:row>
      <xdr:rowOff>10401</xdr:rowOff>
    </xdr:to>
    <xdr:sp macro="" textlink="">
      <xdr:nvSpPr>
        <xdr:cNvPr id="645" name="フローチャート: 判断 644"/>
        <xdr:cNvSpPr/>
      </xdr:nvSpPr>
      <xdr:spPr>
        <a:xfrm>
          <a:off x="12763500" y="1293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26928</xdr:rowOff>
    </xdr:from>
    <xdr:ext cx="534377" cy="259045"/>
    <xdr:sp macro="" textlink="">
      <xdr:nvSpPr>
        <xdr:cNvPr id="646" name="テキスト ボックス 645"/>
        <xdr:cNvSpPr txBox="1"/>
      </xdr:nvSpPr>
      <xdr:spPr>
        <a:xfrm>
          <a:off x="12547111" y="1271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28893</xdr:rowOff>
    </xdr:from>
    <xdr:to>
      <xdr:col>85</xdr:col>
      <xdr:colOff>177800</xdr:colOff>
      <xdr:row>77</xdr:row>
      <xdr:rowOff>130493</xdr:rowOff>
    </xdr:to>
    <xdr:sp macro="" textlink="">
      <xdr:nvSpPr>
        <xdr:cNvPr id="652" name="楕円 651"/>
        <xdr:cNvSpPr/>
      </xdr:nvSpPr>
      <xdr:spPr>
        <a:xfrm>
          <a:off x="16268700" y="132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115270</xdr:rowOff>
    </xdr:from>
    <xdr:ext cx="534377" cy="259045"/>
    <xdr:sp macro="" textlink="">
      <xdr:nvSpPr>
        <xdr:cNvPr id="653" name="公債費該当値テキスト"/>
        <xdr:cNvSpPr txBox="1"/>
      </xdr:nvSpPr>
      <xdr:spPr>
        <a:xfrm>
          <a:off x="16370300" y="1314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43771</xdr:rowOff>
    </xdr:from>
    <xdr:to>
      <xdr:col>81</xdr:col>
      <xdr:colOff>101600</xdr:colOff>
      <xdr:row>77</xdr:row>
      <xdr:rowOff>145371</xdr:rowOff>
    </xdr:to>
    <xdr:sp macro="" textlink="">
      <xdr:nvSpPr>
        <xdr:cNvPr id="654" name="楕円 653"/>
        <xdr:cNvSpPr/>
      </xdr:nvSpPr>
      <xdr:spPr>
        <a:xfrm>
          <a:off x="15430500" y="1324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136498</xdr:rowOff>
    </xdr:from>
    <xdr:ext cx="534377" cy="259045"/>
    <xdr:sp macro="" textlink="">
      <xdr:nvSpPr>
        <xdr:cNvPr id="655" name="テキスト ボックス 654"/>
        <xdr:cNvSpPr txBox="1"/>
      </xdr:nvSpPr>
      <xdr:spPr>
        <a:xfrm>
          <a:off x="15214111" y="1333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50495</xdr:rowOff>
    </xdr:from>
    <xdr:to>
      <xdr:col>76</xdr:col>
      <xdr:colOff>165100</xdr:colOff>
      <xdr:row>77</xdr:row>
      <xdr:rowOff>152095</xdr:rowOff>
    </xdr:to>
    <xdr:sp macro="" textlink="">
      <xdr:nvSpPr>
        <xdr:cNvPr id="656" name="楕円 655"/>
        <xdr:cNvSpPr/>
      </xdr:nvSpPr>
      <xdr:spPr>
        <a:xfrm>
          <a:off x="14541500" y="132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143222</xdr:rowOff>
    </xdr:from>
    <xdr:ext cx="534377" cy="259045"/>
    <xdr:sp macro="" textlink="">
      <xdr:nvSpPr>
        <xdr:cNvPr id="657" name="テキスト ボックス 656"/>
        <xdr:cNvSpPr txBox="1"/>
      </xdr:nvSpPr>
      <xdr:spPr>
        <a:xfrm>
          <a:off x="14325111" y="1334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59982</xdr:rowOff>
    </xdr:from>
    <xdr:to>
      <xdr:col>72</xdr:col>
      <xdr:colOff>38100</xdr:colOff>
      <xdr:row>77</xdr:row>
      <xdr:rowOff>161582</xdr:rowOff>
    </xdr:to>
    <xdr:sp macro="" textlink="">
      <xdr:nvSpPr>
        <xdr:cNvPr id="658" name="楕円 657"/>
        <xdr:cNvSpPr/>
      </xdr:nvSpPr>
      <xdr:spPr>
        <a:xfrm>
          <a:off x="13652500" y="1326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152709</xdr:rowOff>
    </xdr:from>
    <xdr:ext cx="534377" cy="259045"/>
    <xdr:sp macro="" textlink="">
      <xdr:nvSpPr>
        <xdr:cNvPr id="659" name="テキスト ボックス 658"/>
        <xdr:cNvSpPr txBox="1"/>
      </xdr:nvSpPr>
      <xdr:spPr>
        <a:xfrm>
          <a:off x="13436111" y="1335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68231</xdr:rowOff>
    </xdr:from>
    <xdr:to>
      <xdr:col>67</xdr:col>
      <xdr:colOff>101600</xdr:colOff>
      <xdr:row>77</xdr:row>
      <xdr:rowOff>169831</xdr:rowOff>
    </xdr:to>
    <xdr:sp macro="" textlink="">
      <xdr:nvSpPr>
        <xdr:cNvPr id="660" name="楕円 659"/>
        <xdr:cNvSpPr/>
      </xdr:nvSpPr>
      <xdr:spPr>
        <a:xfrm>
          <a:off x="12763500" y="1326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160958</xdr:rowOff>
    </xdr:from>
    <xdr:ext cx="534377" cy="259045"/>
    <xdr:sp macro="" textlink="">
      <xdr:nvSpPr>
        <xdr:cNvPr id="661" name="テキスト ボックス 660"/>
        <xdr:cNvSpPr txBox="1"/>
      </xdr:nvSpPr>
      <xdr:spPr>
        <a:xfrm>
          <a:off x="12547111" y="1336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5" name="テキスト ボックス 67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7" name="テキスト ボックス 67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9" name="テキスト ボックス 67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28006</xdr:rowOff>
    </xdr:from>
    <xdr:to>
      <xdr:col>85</xdr:col>
      <xdr:colOff>126364</xdr:colOff>
      <xdr:row>98</xdr:row>
      <xdr:rowOff>134443</xdr:rowOff>
    </xdr:to>
    <xdr:cxnSp macro="">
      <xdr:nvCxnSpPr>
        <xdr:cNvPr id="683" name="直線コネクタ 682"/>
        <xdr:cNvCxnSpPr/>
      </xdr:nvCxnSpPr>
      <xdr:spPr>
        <a:xfrm flipV="1">
          <a:off x="16317595" y="15458506"/>
          <a:ext cx="1269" cy="1478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138270</xdr:rowOff>
    </xdr:from>
    <xdr:ext cx="378565" cy="259045"/>
    <xdr:sp macro="" textlink="">
      <xdr:nvSpPr>
        <xdr:cNvPr id="684" name="積立金最小値テキスト"/>
        <xdr:cNvSpPr txBox="1"/>
      </xdr:nvSpPr>
      <xdr:spPr>
        <a:xfrm>
          <a:off x="16370300" y="16940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134443</xdr:rowOff>
    </xdr:from>
    <xdr:to>
      <xdr:col>86</xdr:col>
      <xdr:colOff>25400</xdr:colOff>
      <xdr:row>98</xdr:row>
      <xdr:rowOff>134443</xdr:rowOff>
    </xdr:to>
    <xdr:cxnSp macro="">
      <xdr:nvCxnSpPr>
        <xdr:cNvPr id="685" name="直線コネクタ 684"/>
        <xdr:cNvCxnSpPr/>
      </xdr:nvCxnSpPr>
      <xdr:spPr>
        <a:xfrm>
          <a:off x="16230600" y="16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146133</xdr:rowOff>
    </xdr:from>
    <xdr:ext cx="534377" cy="259045"/>
    <xdr:sp macro="" textlink="">
      <xdr:nvSpPr>
        <xdr:cNvPr id="686" name="積立金最大値テキスト"/>
        <xdr:cNvSpPr txBox="1"/>
      </xdr:nvSpPr>
      <xdr:spPr>
        <a:xfrm>
          <a:off x="16370300" y="152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28006</xdr:rowOff>
    </xdr:from>
    <xdr:to>
      <xdr:col>86</xdr:col>
      <xdr:colOff>25400</xdr:colOff>
      <xdr:row>90</xdr:row>
      <xdr:rowOff>28006</xdr:rowOff>
    </xdr:to>
    <xdr:cxnSp macro="">
      <xdr:nvCxnSpPr>
        <xdr:cNvPr id="687" name="直線コネクタ 686"/>
        <xdr:cNvCxnSpPr/>
      </xdr:nvCxnSpPr>
      <xdr:spPr>
        <a:xfrm>
          <a:off x="16230600" y="1545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18222</xdr:rowOff>
    </xdr:from>
    <xdr:to>
      <xdr:col>85</xdr:col>
      <xdr:colOff>127000</xdr:colOff>
      <xdr:row>96</xdr:row>
      <xdr:rowOff>68560</xdr:rowOff>
    </xdr:to>
    <xdr:cxnSp macro="">
      <xdr:nvCxnSpPr>
        <xdr:cNvPr id="688" name="直線コネクタ 687"/>
        <xdr:cNvCxnSpPr/>
      </xdr:nvCxnSpPr>
      <xdr:spPr>
        <a:xfrm>
          <a:off x="15481300" y="16134522"/>
          <a:ext cx="838200" cy="39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22567</xdr:rowOff>
    </xdr:from>
    <xdr:ext cx="469744" cy="259045"/>
    <xdr:sp macro="" textlink="">
      <xdr:nvSpPr>
        <xdr:cNvPr id="689" name="積立金平均値テキスト"/>
        <xdr:cNvSpPr txBox="1"/>
      </xdr:nvSpPr>
      <xdr:spPr>
        <a:xfrm>
          <a:off x="16370300" y="16481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44140</xdr:rowOff>
    </xdr:from>
    <xdr:to>
      <xdr:col>85</xdr:col>
      <xdr:colOff>177800</xdr:colOff>
      <xdr:row>96</xdr:row>
      <xdr:rowOff>145740</xdr:rowOff>
    </xdr:to>
    <xdr:sp macro="" textlink="">
      <xdr:nvSpPr>
        <xdr:cNvPr id="690" name="フローチャート: 判断 689"/>
        <xdr:cNvSpPr/>
      </xdr:nvSpPr>
      <xdr:spPr>
        <a:xfrm>
          <a:off x="162687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165120</xdr:rowOff>
    </xdr:from>
    <xdr:to>
      <xdr:col>81</xdr:col>
      <xdr:colOff>50800</xdr:colOff>
      <xdr:row>94</xdr:row>
      <xdr:rowOff>18222</xdr:rowOff>
    </xdr:to>
    <xdr:cxnSp macro="">
      <xdr:nvCxnSpPr>
        <xdr:cNvPr id="691" name="直線コネクタ 690"/>
        <xdr:cNvCxnSpPr/>
      </xdr:nvCxnSpPr>
      <xdr:spPr>
        <a:xfrm>
          <a:off x="14592300" y="15938520"/>
          <a:ext cx="889000" cy="19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44461</xdr:rowOff>
    </xdr:from>
    <xdr:to>
      <xdr:col>81</xdr:col>
      <xdr:colOff>101600</xdr:colOff>
      <xdr:row>96</xdr:row>
      <xdr:rowOff>146061</xdr:rowOff>
    </xdr:to>
    <xdr:sp macro="" textlink="">
      <xdr:nvSpPr>
        <xdr:cNvPr id="692" name="フローチャート: 判断 691"/>
        <xdr:cNvSpPr/>
      </xdr:nvSpPr>
      <xdr:spPr>
        <a:xfrm>
          <a:off x="15430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137188</xdr:rowOff>
    </xdr:from>
    <xdr:ext cx="469744" cy="259045"/>
    <xdr:sp macro="" textlink="">
      <xdr:nvSpPr>
        <xdr:cNvPr id="693" name="テキスト ボックス 692"/>
        <xdr:cNvSpPr txBox="1"/>
      </xdr:nvSpPr>
      <xdr:spPr>
        <a:xfrm>
          <a:off x="15246428" y="1659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165120</xdr:rowOff>
    </xdr:from>
    <xdr:to>
      <xdr:col>76</xdr:col>
      <xdr:colOff>114300</xdr:colOff>
      <xdr:row>95</xdr:row>
      <xdr:rowOff>126761</xdr:rowOff>
    </xdr:to>
    <xdr:cxnSp macro="">
      <xdr:nvCxnSpPr>
        <xdr:cNvPr id="694" name="直線コネクタ 693"/>
        <xdr:cNvCxnSpPr/>
      </xdr:nvCxnSpPr>
      <xdr:spPr>
        <a:xfrm flipV="1">
          <a:off x="13703300" y="15938520"/>
          <a:ext cx="889000" cy="47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27498</xdr:rowOff>
    </xdr:from>
    <xdr:to>
      <xdr:col>76</xdr:col>
      <xdr:colOff>165100</xdr:colOff>
      <xdr:row>96</xdr:row>
      <xdr:rowOff>129098</xdr:rowOff>
    </xdr:to>
    <xdr:sp macro="" textlink="">
      <xdr:nvSpPr>
        <xdr:cNvPr id="695" name="フローチャート: 判断 694"/>
        <xdr:cNvSpPr/>
      </xdr:nvSpPr>
      <xdr:spPr>
        <a:xfrm>
          <a:off x="14541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120225</xdr:rowOff>
    </xdr:from>
    <xdr:ext cx="469744" cy="259045"/>
    <xdr:sp macro="" textlink="">
      <xdr:nvSpPr>
        <xdr:cNvPr id="696" name="テキスト ボックス 695"/>
        <xdr:cNvSpPr txBox="1"/>
      </xdr:nvSpPr>
      <xdr:spPr>
        <a:xfrm>
          <a:off x="14357428" y="1657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31480</xdr:rowOff>
    </xdr:from>
    <xdr:to>
      <xdr:col>71</xdr:col>
      <xdr:colOff>177800</xdr:colOff>
      <xdr:row>95</xdr:row>
      <xdr:rowOff>126761</xdr:rowOff>
    </xdr:to>
    <xdr:cxnSp macro="">
      <xdr:nvCxnSpPr>
        <xdr:cNvPr id="697" name="直線コネクタ 696"/>
        <xdr:cNvCxnSpPr/>
      </xdr:nvCxnSpPr>
      <xdr:spPr>
        <a:xfrm>
          <a:off x="12814300" y="16319230"/>
          <a:ext cx="889000" cy="9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95803</xdr:rowOff>
    </xdr:from>
    <xdr:to>
      <xdr:col>72</xdr:col>
      <xdr:colOff>38100</xdr:colOff>
      <xdr:row>97</xdr:row>
      <xdr:rowOff>25953</xdr:rowOff>
    </xdr:to>
    <xdr:sp macro="" textlink="">
      <xdr:nvSpPr>
        <xdr:cNvPr id="698" name="フローチャート: 判断 697"/>
        <xdr:cNvSpPr/>
      </xdr:nvSpPr>
      <xdr:spPr>
        <a:xfrm>
          <a:off x="13652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17080</xdr:rowOff>
    </xdr:from>
    <xdr:ext cx="469744" cy="259045"/>
    <xdr:sp macro="" textlink="">
      <xdr:nvSpPr>
        <xdr:cNvPr id="699" name="テキスト ボックス 698"/>
        <xdr:cNvSpPr txBox="1"/>
      </xdr:nvSpPr>
      <xdr:spPr>
        <a:xfrm>
          <a:off x="13468428" y="166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83779</xdr:rowOff>
    </xdr:from>
    <xdr:to>
      <xdr:col>67</xdr:col>
      <xdr:colOff>101600</xdr:colOff>
      <xdr:row>96</xdr:row>
      <xdr:rowOff>13929</xdr:rowOff>
    </xdr:to>
    <xdr:sp macro="" textlink="">
      <xdr:nvSpPr>
        <xdr:cNvPr id="700" name="フローチャート: 判断 699"/>
        <xdr:cNvSpPr/>
      </xdr:nvSpPr>
      <xdr:spPr>
        <a:xfrm>
          <a:off x="12763500" y="1637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5056</xdr:rowOff>
    </xdr:from>
    <xdr:ext cx="534377" cy="259045"/>
    <xdr:sp macro="" textlink="">
      <xdr:nvSpPr>
        <xdr:cNvPr id="701" name="テキスト ボックス 700"/>
        <xdr:cNvSpPr txBox="1"/>
      </xdr:nvSpPr>
      <xdr:spPr>
        <a:xfrm>
          <a:off x="12547111" y="1646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17760</xdr:rowOff>
    </xdr:from>
    <xdr:to>
      <xdr:col>85</xdr:col>
      <xdr:colOff>177800</xdr:colOff>
      <xdr:row>96</xdr:row>
      <xdr:rowOff>119360</xdr:rowOff>
    </xdr:to>
    <xdr:sp macro="" textlink="">
      <xdr:nvSpPr>
        <xdr:cNvPr id="707" name="楕円 706"/>
        <xdr:cNvSpPr/>
      </xdr:nvSpPr>
      <xdr:spPr>
        <a:xfrm>
          <a:off x="16268700" y="1647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40637</xdr:rowOff>
    </xdr:from>
    <xdr:ext cx="469744" cy="259045"/>
    <xdr:sp macro="" textlink="">
      <xdr:nvSpPr>
        <xdr:cNvPr id="708" name="積立金該当値テキスト"/>
        <xdr:cNvSpPr txBox="1"/>
      </xdr:nvSpPr>
      <xdr:spPr>
        <a:xfrm>
          <a:off x="16370300" y="1632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138872</xdr:rowOff>
    </xdr:from>
    <xdr:to>
      <xdr:col>81</xdr:col>
      <xdr:colOff>101600</xdr:colOff>
      <xdr:row>94</xdr:row>
      <xdr:rowOff>69022</xdr:rowOff>
    </xdr:to>
    <xdr:sp macro="" textlink="">
      <xdr:nvSpPr>
        <xdr:cNvPr id="709" name="楕円 708"/>
        <xdr:cNvSpPr/>
      </xdr:nvSpPr>
      <xdr:spPr>
        <a:xfrm>
          <a:off x="15430500" y="1608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85549</xdr:rowOff>
    </xdr:from>
    <xdr:ext cx="534377" cy="259045"/>
    <xdr:sp macro="" textlink="">
      <xdr:nvSpPr>
        <xdr:cNvPr id="710" name="テキスト ボックス 709"/>
        <xdr:cNvSpPr txBox="1"/>
      </xdr:nvSpPr>
      <xdr:spPr>
        <a:xfrm>
          <a:off x="15214111" y="1585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114320</xdr:rowOff>
    </xdr:from>
    <xdr:to>
      <xdr:col>76</xdr:col>
      <xdr:colOff>165100</xdr:colOff>
      <xdr:row>93</xdr:row>
      <xdr:rowOff>44470</xdr:rowOff>
    </xdr:to>
    <xdr:sp macro="" textlink="">
      <xdr:nvSpPr>
        <xdr:cNvPr id="711" name="楕円 710"/>
        <xdr:cNvSpPr/>
      </xdr:nvSpPr>
      <xdr:spPr>
        <a:xfrm>
          <a:off x="14541500" y="158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60997</xdr:rowOff>
    </xdr:from>
    <xdr:ext cx="534377" cy="259045"/>
    <xdr:sp macro="" textlink="">
      <xdr:nvSpPr>
        <xdr:cNvPr id="712" name="テキスト ボックス 711"/>
        <xdr:cNvSpPr txBox="1"/>
      </xdr:nvSpPr>
      <xdr:spPr>
        <a:xfrm>
          <a:off x="14325111" y="156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75961</xdr:rowOff>
    </xdr:from>
    <xdr:to>
      <xdr:col>72</xdr:col>
      <xdr:colOff>38100</xdr:colOff>
      <xdr:row>96</xdr:row>
      <xdr:rowOff>6111</xdr:rowOff>
    </xdr:to>
    <xdr:sp macro="" textlink="">
      <xdr:nvSpPr>
        <xdr:cNvPr id="713" name="楕円 712"/>
        <xdr:cNvSpPr/>
      </xdr:nvSpPr>
      <xdr:spPr>
        <a:xfrm>
          <a:off x="13652500" y="1636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22638</xdr:rowOff>
    </xdr:from>
    <xdr:ext cx="534377" cy="259045"/>
    <xdr:sp macro="" textlink="">
      <xdr:nvSpPr>
        <xdr:cNvPr id="714" name="テキスト ボックス 713"/>
        <xdr:cNvSpPr txBox="1"/>
      </xdr:nvSpPr>
      <xdr:spPr>
        <a:xfrm>
          <a:off x="13436111" y="1613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152130</xdr:rowOff>
    </xdr:from>
    <xdr:to>
      <xdr:col>67</xdr:col>
      <xdr:colOff>101600</xdr:colOff>
      <xdr:row>95</xdr:row>
      <xdr:rowOff>82280</xdr:rowOff>
    </xdr:to>
    <xdr:sp macro="" textlink="">
      <xdr:nvSpPr>
        <xdr:cNvPr id="715" name="楕円 714"/>
        <xdr:cNvSpPr/>
      </xdr:nvSpPr>
      <xdr:spPr>
        <a:xfrm>
          <a:off x="12763500" y="1626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98807</xdr:rowOff>
    </xdr:from>
    <xdr:ext cx="534377" cy="259045"/>
    <xdr:sp macro="" textlink="">
      <xdr:nvSpPr>
        <xdr:cNvPr id="716" name="テキスト ボックス 715"/>
        <xdr:cNvSpPr txBox="1"/>
      </xdr:nvSpPr>
      <xdr:spPr>
        <a:xfrm>
          <a:off x="12547111" y="1604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92266</xdr:rowOff>
    </xdr:from>
    <xdr:to>
      <xdr:col>116</xdr:col>
      <xdr:colOff>62864</xdr:colOff>
      <xdr:row>39</xdr:row>
      <xdr:rowOff>44450</xdr:rowOff>
    </xdr:to>
    <xdr:cxnSp macro="">
      <xdr:nvCxnSpPr>
        <xdr:cNvPr id="740" name="直線コネクタ 739"/>
        <xdr:cNvCxnSpPr/>
      </xdr:nvCxnSpPr>
      <xdr:spPr>
        <a:xfrm flipV="1">
          <a:off x="22159595" y="5407216"/>
          <a:ext cx="1269" cy="1323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38943</xdr:rowOff>
    </xdr:from>
    <xdr:ext cx="469744" cy="259045"/>
    <xdr:sp macro="" textlink="">
      <xdr:nvSpPr>
        <xdr:cNvPr id="743" name="投資及び出資金最大値テキスト"/>
        <xdr:cNvSpPr txBox="1"/>
      </xdr:nvSpPr>
      <xdr:spPr>
        <a:xfrm>
          <a:off x="22212300" y="518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92266</xdr:rowOff>
    </xdr:from>
    <xdr:to>
      <xdr:col>116</xdr:col>
      <xdr:colOff>152400</xdr:colOff>
      <xdr:row>31</xdr:row>
      <xdr:rowOff>92266</xdr:rowOff>
    </xdr:to>
    <xdr:cxnSp macro="">
      <xdr:nvCxnSpPr>
        <xdr:cNvPr id="744" name="直線コネクタ 743"/>
        <xdr:cNvCxnSpPr/>
      </xdr:nvCxnSpPr>
      <xdr:spPr>
        <a:xfrm>
          <a:off x="22072600" y="540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43117</xdr:rowOff>
    </xdr:from>
    <xdr:to>
      <xdr:col>116</xdr:col>
      <xdr:colOff>63500</xdr:colOff>
      <xdr:row>39</xdr:row>
      <xdr:rowOff>44450</xdr:rowOff>
    </xdr:to>
    <xdr:cxnSp macro="">
      <xdr:nvCxnSpPr>
        <xdr:cNvPr id="745" name="直線コネクタ 744"/>
        <xdr:cNvCxnSpPr/>
      </xdr:nvCxnSpPr>
      <xdr:spPr>
        <a:xfrm>
          <a:off x="21323300" y="6729667"/>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158068</xdr:rowOff>
    </xdr:from>
    <xdr:ext cx="469744" cy="259045"/>
    <xdr:sp macro="" textlink="">
      <xdr:nvSpPr>
        <xdr:cNvPr id="746" name="投資及び出資金平均値テキスト"/>
        <xdr:cNvSpPr txBox="1"/>
      </xdr:nvSpPr>
      <xdr:spPr>
        <a:xfrm>
          <a:off x="22212300" y="6330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135191</xdr:rowOff>
    </xdr:from>
    <xdr:to>
      <xdr:col>116</xdr:col>
      <xdr:colOff>114300</xdr:colOff>
      <xdr:row>38</xdr:row>
      <xdr:rowOff>65342</xdr:rowOff>
    </xdr:to>
    <xdr:sp macro="" textlink="">
      <xdr:nvSpPr>
        <xdr:cNvPr id="747" name="フローチャート: 判断 746"/>
        <xdr:cNvSpPr/>
      </xdr:nvSpPr>
      <xdr:spPr>
        <a:xfrm>
          <a:off x="221107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43117</xdr:rowOff>
    </xdr:from>
    <xdr:to>
      <xdr:col>111</xdr:col>
      <xdr:colOff>177800</xdr:colOff>
      <xdr:row>39</xdr:row>
      <xdr:rowOff>44450</xdr:rowOff>
    </xdr:to>
    <xdr:cxnSp macro="">
      <xdr:nvCxnSpPr>
        <xdr:cNvPr id="748" name="直線コネクタ 747"/>
        <xdr:cNvCxnSpPr/>
      </xdr:nvCxnSpPr>
      <xdr:spPr>
        <a:xfrm flipV="1">
          <a:off x="20434300" y="6729667"/>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20892</xdr:rowOff>
    </xdr:from>
    <xdr:to>
      <xdr:col>112</xdr:col>
      <xdr:colOff>38100</xdr:colOff>
      <xdr:row>38</xdr:row>
      <xdr:rowOff>122492</xdr:rowOff>
    </xdr:to>
    <xdr:sp macro="" textlink="">
      <xdr:nvSpPr>
        <xdr:cNvPr id="749" name="フローチャート: 判断 748"/>
        <xdr:cNvSpPr/>
      </xdr:nvSpPr>
      <xdr:spPr>
        <a:xfrm>
          <a:off x="21272500" y="653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139018</xdr:rowOff>
    </xdr:from>
    <xdr:ext cx="378565" cy="259045"/>
    <xdr:sp macro="" textlink="">
      <xdr:nvSpPr>
        <xdr:cNvPr id="750" name="テキスト ボックス 749"/>
        <xdr:cNvSpPr txBox="1"/>
      </xdr:nvSpPr>
      <xdr:spPr>
        <a:xfrm>
          <a:off x="21134017" y="6311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63182</xdr:rowOff>
    </xdr:from>
    <xdr:to>
      <xdr:col>107</xdr:col>
      <xdr:colOff>101600</xdr:colOff>
      <xdr:row>38</xdr:row>
      <xdr:rowOff>164782</xdr:rowOff>
    </xdr:to>
    <xdr:sp macro="" textlink="">
      <xdr:nvSpPr>
        <xdr:cNvPr id="752" name="フローチャート: 判断 751"/>
        <xdr:cNvSpPr/>
      </xdr:nvSpPr>
      <xdr:spPr>
        <a:xfrm>
          <a:off x="20383500" y="657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9860</xdr:rowOff>
    </xdr:from>
    <xdr:ext cx="378565" cy="259045"/>
    <xdr:sp macro="" textlink="">
      <xdr:nvSpPr>
        <xdr:cNvPr id="753" name="テキスト ボックス 752"/>
        <xdr:cNvSpPr txBox="1"/>
      </xdr:nvSpPr>
      <xdr:spPr>
        <a:xfrm>
          <a:off x="20245017" y="6353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55" name="フローチャート: 判断 754"/>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56" name="テキスト ボックス 755"/>
        <xdr:cNvSpPr txBox="1"/>
      </xdr:nvSpPr>
      <xdr:spPr>
        <a:xfrm>
          <a:off x="19356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57" name="フローチャート: 判断 756"/>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58" name="テキスト ボックス 757"/>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163767</xdr:rowOff>
    </xdr:from>
    <xdr:to>
      <xdr:col>112</xdr:col>
      <xdr:colOff>38100</xdr:colOff>
      <xdr:row>39</xdr:row>
      <xdr:rowOff>93917</xdr:rowOff>
    </xdr:to>
    <xdr:sp macro="" textlink="">
      <xdr:nvSpPr>
        <xdr:cNvPr id="766" name="楕円 765"/>
        <xdr:cNvSpPr/>
      </xdr:nvSpPr>
      <xdr:spPr>
        <a:xfrm>
          <a:off x="21272500" y="66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85044</xdr:rowOff>
    </xdr:from>
    <xdr:ext cx="249299" cy="259045"/>
    <xdr:sp macro="" textlink="">
      <xdr:nvSpPr>
        <xdr:cNvPr id="767" name="テキスト ボックス 766"/>
        <xdr:cNvSpPr txBox="1"/>
      </xdr:nvSpPr>
      <xdr:spPr>
        <a:xfrm>
          <a:off x="21198650" y="6771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4" name="直線コネクタ 78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5" name="テキスト ボックス 78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8" name="直線コネクタ 78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9" name="テキスト ボックス 788"/>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116325</xdr:rowOff>
    </xdr:from>
    <xdr:to>
      <xdr:col>116</xdr:col>
      <xdr:colOff>62864</xdr:colOff>
      <xdr:row>58</xdr:row>
      <xdr:rowOff>25400</xdr:rowOff>
    </xdr:to>
    <xdr:cxnSp macro="">
      <xdr:nvCxnSpPr>
        <xdr:cNvPr id="793" name="直線コネクタ 792"/>
        <xdr:cNvCxnSpPr/>
      </xdr:nvCxnSpPr>
      <xdr:spPr>
        <a:xfrm flipV="1">
          <a:off x="22159595" y="8688825"/>
          <a:ext cx="1269" cy="128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4"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5" name="直線コネクタ 79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63002</xdr:rowOff>
    </xdr:from>
    <xdr:ext cx="534377" cy="259045"/>
    <xdr:sp macro="" textlink="">
      <xdr:nvSpPr>
        <xdr:cNvPr id="796" name="貸付金最大値テキスト"/>
        <xdr:cNvSpPr txBox="1"/>
      </xdr:nvSpPr>
      <xdr:spPr>
        <a:xfrm>
          <a:off x="22212300" y="846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116325</xdr:rowOff>
    </xdr:from>
    <xdr:to>
      <xdr:col>116</xdr:col>
      <xdr:colOff>152400</xdr:colOff>
      <xdr:row>50</xdr:row>
      <xdr:rowOff>116325</xdr:rowOff>
    </xdr:to>
    <xdr:cxnSp macro="">
      <xdr:nvCxnSpPr>
        <xdr:cNvPr id="797" name="直線コネクタ 796"/>
        <xdr:cNvCxnSpPr/>
      </xdr:nvCxnSpPr>
      <xdr:spPr>
        <a:xfrm>
          <a:off x="22072600" y="868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8" name="直線コネクタ 797"/>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24509</xdr:rowOff>
    </xdr:from>
    <xdr:ext cx="469744" cy="259045"/>
    <xdr:sp macro="" textlink="">
      <xdr:nvSpPr>
        <xdr:cNvPr id="799" name="貸付金平均値テキスト"/>
        <xdr:cNvSpPr txBox="1"/>
      </xdr:nvSpPr>
      <xdr:spPr>
        <a:xfrm>
          <a:off x="22212300" y="9625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1632</xdr:rowOff>
    </xdr:from>
    <xdr:to>
      <xdr:col>116</xdr:col>
      <xdr:colOff>114300</xdr:colOff>
      <xdr:row>57</xdr:row>
      <xdr:rowOff>103232</xdr:rowOff>
    </xdr:to>
    <xdr:sp macro="" textlink="">
      <xdr:nvSpPr>
        <xdr:cNvPr id="800" name="フローチャート: 判断 799"/>
        <xdr:cNvSpPr/>
      </xdr:nvSpPr>
      <xdr:spPr>
        <a:xfrm>
          <a:off x="22110700" y="97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24257</xdr:rowOff>
    </xdr:from>
    <xdr:to>
      <xdr:col>111</xdr:col>
      <xdr:colOff>177800</xdr:colOff>
      <xdr:row>58</xdr:row>
      <xdr:rowOff>25400</xdr:rowOff>
    </xdr:to>
    <xdr:cxnSp macro="">
      <xdr:nvCxnSpPr>
        <xdr:cNvPr id="801" name="直線コネクタ 800"/>
        <xdr:cNvCxnSpPr/>
      </xdr:nvCxnSpPr>
      <xdr:spPr>
        <a:xfrm>
          <a:off x="20434300" y="99683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146907</xdr:rowOff>
    </xdr:from>
    <xdr:to>
      <xdr:col>112</xdr:col>
      <xdr:colOff>38100</xdr:colOff>
      <xdr:row>57</xdr:row>
      <xdr:rowOff>77057</xdr:rowOff>
    </xdr:to>
    <xdr:sp macro="" textlink="">
      <xdr:nvSpPr>
        <xdr:cNvPr id="802" name="フローチャート: 判断 801"/>
        <xdr:cNvSpPr/>
      </xdr:nvSpPr>
      <xdr:spPr>
        <a:xfrm>
          <a:off x="21272500" y="974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93584</xdr:rowOff>
    </xdr:from>
    <xdr:ext cx="469744" cy="259045"/>
    <xdr:sp macro="" textlink="">
      <xdr:nvSpPr>
        <xdr:cNvPr id="803" name="テキスト ボックス 802"/>
        <xdr:cNvSpPr txBox="1"/>
      </xdr:nvSpPr>
      <xdr:spPr>
        <a:xfrm>
          <a:off x="21088428" y="952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24257</xdr:rowOff>
    </xdr:from>
    <xdr:to>
      <xdr:col>107</xdr:col>
      <xdr:colOff>50800</xdr:colOff>
      <xdr:row>58</xdr:row>
      <xdr:rowOff>24257</xdr:rowOff>
    </xdr:to>
    <xdr:cxnSp macro="">
      <xdr:nvCxnSpPr>
        <xdr:cNvPr id="804" name="直線コネクタ 803"/>
        <xdr:cNvCxnSpPr/>
      </xdr:nvCxnSpPr>
      <xdr:spPr>
        <a:xfrm>
          <a:off x="19545300" y="9968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141363</xdr:rowOff>
    </xdr:from>
    <xdr:to>
      <xdr:col>107</xdr:col>
      <xdr:colOff>101600</xdr:colOff>
      <xdr:row>57</xdr:row>
      <xdr:rowOff>71513</xdr:rowOff>
    </xdr:to>
    <xdr:sp macro="" textlink="">
      <xdr:nvSpPr>
        <xdr:cNvPr id="805" name="フローチャート: 判断 804"/>
        <xdr:cNvSpPr/>
      </xdr:nvSpPr>
      <xdr:spPr>
        <a:xfrm>
          <a:off x="20383500" y="974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88040</xdr:rowOff>
    </xdr:from>
    <xdr:ext cx="469744" cy="259045"/>
    <xdr:sp macro="" textlink="">
      <xdr:nvSpPr>
        <xdr:cNvPr id="806" name="テキスト ボックス 805"/>
        <xdr:cNvSpPr txBox="1"/>
      </xdr:nvSpPr>
      <xdr:spPr>
        <a:xfrm>
          <a:off x="20199428" y="95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24257</xdr:rowOff>
    </xdr:from>
    <xdr:to>
      <xdr:col>102</xdr:col>
      <xdr:colOff>114300</xdr:colOff>
      <xdr:row>58</xdr:row>
      <xdr:rowOff>24257</xdr:rowOff>
    </xdr:to>
    <xdr:cxnSp macro="">
      <xdr:nvCxnSpPr>
        <xdr:cNvPr id="807" name="直線コネクタ 806"/>
        <xdr:cNvCxnSpPr/>
      </xdr:nvCxnSpPr>
      <xdr:spPr>
        <a:xfrm>
          <a:off x="18656300" y="9968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128391</xdr:rowOff>
    </xdr:from>
    <xdr:to>
      <xdr:col>102</xdr:col>
      <xdr:colOff>165100</xdr:colOff>
      <xdr:row>57</xdr:row>
      <xdr:rowOff>58541</xdr:rowOff>
    </xdr:to>
    <xdr:sp macro="" textlink="">
      <xdr:nvSpPr>
        <xdr:cNvPr id="808" name="フローチャート: 判断 807"/>
        <xdr:cNvSpPr/>
      </xdr:nvSpPr>
      <xdr:spPr>
        <a:xfrm>
          <a:off x="19494500" y="97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75068</xdr:rowOff>
    </xdr:from>
    <xdr:ext cx="469744" cy="259045"/>
    <xdr:sp macro="" textlink="">
      <xdr:nvSpPr>
        <xdr:cNvPr id="809" name="テキスト ボックス 808"/>
        <xdr:cNvSpPr txBox="1"/>
      </xdr:nvSpPr>
      <xdr:spPr>
        <a:xfrm>
          <a:off x="19310428" y="95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89071</xdr:rowOff>
    </xdr:from>
    <xdr:to>
      <xdr:col>98</xdr:col>
      <xdr:colOff>38100</xdr:colOff>
      <xdr:row>56</xdr:row>
      <xdr:rowOff>19221</xdr:rowOff>
    </xdr:to>
    <xdr:sp macro="" textlink="">
      <xdr:nvSpPr>
        <xdr:cNvPr id="810" name="フローチャート: 判断 809"/>
        <xdr:cNvSpPr/>
      </xdr:nvSpPr>
      <xdr:spPr>
        <a:xfrm>
          <a:off x="18605500" y="9518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35748</xdr:rowOff>
    </xdr:from>
    <xdr:ext cx="469744" cy="259045"/>
    <xdr:sp macro="" textlink="">
      <xdr:nvSpPr>
        <xdr:cNvPr id="811" name="テキスト ボックス 810"/>
        <xdr:cNvSpPr txBox="1"/>
      </xdr:nvSpPr>
      <xdr:spPr>
        <a:xfrm>
          <a:off x="18421428" y="929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7" name="楕円 816"/>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60977</xdr:rowOff>
    </xdr:from>
    <xdr:ext cx="249299" cy="259045"/>
    <xdr:sp macro="" textlink="">
      <xdr:nvSpPr>
        <xdr:cNvPr id="818" name="貸付金該当値テキスト"/>
        <xdr:cNvSpPr txBox="1"/>
      </xdr:nvSpPr>
      <xdr:spPr>
        <a:xfrm>
          <a:off x="222123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9" name="楕円 818"/>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0" name="テキスト ボックス 819"/>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144907</xdr:rowOff>
    </xdr:from>
    <xdr:to>
      <xdr:col>107</xdr:col>
      <xdr:colOff>101600</xdr:colOff>
      <xdr:row>58</xdr:row>
      <xdr:rowOff>75057</xdr:rowOff>
    </xdr:to>
    <xdr:sp macro="" textlink="">
      <xdr:nvSpPr>
        <xdr:cNvPr id="821" name="楕円 820"/>
        <xdr:cNvSpPr/>
      </xdr:nvSpPr>
      <xdr:spPr>
        <a:xfrm>
          <a:off x="20383500" y="991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58</xdr:row>
      <xdr:rowOff>66184</xdr:rowOff>
    </xdr:from>
    <xdr:ext cx="313932" cy="259045"/>
    <xdr:sp macro="" textlink="">
      <xdr:nvSpPr>
        <xdr:cNvPr id="822" name="テキスト ボックス 821"/>
        <xdr:cNvSpPr txBox="1"/>
      </xdr:nvSpPr>
      <xdr:spPr>
        <a:xfrm>
          <a:off x="20277333" y="10010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144907</xdr:rowOff>
    </xdr:from>
    <xdr:to>
      <xdr:col>102</xdr:col>
      <xdr:colOff>165100</xdr:colOff>
      <xdr:row>58</xdr:row>
      <xdr:rowOff>75057</xdr:rowOff>
    </xdr:to>
    <xdr:sp macro="" textlink="">
      <xdr:nvSpPr>
        <xdr:cNvPr id="823" name="楕円 822"/>
        <xdr:cNvSpPr/>
      </xdr:nvSpPr>
      <xdr:spPr>
        <a:xfrm>
          <a:off x="19494500" y="991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58</xdr:row>
      <xdr:rowOff>66184</xdr:rowOff>
    </xdr:from>
    <xdr:ext cx="313932" cy="259045"/>
    <xdr:sp macro="" textlink="">
      <xdr:nvSpPr>
        <xdr:cNvPr id="824" name="テキスト ボックス 823"/>
        <xdr:cNvSpPr txBox="1"/>
      </xdr:nvSpPr>
      <xdr:spPr>
        <a:xfrm>
          <a:off x="19388333" y="10010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144907</xdr:rowOff>
    </xdr:from>
    <xdr:to>
      <xdr:col>98</xdr:col>
      <xdr:colOff>38100</xdr:colOff>
      <xdr:row>58</xdr:row>
      <xdr:rowOff>75057</xdr:rowOff>
    </xdr:to>
    <xdr:sp macro="" textlink="">
      <xdr:nvSpPr>
        <xdr:cNvPr id="825" name="楕円 824"/>
        <xdr:cNvSpPr/>
      </xdr:nvSpPr>
      <xdr:spPr>
        <a:xfrm>
          <a:off x="18605500" y="991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58</xdr:row>
      <xdr:rowOff>66184</xdr:rowOff>
    </xdr:from>
    <xdr:ext cx="313932" cy="259045"/>
    <xdr:sp macro="" textlink="">
      <xdr:nvSpPr>
        <xdr:cNvPr id="826" name="テキスト ボックス 825"/>
        <xdr:cNvSpPr txBox="1"/>
      </xdr:nvSpPr>
      <xdr:spPr>
        <a:xfrm>
          <a:off x="18499333" y="10010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9" name="テキスト ボックス 83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1" name="テキスト ボックス 84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3" name="テキスト ボックス 84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5" name="テキスト ボックス 84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134900</xdr:rowOff>
    </xdr:from>
    <xdr:to>
      <xdr:col>116</xdr:col>
      <xdr:colOff>62864</xdr:colOff>
      <xdr:row>77</xdr:row>
      <xdr:rowOff>148020</xdr:rowOff>
    </xdr:to>
    <xdr:cxnSp macro="">
      <xdr:nvCxnSpPr>
        <xdr:cNvPr id="849" name="直線コネクタ 848"/>
        <xdr:cNvCxnSpPr/>
      </xdr:nvCxnSpPr>
      <xdr:spPr>
        <a:xfrm flipV="1">
          <a:off x="22159595" y="12136400"/>
          <a:ext cx="1269" cy="1213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151847</xdr:rowOff>
    </xdr:from>
    <xdr:ext cx="534377" cy="259045"/>
    <xdr:sp macro="" textlink="">
      <xdr:nvSpPr>
        <xdr:cNvPr id="850" name="繰出金最小値テキスト"/>
        <xdr:cNvSpPr txBox="1"/>
      </xdr:nvSpPr>
      <xdr:spPr>
        <a:xfrm>
          <a:off x="22212300" y="1335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148020</xdr:rowOff>
    </xdr:from>
    <xdr:to>
      <xdr:col>116</xdr:col>
      <xdr:colOff>152400</xdr:colOff>
      <xdr:row>77</xdr:row>
      <xdr:rowOff>148020</xdr:rowOff>
    </xdr:to>
    <xdr:cxnSp macro="">
      <xdr:nvCxnSpPr>
        <xdr:cNvPr id="851" name="直線コネクタ 850"/>
        <xdr:cNvCxnSpPr/>
      </xdr:nvCxnSpPr>
      <xdr:spPr>
        <a:xfrm>
          <a:off x="22072600" y="1334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81577</xdr:rowOff>
    </xdr:from>
    <xdr:ext cx="534377" cy="259045"/>
    <xdr:sp macro="" textlink="">
      <xdr:nvSpPr>
        <xdr:cNvPr id="852" name="繰出金最大値テキスト"/>
        <xdr:cNvSpPr txBox="1"/>
      </xdr:nvSpPr>
      <xdr:spPr>
        <a:xfrm>
          <a:off x="22212300" y="119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134900</xdr:rowOff>
    </xdr:from>
    <xdr:to>
      <xdr:col>116</xdr:col>
      <xdr:colOff>152400</xdr:colOff>
      <xdr:row>70</xdr:row>
      <xdr:rowOff>134900</xdr:rowOff>
    </xdr:to>
    <xdr:cxnSp macro="">
      <xdr:nvCxnSpPr>
        <xdr:cNvPr id="853" name="直線コネクタ 852"/>
        <xdr:cNvCxnSpPr/>
      </xdr:nvCxnSpPr>
      <xdr:spPr>
        <a:xfrm>
          <a:off x="22072600" y="1213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86802</xdr:rowOff>
    </xdr:from>
    <xdr:to>
      <xdr:col>116</xdr:col>
      <xdr:colOff>63500</xdr:colOff>
      <xdr:row>73</xdr:row>
      <xdr:rowOff>151222</xdr:rowOff>
    </xdr:to>
    <xdr:cxnSp macro="">
      <xdr:nvCxnSpPr>
        <xdr:cNvPr id="854" name="直線コネクタ 853"/>
        <xdr:cNvCxnSpPr/>
      </xdr:nvCxnSpPr>
      <xdr:spPr>
        <a:xfrm flipV="1">
          <a:off x="21323300" y="12602652"/>
          <a:ext cx="838200" cy="6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127403</xdr:rowOff>
    </xdr:from>
    <xdr:ext cx="534377" cy="259045"/>
    <xdr:sp macro="" textlink="">
      <xdr:nvSpPr>
        <xdr:cNvPr id="855" name="繰出金平均値テキスト"/>
        <xdr:cNvSpPr txBox="1"/>
      </xdr:nvSpPr>
      <xdr:spPr>
        <a:xfrm>
          <a:off x="22212300" y="12814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148976</xdr:rowOff>
    </xdr:from>
    <xdr:to>
      <xdr:col>116</xdr:col>
      <xdr:colOff>114300</xdr:colOff>
      <xdr:row>75</xdr:row>
      <xdr:rowOff>79126</xdr:rowOff>
    </xdr:to>
    <xdr:sp macro="" textlink="">
      <xdr:nvSpPr>
        <xdr:cNvPr id="856" name="フローチャート: 判断 855"/>
        <xdr:cNvSpPr/>
      </xdr:nvSpPr>
      <xdr:spPr>
        <a:xfrm>
          <a:off x="221107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151222</xdr:rowOff>
    </xdr:from>
    <xdr:to>
      <xdr:col>111</xdr:col>
      <xdr:colOff>177800</xdr:colOff>
      <xdr:row>73</xdr:row>
      <xdr:rowOff>162834</xdr:rowOff>
    </xdr:to>
    <xdr:cxnSp macro="">
      <xdr:nvCxnSpPr>
        <xdr:cNvPr id="857" name="直線コネクタ 856"/>
        <xdr:cNvCxnSpPr/>
      </xdr:nvCxnSpPr>
      <xdr:spPr>
        <a:xfrm flipV="1">
          <a:off x="20434300" y="12667072"/>
          <a:ext cx="889000" cy="1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165024</xdr:rowOff>
    </xdr:from>
    <xdr:to>
      <xdr:col>112</xdr:col>
      <xdr:colOff>38100</xdr:colOff>
      <xdr:row>75</xdr:row>
      <xdr:rowOff>95174</xdr:rowOff>
    </xdr:to>
    <xdr:sp macro="" textlink="">
      <xdr:nvSpPr>
        <xdr:cNvPr id="858" name="フローチャート: 判断 857"/>
        <xdr:cNvSpPr/>
      </xdr:nvSpPr>
      <xdr:spPr>
        <a:xfrm>
          <a:off x="21272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86301</xdr:rowOff>
    </xdr:from>
    <xdr:ext cx="534377" cy="259045"/>
    <xdr:sp macro="" textlink="">
      <xdr:nvSpPr>
        <xdr:cNvPr id="859" name="テキスト ボックス 858"/>
        <xdr:cNvSpPr txBox="1"/>
      </xdr:nvSpPr>
      <xdr:spPr>
        <a:xfrm>
          <a:off x="21056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120452</xdr:rowOff>
    </xdr:from>
    <xdr:to>
      <xdr:col>107</xdr:col>
      <xdr:colOff>50800</xdr:colOff>
      <xdr:row>73</xdr:row>
      <xdr:rowOff>162834</xdr:rowOff>
    </xdr:to>
    <xdr:cxnSp macro="">
      <xdr:nvCxnSpPr>
        <xdr:cNvPr id="860" name="直線コネクタ 859"/>
        <xdr:cNvCxnSpPr/>
      </xdr:nvCxnSpPr>
      <xdr:spPr>
        <a:xfrm>
          <a:off x="19545300" y="12636302"/>
          <a:ext cx="889000" cy="4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146690</xdr:rowOff>
    </xdr:from>
    <xdr:to>
      <xdr:col>107</xdr:col>
      <xdr:colOff>101600</xdr:colOff>
      <xdr:row>75</xdr:row>
      <xdr:rowOff>76840</xdr:rowOff>
    </xdr:to>
    <xdr:sp macro="" textlink="">
      <xdr:nvSpPr>
        <xdr:cNvPr id="861" name="フローチャート: 判断 860"/>
        <xdr:cNvSpPr/>
      </xdr:nvSpPr>
      <xdr:spPr>
        <a:xfrm>
          <a:off x="20383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67967</xdr:rowOff>
    </xdr:from>
    <xdr:ext cx="534377" cy="259045"/>
    <xdr:sp macro="" textlink="">
      <xdr:nvSpPr>
        <xdr:cNvPr id="862" name="テキスト ボックス 861"/>
        <xdr:cNvSpPr txBox="1"/>
      </xdr:nvSpPr>
      <xdr:spPr>
        <a:xfrm>
          <a:off x="20167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157119</xdr:rowOff>
    </xdr:from>
    <xdr:to>
      <xdr:col>102</xdr:col>
      <xdr:colOff>114300</xdr:colOff>
      <xdr:row>73</xdr:row>
      <xdr:rowOff>120452</xdr:rowOff>
    </xdr:to>
    <xdr:cxnSp macro="">
      <xdr:nvCxnSpPr>
        <xdr:cNvPr id="863" name="直線コネクタ 862"/>
        <xdr:cNvCxnSpPr/>
      </xdr:nvCxnSpPr>
      <xdr:spPr>
        <a:xfrm>
          <a:off x="18656300" y="12501519"/>
          <a:ext cx="889000" cy="13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138735</xdr:rowOff>
    </xdr:from>
    <xdr:to>
      <xdr:col>102</xdr:col>
      <xdr:colOff>165100</xdr:colOff>
      <xdr:row>75</xdr:row>
      <xdr:rowOff>68885</xdr:rowOff>
    </xdr:to>
    <xdr:sp macro="" textlink="">
      <xdr:nvSpPr>
        <xdr:cNvPr id="864" name="フローチャート: 判断 863"/>
        <xdr:cNvSpPr/>
      </xdr:nvSpPr>
      <xdr:spPr>
        <a:xfrm>
          <a:off x="19494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60012</xdr:rowOff>
    </xdr:from>
    <xdr:ext cx="534377" cy="259045"/>
    <xdr:sp macro="" textlink="">
      <xdr:nvSpPr>
        <xdr:cNvPr id="865" name="テキスト ボックス 864"/>
        <xdr:cNvSpPr txBox="1"/>
      </xdr:nvSpPr>
      <xdr:spPr>
        <a:xfrm>
          <a:off x="19278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87209</xdr:rowOff>
    </xdr:from>
    <xdr:to>
      <xdr:col>98</xdr:col>
      <xdr:colOff>38100</xdr:colOff>
      <xdr:row>74</xdr:row>
      <xdr:rowOff>17359</xdr:rowOff>
    </xdr:to>
    <xdr:sp macro="" textlink="">
      <xdr:nvSpPr>
        <xdr:cNvPr id="866" name="フローチャート: 判断 865"/>
        <xdr:cNvSpPr/>
      </xdr:nvSpPr>
      <xdr:spPr>
        <a:xfrm>
          <a:off x="18605500" y="1260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8486</xdr:rowOff>
    </xdr:from>
    <xdr:ext cx="534377" cy="259045"/>
    <xdr:sp macro="" textlink="">
      <xdr:nvSpPr>
        <xdr:cNvPr id="867" name="テキスト ボックス 866"/>
        <xdr:cNvSpPr txBox="1"/>
      </xdr:nvSpPr>
      <xdr:spPr>
        <a:xfrm>
          <a:off x="18389111" y="1269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36002</xdr:rowOff>
    </xdr:from>
    <xdr:to>
      <xdr:col>116</xdr:col>
      <xdr:colOff>114300</xdr:colOff>
      <xdr:row>73</xdr:row>
      <xdr:rowOff>137602</xdr:rowOff>
    </xdr:to>
    <xdr:sp macro="" textlink="">
      <xdr:nvSpPr>
        <xdr:cNvPr id="873" name="楕円 872"/>
        <xdr:cNvSpPr/>
      </xdr:nvSpPr>
      <xdr:spPr>
        <a:xfrm>
          <a:off x="22110700" y="1255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58879</xdr:rowOff>
    </xdr:from>
    <xdr:ext cx="534377" cy="259045"/>
    <xdr:sp macro="" textlink="">
      <xdr:nvSpPr>
        <xdr:cNvPr id="874" name="繰出金該当値テキスト"/>
        <xdr:cNvSpPr txBox="1"/>
      </xdr:nvSpPr>
      <xdr:spPr>
        <a:xfrm>
          <a:off x="22212300" y="1240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100422</xdr:rowOff>
    </xdr:from>
    <xdr:to>
      <xdr:col>112</xdr:col>
      <xdr:colOff>38100</xdr:colOff>
      <xdr:row>74</xdr:row>
      <xdr:rowOff>30572</xdr:rowOff>
    </xdr:to>
    <xdr:sp macro="" textlink="">
      <xdr:nvSpPr>
        <xdr:cNvPr id="875" name="楕円 874"/>
        <xdr:cNvSpPr/>
      </xdr:nvSpPr>
      <xdr:spPr>
        <a:xfrm>
          <a:off x="21272500" y="1261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47099</xdr:rowOff>
    </xdr:from>
    <xdr:ext cx="534377" cy="259045"/>
    <xdr:sp macro="" textlink="">
      <xdr:nvSpPr>
        <xdr:cNvPr id="876" name="テキスト ボックス 875"/>
        <xdr:cNvSpPr txBox="1"/>
      </xdr:nvSpPr>
      <xdr:spPr>
        <a:xfrm>
          <a:off x="21056111" y="1239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112034</xdr:rowOff>
    </xdr:from>
    <xdr:to>
      <xdr:col>107</xdr:col>
      <xdr:colOff>101600</xdr:colOff>
      <xdr:row>74</xdr:row>
      <xdr:rowOff>42184</xdr:rowOff>
    </xdr:to>
    <xdr:sp macro="" textlink="">
      <xdr:nvSpPr>
        <xdr:cNvPr id="877" name="楕円 876"/>
        <xdr:cNvSpPr/>
      </xdr:nvSpPr>
      <xdr:spPr>
        <a:xfrm>
          <a:off x="20383500" y="1262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58711</xdr:rowOff>
    </xdr:from>
    <xdr:ext cx="534377" cy="259045"/>
    <xdr:sp macro="" textlink="">
      <xdr:nvSpPr>
        <xdr:cNvPr id="878" name="テキスト ボックス 877"/>
        <xdr:cNvSpPr txBox="1"/>
      </xdr:nvSpPr>
      <xdr:spPr>
        <a:xfrm>
          <a:off x="20167111" y="1240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69652</xdr:rowOff>
    </xdr:from>
    <xdr:to>
      <xdr:col>102</xdr:col>
      <xdr:colOff>165100</xdr:colOff>
      <xdr:row>73</xdr:row>
      <xdr:rowOff>171252</xdr:rowOff>
    </xdr:to>
    <xdr:sp macro="" textlink="">
      <xdr:nvSpPr>
        <xdr:cNvPr id="879" name="楕円 878"/>
        <xdr:cNvSpPr/>
      </xdr:nvSpPr>
      <xdr:spPr>
        <a:xfrm>
          <a:off x="19494500" y="1258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16329</xdr:rowOff>
    </xdr:from>
    <xdr:ext cx="534377" cy="259045"/>
    <xdr:sp macro="" textlink="">
      <xdr:nvSpPr>
        <xdr:cNvPr id="880" name="テキスト ボックス 879"/>
        <xdr:cNvSpPr txBox="1"/>
      </xdr:nvSpPr>
      <xdr:spPr>
        <a:xfrm>
          <a:off x="19278111" y="1236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106319</xdr:rowOff>
    </xdr:from>
    <xdr:to>
      <xdr:col>98</xdr:col>
      <xdr:colOff>38100</xdr:colOff>
      <xdr:row>73</xdr:row>
      <xdr:rowOff>36469</xdr:rowOff>
    </xdr:to>
    <xdr:sp macro="" textlink="">
      <xdr:nvSpPr>
        <xdr:cNvPr id="881" name="楕円 880"/>
        <xdr:cNvSpPr/>
      </xdr:nvSpPr>
      <xdr:spPr>
        <a:xfrm>
          <a:off x="18605500" y="1245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52996</xdr:rowOff>
    </xdr:from>
    <xdr:ext cx="534377" cy="259045"/>
    <xdr:sp macro="" textlink="">
      <xdr:nvSpPr>
        <xdr:cNvPr id="882" name="テキスト ボックス 881"/>
        <xdr:cNvSpPr txBox="1"/>
      </xdr:nvSpPr>
      <xdr:spPr>
        <a:xfrm>
          <a:off x="18389111" y="1222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359,880</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扶助費及び普通建設事業費（うち新規整備）について、それぞれ住民一人当たり</a:t>
          </a:r>
          <a:r>
            <a:rPr kumimoji="1" lang="en-US" altLang="ja-JP" sz="1300">
              <a:latin typeface="ＭＳ Ｐゴシック" panose="020B0600070205080204" pitchFamily="50" charset="-128"/>
              <a:ea typeface="ＭＳ Ｐゴシック" panose="020B0600070205080204" pitchFamily="50" charset="-128"/>
            </a:rPr>
            <a:t>119,882</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13,363</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円となっており、類似団体平均と比較して一人当たりの金額が高い状況となっている。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扶助費については、障がい者自立支援給付費や民間保育所運営費などが主な要因である。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普通建設事業費（うち新規整備）については、循環型施設整備事業、町田薬師池公園四季彩の杜整備事業の事業費の増などが主な要因である。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428,821
421,959
71.55
159,397,944
154,324,046
4,497,755
79,102,926
79,949,601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43180</xdr:rowOff>
    </xdr:from>
    <xdr:to>
      <xdr:col>24</xdr:col>
      <xdr:colOff>62865</xdr:colOff>
      <xdr:row>39</xdr:row>
      <xdr:rowOff>124460</xdr:rowOff>
    </xdr:to>
    <xdr:cxnSp macro="">
      <xdr:nvCxnSpPr>
        <xdr:cNvPr id="56" name="直線コネクタ 55"/>
        <xdr:cNvCxnSpPr/>
      </xdr:nvCxnSpPr>
      <xdr:spPr>
        <a:xfrm flipV="1">
          <a:off x="4633595" y="5186680"/>
          <a:ext cx="1270" cy="1624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128287</xdr:rowOff>
    </xdr:from>
    <xdr:ext cx="469744" cy="259045"/>
    <xdr:sp macro="" textlink="">
      <xdr:nvSpPr>
        <xdr:cNvPr id="57" name="議会費最小値テキスト"/>
        <xdr:cNvSpPr txBox="1"/>
      </xdr:nvSpPr>
      <xdr:spPr>
        <a:xfrm>
          <a:off x="4686300" y="681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124460</xdr:rowOff>
    </xdr:from>
    <xdr:to>
      <xdr:col>24</xdr:col>
      <xdr:colOff>152400</xdr:colOff>
      <xdr:row>39</xdr:row>
      <xdr:rowOff>124460</xdr:rowOff>
    </xdr:to>
    <xdr:cxnSp macro="">
      <xdr:nvCxnSpPr>
        <xdr:cNvPr id="58" name="直線コネクタ 57"/>
        <xdr:cNvCxnSpPr/>
      </xdr:nvCxnSpPr>
      <xdr:spPr>
        <a:xfrm>
          <a:off x="4546600" y="6811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161307</xdr:rowOff>
    </xdr:from>
    <xdr:ext cx="469744" cy="259045"/>
    <xdr:sp macro="" textlink="">
      <xdr:nvSpPr>
        <xdr:cNvPr id="59" name="議会費最大値テキスト"/>
        <xdr:cNvSpPr txBox="1"/>
      </xdr:nvSpPr>
      <xdr:spPr>
        <a:xfrm>
          <a:off x="4686300" y="49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43180</xdr:rowOff>
    </xdr:from>
    <xdr:to>
      <xdr:col>24</xdr:col>
      <xdr:colOff>152400</xdr:colOff>
      <xdr:row>30</xdr:row>
      <xdr:rowOff>43180</xdr:rowOff>
    </xdr:to>
    <xdr:cxnSp macro="">
      <xdr:nvCxnSpPr>
        <xdr:cNvPr id="60" name="直線コネクタ 59"/>
        <xdr:cNvCxnSpPr/>
      </xdr:nvCxnSpPr>
      <xdr:spPr>
        <a:xfrm>
          <a:off x="4546600" y="518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109220</xdr:rowOff>
    </xdr:from>
    <xdr:to>
      <xdr:col>24</xdr:col>
      <xdr:colOff>63500</xdr:colOff>
      <xdr:row>38</xdr:row>
      <xdr:rowOff>146050</xdr:rowOff>
    </xdr:to>
    <xdr:cxnSp macro="">
      <xdr:nvCxnSpPr>
        <xdr:cNvPr id="61" name="直線コネクタ 60"/>
        <xdr:cNvCxnSpPr/>
      </xdr:nvCxnSpPr>
      <xdr:spPr>
        <a:xfrm flipV="1">
          <a:off x="3797300" y="6624320"/>
          <a:ext cx="8382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39387</xdr:rowOff>
    </xdr:from>
    <xdr:ext cx="469744" cy="259045"/>
    <xdr:sp macro="" textlink="">
      <xdr:nvSpPr>
        <xdr:cNvPr id="62" name="議会費平均値テキスト"/>
        <xdr:cNvSpPr txBox="1"/>
      </xdr:nvSpPr>
      <xdr:spPr>
        <a:xfrm>
          <a:off x="4686300" y="5868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xdr:rowOff>
    </xdr:from>
    <xdr:to>
      <xdr:col>24</xdr:col>
      <xdr:colOff>114300</xdr:colOff>
      <xdr:row>35</xdr:row>
      <xdr:rowOff>118110</xdr:rowOff>
    </xdr:to>
    <xdr:sp macro="" textlink="">
      <xdr:nvSpPr>
        <xdr:cNvPr id="63" name="フローチャート: 判断 62"/>
        <xdr:cNvSpPr/>
      </xdr:nvSpPr>
      <xdr:spPr>
        <a:xfrm>
          <a:off x="45847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146050</xdr:rowOff>
    </xdr:from>
    <xdr:to>
      <xdr:col>19</xdr:col>
      <xdr:colOff>177800</xdr:colOff>
      <xdr:row>39</xdr:row>
      <xdr:rowOff>41910</xdr:rowOff>
    </xdr:to>
    <xdr:cxnSp macro="">
      <xdr:nvCxnSpPr>
        <xdr:cNvPr id="64" name="直線コネクタ 63"/>
        <xdr:cNvCxnSpPr/>
      </xdr:nvCxnSpPr>
      <xdr:spPr>
        <a:xfrm flipV="1">
          <a:off x="2908300" y="6661150"/>
          <a:ext cx="889000" cy="6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7620</xdr:rowOff>
    </xdr:from>
    <xdr:to>
      <xdr:col>20</xdr:col>
      <xdr:colOff>38100</xdr:colOff>
      <xdr:row>35</xdr:row>
      <xdr:rowOff>109220</xdr:rowOff>
    </xdr:to>
    <xdr:sp macro="" textlink="">
      <xdr:nvSpPr>
        <xdr:cNvPr id="65" name="フローチャート: 判断 64"/>
        <xdr:cNvSpPr/>
      </xdr:nvSpPr>
      <xdr:spPr>
        <a:xfrm>
          <a:off x="37465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125747</xdr:rowOff>
    </xdr:from>
    <xdr:ext cx="469744" cy="259045"/>
    <xdr:sp macro="" textlink="">
      <xdr:nvSpPr>
        <xdr:cNvPr id="66" name="テキスト ボックス 65"/>
        <xdr:cNvSpPr txBox="1"/>
      </xdr:nvSpPr>
      <xdr:spPr>
        <a:xfrm>
          <a:off x="3562428" y="578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143510</xdr:rowOff>
    </xdr:from>
    <xdr:to>
      <xdr:col>15</xdr:col>
      <xdr:colOff>50800</xdr:colOff>
      <xdr:row>39</xdr:row>
      <xdr:rowOff>41910</xdr:rowOff>
    </xdr:to>
    <xdr:cxnSp macro="">
      <xdr:nvCxnSpPr>
        <xdr:cNvPr id="67" name="直線コネクタ 66"/>
        <xdr:cNvCxnSpPr/>
      </xdr:nvCxnSpPr>
      <xdr:spPr>
        <a:xfrm>
          <a:off x="2019300" y="6658610"/>
          <a:ext cx="889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119380</xdr:rowOff>
    </xdr:from>
    <xdr:to>
      <xdr:col>15</xdr:col>
      <xdr:colOff>101600</xdr:colOff>
      <xdr:row>35</xdr:row>
      <xdr:rowOff>49530</xdr:rowOff>
    </xdr:to>
    <xdr:sp macro="" textlink="">
      <xdr:nvSpPr>
        <xdr:cNvPr id="68" name="フローチャート: 判断 67"/>
        <xdr:cNvSpPr/>
      </xdr:nvSpPr>
      <xdr:spPr>
        <a:xfrm>
          <a:off x="2857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66057</xdr:rowOff>
    </xdr:from>
    <xdr:ext cx="469744" cy="259045"/>
    <xdr:sp macro="" textlink="">
      <xdr:nvSpPr>
        <xdr:cNvPr id="69" name="テキスト ボックス 68"/>
        <xdr:cNvSpPr txBox="1"/>
      </xdr:nvSpPr>
      <xdr:spPr>
        <a:xfrm>
          <a:off x="2673428"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153670</xdr:rowOff>
    </xdr:from>
    <xdr:to>
      <xdr:col>10</xdr:col>
      <xdr:colOff>114300</xdr:colOff>
      <xdr:row>38</xdr:row>
      <xdr:rowOff>143510</xdr:rowOff>
    </xdr:to>
    <xdr:cxnSp macro="">
      <xdr:nvCxnSpPr>
        <xdr:cNvPr id="70" name="直線コネクタ 69"/>
        <xdr:cNvCxnSpPr/>
      </xdr:nvCxnSpPr>
      <xdr:spPr>
        <a:xfrm>
          <a:off x="1130300" y="6497320"/>
          <a:ext cx="889000" cy="16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109220</xdr:rowOff>
    </xdr:from>
    <xdr:to>
      <xdr:col>10</xdr:col>
      <xdr:colOff>165100</xdr:colOff>
      <xdr:row>35</xdr:row>
      <xdr:rowOff>39370</xdr:rowOff>
    </xdr:to>
    <xdr:sp macro="" textlink="">
      <xdr:nvSpPr>
        <xdr:cNvPr id="71" name="フローチャート: 判断 70"/>
        <xdr:cNvSpPr/>
      </xdr:nvSpPr>
      <xdr:spPr>
        <a:xfrm>
          <a:off x="196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55897</xdr:rowOff>
    </xdr:from>
    <xdr:ext cx="469744" cy="259045"/>
    <xdr:sp macro="" textlink="">
      <xdr:nvSpPr>
        <xdr:cNvPr id="72" name="テキスト ボックス 71"/>
        <xdr:cNvSpPr txBox="1"/>
      </xdr:nvSpPr>
      <xdr:spPr>
        <a:xfrm>
          <a:off x="1784428" y="57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48260</xdr:rowOff>
    </xdr:from>
    <xdr:to>
      <xdr:col>6</xdr:col>
      <xdr:colOff>38100</xdr:colOff>
      <xdr:row>32</xdr:row>
      <xdr:rowOff>149860</xdr:rowOff>
    </xdr:to>
    <xdr:sp macro="" textlink="">
      <xdr:nvSpPr>
        <xdr:cNvPr id="73" name="フローチャート: 判断 72"/>
        <xdr:cNvSpPr/>
      </xdr:nvSpPr>
      <xdr:spPr>
        <a:xfrm>
          <a:off x="1079500" y="553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166387</xdr:rowOff>
    </xdr:from>
    <xdr:ext cx="469744" cy="259045"/>
    <xdr:sp macro="" textlink="">
      <xdr:nvSpPr>
        <xdr:cNvPr id="74" name="テキスト ボックス 73"/>
        <xdr:cNvSpPr txBox="1"/>
      </xdr:nvSpPr>
      <xdr:spPr>
        <a:xfrm>
          <a:off x="895428" y="530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58420</xdr:rowOff>
    </xdr:from>
    <xdr:to>
      <xdr:col>24</xdr:col>
      <xdr:colOff>114300</xdr:colOff>
      <xdr:row>38</xdr:row>
      <xdr:rowOff>160020</xdr:rowOff>
    </xdr:to>
    <xdr:sp macro="" textlink="">
      <xdr:nvSpPr>
        <xdr:cNvPr id="80" name="楕円 79"/>
        <xdr:cNvSpPr/>
      </xdr:nvSpPr>
      <xdr:spPr>
        <a:xfrm>
          <a:off x="45847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36847</xdr:rowOff>
    </xdr:from>
    <xdr:ext cx="469744" cy="259045"/>
    <xdr:sp macro="" textlink="">
      <xdr:nvSpPr>
        <xdr:cNvPr id="81" name="議会費該当値テキスト"/>
        <xdr:cNvSpPr txBox="1"/>
      </xdr:nvSpPr>
      <xdr:spPr>
        <a:xfrm>
          <a:off x="4686300" y="655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95250</xdr:rowOff>
    </xdr:from>
    <xdr:to>
      <xdr:col>20</xdr:col>
      <xdr:colOff>38100</xdr:colOff>
      <xdr:row>39</xdr:row>
      <xdr:rowOff>25400</xdr:rowOff>
    </xdr:to>
    <xdr:sp macro="" textlink="">
      <xdr:nvSpPr>
        <xdr:cNvPr id="82" name="楕円 81"/>
        <xdr:cNvSpPr/>
      </xdr:nvSpPr>
      <xdr:spPr>
        <a:xfrm>
          <a:off x="37465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16527</xdr:rowOff>
    </xdr:from>
    <xdr:ext cx="469744" cy="259045"/>
    <xdr:sp macro="" textlink="">
      <xdr:nvSpPr>
        <xdr:cNvPr id="83" name="テキスト ボックス 82"/>
        <xdr:cNvSpPr txBox="1"/>
      </xdr:nvSpPr>
      <xdr:spPr>
        <a:xfrm>
          <a:off x="3562428" y="67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162560</xdr:rowOff>
    </xdr:from>
    <xdr:to>
      <xdr:col>15</xdr:col>
      <xdr:colOff>101600</xdr:colOff>
      <xdr:row>39</xdr:row>
      <xdr:rowOff>92710</xdr:rowOff>
    </xdr:to>
    <xdr:sp macro="" textlink="">
      <xdr:nvSpPr>
        <xdr:cNvPr id="84" name="楕円 83"/>
        <xdr:cNvSpPr/>
      </xdr:nvSpPr>
      <xdr:spPr>
        <a:xfrm>
          <a:off x="2857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83837</xdr:rowOff>
    </xdr:from>
    <xdr:ext cx="469744" cy="259045"/>
    <xdr:sp macro="" textlink="">
      <xdr:nvSpPr>
        <xdr:cNvPr id="85" name="テキスト ボックス 84"/>
        <xdr:cNvSpPr txBox="1"/>
      </xdr:nvSpPr>
      <xdr:spPr>
        <a:xfrm>
          <a:off x="2673428"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92710</xdr:rowOff>
    </xdr:from>
    <xdr:to>
      <xdr:col>10</xdr:col>
      <xdr:colOff>165100</xdr:colOff>
      <xdr:row>39</xdr:row>
      <xdr:rowOff>22860</xdr:rowOff>
    </xdr:to>
    <xdr:sp macro="" textlink="">
      <xdr:nvSpPr>
        <xdr:cNvPr id="86" name="楕円 85"/>
        <xdr:cNvSpPr/>
      </xdr:nvSpPr>
      <xdr:spPr>
        <a:xfrm>
          <a:off x="1968500" y="66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13987</xdr:rowOff>
    </xdr:from>
    <xdr:ext cx="469744" cy="259045"/>
    <xdr:sp macro="" textlink="">
      <xdr:nvSpPr>
        <xdr:cNvPr id="87" name="テキスト ボックス 86"/>
        <xdr:cNvSpPr txBox="1"/>
      </xdr:nvSpPr>
      <xdr:spPr>
        <a:xfrm>
          <a:off x="1784428" y="670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102870</xdr:rowOff>
    </xdr:from>
    <xdr:to>
      <xdr:col>6</xdr:col>
      <xdr:colOff>38100</xdr:colOff>
      <xdr:row>38</xdr:row>
      <xdr:rowOff>33020</xdr:rowOff>
    </xdr:to>
    <xdr:sp macro="" textlink="">
      <xdr:nvSpPr>
        <xdr:cNvPr id="88" name="楕円 87"/>
        <xdr:cNvSpPr/>
      </xdr:nvSpPr>
      <xdr:spPr>
        <a:xfrm>
          <a:off x="10795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24147</xdr:rowOff>
    </xdr:from>
    <xdr:ext cx="469744" cy="259045"/>
    <xdr:sp macro="" textlink="">
      <xdr:nvSpPr>
        <xdr:cNvPr id="89" name="テキスト ボックス 88"/>
        <xdr:cNvSpPr txBox="1"/>
      </xdr:nvSpPr>
      <xdr:spPr>
        <a:xfrm>
          <a:off x="895428" y="653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112268</xdr:rowOff>
    </xdr:from>
    <xdr:to>
      <xdr:col>24</xdr:col>
      <xdr:colOff>62865</xdr:colOff>
      <xdr:row>58</xdr:row>
      <xdr:rowOff>89614</xdr:rowOff>
    </xdr:to>
    <xdr:cxnSp macro="">
      <xdr:nvCxnSpPr>
        <xdr:cNvPr id="112" name="直線コネクタ 111"/>
        <xdr:cNvCxnSpPr/>
      </xdr:nvCxnSpPr>
      <xdr:spPr>
        <a:xfrm flipV="1">
          <a:off x="4633595" y="8856218"/>
          <a:ext cx="1270" cy="1177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93441</xdr:rowOff>
    </xdr:from>
    <xdr:ext cx="534377" cy="259045"/>
    <xdr:sp macro="" textlink="">
      <xdr:nvSpPr>
        <xdr:cNvPr id="113" name="総務費最小値テキスト"/>
        <xdr:cNvSpPr txBox="1"/>
      </xdr:nvSpPr>
      <xdr:spPr>
        <a:xfrm>
          <a:off x="4686300" y="1003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89614</xdr:rowOff>
    </xdr:from>
    <xdr:to>
      <xdr:col>24</xdr:col>
      <xdr:colOff>152400</xdr:colOff>
      <xdr:row>58</xdr:row>
      <xdr:rowOff>89614</xdr:rowOff>
    </xdr:to>
    <xdr:cxnSp macro="">
      <xdr:nvCxnSpPr>
        <xdr:cNvPr id="114" name="直線コネクタ 113"/>
        <xdr:cNvCxnSpPr/>
      </xdr:nvCxnSpPr>
      <xdr:spPr>
        <a:xfrm>
          <a:off x="4546600" y="1003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58945</xdr:rowOff>
    </xdr:from>
    <xdr:ext cx="534377" cy="259045"/>
    <xdr:sp macro="" textlink="">
      <xdr:nvSpPr>
        <xdr:cNvPr id="115" name="総務費最大値テキスト"/>
        <xdr:cNvSpPr txBox="1"/>
      </xdr:nvSpPr>
      <xdr:spPr>
        <a:xfrm>
          <a:off x="4686300" y="863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112268</xdr:rowOff>
    </xdr:from>
    <xdr:to>
      <xdr:col>24</xdr:col>
      <xdr:colOff>152400</xdr:colOff>
      <xdr:row>51</xdr:row>
      <xdr:rowOff>112268</xdr:rowOff>
    </xdr:to>
    <xdr:cxnSp macro="">
      <xdr:nvCxnSpPr>
        <xdr:cNvPr id="116" name="直線コネクタ 115"/>
        <xdr:cNvCxnSpPr/>
      </xdr:nvCxnSpPr>
      <xdr:spPr>
        <a:xfrm>
          <a:off x="4546600" y="88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167406</xdr:rowOff>
    </xdr:from>
    <xdr:to>
      <xdr:col>24</xdr:col>
      <xdr:colOff>63500</xdr:colOff>
      <xdr:row>57</xdr:row>
      <xdr:rowOff>15639</xdr:rowOff>
    </xdr:to>
    <xdr:cxnSp macro="">
      <xdr:nvCxnSpPr>
        <xdr:cNvPr id="117" name="直線コネクタ 116"/>
        <xdr:cNvCxnSpPr/>
      </xdr:nvCxnSpPr>
      <xdr:spPr>
        <a:xfrm>
          <a:off x="3797300" y="9597156"/>
          <a:ext cx="838200" cy="19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19331</xdr:rowOff>
    </xdr:from>
    <xdr:ext cx="534377" cy="259045"/>
    <xdr:sp macro="" textlink="">
      <xdr:nvSpPr>
        <xdr:cNvPr id="118" name="総務費平均値テキスト"/>
        <xdr:cNvSpPr txBox="1"/>
      </xdr:nvSpPr>
      <xdr:spPr>
        <a:xfrm>
          <a:off x="4686300" y="944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167904</xdr:rowOff>
    </xdr:from>
    <xdr:to>
      <xdr:col>24</xdr:col>
      <xdr:colOff>114300</xdr:colOff>
      <xdr:row>56</xdr:row>
      <xdr:rowOff>98054</xdr:rowOff>
    </xdr:to>
    <xdr:sp macro="" textlink="">
      <xdr:nvSpPr>
        <xdr:cNvPr id="119" name="フローチャート: 判断 118"/>
        <xdr:cNvSpPr/>
      </xdr:nvSpPr>
      <xdr:spPr>
        <a:xfrm>
          <a:off x="45847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31961</xdr:rowOff>
    </xdr:from>
    <xdr:to>
      <xdr:col>19</xdr:col>
      <xdr:colOff>177800</xdr:colOff>
      <xdr:row>55</xdr:row>
      <xdr:rowOff>167406</xdr:rowOff>
    </xdr:to>
    <xdr:cxnSp macro="">
      <xdr:nvCxnSpPr>
        <xdr:cNvPr id="120" name="直線コネクタ 119"/>
        <xdr:cNvCxnSpPr/>
      </xdr:nvCxnSpPr>
      <xdr:spPr>
        <a:xfrm>
          <a:off x="2908300" y="9461711"/>
          <a:ext cx="889000" cy="13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51936</xdr:rowOff>
    </xdr:from>
    <xdr:to>
      <xdr:col>20</xdr:col>
      <xdr:colOff>38100</xdr:colOff>
      <xdr:row>56</xdr:row>
      <xdr:rowOff>153536</xdr:rowOff>
    </xdr:to>
    <xdr:sp macro="" textlink="">
      <xdr:nvSpPr>
        <xdr:cNvPr id="121" name="フローチャート: 判断 120"/>
        <xdr:cNvSpPr/>
      </xdr:nvSpPr>
      <xdr:spPr>
        <a:xfrm>
          <a:off x="3746500" y="965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144663</xdr:rowOff>
    </xdr:from>
    <xdr:ext cx="534377" cy="259045"/>
    <xdr:sp macro="" textlink="">
      <xdr:nvSpPr>
        <xdr:cNvPr id="122" name="テキスト ボックス 121"/>
        <xdr:cNvSpPr txBox="1"/>
      </xdr:nvSpPr>
      <xdr:spPr>
        <a:xfrm>
          <a:off x="3530111" y="974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31961</xdr:rowOff>
    </xdr:from>
    <xdr:to>
      <xdr:col>15</xdr:col>
      <xdr:colOff>50800</xdr:colOff>
      <xdr:row>56</xdr:row>
      <xdr:rowOff>90734</xdr:rowOff>
    </xdr:to>
    <xdr:cxnSp macro="">
      <xdr:nvCxnSpPr>
        <xdr:cNvPr id="123" name="直線コネクタ 122"/>
        <xdr:cNvCxnSpPr/>
      </xdr:nvCxnSpPr>
      <xdr:spPr>
        <a:xfrm flipV="1">
          <a:off x="2019300" y="9461711"/>
          <a:ext cx="889000" cy="23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113474</xdr:rowOff>
    </xdr:from>
    <xdr:to>
      <xdr:col>15</xdr:col>
      <xdr:colOff>101600</xdr:colOff>
      <xdr:row>56</xdr:row>
      <xdr:rowOff>43624</xdr:rowOff>
    </xdr:to>
    <xdr:sp macro="" textlink="">
      <xdr:nvSpPr>
        <xdr:cNvPr id="124" name="フローチャート: 判断 123"/>
        <xdr:cNvSpPr/>
      </xdr:nvSpPr>
      <xdr:spPr>
        <a:xfrm>
          <a:off x="2857500" y="95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34751</xdr:rowOff>
    </xdr:from>
    <xdr:ext cx="534377" cy="259045"/>
    <xdr:sp macro="" textlink="">
      <xdr:nvSpPr>
        <xdr:cNvPr id="125" name="テキスト ボックス 124"/>
        <xdr:cNvSpPr txBox="1"/>
      </xdr:nvSpPr>
      <xdr:spPr>
        <a:xfrm>
          <a:off x="2641111" y="96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44579</xdr:rowOff>
    </xdr:from>
    <xdr:to>
      <xdr:col>10</xdr:col>
      <xdr:colOff>114300</xdr:colOff>
      <xdr:row>56</xdr:row>
      <xdr:rowOff>90734</xdr:rowOff>
    </xdr:to>
    <xdr:cxnSp macro="">
      <xdr:nvCxnSpPr>
        <xdr:cNvPr id="126" name="直線コネクタ 125"/>
        <xdr:cNvCxnSpPr/>
      </xdr:nvCxnSpPr>
      <xdr:spPr>
        <a:xfrm>
          <a:off x="1130300" y="9645779"/>
          <a:ext cx="889000" cy="4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3541</xdr:rowOff>
    </xdr:from>
    <xdr:to>
      <xdr:col>10</xdr:col>
      <xdr:colOff>165100</xdr:colOff>
      <xdr:row>56</xdr:row>
      <xdr:rowOff>105141</xdr:rowOff>
    </xdr:to>
    <xdr:sp macro="" textlink="">
      <xdr:nvSpPr>
        <xdr:cNvPr id="127" name="フローチャート: 判断 126"/>
        <xdr:cNvSpPr/>
      </xdr:nvSpPr>
      <xdr:spPr>
        <a:xfrm>
          <a:off x="1968500" y="960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121668</xdr:rowOff>
    </xdr:from>
    <xdr:ext cx="534377" cy="259045"/>
    <xdr:sp macro="" textlink="">
      <xdr:nvSpPr>
        <xdr:cNvPr id="128" name="テキスト ボックス 127"/>
        <xdr:cNvSpPr txBox="1"/>
      </xdr:nvSpPr>
      <xdr:spPr>
        <a:xfrm>
          <a:off x="1752111" y="937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33990</xdr:rowOff>
    </xdr:from>
    <xdr:to>
      <xdr:col>6</xdr:col>
      <xdr:colOff>38100</xdr:colOff>
      <xdr:row>55</xdr:row>
      <xdr:rowOff>135590</xdr:rowOff>
    </xdr:to>
    <xdr:sp macro="" textlink="">
      <xdr:nvSpPr>
        <xdr:cNvPr id="129" name="フローチャート: 判断 128"/>
        <xdr:cNvSpPr/>
      </xdr:nvSpPr>
      <xdr:spPr>
        <a:xfrm>
          <a:off x="1079500" y="946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152117</xdr:rowOff>
    </xdr:from>
    <xdr:ext cx="534377" cy="259045"/>
    <xdr:sp macro="" textlink="">
      <xdr:nvSpPr>
        <xdr:cNvPr id="130" name="テキスト ボックス 129"/>
        <xdr:cNvSpPr txBox="1"/>
      </xdr:nvSpPr>
      <xdr:spPr>
        <a:xfrm>
          <a:off x="863111" y="923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136289</xdr:rowOff>
    </xdr:from>
    <xdr:to>
      <xdr:col>24</xdr:col>
      <xdr:colOff>114300</xdr:colOff>
      <xdr:row>57</xdr:row>
      <xdr:rowOff>66439</xdr:rowOff>
    </xdr:to>
    <xdr:sp macro="" textlink="">
      <xdr:nvSpPr>
        <xdr:cNvPr id="136" name="楕円 135"/>
        <xdr:cNvSpPr/>
      </xdr:nvSpPr>
      <xdr:spPr>
        <a:xfrm>
          <a:off x="4584700" y="973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114716</xdr:rowOff>
    </xdr:from>
    <xdr:ext cx="534377" cy="259045"/>
    <xdr:sp macro="" textlink="">
      <xdr:nvSpPr>
        <xdr:cNvPr id="137" name="総務費該当値テキスト"/>
        <xdr:cNvSpPr txBox="1"/>
      </xdr:nvSpPr>
      <xdr:spPr>
        <a:xfrm>
          <a:off x="4686300" y="971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116606</xdr:rowOff>
    </xdr:from>
    <xdr:to>
      <xdr:col>20</xdr:col>
      <xdr:colOff>38100</xdr:colOff>
      <xdr:row>56</xdr:row>
      <xdr:rowOff>46756</xdr:rowOff>
    </xdr:to>
    <xdr:sp macro="" textlink="">
      <xdr:nvSpPr>
        <xdr:cNvPr id="138" name="楕円 137"/>
        <xdr:cNvSpPr/>
      </xdr:nvSpPr>
      <xdr:spPr>
        <a:xfrm>
          <a:off x="3746500" y="954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63283</xdr:rowOff>
    </xdr:from>
    <xdr:ext cx="534377" cy="259045"/>
    <xdr:sp macro="" textlink="">
      <xdr:nvSpPr>
        <xdr:cNvPr id="139" name="テキスト ボックス 138"/>
        <xdr:cNvSpPr txBox="1"/>
      </xdr:nvSpPr>
      <xdr:spPr>
        <a:xfrm>
          <a:off x="3530111" y="932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152611</xdr:rowOff>
    </xdr:from>
    <xdr:to>
      <xdr:col>15</xdr:col>
      <xdr:colOff>101600</xdr:colOff>
      <xdr:row>55</xdr:row>
      <xdr:rowOff>82761</xdr:rowOff>
    </xdr:to>
    <xdr:sp macro="" textlink="">
      <xdr:nvSpPr>
        <xdr:cNvPr id="140" name="楕円 139"/>
        <xdr:cNvSpPr/>
      </xdr:nvSpPr>
      <xdr:spPr>
        <a:xfrm>
          <a:off x="2857500" y="941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99288</xdr:rowOff>
    </xdr:from>
    <xdr:ext cx="534377" cy="259045"/>
    <xdr:sp macro="" textlink="">
      <xdr:nvSpPr>
        <xdr:cNvPr id="141" name="テキスト ボックス 140"/>
        <xdr:cNvSpPr txBox="1"/>
      </xdr:nvSpPr>
      <xdr:spPr>
        <a:xfrm>
          <a:off x="2641111" y="918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39934</xdr:rowOff>
    </xdr:from>
    <xdr:to>
      <xdr:col>10</xdr:col>
      <xdr:colOff>165100</xdr:colOff>
      <xdr:row>56</xdr:row>
      <xdr:rowOff>141534</xdr:rowOff>
    </xdr:to>
    <xdr:sp macro="" textlink="">
      <xdr:nvSpPr>
        <xdr:cNvPr id="142" name="楕円 141"/>
        <xdr:cNvSpPr/>
      </xdr:nvSpPr>
      <xdr:spPr>
        <a:xfrm>
          <a:off x="1968500" y="964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132661</xdr:rowOff>
    </xdr:from>
    <xdr:ext cx="534377" cy="259045"/>
    <xdr:sp macro="" textlink="">
      <xdr:nvSpPr>
        <xdr:cNvPr id="143" name="テキスト ボックス 142"/>
        <xdr:cNvSpPr txBox="1"/>
      </xdr:nvSpPr>
      <xdr:spPr>
        <a:xfrm>
          <a:off x="1752111" y="97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165229</xdr:rowOff>
    </xdr:from>
    <xdr:to>
      <xdr:col>6</xdr:col>
      <xdr:colOff>38100</xdr:colOff>
      <xdr:row>56</xdr:row>
      <xdr:rowOff>95379</xdr:rowOff>
    </xdr:to>
    <xdr:sp macro="" textlink="">
      <xdr:nvSpPr>
        <xdr:cNvPr id="144" name="楕円 143"/>
        <xdr:cNvSpPr/>
      </xdr:nvSpPr>
      <xdr:spPr>
        <a:xfrm>
          <a:off x="1079500" y="959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86506</xdr:rowOff>
    </xdr:from>
    <xdr:ext cx="534377" cy="259045"/>
    <xdr:sp macro="" textlink="">
      <xdr:nvSpPr>
        <xdr:cNvPr id="145" name="テキスト ボックス 144"/>
        <xdr:cNvSpPr txBox="1"/>
      </xdr:nvSpPr>
      <xdr:spPr>
        <a:xfrm>
          <a:off x="863111" y="968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165773</xdr:rowOff>
    </xdr:from>
    <xdr:to>
      <xdr:col>24</xdr:col>
      <xdr:colOff>62865</xdr:colOff>
      <xdr:row>79</xdr:row>
      <xdr:rowOff>34607</xdr:rowOff>
    </xdr:to>
    <xdr:cxnSp macro="">
      <xdr:nvCxnSpPr>
        <xdr:cNvPr id="170" name="直線コネクタ 169"/>
        <xdr:cNvCxnSpPr/>
      </xdr:nvCxnSpPr>
      <xdr:spPr>
        <a:xfrm flipV="1">
          <a:off x="4633595" y="12167273"/>
          <a:ext cx="1270" cy="1411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38434</xdr:rowOff>
    </xdr:from>
    <xdr:ext cx="599010" cy="259045"/>
    <xdr:sp macro="" textlink="">
      <xdr:nvSpPr>
        <xdr:cNvPr id="171" name="民生費最小値テキスト"/>
        <xdr:cNvSpPr txBox="1"/>
      </xdr:nvSpPr>
      <xdr:spPr>
        <a:xfrm>
          <a:off x="4686300" y="1358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34607</xdr:rowOff>
    </xdr:from>
    <xdr:to>
      <xdr:col>24</xdr:col>
      <xdr:colOff>152400</xdr:colOff>
      <xdr:row>79</xdr:row>
      <xdr:rowOff>34607</xdr:rowOff>
    </xdr:to>
    <xdr:cxnSp macro="">
      <xdr:nvCxnSpPr>
        <xdr:cNvPr id="172" name="直線コネクタ 171"/>
        <xdr:cNvCxnSpPr/>
      </xdr:nvCxnSpPr>
      <xdr:spPr>
        <a:xfrm>
          <a:off x="4546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112450</xdr:rowOff>
    </xdr:from>
    <xdr:ext cx="599010" cy="259045"/>
    <xdr:sp macro="" textlink="">
      <xdr:nvSpPr>
        <xdr:cNvPr id="173" name="民生費最大値テキスト"/>
        <xdr:cNvSpPr txBox="1"/>
      </xdr:nvSpPr>
      <xdr:spPr>
        <a:xfrm>
          <a:off x="4686300" y="1194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165773</xdr:rowOff>
    </xdr:from>
    <xdr:to>
      <xdr:col>24</xdr:col>
      <xdr:colOff>152400</xdr:colOff>
      <xdr:row>70</xdr:row>
      <xdr:rowOff>165773</xdr:rowOff>
    </xdr:to>
    <xdr:cxnSp macro="">
      <xdr:nvCxnSpPr>
        <xdr:cNvPr id="174" name="直線コネクタ 173"/>
        <xdr:cNvCxnSpPr/>
      </xdr:nvCxnSpPr>
      <xdr:spPr>
        <a:xfrm>
          <a:off x="4546600" y="1216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158344</xdr:rowOff>
    </xdr:from>
    <xdr:to>
      <xdr:col>24</xdr:col>
      <xdr:colOff>63500</xdr:colOff>
      <xdr:row>75</xdr:row>
      <xdr:rowOff>70917</xdr:rowOff>
    </xdr:to>
    <xdr:cxnSp macro="">
      <xdr:nvCxnSpPr>
        <xdr:cNvPr id="175" name="直線コネクタ 174"/>
        <xdr:cNvCxnSpPr/>
      </xdr:nvCxnSpPr>
      <xdr:spPr>
        <a:xfrm flipV="1">
          <a:off x="3797300" y="12845644"/>
          <a:ext cx="838200" cy="8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157712</xdr:rowOff>
    </xdr:from>
    <xdr:ext cx="599010" cy="259045"/>
    <xdr:sp macro="" textlink="">
      <xdr:nvSpPr>
        <xdr:cNvPr id="176" name="民生費平均値テキスト"/>
        <xdr:cNvSpPr txBox="1"/>
      </xdr:nvSpPr>
      <xdr:spPr>
        <a:xfrm>
          <a:off x="4686300" y="13016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7835</xdr:rowOff>
    </xdr:from>
    <xdr:to>
      <xdr:col>24</xdr:col>
      <xdr:colOff>114300</xdr:colOff>
      <xdr:row>76</xdr:row>
      <xdr:rowOff>109435</xdr:rowOff>
    </xdr:to>
    <xdr:sp macro="" textlink="">
      <xdr:nvSpPr>
        <xdr:cNvPr id="177" name="フローチャート: 判断 176"/>
        <xdr:cNvSpPr/>
      </xdr:nvSpPr>
      <xdr:spPr>
        <a:xfrm>
          <a:off x="45847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70917</xdr:rowOff>
    </xdr:from>
    <xdr:to>
      <xdr:col>19</xdr:col>
      <xdr:colOff>177800</xdr:colOff>
      <xdr:row>75</xdr:row>
      <xdr:rowOff>103594</xdr:rowOff>
    </xdr:to>
    <xdr:cxnSp macro="">
      <xdr:nvCxnSpPr>
        <xdr:cNvPr id="178" name="直線コネクタ 177"/>
        <xdr:cNvCxnSpPr/>
      </xdr:nvCxnSpPr>
      <xdr:spPr>
        <a:xfrm flipV="1">
          <a:off x="2908300" y="12929667"/>
          <a:ext cx="889000" cy="3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89230</xdr:rowOff>
    </xdr:from>
    <xdr:to>
      <xdr:col>20</xdr:col>
      <xdr:colOff>38100</xdr:colOff>
      <xdr:row>77</xdr:row>
      <xdr:rowOff>19380</xdr:rowOff>
    </xdr:to>
    <xdr:sp macro="" textlink="">
      <xdr:nvSpPr>
        <xdr:cNvPr id="179" name="フローチャート: 判断 178"/>
        <xdr:cNvSpPr/>
      </xdr:nvSpPr>
      <xdr:spPr>
        <a:xfrm>
          <a:off x="3746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10507</xdr:rowOff>
    </xdr:from>
    <xdr:ext cx="599010" cy="259045"/>
    <xdr:sp macro="" textlink="">
      <xdr:nvSpPr>
        <xdr:cNvPr id="180" name="テキスト ボックス 179"/>
        <xdr:cNvSpPr txBox="1"/>
      </xdr:nvSpPr>
      <xdr:spPr>
        <a:xfrm>
          <a:off x="3497795" y="1321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81153</xdr:rowOff>
    </xdr:from>
    <xdr:to>
      <xdr:col>15</xdr:col>
      <xdr:colOff>50800</xdr:colOff>
      <xdr:row>75</xdr:row>
      <xdr:rowOff>103594</xdr:rowOff>
    </xdr:to>
    <xdr:cxnSp macro="">
      <xdr:nvCxnSpPr>
        <xdr:cNvPr id="181" name="直線コネクタ 180"/>
        <xdr:cNvCxnSpPr/>
      </xdr:nvCxnSpPr>
      <xdr:spPr>
        <a:xfrm>
          <a:off x="2019300" y="12939903"/>
          <a:ext cx="8890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65621</xdr:rowOff>
    </xdr:from>
    <xdr:to>
      <xdr:col>15</xdr:col>
      <xdr:colOff>101600</xdr:colOff>
      <xdr:row>76</xdr:row>
      <xdr:rowOff>167221</xdr:rowOff>
    </xdr:to>
    <xdr:sp macro="" textlink="">
      <xdr:nvSpPr>
        <xdr:cNvPr id="182" name="フローチャート: 判断 181"/>
        <xdr:cNvSpPr/>
      </xdr:nvSpPr>
      <xdr:spPr>
        <a:xfrm>
          <a:off x="2857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158348</xdr:rowOff>
    </xdr:from>
    <xdr:ext cx="599010" cy="259045"/>
    <xdr:sp macro="" textlink="">
      <xdr:nvSpPr>
        <xdr:cNvPr id="183" name="テキスト ボックス 182"/>
        <xdr:cNvSpPr txBox="1"/>
      </xdr:nvSpPr>
      <xdr:spPr>
        <a:xfrm>
          <a:off x="2608795" y="1318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81153</xdr:rowOff>
    </xdr:from>
    <xdr:to>
      <xdr:col>10</xdr:col>
      <xdr:colOff>114300</xdr:colOff>
      <xdr:row>75</xdr:row>
      <xdr:rowOff>124485</xdr:rowOff>
    </xdr:to>
    <xdr:cxnSp macro="">
      <xdr:nvCxnSpPr>
        <xdr:cNvPr id="184" name="直線コネクタ 183"/>
        <xdr:cNvCxnSpPr/>
      </xdr:nvCxnSpPr>
      <xdr:spPr>
        <a:xfrm flipV="1">
          <a:off x="1130300" y="12939903"/>
          <a:ext cx="889000" cy="4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6186</xdr:rowOff>
    </xdr:from>
    <xdr:to>
      <xdr:col>10</xdr:col>
      <xdr:colOff>165100</xdr:colOff>
      <xdr:row>76</xdr:row>
      <xdr:rowOff>107786</xdr:rowOff>
    </xdr:to>
    <xdr:sp macro="" textlink="">
      <xdr:nvSpPr>
        <xdr:cNvPr id="185" name="フローチャート: 判断 184"/>
        <xdr:cNvSpPr/>
      </xdr:nvSpPr>
      <xdr:spPr>
        <a:xfrm>
          <a:off x="1968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98913</xdr:rowOff>
    </xdr:from>
    <xdr:ext cx="599010" cy="259045"/>
    <xdr:sp macro="" textlink="">
      <xdr:nvSpPr>
        <xdr:cNvPr id="186" name="テキスト ボックス 185"/>
        <xdr:cNvSpPr txBox="1"/>
      </xdr:nvSpPr>
      <xdr:spPr>
        <a:xfrm>
          <a:off x="1719795" y="1312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2082</xdr:rowOff>
    </xdr:from>
    <xdr:to>
      <xdr:col>6</xdr:col>
      <xdr:colOff>38100</xdr:colOff>
      <xdr:row>76</xdr:row>
      <xdr:rowOff>103682</xdr:rowOff>
    </xdr:to>
    <xdr:sp macro="" textlink="">
      <xdr:nvSpPr>
        <xdr:cNvPr id="187" name="フローチャート: 判断 186"/>
        <xdr:cNvSpPr/>
      </xdr:nvSpPr>
      <xdr:spPr>
        <a:xfrm>
          <a:off x="1079500" y="1303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94809</xdr:rowOff>
    </xdr:from>
    <xdr:ext cx="599010" cy="259045"/>
    <xdr:sp macro="" textlink="">
      <xdr:nvSpPr>
        <xdr:cNvPr id="188" name="テキスト ボックス 187"/>
        <xdr:cNvSpPr txBox="1"/>
      </xdr:nvSpPr>
      <xdr:spPr>
        <a:xfrm>
          <a:off x="830795" y="1312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107544</xdr:rowOff>
    </xdr:from>
    <xdr:to>
      <xdr:col>24</xdr:col>
      <xdr:colOff>114300</xdr:colOff>
      <xdr:row>75</xdr:row>
      <xdr:rowOff>37694</xdr:rowOff>
    </xdr:to>
    <xdr:sp macro="" textlink="">
      <xdr:nvSpPr>
        <xdr:cNvPr id="194" name="楕円 193"/>
        <xdr:cNvSpPr/>
      </xdr:nvSpPr>
      <xdr:spPr>
        <a:xfrm>
          <a:off x="4584700" y="1279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130421</xdr:rowOff>
    </xdr:from>
    <xdr:ext cx="599010" cy="259045"/>
    <xdr:sp macro="" textlink="">
      <xdr:nvSpPr>
        <xdr:cNvPr id="195" name="民生費該当値テキスト"/>
        <xdr:cNvSpPr txBox="1"/>
      </xdr:nvSpPr>
      <xdr:spPr>
        <a:xfrm>
          <a:off x="4686300" y="1264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20117</xdr:rowOff>
    </xdr:from>
    <xdr:to>
      <xdr:col>20</xdr:col>
      <xdr:colOff>38100</xdr:colOff>
      <xdr:row>75</xdr:row>
      <xdr:rowOff>121717</xdr:rowOff>
    </xdr:to>
    <xdr:sp macro="" textlink="">
      <xdr:nvSpPr>
        <xdr:cNvPr id="196" name="楕円 195"/>
        <xdr:cNvSpPr/>
      </xdr:nvSpPr>
      <xdr:spPr>
        <a:xfrm>
          <a:off x="3746500" y="128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138244</xdr:rowOff>
    </xdr:from>
    <xdr:ext cx="599010" cy="259045"/>
    <xdr:sp macro="" textlink="">
      <xdr:nvSpPr>
        <xdr:cNvPr id="197" name="テキスト ボックス 196"/>
        <xdr:cNvSpPr txBox="1"/>
      </xdr:nvSpPr>
      <xdr:spPr>
        <a:xfrm>
          <a:off x="3497795" y="1265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52794</xdr:rowOff>
    </xdr:from>
    <xdr:to>
      <xdr:col>15</xdr:col>
      <xdr:colOff>101600</xdr:colOff>
      <xdr:row>75</xdr:row>
      <xdr:rowOff>154394</xdr:rowOff>
    </xdr:to>
    <xdr:sp macro="" textlink="">
      <xdr:nvSpPr>
        <xdr:cNvPr id="198" name="楕円 197"/>
        <xdr:cNvSpPr/>
      </xdr:nvSpPr>
      <xdr:spPr>
        <a:xfrm>
          <a:off x="2857500" y="1291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170921</xdr:rowOff>
    </xdr:from>
    <xdr:ext cx="599010" cy="259045"/>
    <xdr:sp macro="" textlink="">
      <xdr:nvSpPr>
        <xdr:cNvPr id="199" name="テキスト ボックス 198"/>
        <xdr:cNvSpPr txBox="1"/>
      </xdr:nvSpPr>
      <xdr:spPr>
        <a:xfrm>
          <a:off x="2608795" y="12686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30353</xdr:rowOff>
    </xdr:from>
    <xdr:to>
      <xdr:col>10</xdr:col>
      <xdr:colOff>165100</xdr:colOff>
      <xdr:row>75</xdr:row>
      <xdr:rowOff>131953</xdr:rowOff>
    </xdr:to>
    <xdr:sp macro="" textlink="">
      <xdr:nvSpPr>
        <xdr:cNvPr id="200" name="楕円 199"/>
        <xdr:cNvSpPr/>
      </xdr:nvSpPr>
      <xdr:spPr>
        <a:xfrm>
          <a:off x="1968500" y="1288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148480</xdr:rowOff>
    </xdr:from>
    <xdr:ext cx="599010" cy="259045"/>
    <xdr:sp macro="" textlink="">
      <xdr:nvSpPr>
        <xdr:cNvPr id="201" name="テキスト ボックス 200"/>
        <xdr:cNvSpPr txBox="1"/>
      </xdr:nvSpPr>
      <xdr:spPr>
        <a:xfrm>
          <a:off x="1719795" y="12664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73685</xdr:rowOff>
    </xdr:from>
    <xdr:to>
      <xdr:col>6</xdr:col>
      <xdr:colOff>38100</xdr:colOff>
      <xdr:row>76</xdr:row>
      <xdr:rowOff>3835</xdr:rowOff>
    </xdr:to>
    <xdr:sp macro="" textlink="">
      <xdr:nvSpPr>
        <xdr:cNvPr id="202" name="楕円 201"/>
        <xdr:cNvSpPr/>
      </xdr:nvSpPr>
      <xdr:spPr>
        <a:xfrm>
          <a:off x="1079500" y="1293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20362</xdr:rowOff>
    </xdr:from>
    <xdr:ext cx="599010" cy="259045"/>
    <xdr:sp macro="" textlink="">
      <xdr:nvSpPr>
        <xdr:cNvPr id="203" name="テキスト ボックス 202"/>
        <xdr:cNvSpPr txBox="1"/>
      </xdr:nvSpPr>
      <xdr:spPr>
        <a:xfrm>
          <a:off x="830795" y="1270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41402</xdr:rowOff>
    </xdr:from>
    <xdr:to>
      <xdr:col>24</xdr:col>
      <xdr:colOff>62865</xdr:colOff>
      <xdr:row>97</xdr:row>
      <xdr:rowOff>105181</xdr:rowOff>
    </xdr:to>
    <xdr:cxnSp macro="">
      <xdr:nvCxnSpPr>
        <xdr:cNvPr id="228" name="直線コネクタ 227"/>
        <xdr:cNvCxnSpPr/>
      </xdr:nvCxnSpPr>
      <xdr:spPr>
        <a:xfrm flipV="1">
          <a:off x="4633595" y="15471902"/>
          <a:ext cx="1270"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109008</xdr:rowOff>
    </xdr:from>
    <xdr:ext cx="534377" cy="259045"/>
    <xdr:sp macro="" textlink="">
      <xdr:nvSpPr>
        <xdr:cNvPr id="229" name="衛生費最小値テキスト"/>
        <xdr:cNvSpPr txBox="1"/>
      </xdr:nvSpPr>
      <xdr:spPr>
        <a:xfrm>
          <a:off x="4686300" y="1673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105181</xdr:rowOff>
    </xdr:from>
    <xdr:to>
      <xdr:col>24</xdr:col>
      <xdr:colOff>152400</xdr:colOff>
      <xdr:row>97</xdr:row>
      <xdr:rowOff>105181</xdr:rowOff>
    </xdr:to>
    <xdr:cxnSp macro="">
      <xdr:nvCxnSpPr>
        <xdr:cNvPr id="230" name="直線コネクタ 229"/>
        <xdr:cNvCxnSpPr/>
      </xdr:nvCxnSpPr>
      <xdr:spPr>
        <a:xfrm>
          <a:off x="4546600" y="1673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159529</xdr:rowOff>
    </xdr:from>
    <xdr:ext cx="534377" cy="259045"/>
    <xdr:sp macro="" textlink="">
      <xdr:nvSpPr>
        <xdr:cNvPr id="231" name="衛生費最大値テキスト"/>
        <xdr:cNvSpPr txBox="1"/>
      </xdr:nvSpPr>
      <xdr:spPr>
        <a:xfrm>
          <a:off x="4686300" y="1524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41402</xdr:rowOff>
    </xdr:from>
    <xdr:to>
      <xdr:col>24</xdr:col>
      <xdr:colOff>152400</xdr:colOff>
      <xdr:row>90</xdr:row>
      <xdr:rowOff>41402</xdr:rowOff>
    </xdr:to>
    <xdr:cxnSp macro="">
      <xdr:nvCxnSpPr>
        <xdr:cNvPr id="232" name="直線コネクタ 231"/>
        <xdr:cNvCxnSpPr/>
      </xdr:nvCxnSpPr>
      <xdr:spPr>
        <a:xfrm>
          <a:off x="4546600" y="15471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145986</xdr:rowOff>
    </xdr:from>
    <xdr:to>
      <xdr:col>24</xdr:col>
      <xdr:colOff>63500</xdr:colOff>
      <xdr:row>94</xdr:row>
      <xdr:rowOff>8065</xdr:rowOff>
    </xdr:to>
    <xdr:cxnSp macro="">
      <xdr:nvCxnSpPr>
        <xdr:cNvPr id="233" name="直線コネクタ 232"/>
        <xdr:cNvCxnSpPr/>
      </xdr:nvCxnSpPr>
      <xdr:spPr>
        <a:xfrm flipV="1">
          <a:off x="3797300" y="16090836"/>
          <a:ext cx="838200" cy="3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37876</xdr:rowOff>
    </xdr:from>
    <xdr:ext cx="534377" cy="259045"/>
    <xdr:sp macro="" textlink="">
      <xdr:nvSpPr>
        <xdr:cNvPr id="234" name="衛生費平均値テキスト"/>
        <xdr:cNvSpPr txBox="1"/>
      </xdr:nvSpPr>
      <xdr:spPr>
        <a:xfrm>
          <a:off x="4686300" y="16154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59449</xdr:rowOff>
    </xdr:from>
    <xdr:to>
      <xdr:col>24</xdr:col>
      <xdr:colOff>114300</xdr:colOff>
      <xdr:row>94</xdr:row>
      <xdr:rowOff>161049</xdr:rowOff>
    </xdr:to>
    <xdr:sp macro="" textlink="">
      <xdr:nvSpPr>
        <xdr:cNvPr id="235" name="フローチャート: 判断 234"/>
        <xdr:cNvSpPr/>
      </xdr:nvSpPr>
      <xdr:spPr>
        <a:xfrm>
          <a:off x="45847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8065</xdr:rowOff>
    </xdr:from>
    <xdr:to>
      <xdr:col>19</xdr:col>
      <xdr:colOff>177800</xdr:colOff>
      <xdr:row>94</xdr:row>
      <xdr:rowOff>109029</xdr:rowOff>
    </xdr:to>
    <xdr:cxnSp macro="">
      <xdr:nvCxnSpPr>
        <xdr:cNvPr id="236" name="直線コネクタ 235"/>
        <xdr:cNvCxnSpPr/>
      </xdr:nvCxnSpPr>
      <xdr:spPr>
        <a:xfrm flipV="1">
          <a:off x="2908300" y="16124365"/>
          <a:ext cx="889000" cy="10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104406</xdr:rowOff>
    </xdr:from>
    <xdr:to>
      <xdr:col>20</xdr:col>
      <xdr:colOff>38100</xdr:colOff>
      <xdr:row>95</xdr:row>
      <xdr:rowOff>34556</xdr:rowOff>
    </xdr:to>
    <xdr:sp macro="" textlink="">
      <xdr:nvSpPr>
        <xdr:cNvPr id="237" name="フローチャート: 判断 236"/>
        <xdr:cNvSpPr/>
      </xdr:nvSpPr>
      <xdr:spPr>
        <a:xfrm>
          <a:off x="3746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25683</xdr:rowOff>
    </xdr:from>
    <xdr:ext cx="534377" cy="259045"/>
    <xdr:sp macro="" textlink="">
      <xdr:nvSpPr>
        <xdr:cNvPr id="238" name="テキスト ボックス 237"/>
        <xdr:cNvSpPr txBox="1"/>
      </xdr:nvSpPr>
      <xdr:spPr>
        <a:xfrm>
          <a:off x="3530111" y="1631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109029</xdr:rowOff>
    </xdr:from>
    <xdr:to>
      <xdr:col>15</xdr:col>
      <xdr:colOff>50800</xdr:colOff>
      <xdr:row>94</xdr:row>
      <xdr:rowOff>158178</xdr:rowOff>
    </xdr:to>
    <xdr:cxnSp macro="">
      <xdr:nvCxnSpPr>
        <xdr:cNvPr id="239" name="直線コネクタ 238"/>
        <xdr:cNvCxnSpPr/>
      </xdr:nvCxnSpPr>
      <xdr:spPr>
        <a:xfrm flipV="1">
          <a:off x="2019300" y="16225329"/>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95720</xdr:rowOff>
    </xdr:from>
    <xdr:to>
      <xdr:col>15</xdr:col>
      <xdr:colOff>101600</xdr:colOff>
      <xdr:row>95</xdr:row>
      <xdr:rowOff>25870</xdr:rowOff>
    </xdr:to>
    <xdr:sp macro="" textlink="">
      <xdr:nvSpPr>
        <xdr:cNvPr id="240" name="フローチャート: 判断 239"/>
        <xdr:cNvSpPr/>
      </xdr:nvSpPr>
      <xdr:spPr>
        <a:xfrm>
          <a:off x="2857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16997</xdr:rowOff>
    </xdr:from>
    <xdr:ext cx="534377" cy="259045"/>
    <xdr:sp macro="" textlink="">
      <xdr:nvSpPr>
        <xdr:cNvPr id="241" name="テキスト ボックス 240"/>
        <xdr:cNvSpPr txBox="1"/>
      </xdr:nvSpPr>
      <xdr:spPr>
        <a:xfrm>
          <a:off x="2641111" y="1630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110553</xdr:rowOff>
    </xdr:from>
    <xdr:to>
      <xdr:col>10</xdr:col>
      <xdr:colOff>114300</xdr:colOff>
      <xdr:row>94</xdr:row>
      <xdr:rowOff>158178</xdr:rowOff>
    </xdr:to>
    <xdr:cxnSp macro="">
      <xdr:nvCxnSpPr>
        <xdr:cNvPr id="242" name="直線コネクタ 241"/>
        <xdr:cNvCxnSpPr/>
      </xdr:nvCxnSpPr>
      <xdr:spPr>
        <a:xfrm>
          <a:off x="1130300" y="16226853"/>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107341</xdr:rowOff>
    </xdr:from>
    <xdr:to>
      <xdr:col>10</xdr:col>
      <xdr:colOff>165100</xdr:colOff>
      <xdr:row>95</xdr:row>
      <xdr:rowOff>37491</xdr:rowOff>
    </xdr:to>
    <xdr:sp macro="" textlink="">
      <xdr:nvSpPr>
        <xdr:cNvPr id="243" name="フローチャート: 判断 242"/>
        <xdr:cNvSpPr/>
      </xdr:nvSpPr>
      <xdr:spPr>
        <a:xfrm>
          <a:off x="1968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54018</xdr:rowOff>
    </xdr:from>
    <xdr:ext cx="534377" cy="259045"/>
    <xdr:sp macro="" textlink="">
      <xdr:nvSpPr>
        <xdr:cNvPr id="244" name="テキスト ボックス 243"/>
        <xdr:cNvSpPr txBox="1"/>
      </xdr:nvSpPr>
      <xdr:spPr>
        <a:xfrm>
          <a:off x="1752111" y="159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141973</xdr:rowOff>
    </xdr:from>
    <xdr:to>
      <xdr:col>6</xdr:col>
      <xdr:colOff>38100</xdr:colOff>
      <xdr:row>95</xdr:row>
      <xdr:rowOff>72123</xdr:rowOff>
    </xdr:to>
    <xdr:sp macro="" textlink="">
      <xdr:nvSpPr>
        <xdr:cNvPr id="245" name="フローチャート: 判断 244"/>
        <xdr:cNvSpPr/>
      </xdr:nvSpPr>
      <xdr:spPr>
        <a:xfrm>
          <a:off x="1079500" y="1625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63250</xdr:rowOff>
    </xdr:from>
    <xdr:ext cx="534377" cy="259045"/>
    <xdr:sp macro="" textlink="">
      <xdr:nvSpPr>
        <xdr:cNvPr id="246" name="テキスト ボックス 245"/>
        <xdr:cNvSpPr txBox="1"/>
      </xdr:nvSpPr>
      <xdr:spPr>
        <a:xfrm>
          <a:off x="863111" y="1635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95186</xdr:rowOff>
    </xdr:from>
    <xdr:to>
      <xdr:col>24</xdr:col>
      <xdr:colOff>114300</xdr:colOff>
      <xdr:row>94</xdr:row>
      <xdr:rowOff>25336</xdr:rowOff>
    </xdr:to>
    <xdr:sp macro="" textlink="">
      <xdr:nvSpPr>
        <xdr:cNvPr id="252" name="楕円 251"/>
        <xdr:cNvSpPr/>
      </xdr:nvSpPr>
      <xdr:spPr>
        <a:xfrm>
          <a:off x="4584700" y="1604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118063</xdr:rowOff>
    </xdr:from>
    <xdr:ext cx="534377" cy="259045"/>
    <xdr:sp macro="" textlink="">
      <xdr:nvSpPr>
        <xdr:cNvPr id="253" name="衛生費該当値テキスト"/>
        <xdr:cNvSpPr txBox="1"/>
      </xdr:nvSpPr>
      <xdr:spPr>
        <a:xfrm>
          <a:off x="4686300" y="158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128715</xdr:rowOff>
    </xdr:from>
    <xdr:to>
      <xdr:col>20</xdr:col>
      <xdr:colOff>38100</xdr:colOff>
      <xdr:row>94</xdr:row>
      <xdr:rowOff>58865</xdr:rowOff>
    </xdr:to>
    <xdr:sp macro="" textlink="">
      <xdr:nvSpPr>
        <xdr:cNvPr id="254" name="楕円 253"/>
        <xdr:cNvSpPr/>
      </xdr:nvSpPr>
      <xdr:spPr>
        <a:xfrm>
          <a:off x="3746500" y="1607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75392</xdr:rowOff>
    </xdr:from>
    <xdr:ext cx="534377" cy="259045"/>
    <xdr:sp macro="" textlink="">
      <xdr:nvSpPr>
        <xdr:cNvPr id="255" name="テキスト ボックス 254"/>
        <xdr:cNvSpPr txBox="1"/>
      </xdr:nvSpPr>
      <xdr:spPr>
        <a:xfrm>
          <a:off x="3530111" y="1584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58229</xdr:rowOff>
    </xdr:from>
    <xdr:to>
      <xdr:col>15</xdr:col>
      <xdr:colOff>101600</xdr:colOff>
      <xdr:row>94</xdr:row>
      <xdr:rowOff>159829</xdr:rowOff>
    </xdr:to>
    <xdr:sp macro="" textlink="">
      <xdr:nvSpPr>
        <xdr:cNvPr id="256" name="楕円 255"/>
        <xdr:cNvSpPr/>
      </xdr:nvSpPr>
      <xdr:spPr>
        <a:xfrm>
          <a:off x="2857500" y="1617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4906</xdr:rowOff>
    </xdr:from>
    <xdr:ext cx="534377" cy="259045"/>
    <xdr:sp macro="" textlink="">
      <xdr:nvSpPr>
        <xdr:cNvPr id="257" name="テキスト ボックス 256"/>
        <xdr:cNvSpPr txBox="1"/>
      </xdr:nvSpPr>
      <xdr:spPr>
        <a:xfrm>
          <a:off x="2641111" y="159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107378</xdr:rowOff>
    </xdr:from>
    <xdr:to>
      <xdr:col>10</xdr:col>
      <xdr:colOff>165100</xdr:colOff>
      <xdr:row>95</xdr:row>
      <xdr:rowOff>37528</xdr:rowOff>
    </xdr:to>
    <xdr:sp macro="" textlink="">
      <xdr:nvSpPr>
        <xdr:cNvPr id="258" name="楕円 257"/>
        <xdr:cNvSpPr/>
      </xdr:nvSpPr>
      <xdr:spPr>
        <a:xfrm>
          <a:off x="1968500" y="1622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28655</xdr:rowOff>
    </xdr:from>
    <xdr:ext cx="534377" cy="259045"/>
    <xdr:sp macro="" textlink="">
      <xdr:nvSpPr>
        <xdr:cNvPr id="259" name="テキスト ボックス 258"/>
        <xdr:cNvSpPr txBox="1"/>
      </xdr:nvSpPr>
      <xdr:spPr>
        <a:xfrm>
          <a:off x="1752111" y="1631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59753</xdr:rowOff>
    </xdr:from>
    <xdr:to>
      <xdr:col>6</xdr:col>
      <xdr:colOff>38100</xdr:colOff>
      <xdr:row>94</xdr:row>
      <xdr:rowOff>161353</xdr:rowOff>
    </xdr:to>
    <xdr:sp macro="" textlink="">
      <xdr:nvSpPr>
        <xdr:cNvPr id="260" name="楕円 259"/>
        <xdr:cNvSpPr/>
      </xdr:nvSpPr>
      <xdr:spPr>
        <a:xfrm>
          <a:off x="1079500" y="1617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6430</xdr:rowOff>
    </xdr:from>
    <xdr:ext cx="534377" cy="259045"/>
    <xdr:sp macro="" textlink="">
      <xdr:nvSpPr>
        <xdr:cNvPr id="261" name="テキスト ボックス 260"/>
        <xdr:cNvSpPr txBox="1"/>
      </xdr:nvSpPr>
      <xdr:spPr>
        <a:xfrm>
          <a:off x="863111" y="1595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38</xdr:row>
      <xdr:rowOff>139014</xdr:rowOff>
    </xdr:to>
    <xdr:cxnSp macro="">
      <xdr:nvCxnSpPr>
        <xdr:cNvPr id="283" name="直線コネクタ 282"/>
        <xdr:cNvCxnSpPr/>
      </xdr:nvCxnSpPr>
      <xdr:spPr>
        <a:xfrm flipV="1">
          <a:off x="10475595" y="5157470"/>
          <a:ext cx="1270" cy="14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142841</xdr:rowOff>
    </xdr:from>
    <xdr:ext cx="249299" cy="259045"/>
    <xdr:sp macro="" textlink="">
      <xdr:nvSpPr>
        <xdr:cNvPr id="284"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139014</xdr:rowOff>
    </xdr:from>
    <xdr:to>
      <xdr:col>55</xdr:col>
      <xdr:colOff>88900</xdr:colOff>
      <xdr:row>38</xdr:row>
      <xdr:rowOff>139014</xdr:rowOff>
    </xdr:to>
    <xdr:cxnSp macro="">
      <xdr:nvCxnSpPr>
        <xdr:cNvPr id="285" name="直線コネクタ 284"/>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86" name="労働費最大値テキスト"/>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87" name="直線コネクタ 286"/>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131013</xdr:rowOff>
    </xdr:from>
    <xdr:to>
      <xdr:col>55</xdr:col>
      <xdr:colOff>0</xdr:colOff>
      <xdr:row>37</xdr:row>
      <xdr:rowOff>131470</xdr:rowOff>
    </xdr:to>
    <xdr:cxnSp macro="">
      <xdr:nvCxnSpPr>
        <xdr:cNvPr id="288" name="直線コネクタ 287"/>
        <xdr:cNvCxnSpPr/>
      </xdr:nvCxnSpPr>
      <xdr:spPr>
        <a:xfrm flipV="1">
          <a:off x="9639300" y="647466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74287</xdr:rowOff>
    </xdr:from>
    <xdr:ext cx="378565" cy="259045"/>
    <xdr:sp macro="" textlink="">
      <xdr:nvSpPr>
        <xdr:cNvPr id="289" name="労働費平均値テキスト"/>
        <xdr:cNvSpPr txBox="1"/>
      </xdr:nvSpPr>
      <xdr:spPr>
        <a:xfrm>
          <a:off x="10528300" y="62464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51410</xdr:rowOff>
    </xdr:from>
    <xdr:to>
      <xdr:col>55</xdr:col>
      <xdr:colOff>50800</xdr:colOff>
      <xdr:row>37</xdr:row>
      <xdr:rowOff>153010</xdr:rowOff>
    </xdr:to>
    <xdr:sp macro="" textlink="">
      <xdr:nvSpPr>
        <xdr:cNvPr id="290" name="フローチャート: 判断 289"/>
        <xdr:cNvSpPr/>
      </xdr:nvSpPr>
      <xdr:spPr>
        <a:xfrm>
          <a:off x="10426700" y="63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131470</xdr:rowOff>
    </xdr:from>
    <xdr:to>
      <xdr:col>50</xdr:col>
      <xdr:colOff>114300</xdr:colOff>
      <xdr:row>37</xdr:row>
      <xdr:rowOff>145643</xdr:rowOff>
    </xdr:to>
    <xdr:cxnSp macro="">
      <xdr:nvCxnSpPr>
        <xdr:cNvPr id="291" name="直線コネクタ 290"/>
        <xdr:cNvCxnSpPr/>
      </xdr:nvCxnSpPr>
      <xdr:spPr>
        <a:xfrm flipV="1">
          <a:off x="8750300" y="6475120"/>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146050</xdr:rowOff>
    </xdr:from>
    <xdr:to>
      <xdr:col>50</xdr:col>
      <xdr:colOff>165100</xdr:colOff>
      <xdr:row>37</xdr:row>
      <xdr:rowOff>76200</xdr:rowOff>
    </xdr:to>
    <xdr:sp macro="" textlink="">
      <xdr:nvSpPr>
        <xdr:cNvPr id="292" name="フローチャート: 判断 291"/>
        <xdr:cNvSpPr/>
      </xdr:nvSpPr>
      <xdr:spPr>
        <a:xfrm>
          <a:off x="9588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92727</xdr:rowOff>
    </xdr:from>
    <xdr:ext cx="469744" cy="259045"/>
    <xdr:sp macro="" textlink="">
      <xdr:nvSpPr>
        <xdr:cNvPr id="293" name="テキスト ボックス 292"/>
        <xdr:cNvSpPr txBox="1"/>
      </xdr:nvSpPr>
      <xdr:spPr>
        <a:xfrm>
          <a:off x="9404428" y="60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141072</xdr:rowOff>
    </xdr:from>
    <xdr:to>
      <xdr:col>45</xdr:col>
      <xdr:colOff>177800</xdr:colOff>
      <xdr:row>37</xdr:row>
      <xdr:rowOff>145643</xdr:rowOff>
    </xdr:to>
    <xdr:cxnSp macro="">
      <xdr:nvCxnSpPr>
        <xdr:cNvPr id="294" name="直線コネクタ 293"/>
        <xdr:cNvCxnSpPr/>
      </xdr:nvCxnSpPr>
      <xdr:spPr>
        <a:xfrm>
          <a:off x="7861300" y="648472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58953</xdr:rowOff>
    </xdr:from>
    <xdr:to>
      <xdr:col>46</xdr:col>
      <xdr:colOff>38100</xdr:colOff>
      <xdr:row>37</xdr:row>
      <xdr:rowOff>160553</xdr:rowOff>
    </xdr:to>
    <xdr:sp macro="" textlink="">
      <xdr:nvSpPr>
        <xdr:cNvPr id="295" name="フローチャート: 判断 294"/>
        <xdr:cNvSpPr/>
      </xdr:nvSpPr>
      <xdr:spPr>
        <a:xfrm>
          <a:off x="8699500" y="640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5630</xdr:rowOff>
    </xdr:from>
    <xdr:ext cx="378565" cy="259045"/>
    <xdr:sp macro="" textlink="">
      <xdr:nvSpPr>
        <xdr:cNvPr id="296" name="テキスト ボックス 295"/>
        <xdr:cNvSpPr txBox="1"/>
      </xdr:nvSpPr>
      <xdr:spPr>
        <a:xfrm>
          <a:off x="8561017" y="6177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121869</xdr:rowOff>
    </xdr:from>
    <xdr:to>
      <xdr:col>41</xdr:col>
      <xdr:colOff>50800</xdr:colOff>
      <xdr:row>37</xdr:row>
      <xdr:rowOff>141072</xdr:rowOff>
    </xdr:to>
    <xdr:cxnSp macro="">
      <xdr:nvCxnSpPr>
        <xdr:cNvPr id="297" name="直線コネクタ 296"/>
        <xdr:cNvCxnSpPr/>
      </xdr:nvCxnSpPr>
      <xdr:spPr>
        <a:xfrm>
          <a:off x="6972300" y="6465519"/>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82042</xdr:rowOff>
    </xdr:from>
    <xdr:to>
      <xdr:col>41</xdr:col>
      <xdr:colOff>101600</xdr:colOff>
      <xdr:row>38</xdr:row>
      <xdr:rowOff>12192</xdr:rowOff>
    </xdr:to>
    <xdr:sp macro="" textlink="">
      <xdr:nvSpPr>
        <xdr:cNvPr id="298" name="フローチャート: 判断 297"/>
        <xdr:cNvSpPr/>
      </xdr:nvSpPr>
      <xdr:spPr>
        <a:xfrm>
          <a:off x="7810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28719</xdr:rowOff>
    </xdr:from>
    <xdr:ext cx="378565" cy="259045"/>
    <xdr:sp macro="" textlink="">
      <xdr:nvSpPr>
        <xdr:cNvPr id="299" name="テキスト ボックス 298"/>
        <xdr:cNvSpPr txBox="1"/>
      </xdr:nvSpPr>
      <xdr:spPr>
        <a:xfrm>
          <a:off x="7672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41351</xdr:rowOff>
    </xdr:from>
    <xdr:to>
      <xdr:col>36</xdr:col>
      <xdr:colOff>165100</xdr:colOff>
      <xdr:row>37</xdr:row>
      <xdr:rowOff>142951</xdr:rowOff>
    </xdr:to>
    <xdr:sp macro="" textlink="">
      <xdr:nvSpPr>
        <xdr:cNvPr id="300" name="フローチャート: 判断 299"/>
        <xdr:cNvSpPr/>
      </xdr:nvSpPr>
      <xdr:spPr>
        <a:xfrm>
          <a:off x="6921500" y="63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159478</xdr:rowOff>
    </xdr:from>
    <xdr:ext cx="378565" cy="259045"/>
    <xdr:sp macro="" textlink="">
      <xdr:nvSpPr>
        <xdr:cNvPr id="301" name="テキスト ボックス 300"/>
        <xdr:cNvSpPr txBox="1"/>
      </xdr:nvSpPr>
      <xdr:spPr>
        <a:xfrm>
          <a:off x="6783017" y="6160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80213</xdr:rowOff>
    </xdr:from>
    <xdr:to>
      <xdr:col>55</xdr:col>
      <xdr:colOff>50800</xdr:colOff>
      <xdr:row>38</xdr:row>
      <xdr:rowOff>10364</xdr:rowOff>
    </xdr:to>
    <xdr:sp macro="" textlink="">
      <xdr:nvSpPr>
        <xdr:cNvPr id="307" name="楕円 306"/>
        <xdr:cNvSpPr/>
      </xdr:nvSpPr>
      <xdr:spPr>
        <a:xfrm>
          <a:off x="10426700" y="64238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58640</xdr:rowOff>
    </xdr:from>
    <xdr:ext cx="378565" cy="259045"/>
    <xdr:sp macro="" textlink="">
      <xdr:nvSpPr>
        <xdr:cNvPr id="308" name="労働費該当値テキスト"/>
        <xdr:cNvSpPr txBox="1"/>
      </xdr:nvSpPr>
      <xdr:spPr>
        <a:xfrm>
          <a:off x="10528300" y="6402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80670</xdr:rowOff>
    </xdr:from>
    <xdr:to>
      <xdr:col>50</xdr:col>
      <xdr:colOff>165100</xdr:colOff>
      <xdr:row>38</xdr:row>
      <xdr:rowOff>10820</xdr:rowOff>
    </xdr:to>
    <xdr:sp macro="" textlink="">
      <xdr:nvSpPr>
        <xdr:cNvPr id="309" name="楕円 308"/>
        <xdr:cNvSpPr/>
      </xdr:nvSpPr>
      <xdr:spPr>
        <a:xfrm>
          <a:off x="9588500" y="64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1947</xdr:rowOff>
    </xdr:from>
    <xdr:ext cx="378565" cy="259045"/>
    <xdr:sp macro="" textlink="">
      <xdr:nvSpPr>
        <xdr:cNvPr id="310" name="テキスト ボックス 309"/>
        <xdr:cNvSpPr txBox="1"/>
      </xdr:nvSpPr>
      <xdr:spPr>
        <a:xfrm>
          <a:off x="9450017" y="6517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94843</xdr:rowOff>
    </xdr:from>
    <xdr:to>
      <xdr:col>46</xdr:col>
      <xdr:colOff>38100</xdr:colOff>
      <xdr:row>38</xdr:row>
      <xdr:rowOff>24994</xdr:rowOff>
    </xdr:to>
    <xdr:sp macro="" textlink="">
      <xdr:nvSpPr>
        <xdr:cNvPr id="311" name="楕円 310"/>
        <xdr:cNvSpPr/>
      </xdr:nvSpPr>
      <xdr:spPr>
        <a:xfrm>
          <a:off x="8699500" y="64384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16121</xdr:rowOff>
    </xdr:from>
    <xdr:ext cx="378565" cy="259045"/>
    <xdr:sp macro="" textlink="">
      <xdr:nvSpPr>
        <xdr:cNvPr id="312" name="テキスト ボックス 311"/>
        <xdr:cNvSpPr txBox="1"/>
      </xdr:nvSpPr>
      <xdr:spPr>
        <a:xfrm>
          <a:off x="8561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90272</xdr:rowOff>
    </xdr:from>
    <xdr:to>
      <xdr:col>41</xdr:col>
      <xdr:colOff>101600</xdr:colOff>
      <xdr:row>38</xdr:row>
      <xdr:rowOff>20422</xdr:rowOff>
    </xdr:to>
    <xdr:sp macro="" textlink="">
      <xdr:nvSpPr>
        <xdr:cNvPr id="313" name="楕円 312"/>
        <xdr:cNvSpPr/>
      </xdr:nvSpPr>
      <xdr:spPr>
        <a:xfrm>
          <a:off x="7810500" y="643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11548</xdr:rowOff>
    </xdr:from>
    <xdr:ext cx="378565" cy="259045"/>
    <xdr:sp macro="" textlink="">
      <xdr:nvSpPr>
        <xdr:cNvPr id="314" name="テキスト ボックス 313"/>
        <xdr:cNvSpPr txBox="1"/>
      </xdr:nvSpPr>
      <xdr:spPr>
        <a:xfrm>
          <a:off x="7672017" y="6526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71069</xdr:rowOff>
    </xdr:from>
    <xdr:to>
      <xdr:col>36</xdr:col>
      <xdr:colOff>165100</xdr:colOff>
      <xdr:row>38</xdr:row>
      <xdr:rowOff>1219</xdr:rowOff>
    </xdr:to>
    <xdr:sp macro="" textlink="">
      <xdr:nvSpPr>
        <xdr:cNvPr id="315" name="楕円 314"/>
        <xdr:cNvSpPr/>
      </xdr:nvSpPr>
      <xdr:spPr>
        <a:xfrm>
          <a:off x="6921500" y="64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163796</xdr:rowOff>
    </xdr:from>
    <xdr:ext cx="378565" cy="259045"/>
    <xdr:sp macro="" textlink="">
      <xdr:nvSpPr>
        <xdr:cNvPr id="316" name="テキスト ボックス 315"/>
        <xdr:cNvSpPr txBox="1"/>
      </xdr:nvSpPr>
      <xdr:spPr>
        <a:xfrm>
          <a:off x="6783017" y="6507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46507</xdr:rowOff>
    </xdr:from>
    <xdr:to>
      <xdr:col>54</xdr:col>
      <xdr:colOff>189865</xdr:colOff>
      <xdr:row>59</xdr:row>
      <xdr:rowOff>38354</xdr:rowOff>
    </xdr:to>
    <xdr:cxnSp macro="">
      <xdr:nvCxnSpPr>
        <xdr:cNvPr id="340" name="直線コネクタ 339"/>
        <xdr:cNvCxnSpPr/>
      </xdr:nvCxnSpPr>
      <xdr:spPr>
        <a:xfrm flipV="1">
          <a:off x="10475595" y="8790457"/>
          <a:ext cx="1270" cy="136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42181</xdr:rowOff>
    </xdr:from>
    <xdr:ext cx="313932" cy="259045"/>
    <xdr:sp macro="" textlink="">
      <xdr:nvSpPr>
        <xdr:cNvPr id="341" name="農林水産業費最小値テキスト"/>
        <xdr:cNvSpPr txBox="1"/>
      </xdr:nvSpPr>
      <xdr:spPr>
        <a:xfrm>
          <a:off x="10528300" y="101577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38354</xdr:rowOff>
    </xdr:from>
    <xdr:to>
      <xdr:col>55</xdr:col>
      <xdr:colOff>88900</xdr:colOff>
      <xdr:row>59</xdr:row>
      <xdr:rowOff>38354</xdr:rowOff>
    </xdr:to>
    <xdr:cxnSp macro="">
      <xdr:nvCxnSpPr>
        <xdr:cNvPr id="342" name="直線コネクタ 341"/>
        <xdr:cNvCxnSpPr/>
      </xdr:nvCxnSpPr>
      <xdr:spPr>
        <a:xfrm>
          <a:off x="10388600" y="101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164634</xdr:rowOff>
    </xdr:from>
    <xdr:ext cx="534377" cy="259045"/>
    <xdr:sp macro="" textlink="">
      <xdr:nvSpPr>
        <xdr:cNvPr id="343" name="農林水産業費最大値テキスト"/>
        <xdr:cNvSpPr txBox="1"/>
      </xdr:nvSpPr>
      <xdr:spPr>
        <a:xfrm>
          <a:off x="10528300" y="856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46507</xdr:rowOff>
    </xdr:from>
    <xdr:to>
      <xdr:col>55</xdr:col>
      <xdr:colOff>88900</xdr:colOff>
      <xdr:row>51</xdr:row>
      <xdr:rowOff>46507</xdr:rowOff>
    </xdr:to>
    <xdr:cxnSp macro="">
      <xdr:nvCxnSpPr>
        <xdr:cNvPr id="344" name="直線コネクタ 343"/>
        <xdr:cNvCxnSpPr/>
      </xdr:nvCxnSpPr>
      <xdr:spPr>
        <a:xfrm>
          <a:off x="10388600" y="879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155778</xdr:rowOff>
    </xdr:from>
    <xdr:to>
      <xdr:col>55</xdr:col>
      <xdr:colOff>0</xdr:colOff>
      <xdr:row>59</xdr:row>
      <xdr:rowOff>4521</xdr:rowOff>
    </xdr:to>
    <xdr:cxnSp macro="">
      <xdr:nvCxnSpPr>
        <xdr:cNvPr id="345" name="直線コネクタ 344"/>
        <xdr:cNvCxnSpPr/>
      </xdr:nvCxnSpPr>
      <xdr:spPr>
        <a:xfrm flipV="1">
          <a:off x="9639300" y="10099878"/>
          <a:ext cx="8382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158564</xdr:rowOff>
    </xdr:from>
    <xdr:ext cx="469744" cy="259045"/>
    <xdr:sp macro="" textlink="">
      <xdr:nvSpPr>
        <xdr:cNvPr id="346" name="農林水産業費平均値テキスト"/>
        <xdr:cNvSpPr txBox="1"/>
      </xdr:nvSpPr>
      <xdr:spPr>
        <a:xfrm>
          <a:off x="10528300" y="9759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135687</xdr:rowOff>
    </xdr:from>
    <xdr:to>
      <xdr:col>55</xdr:col>
      <xdr:colOff>50800</xdr:colOff>
      <xdr:row>58</xdr:row>
      <xdr:rowOff>65837</xdr:rowOff>
    </xdr:to>
    <xdr:sp macro="" textlink="">
      <xdr:nvSpPr>
        <xdr:cNvPr id="347" name="フローチャート: 判断 346"/>
        <xdr:cNvSpPr/>
      </xdr:nvSpPr>
      <xdr:spPr>
        <a:xfrm>
          <a:off x="104267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171247</xdr:rowOff>
    </xdr:from>
    <xdr:to>
      <xdr:col>50</xdr:col>
      <xdr:colOff>114300</xdr:colOff>
      <xdr:row>59</xdr:row>
      <xdr:rowOff>4521</xdr:rowOff>
    </xdr:to>
    <xdr:cxnSp macro="">
      <xdr:nvCxnSpPr>
        <xdr:cNvPr id="348" name="直線コネクタ 347"/>
        <xdr:cNvCxnSpPr/>
      </xdr:nvCxnSpPr>
      <xdr:spPr>
        <a:xfrm>
          <a:off x="8750300" y="10115347"/>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144450</xdr:rowOff>
    </xdr:from>
    <xdr:to>
      <xdr:col>50</xdr:col>
      <xdr:colOff>165100</xdr:colOff>
      <xdr:row>58</xdr:row>
      <xdr:rowOff>74600</xdr:rowOff>
    </xdr:to>
    <xdr:sp macro="" textlink="">
      <xdr:nvSpPr>
        <xdr:cNvPr id="349" name="フローチャート: 判断 348"/>
        <xdr:cNvSpPr/>
      </xdr:nvSpPr>
      <xdr:spPr>
        <a:xfrm>
          <a:off x="9588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91127</xdr:rowOff>
    </xdr:from>
    <xdr:ext cx="469744" cy="259045"/>
    <xdr:sp macro="" textlink="">
      <xdr:nvSpPr>
        <xdr:cNvPr id="350" name="テキスト ボックス 349"/>
        <xdr:cNvSpPr txBox="1"/>
      </xdr:nvSpPr>
      <xdr:spPr>
        <a:xfrm>
          <a:off x="9404428" y="96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163779</xdr:rowOff>
    </xdr:from>
    <xdr:to>
      <xdr:col>45</xdr:col>
      <xdr:colOff>177800</xdr:colOff>
      <xdr:row>58</xdr:row>
      <xdr:rowOff>171247</xdr:rowOff>
    </xdr:to>
    <xdr:cxnSp macro="">
      <xdr:nvCxnSpPr>
        <xdr:cNvPr id="351" name="直線コネクタ 350"/>
        <xdr:cNvCxnSpPr/>
      </xdr:nvCxnSpPr>
      <xdr:spPr>
        <a:xfrm>
          <a:off x="7861300" y="10107879"/>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104216</xdr:rowOff>
    </xdr:from>
    <xdr:to>
      <xdr:col>46</xdr:col>
      <xdr:colOff>38100</xdr:colOff>
      <xdr:row>58</xdr:row>
      <xdr:rowOff>34366</xdr:rowOff>
    </xdr:to>
    <xdr:sp macro="" textlink="">
      <xdr:nvSpPr>
        <xdr:cNvPr id="352" name="フローチャート: 判断 351"/>
        <xdr:cNvSpPr/>
      </xdr:nvSpPr>
      <xdr:spPr>
        <a:xfrm>
          <a:off x="8699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50893</xdr:rowOff>
    </xdr:from>
    <xdr:ext cx="469744" cy="259045"/>
    <xdr:sp macro="" textlink="">
      <xdr:nvSpPr>
        <xdr:cNvPr id="353" name="テキスト ボックス 352"/>
        <xdr:cNvSpPr txBox="1"/>
      </xdr:nvSpPr>
      <xdr:spPr>
        <a:xfrm>
          <a:off x="8515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158293</xdr:rowOff>
    </xdr:from>
    <xdr:to>
      <xdr:col>41</xdr:col>
      <xdr:colOff>50800</xdr:colOff>
      <xdr:row>58</xdr:row>
      <xdr:rowOff>163779</xdr:rowOff>
    </xdr:to>
    <xdr:cxnSp macro="">
      <xdr:nvCxnSpPr>
        <xdr:cNvPr id="354" name="直線コネクタ 353"/>
        <xdr:cNvCxnSpPr/>
      </xdr:nvCxnSpPr>
      <xdr:spPr>
        <a:xfrm>
          <a:off x="6972300" y="10102393"/>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120980</xdr:rowOff>
    </xdr:from>
    <xdr:to>
      <xdr:col>41</xdr:col>
      <xdr:colOff>101600</xdr:colOff>
      <xdr:row>58</xdr:row>
      <xdr:rowOff>51130</xdr:rowOff>
    </xdr:to>
    <xdr:sp macro="" textlink="">
      <xdr:nvSpPr>
        <xdr:cNvPr id="355" name="フローチャート: 判断 354"/>
        <xdr:cNvSpPr/>
      </xdr:nvSpPr>
      <xdr:spPr>
        <a:xfrm>
          <a:off x="7810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67657</xdr:rowOff>
    </xdr:from>
    <xdr:ext cx="469744" cy="259045"/>
    <xdr:sp macro="" textlink="">
      <xdr:nvSpPr>
        <xdr:cNvPr id="356" name="テキスト ボックス 355"/>
        <xdr:cNvSpPr txBox="1"/>
      </xdr:nvSpPr>
      <xdr:spPr>
        <a:xfrm>
          <a:off x="7626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43561</xdr:rowOff>
    </xdr:from>
    <xdr:to>
      <xdr:col>36</xdr:col>
      <xdr:colOff>165100</xdr:colOff>
      <xdr:row>56</xdr:row>
      <xdr:rowOff>145161</xdr:rowOff>
    </xdr:to>
    <xdr:sp macro="" textlink="">
      <xdr:nvSpPr>
        <xdr:cNvPr id="357" name="フローチャート: 判断 356"/>
        <xdr:cNvSpPr/>
      </xdr:nvSpPr>
      <xdr:spPr>
        <a:xfrm>
          <a:off x="6921500" y="964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161688</xdr:rowOff>
    </xdr:from>
    <xdr:ext cx="469744" cy="259045"/>
    <xdr:sp macro="" textlink="">
      <xdr:nvSpPr>
        <xdr:cNvPr id="358" name="テキスト ボックス 357"/>
        <xdr:cNvSpPr txBox="1"/>
      </xdr:nvSpPr>
      <xdr:spPr>
        <a:xfrm>
          <a:off x="6737428" y="941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104978</xdr:rowOff>
    </xdr:from>
    <xdr:to>
      <xdr:col>55</xdr:col>
      <xdr:colOff>50800</xdr:colOff>
      <xdr:row>59</xdr:row>
      <xdr:rowOff>35128</xdr:rowOff>
    </xdr:to>
    <xdr:sp macro="" textlink="">
      <xdr:nvSpPr>
        <xdr:cNvPr id="364" name="楕円 363"/>
        <xdr:cNvSpPr/>
      </xdr:nvSpPr>
      <xdr:spPr>
        <a:xfrm>
          <a:off x="10426700" y="1004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19905</xdr:rowOff>
    </xdr:from>
    <xdr:ext cx="378565" cy="259045"/>
    <xdr:sp macro="" textlink="">
      <xdr:nvSpPr>
        <xdr:cNvPr id="365" name="農林水産業費該当値テキスト"/>
        <xdr:cNvSpPr txBox="1"/>
      </xdr:nvSpPr>
      <xdr:spPr>
        <a:xfrm>
          <a:off x="10528300" y="9964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125171</xdr:rowOff>
    </xdr:from>
    <xdr:to>
      <xdr:col>50</xdr:col>
      <xdr:colOff>165100</xdr:colOff>
      <xdr:row>59</xdr:row>
      <xdr:rowOff>55321</xdr:rowOff>
    </xdr:to>
    <xdr:sp macro="" textlink="">
      <xdr:nvSpPr>
        <xdr:cNvPr id="366" name="楕円 365"/>
        <xdr:cNvSpPr/>
      </xdr:nvSpPr>
      <xdr:spPr>
        <a:xfrm>
          <a:off x="9588500" y="1006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46448</xdr:rowOff>
    </xdr:from>
    <xdr:ext cx="378565" cy="259045"/>
    <xdr:sp macro="" textlink="">
      <xdr:nvSpPr>
        <xdr:cNvPr id="367" name="テキスト ボックス 366"/>
        <xdr:cNvSpPr txBox="1"/>
      </xdr:nvSpPr>
      <xdr:spPr>
        <a:xfrm>
          <a:off x="9450017" y="10161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120447</xdr:rowOff>
    </xdr:from>
    <xdr:to>
      <xdr:col>46</xdr:col>
      <xdr:colOff>38100</xdr:colOff>
      <xdr:row>59</xdr:row>
      <xdr:rowOff>50597</xdr:rowOff>
    </xdr:to>
    <xdr:sp macro="" textlink="">
      <xdr:nvSpPr>
        <xdr:cNvPr id="368" name="楕円 367"/>
        <xdr:cNvSpPr/>
      </xdr:nvSpPr>
      <xdr:spPr>
        <a:xfrm>
          <a:off x="8699500" y="100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41724</xdr:rowOff>
    </xdr:from>
    <xdr:ext cx="378565" cy="259045"/>
    <xdr:sp macro="" textlink="">
      <xdr:nvSpPr>
        <xdr:cNvPr id="369" name="テキスト ボックス 368"/>
        <xdr:cNvSpPr txBox="1"/>
      </xdr:nvSpPr>
      <xdr:spPr>
        <a:xfrm>
          <a:off x="8561017" y="10157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112979</xdr:rowOff>
    </xdr:from>
    <xdr:to>
      <xdr:col>41</xdr:col>
      <xdr:colOff>101600</xdr:colOff>
      <xdr:row>59</xdr:row>
      <xdr:rowOff>43129</xdr:rowOff>
    </xdr:to>
    <xdr:sp macro="" textlink="">
      <xdr:nvSpPr>
        <xdr:cNvPr id="370" name="楕円 369"/>
        <xdr:cNvSpPr/>
      </xdr:nvSpPr>
      <xdr:spPr>
        <a:xfrm>
          <a:off x="7810500" y="1005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34256</xdr:rowOff>
    </xdr:from>
    <xdr:ext cx="378565" cy="259045"/>
    <xdr:sp macro="" textlink="">
      <xdr:nvSpPr>
        <xdr:cNvPr id="371" name="テキスト ボックス 370"/>
        <xdr:cNvSpPr txBox="1"/>
      </xdr:nvSpPr>
      <xdr:spPr>
        <a:xfrm>
          <a:off x="7672017" y="1014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107493</xdr:rowOff>
    </xdr:from>
    <xdr:to>
      <xdr:col>36</xdr:col>
      <xdr:colOff>165100</xdr:colOff>
      <xdr:row>59</xdr:row>
      <xdr:rowOff>37643</xdr:rowOff>
    </xdr:to>
    <xdr:sp macro="" textlink="">
      <xdr:nvSpPr>
        <xdr:cNvPr id="372" name="楕円 371"/>
        <xdr:cNvSpPr/>
      </xdr:nvSpPr>
      <xdr:spPr>
        <a:xfrm>
          <a:off x="6921500" y="1005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28770</xdr:rowOff>
    </xdr:from>
    <xdr:ext cx="378565" cy="259045"/>
    <xdr:sp macro="" textlink="">
      <xdr:nvSpPr>
        <xdr:cNvPr id="373" name="テキスト ボックス 372"/>
        <xdr:cNvSpPr txBox="1"/>
      </xdr:nvSpPr>
      <xdr:spPr>
        <a:xfrm>
          <a:off x="6783017" y="1014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161760</xdr:rowOff>
    </xdr:from>
    <xdr:to>
      <xdr:col>54</xdr:col>
      <xdr:colOff>189865</xdr:colOff>
      <xdr:row>79</xdr:row>
      <xdr:rowOff>6578</xdr:rowOff>
    </xdr:to>
    <xdr:cxnSp macro="">
      <xdr:nvCxnSpPr>
        <xdr:cNvPr id="397" name="直線コネクタ 396"/>
        <xdr:cNvCxnSpPr/>
      </xdr:nvCxnSpPr>
      <xdr:spPr>
        <a:xfrm flipV="1">
          <a:off x="10475595" y="12163260"/>
          <a:ext cx="1270" cy="138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10405</xdr:rowOff>
    </xdr:from>
    <xdr:ext cx="378565" cy="259045"/>
    <xdr:sp macro="" textlink="">
      <xdr:nvSpPr>
        <xdr:cNvPr id="398" name="商工費最小値テキスト"/>
        <xdr:cNvSpPr txBox="1"/>
      </xdr:nvSpPr>
      <xdr:spPr>
        <a:xfrm>
          <a:off x="10528300" y="13554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6578</xdr:rowOff>
    </xdr:from>
    <xdr:to>
      <xdr:col>55</xdr:col>
      <xdr:colOff>88900</xdr:colOff>
      <xdr:row>79</xdr:row>
      <xdr:rowOff>6578</xdr:rowOff>
    </xdr:to>
    <xdr:cxnSp macro="">
      <xdr:nvCxnSpPr>
        <xdr:cNvPr id="399" name="直線コネクタ 398"/>
        <xdr:cNvCxnSpPr/>
      </xdr:nvCxnSpPr>
      <xdr:spPr>
        <a:xfrm>
          <a:off x="10388600" y="1355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108437</xdr:rowOff>
    </xdr:from>
    <xdr:ext cx="534377" cy="259045"/>
    <xdr:sp macro="" textlink="">
      <xdr:nvSpPr>
        <xdr:cNvPr id="400" name="商工費最大値テキスト"/>
        <xdr:cNvSpPr txBox="1"/>
      </xdr:nvSpPr>
      <xdr:spPr>
        <a:xfrm>
          <a:off x="10528300" y="1193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161760</xdr:rowOff>
    </xdr:from>
    <xdr:to>
      <xdr:col>55</xdr:col>
      <xdr:colOff>88900</xdr:colOff>
      <xdr:row>70</xdr:row>
      <xdr:rowOff>161760</xdr:rowOff>
    </xdr:to>
    <xdr:cxnSp macro="">
      <xdr:nvCxnSpPr>
        <xdr:cNvPr id="401" name="直線コネクタ 400"/>
        <xdr:cNvCxnSpPr/>
      </xdr:nvCxnSpPr>
      <xdr:spPr>
        <a:xfrm>
          <a:off x="10388600" y="1216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59689</xdr:rowOff>
    </xdr:from>
    <xdr:to>
      <xdr:col>55</xdr:col>
      <xdr:colOff>0</xdr:colOff>
      <xdr:row>78</xdr:row>
      <xdr:rowOff>129603</xdr:rowOff>
    </xdr:to>
    <xdr:cxnSp macro="">
      <xdr:nvCxnSpPr>
        <xdr:cNvPr id="402" name="直線コネクタ 401"/>
        <xdr:cNvCxnSpPr/>
      </xdr:nvCxnSpPr>
      <xdr:spPr>
        <a:xfrm flipV="1">
          <a:off x="9639300" y="13432789"/>
          <a:ext cx="838200" cy="6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148125</xdr:rowOff>
    </xdr:from>
    <xdr:ext cx="469744" cy="259045"/>
    <xdr:sp macro="" textlink="">
      <xdr:nvSpPr>
        <xdr:cNvPr id="403" name="商工費平均値テキスト"/>
        <xdr:cNvSpPr txBox="1"/>
      </xdr:nvSpPr>
      <xdr:spPr>
        <a:xfrm>
          <a:off x="10528300" y="13178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125248</xdr:rowOff>
    </xdr:from>
    <xdr:to>
      <xdr:col>55</xdr:col>
      <xdr:colOff>50800</xdr:colOff>
      <xdr:row>78</xdr:row>
      <xdr:rowOff>55398</xdr:rowOff>
    </xdr:to>
    <xdr:sp macro="" textlink="">
      <xdr:nvSpPr>
        <xdr:cNvPr id="404" name="フローチャート: 判断 403"/>
        <xdr:cNvSpPr/>
      </xdr:nvSpPr>
      <xdr:spPr>
        <a:xfrm>
          <a:off x="104267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129603</xdr:rowOff>
    </xdr:from>
    <xdr:to>
      <xdr:col>50</xdr:col>
      <xdr:colOff>114300</xdr:colOff>
      <xdr:row>78</xdr:row>
      <xdr:rowOff>136613</xdr:rowOff>
    </xdr:to>
    <xdr:cxnSp macro="">
      <xdr:nvCxnSpPr>
        <xdr:cNvPr id="405" name="直線コネクタ 404"/>
        <xdr:cNvCxnSpPr/>
      </xdr:nvCxnSpPr>
      <xdr:spPr>
        <a:xfrm flipV="1">
          <a:off x="8750300" y="13502703"/>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155460</xdr:rowOff>
    </xdr:from>
    <xdr:to>
      <xdr:col>50</xdr:col>
      <xdr:colOff>165100</xdr:colOff>
      <xdr:row>78</xdr:row>
      <xdr:rowOff>85610</xdr:rowOff>
    </xdr:to>
    <xdr:sp macro="" textlink="">
      <xdr:nvSpPr>
        <xdr:cNvPr id="406" name="フローチャート: 判断 405"/>
        <xdr:cNvSpPr/>
      </xdr:nvSpPr>
      <xdr:spPr>
        <a:xfrm>
          <a:off x="9588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102137</xdr:rowOff>
    </xdr:from>
    <xdr:ext cx="469744" cy="259045"/>
    <xdr:sp macro="" textlink="">
      <xdr:nvSpPr>
        <xdr:cNvPr id="407" name="テキスト ボックス 406"/>
        <xdr:cNvSpPr txBox="1"/>
      </xdr:nvSpPr>
      <xdr:spPr>
        <a:xfrm>
          <a:off x="9404428" y="13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136613</xdr:rowOff>
    </xdr:from>
    <xdr:to>
      <xdr:col>45</xdr:col>
      <xdr:colOff>177800</xdr:colOff>
      <xdr:row>78</xdr:row>
      <xdr:rowOff>146101</xdr:rowOff>
    </xdr:to>
    <xdr:cxnSp macro="">
      <xdr:nvCxnSpPr>
        <xdr:cNvPr id="408" name="直線コネクタ 407"/>
        <xdr:cNvCxnSpPr/>
      </xdr:nvCxnSpPr>
      <xdr:spPr>
        <a:xfrm flipV="1">
          <a:off x="7861300" y="13509713"/>
          <a:ext cx="889000" cy="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141973</xdr:rowOff>
    </xdr:from>
    <xdr:to>
      <xdr:col>46</xdr:col>
      <xdr:colOff>38100</xdr:colOff>
      <xdr:row>78</xdr:row>
      <xdr:rowOff>72123</xdr:rowOff>
    </xdr:to>
    <xdr:sp macro="" textlink="">
      <xdr:nvSpPr>
        <xdr:cNvPr id="409" name="フローチャート: 判断 408"/>
        <xdr:cNvSpPr/>
      </xdr:nvSpPr>
      <xdr:spPr>
        <a:xfrm>
          <a:off x="8699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88650</xdr:rowOff>
    </xdr:from>
    <xdr:ext cx="469744" cy="259045"/>
    <xdr:sp macro="" textlink="">
      <xdr:nvSpPr>
        <xdr:cNvPr id="410" name="テキスト ボックス 409"/>
        <xdr:cNvSpPr txBox="1"/>
      </xdr:nvSpPr>
      <xdr:spPr>
        <a:xfrm>
          <a:off x="8515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121145</xdr:rowOff>
    </xdr:from>
    <xdr:to>
      <xdr:col>41</xdr:col>
      <xdr:colOff>50800</xdr:colOff>
      <xdr:row>78</xdr:row>
      <xdr:rowOff>146101</xdr:rowOff>
    </xdr:to>
    <xdr:cxnSp macro="">
      <xdr:nvCxnSpPr>
        <xdr:cNvPr id="411" name="直線コネクタ 410"/>
        <xdr:cNvCxnSpPr/>
      </xdr:nvCxnSpPr>
      <xdr:spPr>
        <a:xfrm>
          <a:off x="6972300" y="13494245"/>
          <a:ext cx="889000" cy="2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138658</xdr:rowOff>
    </xdr:from>
    <xdr:to>
      <xdr:col>41</xdr:col>
      <xdr:colOff>101600</xdr:colOff>
      <xdr:row>78</xdr:row>
      <xdr:rowOff>68808</xdr:rowOff>
    </xdr:to>
    <xdr:sp macro="" textlink="">
      <xdr:nvSpPr>
        <xdr:cNvPr id="412" name="フローチャート: 判断 411"/>
        <xdr:cNvSpPr/>
      </xdr:nvSpPr>
      <xdr:spPr>
        <a:xfrm>
          <a:off x="7810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85335</xdr:rowOff>
    </xdr:from>
    <xdr:ext cx="469744" cy="259045"/>
    <xdr:sp macro="" textlink="">
      <xdr:nvSpPr>
        <xdr:cNvPr id="413" name="テキスト ボックス 412"/>
        <xdr:cNvSpPr txBox="1"/>
      </xdr:nvSpPr>
      <xdr:spPr>
        <a:xfrm>
          <a:off x="7626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131914</xdr:rowOff>
    </xdr:from>
    <xdr:to>
      <xdr:col>36</xdr:col>
      <xdr:colOff>165100</xdr:colOff>
      <xdr:row>77</xdr:row>
      <xdr:rowOff>62064</xdr:rowOff>
    </xdr:to>
    <xdr:sp macro="" textlink="">
      <xdr:nvSpPr>
        <xdr:cNvPr id="414" name="フローチャート: 判断 413"/>
        <xdr:cNvSpPr/>
      </xdr:nvSpPr>
      <xdr:spPr>
        <a:xfrm>
          <a:off x="6921500" y="1316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78592</xdr:rowOff>
    </xdr:from>
    <xdr:ext cx="469744" cy="259045"/>
    <xdr:sp macro="" textlink="">
      <xdr:nvSpPr>
        <xdr:cNvPr id="415" name="テキスト ボックス 414"/>
        <xdr:cNvSpPr txBox="1"/>
      </xdr:nvSpPr>
      <xdr:spPr>
        <a:xfrm>
          <a:off x="6737428" y="1293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8889</xdr:rowOff>
    </xdr:from>
    <xdr:to>
      <xdr:col>55</xdr:col>
      <xdr:colOff>50800</xdr:colOff>
      <xdr:row>78</xdr:row>
      <xdr:rowOff>110489</xdr:rowOff>
    </xdr:to>
    <xdr:sp macro="" textlink="">
      <xdr:nvSpPr>
        <xdr:cNvPr id="421" name="楕円 420"/>
        <xdr:cNvSpPr/>
      </xdr:nvSpPr>
      <xdr:spPr>
        <a:xfrm>
          <a:off x="10426700" y="1338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103673</xdr:rowOff>
    </xdr:from>
    <xdr:ext cx="469744" cy="259045"/>
    <xdr:sp macro="" textlink="">
      <xdr:nvSpPr>
        <xdr:cNvPr id="422" name="商工費該当値テキスト"/>
        <xdr:cNvSpPr txBox="1"/>
      </xdr:nvSpPr>
      <xdr:spPr>
        <a:xfrm>
          <a:off x="10528300" y="1330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78803</xdr:rowOff>
    </xdr:from>
    <xdr:to>
      <xdr:col>50</xdr:col>
      <xdr:colOff>165100</xdr:colOff>
      <xdr:row>79</xdr:row>
      <xdr:rowOff>8953</xdr:rowOff>
    </xdr:to>
    <xdr:sp macro="" textlink="">
      <xdr:nvSpPr>
        <xdr:cNvPr id="423" name="楕円 422"/>
        <xdr:cNvSpPr/>
      </xdr:nvSpPr>
      <xdr:spPr>
        <a:xfrm>
          <a:off x="9588500" y="1345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80</xdr:rowOff>
    </xdr:from>
    <xdr:ext cx="469744" cy="259045"/>
    <xdr:sp macro="" textlink="">
      <xdr:nvSpPr>
        <xdr:cNvPr id="424" name="テキスト ボックス 423"/>
        <xdr:cNvSpPr txBox="1"/>
      </xdr:nvSpPr>
      <xdr:spPr>
        <a:xfrm>
          <a:off x="9404428" y="1354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85813</xdr:rowOff>
    </xdr:from>
    <xdr:to>
      <xdr:col>46</xdr:col>
      <xdr:colOff>38100</xdr:colOff>
      <xdr:row>79</xdr:row>
      <xdr:rowOff>15963</xdr:rowOff>
    </xdr:to>
    <xdr:sp macro="" textlink="">
      <xdr:nvSpPr>
        <xdr:cNvPr id="425" name="楕円 424"/>
        <xdr:cNvSpPr/>
      </xdr:nvSpPr>
      <xdr:spPr>
        <a:xfrm>
          <a:off x="8699500" y="1345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7090</xdr:rowOff>
    </xdr:from>
    <xdr:ext cx="469744" cy="259045"/>
    <xdr:sp macro="" textlink="">
      <xdr:nvSpPr>
        <xdr:cNvPr id="426" name="テキスト ボックス 425"/>
        <xdr:cNvSpPr txBox="1"/>
      </xdr:nvSpPr>
      <xdr:spPr>
        <a:xfrm>
          <a:off x="8515428" y="1355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95301</xdr:rowOff>
    </xdr:from>
    <xdr:to>
      <xdr:col>41</xdr:col>
      <xdr:colOff>101600</xdr:colOff>
      <xdr:row>79</xdr:row>
      <xdr:rowOff>25451</xdr:rowOff>
    </xdr:to>
    <xdr:sp macro="" textlink="">
      <xdr:nvSpPr>
        <xdr:cNvPr id="427" name="楕円 426"/>
        <xdr:cNvSpPr/>
      </xdr:nvSpPr>
      <xdr:spPr>
        <a:xfrm>
          <a:off x="7810500" y="1346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16578</xdr:rowOff>
    </xdr:from>
    <xdr:ext cx="469744" cy="259045"/>
    <xdr:sp macro="" textlink="">
      <xdr:nvSpPr>
        <xdr:cNvPr id="428" name="テキスト ボックス 427"/>
        <xdr:cNvSpPr txBox="1"/>
      </xdr:nvSpPr>
      <xdr:spPr>
        <a:xfrm>
          <a:off x="7626428" y="13561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70345</xdr:rowOff>
    </xdr:from>
    <xdr:to>
      <xdr:col>36</xdr:col>
      <xdr:colOff>165100</xdr:colOff>
      <xdr:row>79</xdr:row>
      <xdr:rowOff>495</xdr:rowOff>
    </xdr:to>
    <xdr:sp macro="" textlink="">
      <xdr:nvSpPr>
        <xdr:cNvPr id="429" name="楕円 428"/>
        <xdr:cNvSpPr/>
      </xdr:nvSpPr>
      <xdr:spPr>
        <a:xfrm>
          <a:off x="6921500" y="1344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163072</xdr:rowOff>
    </xdr:from>
    <xdr:ext cx="469744" cy="259045"/>
    <xdr:sp macro="" textlink="">
      <xdr:nvSpPr>
        <xdr:cNvPr id="430" name="テキスト ボックス 429"/>
        <xdr:cNvSpPr txBox="1"/>
      </xdr:nvSpPr>
      <xdr:spPr>
        <a:xfrm>
          <a:off x="6737428" y="1353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3" name="テキスト ボックス 45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42807</xdr:rowOff>
    </xdr:from>
    <xdr:to>
      <xdr:col>54</xdr:col>
      <xdr:colOff>189865</xdr:colOff>
      <xdr:row>98</xdr:row>
      <xdr:rowOff>138460</xdr:rowOff>
    </xdr:to>
    <xdr:cxnSp macro="">
      <xdr:nvCxnSpPr>
        <xdr:cNvPr id="457" name="直線コネクタ 456"/>
        <xdr:cNvCxnSpPr/>
      </xdr:nvCxnSpPr>
      <xdr:spPr>
        <a:xfrm flipV="1">
          <a:off x="10475595" y="15473307"/>
          <a:ext cx="1270" cy="14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142287</xdr:rowOff>
    </xdr:from>
    <xdr:ext cx="534377" cy="259045"/>
    <xdr:sp macro="" textlink="">
      <xdr:nvSpPr>
        <xdr:cNvPr id="458" name="土木費最小値テキスト"/>
        <xdr:cNvSpPr txBox="1"/>
      </xdr:nvSpPr>
      <xdr:spPr>
        <a:xfrm>
          <a:off x="10528300" y="1694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138460</xdr:rowOff>
    </xdr:from>
    <xdr:to>
      <xdr:col>55</xdr:col>
      <xdr:colOff>88900</xdr:colOff>
      <xdr:row>98</xdr:row>
      <xdr:rowOff>138460</xdr:rowOff>
    </xdr:to>
    <xdr:cxnSp macro="">
      <xdr:nvCxnSpPr>
        <xdr:cNvPr id="459" name="直線コネクタ 458"/>
        <xdr:cNvCxnSpPr/>
      </xdr:nvCxnSpPr>
      <xdr:spPr>
        <a:xfrm>
          <a:off x="10388600" y="1694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160934</xdr:rowOff>
    </xdr:from>
    <xdr:ext cx="534377" cy="259045"/>
    <xdr:sp macro="" textlink="">
      <xdr:nvSpPr>
        <xdr:cNvPr id="460" name="土木費最大値テキスト"/>
        <xdr:cNvSpPr txBox="1"/>
      </xdr:nvSpPr>
      <xdr:spPr>
        <a:xfrm>
          <a:off x="10528300" y="152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42807</xdr:rowOff>
    </xdr:from>
    <xdr:to>
      <xdr:col>55</xdr:col>
      <xdr:colOff>88900</xdr:colOff>
      <xdr:row>90</xdr:row>
      <xdr:rowOff>42807</xdr:rowOff>
    </xdr:to>
    <xdr:cxnSp macro="">
      <xdr:nvCxnSpPr>
        <xdr:cNvPr id="461" name="直線コネクタ 460"/>
        <xdr:cNvCxnSpPr/>
      </xdr:nvCxnSpPr>
      <xdr:spPr>
        <a:xfrm>
          <a:off x="10388600" y="154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45549</xdr:rowOff>
    </xdr:from>
    <xdr:to>
      <xdr:col>55</xdr:col>
      <xdr:colOff>0</xdr:colOff>
      <xdr:row>95</xdr:row>
      <xdr:rowOff>101524</xdr:rowOff>
    </xdr:to>
    <xdr:cxnSp macro="">
      <xdr:nvCxnSpPr>
        <xdr:cNvPr id="462" name="直線コネクタ 461"/>
        <xdr:cNvCxnSpPr/>
      </xdr:nvCxnSpPr>
      <xdr:spPr>
        <a:xfrm flipV="1">
          <a:off x="9639300" y="16333299"/>
          <a:ext cx="838200" cy="5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7111</xdr:rowOff>
    </xdr:from>
    <xdr:ext cx="534377" cy="259045"/>
    <xdr:sp macro="" textlink="">
      <xdr:nvSpPr>
        <xdr:cNvPr id="463" name="土木費平均値テキスト"/>
        <xdr:cNvSpPr txBox="1"/>
      </xdr:nvSpPr>
      <xdr:spPr>
        <a:xfrm>
          <a:off x="10528300" y="16123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155684</xdr:rowOff>
    </xdr:from>
    <xdr:to>
      <xdr:col>55</xdr:col>
      <xdr:colOff>50800</xdr:colOff>
      <xdr:row>95</xdr:row>
      <xdr:rowOff>85834</xdr:rowOff>
    </xdr:to>
    <xdr:sp macro="" textlink="">
      <xdr:nvSpPr>
        <xdr:cNvPr id="464" name="フローチャート: 判断 463"/>
        <xdr:cNvSpPr/>
      </xdr:nvSpPr>
      <xdr:spPr>
        <a:xfrm>
          <a:off x="104267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101524</xdr:rowOff>
    </xdr:from>
    <xdr:to>
      <xdr:col>50</xdr:col>
      <xdr:colOff>114300</xdr:colOff>
      <xdr:row>96</xdr:row>
      <xdr:rowOff>109720</xdr:rowOff>
    </xdr:to>
    <xdr:cxnSp macro="">
      <xdr:nvCxnSpPr>
        <xdr:cNvPr id="465" name="直線コネクタ 464"/>
        <xdr:cNvCxnSpPr/>
      </xdr:nvCxnSpPr>
      <xdr:spPr>
        <a:xfrm flipV="1">
          <a:off x="8750300" y="16389274"/>
          <a:ext cx="889000" cy="17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148695</xdr:rowOff>
    </xdr:from>
    <xdr:to>
      <xdr:col>50</xdr:col>
      <xdr:colOff>165100</xdr:colOff>
      <xdr:row>95</xdr:row>
      <xdr:rowOff>78845</xdr:rowOff>
    </xdr:to>
    <xdr:sp macro="" textlink="">
      <xdr:nvSpPr>
        <xdr:cNvPr id="466" name="フローチャート: 判断 465"/>
        <xdr:cNvSpPr/>
      </xdr:nvSpPr>
      <xdr:spPr>
        <a:xfrm>
          <a:off x="9588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95372</xdr:rowOff>
    </xdr:from>
    <xdr:ext cx="534377" cy="259045"/>
    <xdr:sp macro="" textlink="">
      <xdr:nvSpPr>
        <xdr:cNvPr id="467" name="テキスト ボックス 466"/>
        <xdr:cNvSpPr txBox="1"/>
      </xdr:nvSpPr>
      <xdr:spPr>
        <a:xfrm>
          <a:off x="9372111" y="160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109720</xdr:rowOff>
    </xdr:from>
    <xdr:to>
      <xdr:col>45</xdr:col>
      <xdr:colOff>177800</xdr:colOff>
      <xdr:row>97</xdr:row>
      <xdr:rowOff>14949</xdr:rowOff>
    </xdr:to>
    <xdr:cxnSp macro="">
      <xdr:nvCxnSpPr>
        <xdr:cNvPr id="468" name="直線コネクタ 467"/>
        <xdr:cNvCxnSpPr/>
      </xdr:nvCxnSpPr>
      <xdr:spPr>
        <a:xfrm flipV="1">
          <a:off x="7861300" y="16568920"/>
          <a:ext cx="889000" cy="7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65126</xdr:rowOff>
    </xdr:from>
    <xdr:to>
      <xdr:col>46</xdr:col>
      <xdr:colOff>38100</xdr:colOff>
      <xdr:row>94</xdr:row>
      <xdr:rowOff>166726</xdr:rowOff>
    </xdr:to>
    <xdr:sp macro="" textlink="">
      <xdr:nvSpPr>
        <xdr:cNvPr id="469" name="フローチャート: 判断 468"/>
        <xdr:cNvSpPr/>
      </xdr:nvSpPr>
      <xdr:spPr>
        <a:xfrm>
          <a:off x="8699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11803</xdr:rowOff>
    </xdr:from>
    <xdr:ext cx="534377" cy="259045"/>
    <xdr:sp macro="" textlink="">
      <xdr:nvSpPr>
        <xdr:cNvPr id="470" name="テキスト ボックス 469"/>
        <xdr:cNvSpPr txBox="1"/>
      </xdr:nvSpPr>
      <xdr:spPr>
        <a:xfrm>
          <a:off x="8483111" y="1595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120628</xdr:rowOff>
    </xdr:from>
    <xdr:to>
      <xdr:col>41</xdr:col>
      <xdr:colOff>50800</xdr:colOff>
      <xdr:row>97</xdr:row>
      <xdr:rowOff>14949</xdr:rowOff>
    </xdr:to>
    <xdr:cxnSp macro="">
      <xdr:nvCxnSpPr>
        <xdr:cNvPr id="471" name="直線コネクタ 470"/>
        <xdr:cNvCxnSpPr/>
      </xdr:nvCxnSpPr>
      <xdr:spPr>
        <a:xfrm>
          <a:off x="6972300" y="16579828"/>
          <a:ext cx="889000" cy="6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48960</xdr:rowOff>
    </xdr:from>
    <xdr:to>
      <xdr:col>41</xdr:col>
      <xdr:colOff>101600</xdr:colOff>
      <xdr:row>94</xdr:row>
      <xdr:rowOff>150560</xdr:rowOff>
    </xdr:to>
    <xdr:sp macro="" textlink="">
      <xdr:nvSpPr>
        <xdr:cNvPr id="472" name="フローチャート: 判断 471"/>
        <xdr:cNvSpPr/>
      </xdr:nvSpPr>
      <xdr:spPr>
        <a:xfrm>
          <a:off x="7810500" y="161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167087</xdr:rowOff>
    </xdr:from>
    <xdr:ext cx="534377" cy="259045"/>
    <xdr:sp macro="" textlink="">
      <xdr:nvSpPr>
        <xdr:cNvPr id="473" name="テキスト ボックス 472"/>
        <xdr:cNvSpPr txBox="1"/>
      </xdr:nvSpPr>
      <xdr:spPr>
        <a:xfrm>
          <a:off x="7594111" y="1594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163782</xdr:rowOff>
    </xdr:from>
    <xdr:to>
      <xdr:col>36</xdr:col>
      <xdr:colOff>165100</xdr:colOff>
      <xdr:row>94</xdr:row>
      <xdr:rowOff>93932</xdr:rowOff>
    </xdr:to>
    <xdr:sp macro="" textlink="">
      <xdr:nvSpPr>
        <xdr:cNvPr id="474" name="フローチャート: 判断 473"/>
        <xdr:cNvSpPr/>
      </xdr:nvSpPr>
      <xdr:spPr>
        <a:xfrm>
          <a:off x="6921500" y="1610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110459</xdr:rowOff>
    </xdr:from>
    <xdr:ext cx="534377" cy="259045"/>
    <xdr:sp macro="" textlink="">
      <xdr:nvSpPr>
        <xdr:cNvPr id="475" name="テキスト ボックス 474"/>
        <xdr:cNvSpPr txBox="1"/>
      </xdr:nvSpPr>
      <xdr:spPr>
        <a:xfrm>
          <a:off x="6705111" y="1588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166199</xdr:rowOff>
    </xdr:from>
    <xdr:to>
      <xdr:col>55</xdr:col>
      <xdr:colOff>50800</xdr:colOff>
      <xdr:row>95</xdr:row>
      <xdr:rowOff>96349</xdr:rowOff>
    </xdr:to>
    <xdr:sp macro="" textlink="">
      <xdr:nvSpPr>
        <xdr:cNvPr id="481" name="楕円 480"/>
        <xdr:cNvSpPr/>
      </xdr:nvSpPr>
      <xdr:spPr>
        <a:xfrm>
          <a:off x="10426700" y="1628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144626</xdr:rowOff>
    </xdr:from>
    <xdr:ext cx="534377" cy="259045"/>
    <xdr:sp macro="" textlink="">
      <xdr:nvSpPr>
        <xdr:cNvPr id="482" name="土木費該当値テキスト"/>
        <xdr:cNvSpPr txBox="1"/>
      </xdr:nvSpPr>
      <xdr:spPr>
        <a:xfrm>
          <a:off x="10528300" y="1626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50724</xdr:rowOff>
    </xdr:from>
    <xdr:to>
      <xdr:col>50</xdr:col>
      <xdr:colOff>165100</xdr:colOff>
      <xdr:row>95</xdr:row>
      <xdr:rowOff>152324</xdr:rowOff>
    </xdr:to>
    <xdr:sp macro="" textlink="">
      <xdr:nvSpPr>
        <xdr:cNvPr id="483" name="楕円 482"/>
        <xdr:cNvSpPr/>
      </xdr:nvSpPr>
      <xdr:spPr>
        <a:xfrm>
          <a:off x="9588500" y="1633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143451</xdr:rowOff>
    </xdr:from>
    <xdr:ext cx="534377" cy="259045"/>
    <xdr:sp macro="" textlink="">
      <xdr:nvSpPr>
        <xdr:cNvPr id="484" name="テキスト ボックス 483"/>
        <xdr:cNvSpPr txBox="1"/>
      </xdr:nvSpPr>
      <xdr:spPr>
        <a:xfrm>
          <a:off x="9372111" y="1643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58920</xdr:rowOff>
    </xdr:from>
    <xdr:to>
      <xdr:col>46</xdr:col>
      <xdr:colOff>38100</xdr:colOff>
      <xdr:row>96</xdr:row>
      <xdr:rowOff>160520</xdr:rowOff>
    </xdr:to>
    <xdr:sp macro="" textlink="">
      <xdr:nvSpPr>
        <xdr:cNvPr id="485" name="楕円 484"/>
        <xdr:cNvSpPr/>
      </xdr:nvSpPr>
      <xdr:spPr>
        <a:xfrm>
          <a:off x="8699500" y="1651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151647</xdr:rowOff>
    </xdr:from>
    <xdr:ext cx="534377" cy="259045"/>
    <xdr:sp macro="" textlink="">
      <xdr:nvSpPr>
        <xdr:cNvPr id="486" name="テキスト ボックス 485"/>
        <xdr:cNvSpPr txBox="1"/>
      </xdr:nvSpPr>
      <xdr:spPr>
        <a:xfrm>
          <a:off x="8483111" y="1661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135599</xdr:rowOff>
    </xdr:from>
    <xdr:to>
      <xdr:col>41</xdr:col>
      <xdr:colOff>101600</xdr:colOff>
      <xdr:row>97</xdr:row>
      <xdr:rowOff>65749</xdr:rowOff>
    </xdr:to>
    <xdr:sp macro="" textlink="">
      <xdr:nvSpPr>
        <xdr:cNvPr id="487" name="楕円 486"/>
        <xdr:cNvSpPr/>
      </xdr:nvSpPr>
      <xdr:spPr>
        <a:xfrm>
          <a:off x="7810500" y="1659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56876</xdr:rowOff>
    </xdr:from>
    <xdr:ext cx="534377" cy="259045"/>
    <xdr:sp macro="" textlink="">
      <xdr:nvSpPr>
        <xdr:cNvPr id="488" name="テキスト ボックス 487"/>
        <xdr:cNvSpPr txBox="1"/>
      </xdr:nvSpPr>
      <xdr:spPr>
        <a:xfrm>
          <a:off x="7594111" y="1668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69828</xdr:rowOff>
    </xdr:from>
    <xdr:to>
      <xdr:col>36</xdr:col>
      <xdr:colOff>165100</xdr:colOff>
      <xdr:row>96</xdr:row>
      <xdr:rowOff>171428</xdr:rowOff>
    </xdr:to>
    <xdr:sp macro="" textlink="">
      <xdr:nvSpPr>
        <xdr:cNvPr id="489" name="楕円 488"/>
        <xdr:cNvSpPr/>
      </xdr:nvSpPr>
      <xdr:spPr>
        <a:xfrm>
          <a:off x="6921500" y="165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162555</xdr:rowOff>
    </xdr:from>
    <xdr:ext cx="534377" cy="259045"/>
    <xdr:sp macro="" textlink="">
      <xdr:nvSpPr>
        <xdr:cNvPr id="490" name="テキスト ボックス 489"/>
        <xdr:cNvSpPr txBox="1"/>
      </xdr:nvSpPr>
      <xdr:spPr>
        <a:xfrm>
          <a:off x="6705111" y="1662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24765</xdr:rowOff>
    </xdr:from>
    <xdr:to>
      <xdr:col>85</xdr:col>
      <xdr:colOff>126364</xdr:colOff>
      <xdr:row>39</xdr:row>
      <xdr:rowOff>18669</xdr:rowOff>
    </xdr:to>
    <xdr:cxnSp macro="">
      <xdr:nvCxnSpPr>
        <xdr:cNvPr id="515" name="直線コネクタ 514"/>
        <xdr:cNvCxnSpPr/>
      </xdr:nvCxnSpPr>
      <xdr:spPr>
        <a:xfrm flipV="1">
          <a:off x="16317595" y="5168265"/>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22496</xdr:rowOff>
    </xdr:from>
    <xdr:ext cx="469744" cy="259045"/>
    <xdr:sp macro="" textlink="">
      <xdr:nvSpPr>
        <xdr:cNvPr id="516" name="消防費最小値テキスト"/>
        <xdr:cNvSpPr txBox="1"/>
      </xdr:nvSpPr>
      <xdr:spPr>
        <a:xfrm>
          <a:off x="16370300" y="670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18669</xdr:rowOff>
    </xdr:from>
    <xdr:to>
      <xdr:col>86</xdr:col>
      <xdr:colOff>25400</xdr:colOff>
      <xdr:row>39</xdr:row>
      <xdr:rowOff>18669</xdr:rowOff>
    </xdr:to>
    <xdr:cxnSp macro="">
      <xdr:nvCxnSpPr>
        <xdr:cNvPr id="517" name="直線コネクタ 516"/>
        <xdr:cNvCxnSpPr/>
      </xdr:nvCxnSpPr>
      <xdr:spPr>
        <a:xfrm>
          <a:off x="16230600" y="6705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142892</xdr:rowOff>
    </xdr:from>
    <xdr:ext cx="534377" cy="259045"/>
    <xdr:sp macro="" textlink="">
      <xdr:nvSpPr>
        <xdr:cNvPr id="518" name="消防費最大値テキスト"/>
        <xdr:cNvSpPr txBox="1"/>
      </xdr:nvSpPr>
      <xdr:spPr>
        <a:xfrm>
          <a:off x="16370300" y="49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24765</xdr:rowOff>
    </xdr:from>
    <xdr:to>
      <xdr:col>86</xdr:col>
      <xdr:colOff>25400</xdr:colOff>
      <xdr:row>30</xdr:row>
      <xdr:rowOff>24765</xdr:rowOff>
    </xdr:to>
    <xdr:cxnSp macro="">
      <xdr:nvCxnSpPr>
        <xdr:cNvPr id="519" name="直線コネクタ 518"/>
        <xdr:cNvCxnSpPr/>
      </xdr:nvCxnSpPr>
      <xdr:spPr>
        <a:xfrm>
          <a:off x="16230600" y="51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60960</xdr:rowOff>
    </xdr:from>
    <xdr:to>
      <xdr:col>85</xdr:col>
      <xdr:colOff>127000</xdr:colOff>
      <xdr:row>37</xdr:row>
      <xdr:rowOff>68707</xdr:rowOff>
    </xdr:to>
    <xdr:cxnSp macro="">
      <xdr:nvCxnSpPr>
        <xdr:cNvPr id="520" name="直線コネクタ 519"/>
        <xdr:cNvCxnSpPr/>
      </xdr:nvCxnSpPr>
      <xdr:spPr>
        <a:xfrm flipV="1">
          <a:off x="15481300" y="6404610"/>
          <a:ext cx="8382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154322</xdr:rowOff>
    </xdr:from>
    <xdr:ext cx="534377" cy="259045"/>
    <xdr:sp macro="" textlink="">
      <xdr:nvSpPr>
        <xdr:cNvPr id="521" name="消防費平均値テキスト"/>
        <xdr:cNvSpPr txBox="1"/>
      </xdr:nvSpPr>
      <xdr:spPr>
        <a:xfrm>
          <a:off x="16370300" y="5983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131445</xdr:rowOff>
    </xdr:from>
    <xdr:to>
      <xdr:col>85</xdr:col>
      <xdr:colOff>177800</xdr:colOff>
      <xdr:row>36</xdr:row>
      <xdr:rowOff>61595</xdr:rowOff>
    </xdr:to>
    <xdr:sp macro="" textlink="">
      <xdr:nvSpPr>
        <xdr:cNvPr id="522" name="フローチャート: 判断 521"/>
        <xdr:cNvSpPr/>
      </xdr:nvSpPr>
      <xdr:spPr>
        <a:xfrm>
          <a:off x="162687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28321</xdr:rowOff>
    </xdr:from>
    <xdr:to>
      <xdr:col>81</xdr:col>
      <xdr:colOff>50800</xdr:colOff>
      <xdr:row>37</xdr:row>
      <xdr:rowOff>68707</xdr:rowOff>
    </xdr:to>
    <xdr:cxnSp macro="">
      <xdr:nvCxnSpPr>
        <xdr:cNvPr id="523" name="直線コネクタ 522"/>
        <xdr:cNvCxnSpPr/>
      </xdr:nvCxnSpPr>
      <xdr:spPr>
        <a:xfrm>
          <a:off x="14592300" y="6371971"/>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40386</xdr:rowOff>
    </xdr:from>
    <xdr:to>
      <xdr:col>81</xdr:col>
      <xdr:colOff>101600</xdr:colOff>
      <xdr:row>36</xdr:row>
      <xdr:rowOff>141986</xdr:rowOff>
    </xdr:to>
    <xdr:sp macro="" textlink="">
      <xdr:nvSpPr>
        <xdr:cNvPr id="524" name="フローチャート: 判断 523"/>
        <xdr:cNvSpPr/>
      </xdr:nvSpPr>
      <xdr:spPr>
        <a:xfrm>
          <a:off x="15430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158513</xdr:rowOff>
    </xdr:from>
    <xdr:ext cx="534377" cy="259045"/>
    <xdr:sp macro="" textlink="">
      <xdr:nvSpPr>
        <xdr:cNvPr id="525" name="テキスト ボックス 524"/>
        <xdr:cNvSpPr txBox="1"/>
      </xdr:nvSpPr>
      <xdr:spPr>
        <a:xfrm>
          <a:off x="15214111" y="59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166243</xdr:rowOff>
    </xdr:from>
    <xdr:to>
      <xdr:col>76</xdr:col>
      <xdr:colOff>114300</xdr:colOff>
      <xdr:row>37</xdr:row>
      <xdr:rowOff>28321</xdr:rowOff>
    </xdr:to>
    <xdr:cxnSp macro="">
      <xdr:nvCxnSpPr>
        <xdr:cNvPr id="526" name="直線コネクタ 525"/>
        <xdr:cNvCxnSpPr/>
      </xdr:nvCxnSpPr>
      <xdr:spPr>
        <a:xfrm>
          <a:off x="13703300" y="6338443"/>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74803</xdr:rowOff>
    </xdr:from>
    <xdr:to>
      <xdr:col>76</xdr:col>
      <xdr:colOff>165100</xdr:colOff>
      <xdr:row>37</xdr:row>
      <xdr:rowOff>4953</xdr:rowOff>
    </xdr:to>
    <xdr:sp macro="" textlink="">
      <xdr:nvSpPr>
        <xdr:cNvPr id="527" name="フローチャート: 判断 526"/>
        <xdr:cNvSpPr/>
      </xdr:nvSpPr>
      <xdr:spPr>
        <a:xfrm>
          <a:off x="14541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21480</xdr:rowOff>
    </xdr:from>
    <xdr:ext cx="534377" cy="259045"/>
    <xdr:sp macro="" textlink="">
      <xdr:nvSpPr>
        <xdr:cNvPr id="528" name="テキスト ボックス 527"/>
        <xdr:cNvSpPr txBox="1"/>
      </xdr:nvSpPr>
      <xdr:spPr>
        <a:xfrm>
          <a:off x="14325111" y="602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166243</xdr:rowOff>
    </xdr:from>
    <xdr:to>
      <xdr:col>71</xdr:col>
      <xdr:colOff>177800</xdr:colOff>
      <xdr:row>37</xdr:row>
      <xdr:rowOff>44323</xdr:rowOff>
    </xdr:to>
    <xdr:cxnSp macro="">
      <xdr:nvCxnSpPr>
        <xdr:cNvPr id="529" name="直線コネクタ 528"/>
        <xdr:cNvCxnSpPr/>
      </xdr:nvCxnSpPr>
      <xdr:spPr>
        <a:xfrm flipV="1">
          <a:off x="12814300" y="6338443"/>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60579</xdr:rowOff>
    </xdr:from>
    <xdr:to>
      <xdr:col>72</xdr:col>
      <xdr:colOff>38100</xdr:colOff>
      <xdr:row>36</xdr:row>
      <xdr:rowOff>162179</xdr:rowOff>
    </xdr:to>
    <xdr:sp macro="" textlink="">
      <xdr:nvSpPr>
        <xdr:cNvPr id="530" name="フローチャート: 判断 529"/>
        <xdr:cNvSpPr/>
      </xdr:nvSpPr>
      <xdr:spPr>
        <a:xfrm>
          <a:off x="136525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7256</xdr:rowOff>
    </xdr:from>
    <xdr:ext cx="534377" cy="259045"/>
    <xdr:sp macro="" textlink="">
      <xdr:nvSpPr>
        <xdr:cNvPr id="531" name="テキスト ボックス 530"/>
        <xdr:cNvSpPr txBox="1"/>
      </xdr:nvSpPr>
      <xdr:spPr>
        <a:xfrm>
          <a:off x="13436111" y="60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75438</xdr:rowOff>
    </xdr:from>
    <xdr:to>
      <xdr:col>67</xdr:col>
      <xdr:colOff>101600</xdr:colOff>
      <xdr:row>36</xdr:row>
      <xdr:rowOff>5588</xdr:rowOff>
    </xdr:to>
    <xdr:sp macro="" textlink="">
      <xdr:nvSpPr>
        <xdr:cNvPr id="532" name="フローチャート: 判断 531"/>
        <xdr:cNvSpPr/>
      </xdr:nvSpPr>
      <xdr:spPr>
        <a:xfrm>
          <a:off x="12763500" y="60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22115</xdr:rowOff>
    </xdr:from>
    <xdr:ext cx="534377" cy="259045"/>
    <xdr:sp macro="" textlink="">
      <xdr:nvSpPr>
        <xdr:cNvPr id="533" name="テキスト ボックス 532"/>
        <xdr:cNvSpPr txBox="1"/>
      </xdr:nvSpPr>
      <xdr:spPr>
        <a:xfrm>
          <a:off x="12547111" y="585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xdr:rowOff>
    </xdr:from>
    <xdr:to>
      <xdr:col>85</xdr:col>
      <xdr:colOff>177800</xdr:colOff>
      <xdr:row>37</xdr:row>
      <xdr:rowOff>111760</xdr:rowOff>
    </xdr:to>
    <xdr:sp macro="" textlink="">
      <xdr:nvSpPr>
        <xdr:cNvPr id="539" name="楕円 538"/>
        <xdr:cNvSpPr/>
      </xdr:nvSpPr>
      <xdr:spPr>
        <a:xfrm>
          <a:off x="162687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160037</xdr:rowOff>
    </xdr:from>
    <xdr:ext cx="534377" cy="259045"/>
    <xdr:sp macro="" textlink="">
      <xdr:nvSpPr>
        <xdr:cNvPr id="540" name="消防費該当値テキスト"/>
        <xdr:cNvSpPr txBox="1"/>
      </xdr:nvSpPr>
      <xdr:spPr>
        <a:xfrm>
          <a:off x="16370300" y="633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17907</xdr:rowOff>
    </xdr:from>
    <xdr:to>
      <xdr:col>81</xdr:col>
      <xdr:colOff>101600</xdr:colOff>
      <xdr:row>37</xdr:row>
      <xdr:rowOff>119507</xdr:rowOff>
    </xdr:to>
    <xdr:sp macro="" textlink="">
      <xdr:nvSpPr>
        <xdr:cNvPr id="541" name="楕円 540"/>
        <xdr:cNvSpPr/>
      </xdr:nvSpPr>
      <xdr:spPr>
        <a:xfrm>
          <a:off x="15430500" y="63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110634</xdr:rowOff>
    </xdr:from>
    <xdr:ext cx="534377" cy="259045"/>
    <xdr:sp macro="" textlink="">
      <xdr:nvSpPr>
        <xdr:cNvPr id="542" name="テキスト ボックス 541"/>
        <xdr:cNvSpPr txBox="1"/>
      </xdr:nvSpPr>
      <xdr:spPr>
        <a:xfrm>
          <a:off x="15214111" y="645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148971</xdr:rowOff>
    </xdr:from>
    <xdr:to>
      <xdr:col>76</xdr:col>
      <xdr:colOff>165100</xdr:colOff>
      <xdr:row>37</xdr:row>
      <xdr:rowOff>79121</xdr:rowOff>
    </xdr:to>
    <xdr:sp macro="" textlink="">
      <xdr:nvSpPr>
        <xdr:cNvPr id="543" name="楕円 542"/>
        <xdr:cNvSpPr/>
      </xdr:nvSpPr>
      <xdr:spPr>
        <a:xfrm>
          <a:off x="14541500" y="632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70248</xdr:rowOff>
    </xdr:from>
    <xdr:ext cx="534377" cy="259045"/>
    <xdr:sp macro="" textlink="">
      <xdr:nvSpPr>
        <xdr:cNvPr id="544" name="テキスト ボックス 543"/>
        <xdr:cNvSpPr txBox="1"/>
      </xdr:nvSpPr>
      <xdr:spPr>
        <a:xfrm>
          <a:off x="14325111" y="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115443</xdr:rowOff>
    </xdr:from>
    <xdr:to>
      <xdr:col>72</xdr:col>
      <xdr:colOff>38100</xdr:colOff>
      <xdr:row>37</xdr:row>
      <xdr:rowOff>45593</xdr:rowOff>
    </xdr:to>
    <xdr:sp macro="" textlink="">
      <xdr:nvSpPr>
        <xdr:cNvPr id="545" name="楕円 544"/>
        <xdr:cNvSpPr/>
      </xdr:nvSpPr>
      <xdr:spPr>
        <a:xfrm>
          <a:off x="13652500" y="62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36720</xdr:rowOff>
    </xdr:from>
    <xdr:ext cx="534377" cy="259045"/>
    <xdr:sp macro="" textlink="">
      <xdr:nvSpPr>
        <xdr:cNvPr id="546" name="テキスト ボックス 545"/>
        <xdr:cNvSpPr txBox="1"/>
      </xdr:nvSpPr>
      <xdr:spPr>
        <a:xfrm>
          <a:off x="13436111" y="638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164973</xdr:rowOff>
    </xdr:from>
    <xdr:to>
      <xdr:col>67</xdr:col>
      <xdr:colOff>101600</xdr:colOff>
      <xdr:row>37</xdr:row>
      <xdr:rowOff>95123</xdr:rowOff>
    </xdr:to>
    <xdr:sp macro="" textlink="">
      <xdr:nvSpPr>
        <xdr:cNvPr id="547" name="楕円 546"/>
        <xdr:cNvSpPr/>
      </xdr:nvSpPr>
      <xdr:spPr>
        <a:xfrm>
          <a:off x="12763500" y="633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86250</xdr:rowOff>
    </xdr:from>
    <xdr:ext cx="534377" cy="259045"/>
    <xdr:sp macro="" textlink="">
      <xdr:nvSpPr>
        <xdr:cNvPr id="548" name="テキスト ボックス 547"/>
        <xdr:cNvSpPr txBox="1"/>
      </xdr:nvSpPr>
      <xdr:spPr>
        <a:xfrm>
          <a:off x="12547111" y="642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106850</xdr:rowOff>
    </xdr:from>
    <xdr:to>
      <xdr:col>85</xdr:col>
      <xdr:colOff>126364</xdr:colOff>
      <xdr:row>58</xdr:row>
      <xdr:rowOff>56010</xdr:rowOff>
    </xdr:to>
    <xdr:cxnSp macro="">
      <xdr:nvCxnSpPr>
        <xdr:cNvPr id="571" name="直線コネクタ 570"/>
        <xdr:cNvCxnSpPr/>
      </xdr:nvCxnSpPr>
      <xdr:spPr>
        <a:xfrm flipV="1">
          <a:off x="16317595" y="8679350"/>
          <a:ext cx="1269" cy="132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59837</xdr:rowOff>
    </xdr:from>
    <xdr:ext cx="534377" cy="259045"/>
    <xdr:sp macro="" textlink="">
      <xdr:nvSpPr>
        <xdr:cNvPr id="572" name="教育費最小値テキスト"/>
        <xdr:cNvSpPr txBox="1"/>
      </xdr:nvSpPr>
      <xdr:spPr>
        <a:xfrm>
          <a:off x="16370300" y="1000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56010</xdr:rowOff>
    </xdr:from>
    <xdr:to>
      <xdr:col>86</xdr:col>
      <xdr:colOff>25400</xdr:colOff>
      <xdr:row>58</xdr:row>
      <xdr:rowOff>56010</xdr:rowOff>
    </xdr:to>
    <xdr:cxnSp macro="">
      <xdr:nvCxnSpPr>
        <xdr:cNvPr id="573" name="直線コネクタ 572"/>
        <xdr:cNvCxnSpPr/>
      </xdr:nvCxnSpPr>
      <xdr:spPr>
        <a:xfrm>
          <a:off x="16230600" y="1000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53527</xdr:rowOff>
    </xdr:from>
    <xdr:ext cx="534377" cy="259045"/>
    <xdr:sp macro="" textlink="">
      <xdr:nvSpPr>
        <xdr:cNvPr id="574" name="教育費最大値テキスト"/>
        <xdr:cNvSpPr txBox="1"/>
      </xdr:nvSpPr>
      <xdr:spPr>
        <a:xfrm>
          <a:off x="16370300" y="84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106850</xdr:rowOff>
    </xdr:from>
    <xdr:to>
      <xdr:col>86</xdr:col>
      <xdr:colOff>25400</xdr:colOff>
      <xdr:row>50</xdr:row>
      <xdr:rowOff>106850</xdr:rowOff>
    </xdr:to>
    <xdr:cxnSp macro="">
      <xdr:nvCxnSpPr>
        <xdr:cNvPr id="575" name="直線コネクタ 574"/>
        <xdr:cNvCxnSpPr/>
      </xdr:nvCxnSpPr>
      <xdr:spPr>
        <a:xfrm>
          <a:off x="16230600" y="867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55895</xdr:rowOff>
    </xdr:from>
    <xdr:to>
      <xdr:col>85</xdr:col>
      <xdr:colOff>127000</xdr:colOff>
      <xdr:row>55</xdr:row>
      <xdr:rowOff>141391</xdr:rowOff>
    </xdr:to>
    <xdr:cxnSp macro="">
      <xdr:nvCxnSpPr>
        <xdr:cNvPr id="576" name="直線コネクタ 575"/>
        <xdr:cNvCxnSpPr/>
      </xdr:nvCxnSpPr>
      <xdr:spPr>
        <a:xfrm flipV="1">
          <a:off x="15481300" y="9485645"/>
          <a:ext cx="838200" cy="8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116019</xdr:rowOff>
    </xdr:from>
    <xdr:ext cx="534377" cy="259045"/>
    <xdr:sp macro="" textlink="">
      <xdr:nvSpPr>
        <xdr:cNvPr id="577" name="教育費平均値テキスト"/>
        <xdr:cNvSpPr txBox="1"/>
      </xdr:nvSpPr>
      <xdr:spPr>
        <a:xfrm>
          <a:off x="16370300" y="9545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137592</xdr:rowOff>
    </xdr:from>
    <xdr:to>
      <xdr:col>85</xdr:col>
      <xdr:colOff>177800</xdr:colOff>
      <xdr:row>56</xdr:row>
      <xdr:rowOff>67742</xdr:rowOff>
    </xdr:to>
    <xdr:sp macro="" textlink="">
      <xdr:nvSpPr>
        <xdr:cNvPr id="578" name="フローチャート: 判断 577"/>
        <xdr:cNvSpPr/>
      </xdr:nvSpPr>
      <xdr:spPr>
        <a:xfrm>
          <a:off x="162687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141391</xdr:rowOff>
    </xdr:from>
    <xdr:to>
      <xdr:col>81</xdr:col>
      <xdr:colOff>50800</xdr:colOff>
      <xdr:row>56</xdr:row>
      <xdr:rowOff>2334</xdr:rowOff>
    </xdr:to>
    <xdr:cxnSp macro="">
      <xdr:nvCxnSpPr>
        <xdr:cNvPr id="579" name="直線コネクタ 578"/>
        <xdr:cNvCxnSpPr/>
      </xdr:nvCxnSpPr>
      <xdr:spPr>
        <a:xfrm flipV="1">
          <a:off x="14592300" y="9571141"/>
          <a:ext cx="889000" cy="3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32482</xdr:rowOff>
    </xdr:from>
    <xdr:to>
      <xdr:col>81</xdr:col>
      <xdr:colOff>101600</xdr:colOff>
      <xdr:row>56</xdr:row>
      <xdr:rowOff>134082</xdr:rowOff>
    </xdr:to>
    <xdr:sp macro="" textlink="">
      <xdr:nvSpPr>
        <xdr:cNvPr id="580" name="フローチャート: 判断 579"/>
        <xdr:cNvSpPr/>
      </xdr:nvSpPr>
      <xdr:spPr>
        <a:xfrm>
          <a:off x="15430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125209</xdr:rowOff>
    </xdr:from>
    <xdr:ext cx="534377" cy="259045"/>
    <xdr:sp macro="" textlink="">
      <xdr:nvSpPr>
        <xdr:cNvPr id="581" name="テキスト ボックス 580"/>
        <xdr:cNvSpPr txBox="1"/>
      </xdr:nvSpPr>
      <xdr:spPr>
        <a:xfrm>
          <a:off x="15214111" y="972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2334</xdr:rowOff>
    </xdr:from>
    <xdr:to>
      <xdr:col>76</xdr:col>
      <xdr:colOff>114300</xdr:colOff>
      <xdr:row>56</xdr:row>
      <xdr:rowOff>158742</xdr:rowOff>
    </xdr:to>
    <xdr:cxnSp macro="">
      <xdr:nvCxnSpPr>
        <xdr:cNvPr id="582" name="直線コネクタ 581"/>
        <xdr:cNvCxnSpPr/>
      </xdr:nvCxnSpPr>
      <xdr:spPr>
        <a:xfrm flipV="1">
          <a:off x="13703300" y="9603534"/>
          <a:ext cx="889000" cy="15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386</xdr:rowOff>
    </xdr:from>
    <xdr:to>
      <xdr:col>76</xdr:col>
      <xdr:colOff>165100</xdr:colOff>
      <xdr:row>56</xdr:row>
      <xdr:rowOff>101986</xdr:rowOff>
    </xdr:to>
    <xdr:sp macro="" textlink="">
      <xdr:nvSpPr>
        <xdr:cNvPr id="583" name="フローチャート: 判断 582"/>
        <xdr:cNvSpPr/>
      </xdr:nvSpPr>
      <xdr:spPr>
        <a:xfrm>
          <a:off x="14541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93113</xdr:rowOff>
    </xdr:from>
    <xdr:ext cx="534377" cy="259045"/>
    <xdr:sp macro="" textlink="">
      <xdr:nvSpPr>
        <xdr:cNvPr id="584" name="テキスト ボックス 583"/>
        <xdr:cNvSpPr txBox="1"/>
      </xdr:nvSpPr>
      <xdr:spPr>
        <a:xfrm>
          <a:off x="14325111" y="969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17353</xdr:rowOff>
    </xdr:from>
    <xdr:to>
      <xdr:col>71</xdr:col>
      <xdr:colOff>177800</xdr:colOff>
      <xdr:row>56</xdr:row>
      <xdr:rowOff>158742</xdr:rowOff>
    </xdr:to>
    <xdr:cxnSp macro="">
      <xdr:nvCxnSpPr>
        <xdr:cNvPr id="585" name="直線コネクタ 584"/>
        <xdr:cNvCxnSpPr/>
      </xdr:nvCxnSpPr>
      <xdr:spPr>
        <a:xfrm>
          <a:off x="12814300" y="9618553"/>
          <a:ext cx="889000" cy="14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14536</xdr:rowOff>
    </xdr:from>
    <xdr:to>
      <xdr:col>72</xdr:col>
      <xdr:colOff>38100</xdr:colOff>
      <xdr:row>56</xdr:row>
      <xdr:rowOff>116136</xdr:rowOff>
    </xdr:to>
    <xdr:sp macro="" textlink="">
      <xdr:nvSpPr>
        <xdr:cNvPr id="586" name="フローチャート: 判断 585"/>
        <xdr:cNvSpPr/>
      </xdr:nvSpPr>
      <xdr:spPr>
        <a:xfrm>
          <a:off x="13652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132663</xdr:rowOff>
    </xdr:from>
    <xdr:ext cx="534377" cy="259045"/>
    <xdr:sp macro="" textlink="">
      <xdr:nvSpPr>
        <xdr:cNvPr id="587" name="テキスト ボックス 586"/>
        <xdr:cNvSpPr txBox="1"/>
      </xdr:nvSpPr>
      <xdr:spPr>
        <a:xfrm>
          <a:off x="13436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87871</xdr:rowOff>
    </xdr:from>
    <xdr:to>
      <xdr:col>67</xdr:col>
      <xdr:colOff>101600</xdr:colOff>
      <xdr:row>56</xdr:row>
      <xdr:rowOff>18021</xdr:rowOff>
    </xdr:to>
    <xdr:sp macro="" textlink="">
      <xdr:nvSpPr>
        <xdr:cNvPr id="588" name="フローチャート: 判断 587"/>
        <xdr:cNvSpPr/>
      </xdr:nvSpPr>
      <xdr:spPr>
        <a:xfrm>
          <a:off x="12763500" y="951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34548</xdr:rowOff>
    </xdr:from>
    <xdr:ext cx="534377" cy="259045"/>
    <xdr:sp macro="" textlink="">
      <xdr:nvSpPr>
        <xdr:cNvPr id="589" name="テキスト ボックス 588"/>
        <xdr:cNvSpPr txBox="1"/>
      </xdr:nvSpPr>
      <xdr:spPr>
        <a:xfrm>
          <a:off x="12547111" y="929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5095</xdr:rowOff>
    </xdr:from>
    <xdr:to>
      <xdr:col>85</xdr:col>
      <xdr:colOff>177800</xdr:colOff>
      <xdr:row>55</xdr:row>
      <xdr:rowOff>106695</xdr:rowOff>
    </xdr:to>
    <xdr:sp macro="" textlink="">
      <xdr:nvSpPr>
        <xdr:cNvPr id="595" name="楕円 594"/>
        <xdr:cNvSpPr/>
      </xdr:nvSpPr>
      <xdr:spPr>
        <a:xfrm>
          <a:off x="16268700" y="94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27972</xdr:rowOff>
    </xdr:from>
    <xdr:ext cx="534377" cy="259045"/>
    <xdr:sp macro="" textlink="">
      <xdr:nvSpPr>
        <xdr:cNvPr id="596" name="教育費該当値テキスト"/>
        <xdr:cNvSpPr txBox="1"/>
      </xdr:nvSpPr>
      <xdr:spPr>
        <a:xfrm>
          <a:off x="16370300" y="928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90591</xdr:rowOff>
    </xdr:from>
    <xdr:to>
      <xdr:col>81</xdr:col>
      <xdr:colOff>101600</xdr:colOff>
      <xdr:row>56</xdr:row>
      <xdr:rowOff>20741</xdr:rowOff>
    </xdr:to>
    <xdr:sp macro="" textlink="">
      <xdr:nvSpPr>
        <xdr:cNvPr id="597" name="楕円 596"/>
        <xdr:cNvSpPr/>
      </xdr:nvSpPr>
      <xdr:spPr>
        <a:xfrm>
          <a:off x="15430500" y="952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37268</xdr:rowOff>
    </xdr:from>
    <xdr:ext cx="534377" cy="259045"/>
    <xdr:sp macro="" textlink="">
      <xdr:nvSpPr>
        <xdr:cNvPr id="598" name="テキスト ボックス 597"/>
        <xdr:cNvSpPr txBox="1"/>
      </xdr:nvSpPr>
      <xdr:spPr>
        <a:xfrm>
          <a:off x="15214111" y="929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122984</xdr:rowOff>
    </xdr:from>
    <xdr:to>
      <xdr:col>76</xdr:col>
      <xdr:colOff>165100</xdr:colOff>
      <xdr:row>56</xdr:row>
      <xdr:rowOff>53134</xdr:rowOff>
    </xdr:to>
    <xdr:sp macro="" textlink="">
      <xdr:nvSpPr>
        <xdr:cNvPr id="599" name="楕円 598"/>
        <xdr:cNvSpPr/>
      </xdr:nvSpPr>
      <xdr:spPr>
        <a:xfrm>
          <a:off x="14541500" y="955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69661</xdr:rowOff>
    </xdr:from>
    <xdr:ext cx="534377" cy="259045"/>
    <xdr:sp macro="" textlink="">
      <xdr:nvSpPr>
        <xdr:cNvPr id="600" name="テキスト ボックス 599"/>
        <xdr:cNvSpPr txBox="1"/>
      </xdr:nvSpPr>
      <xdr:spPr>
        <a:xfrm>
          <a:off x="14325111" y="932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107942</xdr:rowOff>
    </xdr:from>
    <xdr:to>
      <xdr:col>72</xdr:col>
      <xdr:colOff>38100</xdr:colOff>
      <xdr:row>57</xdr:row>
      <xdr:rowOff>38092</xdr:rowOff>
    </xdr:to>
    <xdr:sp macro="" textlink="">
      <xdr:nvSpPr>
        <xdr:cNvPr id="601" name="楕円 600"/>
        <xdr:cNvSpPr/>
      </xdr:nvSpPr>
      <xdr:spPr>
        <a:xfrm>
          <a:off x="13652500" y="970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29219</xdr:rowOff>
    </xdr:from>
    <xdr:ext cx="534377" cy="259045"/>
    <xdr:sp macro="" textlink="">
      <xdr:nvSpPr>
        <xdr:cNvPr id="602" name="テキスト ボックス 601"/>
        <xdr:cNvSpPr txBox="1"/>
      </xdr:nvSpPr>
      <xdr:spPr>
        <a:xfrm>
          <a:off x="13436111" y="980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138003</xdr:rowOff>
    </xdr:from>
    <xdr:to>
      <xdr:col>67</xdr:col>
      <xdr:colOff>101600</xdr:colOff>
      <xdr:row>56</xdr:row>
      <xdr:rowOff>68153</xdr:rowOff>
    </xdr:to>
    <xdr:sp macro="" textlink="">
      <xdr:nvSpPr>
        <xdr:cNvPr id="603" name="楕円 602"/>
        <xdr:cNvSpPr/>
      </xdr:nvSpPr>
      <xdr:spPr>
        <a:xfrm>
          <a:off x="12763500" y="956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59280</xdr:rowOff>
    </xdr:from>
    <xdr:ext cx="534377" cy="259045"/>
    <xdr:sp macro="" textlink="">
      <xdr:nvSpPr>
        <xdr:cNvPr id="604" name="テキスト ボックス 603"/>
        <xdr:cNvSpPr txBox="1"/>
      </xdr:nvSpPr>
      <xdr:spPr>
        <a:xfrm>
          <a:off x="12547111" y="966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8" name="テキスト ボックス 617"/>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0" name="テキスト ボックス 619"/>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2" name="テキスト ボックス 621"/>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4" name="テキスト ボックス 623"/>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29645</xdr:rowOff>
    </xdr:from>
    <xdr:to>
      <xdr:col>85</xdr:col>
      <xdr:colOff>126364</xdr:colOff>
      <xdr:row>79</xdr:row>
      <xdr:rowOff>98879</xdr:rowOff>
    </xdr:to>
    <xdr:cxnSp macro="">
      <xdr:nvCxnSpPr>
        <xdr:cNvPr id="630" name="直線コネクタ 629"/>
        <xdr:cNvCxnSpPr/>
      </xdr:nvCxnSpPr>
      <xdr:spPr>
        <a:xfrm flipV="1">
          <a:off x="16317595" y="12202595"/>
          <a:ext cx="1269" cy="1440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109909</xdr:rowOff>
    </xdr:from>
    <xdr:ext cx="249299" cy="259045"/>
    <xdr:sp macro="" textlink="">
      <xdr:nvSpPr>
        <xdr:cNvPr id="631" name="災害復旧費最小値テキスト"/>
        <xdr:cNvSpPr txBox="1"/>
      </xdr:nvSpPr>
      <xdr:spPr>
        <a:xfrm>
          <a:off x="16370300" y="136544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147772</xdr:rowOff>
    </xdr:from>
    <xdr:ext cx="469744" cy="259045"/>
    <xdr:sp macro="" textlink="">
      <xdr:nvSpPr>
        <xdr:cNvPr id="633" name="災害復旧費最大値テキスト"/>
        <xdr:cNvSpPr txBox="1"/>
      </xdr:nvSpPr>
      <xdr:spPr>
        <a:xfrm>
          <a:off x="16370300" y="1197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29645</xdr:rowOff>
    </xdr:from>
    <xdr:to>
      <xdr:col>86</xdr:col>
      <xdr:colOff>25400</xdr:colOff>
      <xdr:row>71</xdr:row>
      <xdr:rowOff>29645</xdr:rowOff>
    </xdr:to>
    <xdr:cxnSp macro="">
      <xdr:nvCxnSpPr>
        <xdr:cNvPr id="634" name="直線コネクタ 633"/>
        <xdr:cNvCxnSpPr/>
      </xdr:nvCxnSpPr>
      <xdr:spPr>
        <a:xfrm>
          <a:off x="16230600" y="122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48913</xdr:rowOff>
    </xdr:from>
    <xdr:to>
      <xdr:col>85</xdr:col>
      <xdr:colOff>127000</xdr:colOff>
      <xdr:row>79</xdr:row>
      <xdr:rowOff>98879</xdr:rowOff>
    </xdr:to>
    <xdr:cxnSp macro="">
      <xdr:nvCxnSpPr>
        <xdr:cNvPr id="635" name="直線コネクタ 634"/>
        <xdr:cNvCxnSpPr/>
      </xdr:nvCxnSpPr>
      <xdr:spPr>
        <a:xfrm flipV="1">
          <a:off x="15481300" y="13593463"/>
          <a:ext cx="838200" cy="4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154359</xdr:rowOff>
    </xdr:from>
    <xdr:ext cx="378565" cy="259045"/>
    <xdr:sp macro="" textlink="">
      <xdr:nvSpPr>
        <xdr:cNvPr id="636" name="災害復旧費平均値テキスト"/>
        <xdr:cNvSpPr txBox="1"/>
      </xdr:nvSpPr>
      <xdr:spPr>
        <a:xfrm>
          <a:off x="16370300" y="135274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4482</xdr:rowOff>
    </xdr:from>
    <xdr:to>
      <xdr:col>85</xdr:col>
      <xdr:colOff>177800</xdr:colOff>
      <xdr:row>79</xdr:row>
      <xdr:rowOff>106082</xdr:rowOff>
    </xdr:to>
    <xdr:sp macro="" textlink="">
      <xdr:nvSpPr>
        <xdr:cNvPr id="637" name="フローチャート: 判断 636"/>
        <xdr:cNvSpPr/>
      </xdr:nvSpPr>
      <xdr:spPr>
        <a:xfrm>
          <a:off x="16268700" y="135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13463</xdr:rowOff>
    </xdr:from>
    <xdr:to>
      <xdr:col>81</xdr:col>
      <xdr:colOff>101600</xdr:colOff>
      <xdr:row>79</xdr:row>
      <xdr:rowOff>115063</xdr:rowOff>
    </xdr:to>
    <xdr:sp macro="" textlink="">
      <xdr:nvSpPr>
        <xdr:cNvPr id="639" name="フローチャート: 判断 638"/>
        <xdr:cNvSpPr/>
      </xdr:nvSpPr>
      <xdr:spPr>
        <a:xfrm>
          <a:off x="15430500" y="13558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131590</xdr:rowOff>
    </xdr:from>
    <xdr:ext cx="378565" cy="259045"/>
    <xdr:sp macro="" textlink="">
      <xdr:nvSpPr>
        <xdr:cNvPr id="640" name="テキスト ボックス 639"/>
        <xdr:cNvSpPr txBox="1"/>
      </xdr:nvSpPr>
      <xdr:spPr>
        <a:xfrm>
          <a:off x="15292017" y="13333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108984</xdr:rowOff>
    </xdr:from>
    <xdr:to>
      <xdr:col>76</xdr:col>
      <xdr:colOff>165100</xdr:colOff>
      <xdr:row>78</xdr:row>
      <xdr:rowOff>39134</xdr:rowOff>
    </xdr:to>
    <xdr:sp macro="" textlink="">
      <xdr:nvSpPr>
        <xdr:cNvPr id="642" name="フローチャート: 判断 641"/>
        <xdr:cNvSpPr/>
      </xdr:nvSpPr>
      <xdr:spPr>
        <a:xfrm>
          <a:off x="14541500" y="1331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55661</xdr:rowOff>
    </xdr:from>
    <xdr:ext cx="469744" cy="259045"/>
    <xdr:sp macro="" textlink="">
      <xdr:nvSpPr>
        <xdr:cNvPr id="643" name="テキスト ボックス 642"/>
        <xdr:cNvSpPr txBox="1"/>
      </xdr:nvSpPr>
      <xdr:spPr>
        <a:xfrm>
          <a:off x="14357428" y="1308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90207</xdr:rowOff>
    </xdr:from>
    <xdr:to>
      <xdr:col>72</xdr:col>
      <xdr:colOff>38100</xdr:colOff>
      <xdr:row>77</xdr:row>
      <xdr:rowOff>20357</xdr:rowOff>
    </xdr:to>
    <xdr:sp macro="" textlink="">
      <xdr:nvSpPr>
        <xdr:cNvPr id="645" name="フローチャート: 判断 644"/>
        <xdr:cNvSpPr/>
      </xdr:nvSpPr>
      <xdr:spPr>
        <a:xfrm>
          <a:off x="13652500" y="13120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36883</xdr:rowOff>
    </xdr:from>
    <xdr:ext cx="469744" cy="259045"/>
    <xdr:sp macro="" textlink="">
      <xdr:nvSpPr>
        <xdr:cNvPr id="646" name="テキスト ボックス 645"/>
        <xdr:cNvSpPr txBox="1"/>
      </xdr:nvSpPr>
      <xdr:spPr>
        <a:xfrm>
          <a:off x="13468428" y="1289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171359</xdr:rowOff>
    </xdr:from>
    <xdr:to>
      <xdr:col>67</xdr:col>
      <xdr:colOff>101600</xdr:colOff>
      <xdr:row>79</xdr:row>
      <xdr:rowOff>101509</xdr:rowOff>
    </xdr:to>
    <xdr:sp macro="" textlink="">
      <xdr:nvSpPr>
        <xdr:cNvPr id="647" name="フローチャート: 判断 646"/>
        <xdr:cNvSpPr/>
      </xdr:nvSpPr>
      <xdr:spPr>
        <a:xfrm>
          <a:off x="12763500" y="1354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118036</xdr:rowOff>
    </xdr:from>
    <xdr:ext cx="378565" cy="259045"/>
    <xdr:sp macro="" textlink="">
      <xdr:nvSpPr>
        <xdr:cNvPr id="648" name="テキスト ボックス 647"/>
        <xdr:cNvSpPr txBox="1"/>
      </xdr:nvSpPr>
      <xdr:spPr>
        <a:xfrm>
          <a:off x="12625017" y="13319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169563</xdr:rowOff>
    </xdr:from>
    <xdr:to>
      <xdr:col>85</xdr:col>
      <xdr:colOff>177800</xdr:colOff>
      <xdr:row>79</xdr:row>
      <xdr:rowOff>99713</xdr:rowOff>
    </xdr:to>
    <xdr:sp macro="" textlink="">
      <xdr:nvSpPr>
        <xdr:cNvPr id="654" name="楕円 653"/>
        <xdr:cNvSpPr/>
      </xdr:nvSpPr>
      <xdr:spPr>
        <a:xfrm>
          <a:off x="16268700" y="1354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128940</xdr:rowOff>
    </xdr:from>
    <xdr:ext cx="378565" cy="259045"/>
    <xdr:sp macro="" textlink="">
      <xdr:nvSpPr>
        <xdr:cNvPr id="655" name="災害復旧費該当値テキスト"/>
        <xdr:cNvSpPr txBox="1"/>
      </xdr:nvSpPr>
      <xdr:spPr>
        <a:xfrm>
          <a:off x="16370300" y="13330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111277</xdr:rowOff>
    </xdr:from>
    <xdr:to>
      <xdr:col>85</xdr:col>
      <xdr:colOff>126364</xdr:colOff>
      <xdr:row>97</xdr:row>
      <xdr:rowOff>89942</xdr:rowOff>
    </xdr:to>
    <xdr:cxnSp macro="">
      <xdr:nvCxnSpPr>
        <xdr:cNvPr id="687" name="直線コネクタ 686"/>
        <xdr:cNvCxnSpPr/>
      </xdr:nvCxnSpPr>
      <xdr:spPr>
        <a:xfrm flipV="1">
          <a:off x="16317595" y="15541777"/>
          <a:ext cx="1269" cy="1178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93769</xdr:rowOff>
    </xdr:from>
    <xdr:ext cx="534377" cy="259045"/>
    <xdr:sp macro="" textlink="">
      <xdr:nvSpPr>
        <xdr:cNvPr id="688" name="公債費最小値テキスト"/>
        <xdr:cNvSpPr txBox="1"/>
      </xdr:nvSpPr>
      <xdr:spPr>
        <a:xfrm>
          <a:off x="16370300" y="1672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89942</xdr:rowOff>
    </xdr:from>
    <xdr:to>
      <xdr:col>86</xdr:col>
      <xdr:colOff>25400</xdr:colOff>
      <xdr:row>97</xdr:row>
      <xdr:rowOff>89942</xdr:rowOff>
    </xdr:to>
    <xdr:cxnSp macro="">
      <xdr:nvCxnSpPr>
        <xdr:cNvPr id="689" name="直線コネクタ 688"/>
        <xdr:cNvCxnSpPr/>
      </xdr:nvCxnSpPr>
      <xdr:spPr>
        <a:xfrm>
          <a:off x="16230600" y="167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57954</xdr:rowOff>
    </xdr:from>
    <xdr:ext cx="534377" cy="259045"/>
    <xdr:sp macro="" textlink="">
      <xdr:nvSpPr>
        <xdr:cNvPr id="690" name="公債費最大値テキスト"/>
        <xdr:cNvSpPr txBox="1"/>
      </xdr:nvSpPr>
      <xdr:spPr>
        <a:xfrm>
          <a:off x="16370300" y="1531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111277</xdr:rowOff>
    </xdr:from>
    <xdr:to>
      <xdr:col>86</xdr:col>
      <xdr:colOff>25400</xdr:colOff>
      <xdr:row>90</xdr:row>
      <xdr:rowOff>111277</xdr:rowOff>
    </xdr:to>
    <xdr:cxnSp macro="">
      <xdr:nvCxnSpPr>
        <xdr:cNvPr id="691" name="直線コネクタ 690"/>
        <xdr:cNvCxnSpPr/>
      </xdr:nvCxnSpPr>
      <xdr:spPr>
        <a:xfrm>
          <a:off x="16230600" y="1554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79693</xdr:rowOff>
    </xdr:from>
    <xdr:to>
      <xdr:col>85</xdr:col>
      <xdr:colOff>127000</xdr:colOff>
      <xdr:row>97</xdr:row>
      <xdr:rowOff>94571</xdr:rowOff>
    </xdr:to>
    <xdr:cxnSp macro="">
      <xdr:nvCxnSpPr>
        <xdr:cNvPr id="692" name="直線コネクタ 691"/>
        <xdr:cNvCxnSpPr/>
      </xdr:nvCxnSpPr>
      <xdr:spPr>
        <a:xfrm flipV="1">
          <a:off x="15481300" y="16710343"/>
          <a:ext cx="838200"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11231</xdr:rowOff>
    </xdr:from>
    <xdr:ext cx="534377" cy="259045"/>
    <xdr:sp macro="" textlink="">
      <xdr:nvSpPr>
        <xdr:cNvPr id="693" name="公債費平均値テキスト"/>
        <xdr:cNvSpPr txBox="1"/>
      </xdr:nvSpPr>
      <xdr:spPr>
        <a:xfrm>
          <a:off x="16370300" y="1629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159804</xdr:rowOff>
    </xdr:from>
    <xdr:to>
      <xdr:col>85</xdr:col>
      <xdr:colOff>177800</xdr:colOff>
      <xdr:row>96</xdr:row>
      <xdr:rowOff>89954</xdr:rowOff>
    </xdr:to>
    <xdr:sp macro="" textlink="">
      <xdr:nvSpPr>
        <xdr:cNvPr id="694" name="フローチャート: 判断 693"/>
        <xdr:cNvSpPr/>
      </xdr:nvSpPr>
      <xdr:spPr>
        <a:xfrm>
          <a:off x="162687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94571</xdr:rowOff>
    </xdr:from>
    <xdr:to>
      <xdr:col>81</xdr:col>
      <xdr:colOff>50800</xdr:colOff>
      <xdr:row>97</xdr:row>
      <xdr:rowOff>101295</xdr:rowOff>
    </xdr:to>
    <xdr:cxnSp macro="">
      <xdr:nvCxnSpPr>
        <xdr:cNvPr id="695" name="直線コネクタ 694"/>
        <xdr:cNvCxnSpPr/>
      </xdr:nvCxnSpPr>
      <xdr:spPr>
        <a:xfrm flipV="1">
          <a:off x="14592300" y="16725221"/>
          <a:ext cx="889000" cy="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165405</xdr:rowOff>
    </xdr:from>
    <xdr:to>
      <xdr:col>81</xdr:col>
      <xdr:colOff>101600</xdr:colOff>
      <xdr:row>96</xdr:row>
      <xdr:rowOff>95555</xdr:rowOff>
    </xdr:to>
    <xdr:sp macro="" textlink="">
      <xdr:nvSpPr>
        <xdr:cNvPr id="696" name="フローチャート: 判断 695"/>
        <xdr:cNvSpPr/>
      </xdr:nvSpPr>
      <xdr:spPr>
        <a:xfrm>
          <a:off x="15430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112082</xdr:rowOff>
    </xdr:from>
    <xdr:ext cx="534377" cy="259045"/>
    <xdr:sp macro="" textlink="">
      <xdr:nvSpPr>
        <xdr:cNvPr id="697" name="テキスト ボックス 696"/>
        <xdr:cNvSpPr txBox="1"/>
      </xdr:nvSpPr>
      <xdr:spPr>
        <a:xfrm>
          <a:off x="15214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101295</xdr:rowOff>
    </xdr:from>
    <xdr:to>
      <xdr:col>76</xdr:col>
      <xdr:colOff>114300</xdr:colOff>
      <xdr:row>97</xdr:row>
      <xdr:rowOff>110782</xdr:rowOff>
    </xdr:to>
    <xdr:cxnSp macro="">
      <xdr:nvCxnSpPr>
        <xdr:cNvPr id="698" name="直線コネクタ 697"/>
        <xdr:cNvCxnSpPr/>
      </xdr:nvCxnSpPr>
      <xdr:spPr>
        <a:xfrm flipV="1">
          <a:off x="13703300" y="16731945"/>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165328</xdr:rowOff>
    </xdr:from>
    <xdr:to>
      <xdr:col>76</xdr:col>
      <xdr:colOff>165100</xdr:colOff>
      <xdr:row>96</xdr:row>
      <xdr:rowOff>95478</xdr:rowOff>
    </xdr:to>
    <xdr:sp macro="" textlink="">
      <xdr:nvSpPr>
        <xdr:cNvPr id="699" name="フローチャート: 判断 698"/>
        <xdr:cNvSpPr/>
      </xdr:nvSpPr>
      <xdr:spPr>
        <a:xfrm>
          <a:off x="14541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112005</xdr:rowOff>
    </xdr:from>
    <xdr:ext cx="534377" cy="259045"/>
    <xdr:sp macro="" textlink="">
      <xdr:nvSpPr>
        <xdr:cNvPr id="700" name="テキスト ボックス 699"/>
        <xdr:cNvSpPr txBox="1"/>
      </xdr:nvSpPr>
      <xdr:spPr>
        <a:xfrm>
          <a:off x="14325111" y="1622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110782</xdr:rowOff>
    </xdr:from>
    <xdr:to>
      <xdr:col>71</xdr:col>
      <xdr:colOff>177800</xdr:colOff>
      <xdr:row>97</xdr:row>
      <xdr:rowOff>119031</xdr:rowOff>
    </xdr:to>
    <xdr:cxnSp macro="">
      <xdr:nvCxnSpPr>
        <xdr:cNvPr id="701" name="直線コネクタ 700"/>
        <xdr:cNvCxnSpPr/>
      </xdr:nvCxnSpPr>
      <xdr:spPr>
        <a:xfrm flipV="1">
          <a:off x="12814300" y="16741432"/>
          <a:ext cx="8890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166109</xdr:rowOff>
    </xdr:from>
    <xdr:to>
      <xdr:col>72</xdr:col>
      <xdr:colOff>38100</xdr:colOff>
      <xdr:row>96</xdr:row>
      <xdr:rowOff>96259</xdr:rowOff>
    </xdr:to>
    <xdr:sp macro="" textlink="">
      <xdr:nvSpPr>
        <xdr:cNvPr id="702" name="フローチャート: 判断 701"/>
        <xdr:cNvSpPr/>
      </xdr:nvSpPr>
      <xdr:spPr>
        <a:xfrm>
          <a:off x="136525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112786</xdr:rowOff>
    </xdr:from>
    <xdr:ext cx="534377" cy="259045"/>
    <xdr:sp macro="" textlink="">
      <xdr:nvSpPr>
        <xdr:cNvPr id="703" name="テキスト ボックス 702"/>
        <xdr:cNvSpPr txBox="1"/>
      </xdr:nvSpPr>
      <xdr:spPr>
        <a:xfrm>
          <a:off x="13436111" y="1622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80251</xdr:rowOff>
    </xdr:from>
    <xdr:to>
      <xdr:col>67</xdr:col>
      <xdr:colOff>101600</xdr:colOff>
      <xdr:row>96</xdr:row>
      <xdr:rowOff>10401</xdr:rowOff>
    </xdr:to>
    <xdr:sp macro="" textlink="">
      <xdr:nvSpPr>
        <xdr:cNvPr id="704" name="フローチャート: 判断 703"/>
        <xdr:cNvSpPr/>
      </xdr:nvSpPr>
      <xdr:spPr>
        <a:xfrm>
          <a:off x="12763500" y="163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26928</xdr:rowOff>
    </xdr:from>
    <xdr:ext cx="534377" cy="259045"/>
    <xdr:sp macro="" textlink="">
      <xdr:nvSpPr>
        <xdr:cNvPr id="705" name="テキスト ボックス 704"/>
        <xdr:cNvSpPr txBox="1"/>
      </xdr:nvSpPr>
      <xdr:spPr>
        <a:xfrm>
          <a:off x="12547111" y="1614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28893</xdr:rowOff>
    </xdr:from>
    <xdr:to>
      <xdr:col>85</xdr:col>
      <xdr:colOff>177800</xdr:colOff>
      <xdr:row>97</xdr:row>
      <xdr:rowOff>130493</xdr:rowOff>
    </xdr:to>
    <xdr:sp macro="" textlink="">
      <xdr:nvSpPr>
        <xdr:cNvPr id="711" name="楕円 710"/>
        <xdr:cNvSpPr/>
      </xdr:nvSpPr>
      <xdr:spPr>
        <a:xfrm>
          <a:off x="16268700" y="1665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115270</xdr:rowOff>
    </xdr:from>
    <xdr:ext cx="534377" cy="259045"/>
    <xdr:sp macro="" textlink="">
      <xdr:nvSpPr>
        <xdr:cNvPr id="712" name="公債費該当値テキスト"/>
        <xdr:cNvSpPr txBox="1"/>
      </xdr:nvSpPr>
      <xdr:spPr>
        <a:xfrm>
          <a:off x="16370300" y="1657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43771</xdr:rowOff>
    </xdr:from>
    <xdr:to>
      <xdr:col>81</xdr:col>
      <xdr:colOff>101600</xdr:colOff>
      <xdr:row>97</xdr:row>
      <xdr:rowOff>145371</xdr:rowOff>
    </xdr:to>
    <xdr:sp macro="" textlink="">
      <xdr:nvSpPr>
        <xdr:cNvPr id="713" name="楕円 712"/>
        <xdr:cNvSpPr/>
      </xdr:nvSpPr>
      <xdr:spPr>
        <a:xfrm>
          <a:off x="15430500" y="1667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136498</xdr:rowOff>
    </xdr:from>
    <xdr:ext cx="534377" cy="259045"/>
    <xdr:sp macro="" textlink="">
      <xdr:nvSpPr>
        <xdr:cNvPr id="714" name="テキスト ボックス 713"/>
        <xdr:cNvSpPr txBox="1"/>
      </xdr:nvSpPr>
      <xdr:spPr>
        <a:xfrm>
          <a:off x="15214111" y="1676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50495</xdr:rowOff>
    </xdr:from>
    <xdr:to>
      <xdr:col>76</xdr:col>
      <xdr:colOff>165100</xdr:colOff>
      <xdr:row>97</xdr:row>
      <xdr:rowOff>152095</xdr:rowOff>
    </xdr:to>
    <xdr:sp macro="" textlink="">
      <xdr:nvSpPr>
        <xdr:cNvPr id="715" name="楕円 714"/>
        <xdr:cNvSpPr/>
      </xdr:nvSpPr>
      <xdr:spPr>
        <a:xfrm>
          <a:off x="14541500" y="166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143222</xdr:rowOff>
    </xdr:from>
    <xdr:ext cx="534377" cy="259045"/>
    <xdr:sp macro="" textlink="">
      <xdr:nvSpPr>
        <xdr:cNvPr id="716" name="テキスト ボックス 715"/>
        <xdr:cNvSpPr txBox="1"/>
      </xdr:nvSpPr>
      <xdr:spPr>
        <a:xfrm>
          <a:off x="14325111" y="1677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59982</xdr:rowOff>
    </xdr:from>
    <xdr:to>
      <xdr:col>72</xdr:col>
      <xdr:colOff>38100</xdr:colOff>
      <xdr:row>97</xdr:row>
      <xdr:rowOff>161582</xdr:rowOff>
    </xdr:to>
    <xdr:sp macro="" textlink="">
      <xdr:nvSpPr>
        <xdr:cNvPr id="717" name="楕円 716"/>
        <xdr:cNvSpPr/>
      </xdr:nvSpPr>
      <xdr:spPr>
        <a:xfrm>
          <a:off x="13652500" y="166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152709</xdr:rowOff>
    </xdr:from>
    <xdr:ext cx="534377" cy="259045"/>
    <xdr:sp macro="" textlink="">
      <xdr:nvSpPr>
        <xdr:cNvPr id="718" name="テキスト ボックス 717"/>
        <xdr:cNvSpPr txBox="1"/>
      </xdr:nvSpPr>
      <xdr:spPr>
        <a:xfrm>
          <a:off x="13436111" y="1678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68231</xdr:rowOff>
    </xdr:from>
    <xdr:to>
      <xdr:col>67</xdr:col>
      <xdr:colOff>101600</xdr:colOff>
      <xdr:row>97</xdr:row>
      <xdr:rowOff>169831</xdr:rowOff>
    </xdr:to>
    <xdr:sp macro="" textlink="">
      <xdr:nvSpPr>
        <xdr:cNvPr id="719" name="楕円 718"/>
        <xdr:cNvSpPr/>
      </xdr:nvSpPr>
      <xdr:spPr>
        <a:xfrm>
          <a:off x="12763500" y="1669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160958</xdr:rowOff>
    </xdr:from>
    <xdr:ext cx="534377" cy="259045"/>
    <xdr:sp macro="" textlink="">
      <xdr:nvSpPr>
        <xdr:cNvPr id="720" name="テキスト ボックス 719"/>
        <xdr:cNvSpPr txBox="1"/>
      </xdr:nvSpPr>
      <xdr:spPr>
        <a:xfrm>
          <a:off x="12547111" y="167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44" name="直線コネクタ 743"/>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47"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48" name="直線コネクタ 747"/>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67581</xdr:rowOff>
    </xdr:from>
    <xdr:ext cx="378565" cy="259045"/>
    <xdr:sp macro="" textlink="">
      <xdr:nvSpPr>
        <xdr:cNvPr id="750" name="諸支出金平均値テキスト"/>
        <xdr:cNvSpPr txBox="1"/>
      </xdr:nvSpPr>
      <xdr:spPr>
        <a:xfrm>
          <a:off x="22212300" y="64112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44704</xdr:rowOff>
    </xdr:from>
    <xdr:to>
      <xdr:col>116</xdr:col>
      <xdr:colOff>114300</xdr:colOff>
      <xdr:row>38</xdr:row>
      <xdr:rowOff>146304</xdr:rowOff>
    </xdr:to>
    <xdr:sp macro="" textlink="">
      <xdr:nvSpPr>
        <xdr:cNvPr id="751" name="フローチャート: 判断 750"/>
        <xdr:cNvSpPr/>
      </xdr:nvSpPr>
      <xdr:spPr>
        <a:xfrm>
          <a:off x="221107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65278</xdr:rowOff>
    </xdr:from>
    <xdr:to>
      <xdr:col>112</xdr:col>
      <xdr:colOff>38100</xdr:colOff>
      <xdr:row>38</xdr:row>
      <xdr:rowOff>166878</xdr:rowOff>
    </xdr:to>
    <xdr:sp macro="" textlink="">
      <xdr:nvSpPr>
        <xdr:cNvPr id="753" name="フローチャート: 判断 752"/>
        <xdr:cNvSpPr/>
      </xdr:nvSpPr>
      <xdr:spPr>
        <a:xfrm>
          <a:off x="21272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11955</xdr:rowOff>
    </xdr:from>
    <xdr:ext cx="378565" cy="259045"/>
    <xdr:sp macro="" textlink="">
      <xdr:nvSpPr>
        <xdr:cNvPr id="754" name="テキスト ボックス 753"/>
        <xdr:cNvSpPr txBox="1"/>
      </xdr:nvSpPr>
      <xdr:spPr>
        <a:xfrm>
          <a:off x="21134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60706</xdr:rowOff>
    </xdr:from>
    <xdr:to>
      <xdr:col>107</xdr:col>
      <xdr:colOff>101600</xdr:colOff>
      <xdr:row>38</xdr:row>
      <xdr:rowOff>162306</xdr:rowOff>
    </xdr:to>
    <xdr:sp macro="" textlink="">
      <xdr:nvSpPr>
        <xdr:cNvPr id="756" name="フローチャート: 判断 755"/>
        <xdr:cNvSpPr/>
      </xdr:nvSpPr>
      <xdr:spPr>
        <a:xfrm>
          <a:off x="20383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7383</xdr:rowOff>
    </xdr:from>
    <xdr:ext cx="378565" cy="259045"/>
    <xdr:sp macro="" textlink="">
      <xdr:nvSpPr>
        <xdr:cNvPr id="757" name="テキスト ボックス 756"/>
        <xdr:cNvSpPr txBox="1"/>
      </xdr:nvSpPr>
      <xdr:spPr>
        <a:xfrm>
          <a:off x="20245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43180</xdr:rowOff>
    </xdr:from>
    <xdr:to>
      <xdr:col>102</xdr:col>
      <xdr:colOff>165100</xdr:colOff>
      <xdr:row>38</xdr:row>
      <xdr:rowOff>144780</xdr:rowOff>
    </xdr:to>
    <xdr:sp macro="" textlink="">
      <xdr:nvSpPr>
        <xdr:cNvPr id="759" name="フローチャート: 判断 758"/>
        <xdr:cNvSpPr/>
      </xdr:nvSpPr>
      <xdr:spPr>
        <a:xfrm>
          <a:off x="19494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161307</xdr:rowOff>
    </xdr:from>
    <xdr:ext cx="378565" cy="259045"/>
    <xdr:sp macro="" textlink="">
      <xdr:nvSpPr>
        <xdr:cNvPr id="760" name="テキスト ボックス 759"/>
        <xdr:cNvSpPr txBox="1"/>
      </xdr:nvSpPr>
      <xdr:spPr>
        <a:xfrm>
          <a:off x="19356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11938</xdr:rowOff>
    </xdr:from>
    <xdr:to>
      <xdr:col>98</xdr:col>
      <xdr:colOff>38100</xdr:colOff>
      <xdr:row>38</xdr:row>
      <xdr:rowOff>113538</xdr:rowOff>
    </xdr:to>
    <xdr:sp macro="" textlink="">
      <xdr:nvSpPr>
        <xdr:cNvPr id="761" name="フローチャート: 判断 760"/>
        <xdr:cNvSpPr/>
      </xdr:nvSpPr>
      <xdr:spPr>
        <a:xfrm>
          <a:off x="18605500" y="652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130065</xdr:rowOff>
    </xdr:from>
    <xdr:ext cx="378565" cy="259045"/>
    <xdr:sp macro="" textlink="">
      <xdr:nvSpPr>
        <xdr:cNvPr id="762" name="テキスト ボックス 761"/>
        <xdr:cNvSpPr txBox="1"/>
      </xdr:nvSpPr>
      <xdr:spPr>
        <a:xfrm>
          <a:off x="18467017" y="6302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9"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民生費について、住民一人当たり</a:t>
          </a:r>
          <a:r>
            <a:rPr kumimoji="1" lang="en-US" altLang="ja-JP" sz="1300">
              <a:latin typeface="ＭＳ Ｐゴシック" panose="020B0600070205080204" pitchFamily="50" charset="-128"/>
              <a:ea typeface="ＭＳ Ｐゴシック" panose="020B0600070205080204" pitchFamily="50" charset="-128"/>
            </a:rPr>
            <a:t>178,532</a:t>
          </a:r>
          <a:r>
            <a:rPr kumimoji="1" lang="ja-JP" altLang="en-US" sz="1300">
              <a:latin typeface="ＭＳ Ｐゴシック" panose="020B0600070205080204" pitchFamily="50" charset="-128"/>
              <a:ea typeface="ＭＳ Ｐゴシック" panose="020B0600070205080204" pitchFamily="50" charset="-128"/>
            </a:rPr>
            <a:t>円となっており、類似団体平均値と比較して</a:t>
          </a:r>
          <a:r>
            <a:rPr kumimoji="1" lang="en-US" altLang="ja-JP" sz="1300">
              <a:latin typeface="ＭＳ Ｐゴシック" panose="020B0600070205080204" pitchFamily="50" charset="-128"/>
              <a:ea typeface="ＭＳ Ｐゴシック" panose="020B0600070205080204" pitchFamily="50" charset="-128"/>
            </a:rPr>
            <a:t>19,149</a:t>
          </a:r>
          <a:r>
            <a:rPr kumimoji="1" lang="ja-JP" altLang="en-US" sz="1300">
              <a:latin typeface="ＭＳ Ｐゴシック" panose="020B0600070205080204" pitchFamily="50" charset="-128"/>
              <a:ea typeface="ＭＳ Ｐゴシック" panose="020B0600070205080204" pitchFamily="50" charset="-128"/>
            </a:rPr>
            <a:t>円高くなっている。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また、教育費について、住民一人当たり</a:t>
          </a:r>
          <a:r>
            <a:rPr kumimoji="1" lang="en-US" altLang="ja-JP" sz="1300">
              <a:latin typeface="ＭＳ Ｐゴシック" panose="020B0600070205080204" pitchFamily="50" charset="-128"/>
              <a:ea typeface="ＭＳ Ｐゴシック" panose="020B0600070205080204" pitchFamily="50" charset="-128"/>
            </a:rPr>
            <a:t>46,166</a:t>
          </a:r>
          <a:r>
            <a:rPr kumimoji="1" lang="ja-JP" altLang="en-US" sz="1300">
              <a:latin typeface="ＭＳ Ｐゴシック" panose="020B0600070205080204" pitchFamily="50" charset="-128"/>
              <a:ea typeface="ＭＳ Ｐゴシック" panose="020B0600070205080204" pitchFamily="50" charset="-128"/>
            </a:rPr>
            <a:t>円となっており、類似団体平均値と比較して</a:t>
          </a:r>
          <a:r>
            <a:rPr kumimoji="1" lang="en-US" altLang="ja-JP" sz="1300">
              <a:latin typeface="ＭＳ Ｐゴシック" panose="020B0600070205080204" pitchFamily="50" charset="-128"/>
              <a:ea typeface="ＭＳ Ｐゴシック" panose="020B0600070205080204" pitchFamily="50" charset="-128"/>
            </a:rPr>
            <a:t>5,796</a:t>
          </a:r>
          <a:r>
            <a:rPr kumimoji="1" lang="ja-JP" altLang="en-US" sz="1300">
              <a:latin typeface="ＭＳ Ｐゴシック" panose="020B0600070205080204" pitchFamily="50" charset="-128"/>
              <a:ea typeface="ＭＳ Ｐゴシック" panose="020B0600070205080204" pitchFamily="50" charset="-128"/>
            </a:rPr>
            <a:t>円高くなっている。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さらに、衛生費について、住民一人当たり</a:t>
          </a:r>
          <a:r>
            <a:rPr kumimoji="1" lang="en-US" altLang="ja-JP" sz="1300">
              <a:latin typeface="ＭＳ Ｐゴシック" panose="020B0600070205080204" pitchFamily="50" charset="-128"/>
              <a:ea typeface="ＭＳ Ｐゴシック" panose="020B0600070205080204" pitchFamily="50" charset="-128"/>
            </a:rPr>
            <a:t>34,335</a:t>
          </a:r>
          <a:r>
            <a:rPr kumimoji="1" lang="ja-JP" altLang="en-US" sz="1300">
              <a:latin typeface="ＭＳ Ｐゴシック" panose="020B0600070205080204" pitchFamily="50" charset="-128"/>
              <a:ea typeface="ＭＳ Ｐゴシック" panose="020B0600070205080204" pitchFamily="50" charset="-128"/>
            </a:rPr>
            <a:t>円となっており、類似団体平均値と比較して</a:t>
          </a:r>
          <a:r>
            <a:rPr kumimoji="1" lang="en-US" altLang="ja-JP" sz="1300">
              <a:latin typeface="ＭＳ Ｐゴシック" panose="020B0600070205080204" pitchFamily="50" charset="-128"/>
              <a:ea typeface="ＭＳ Ｐゴシック" panose="020B0600070205080204" pitchFamily="50" charset="-128"/>
            </a:rPr>
            <a:t>3,562</a:t>
          </a:r>
          <a:r>
            <a:rPr kumimoji="1" lang="ja-JP" altLang="en-US" sz="1300">
              <a:latin typeface="ＭＳ Ｐゴシック" panose="020B0600070205080204" pitchFamily="50" charset="-128"/>
              <a:ea typeface="ＭＳ Ｐゴシック" panose="020B0600070205080204" pitchFamily="50" charset="-128"/>
            </a:rPr>
            <a:t>円高くなっている。</a:t>
          </a:r>
        </a:p>
        <a:p>
          <a:r>
            <a:rPr kumimoji="1" lang="ja-JP" altLang="en-US" sz="1300">
              <a:latin typeface="ＭＳ Ｐゴシック" panose="020B0600070205080204" pitchFamily="50" charset="-128"/>
              <a:ea typeface="ＭＳ Ｐゴシック" panose="020B0600070205080204" pitchFamily="50" charset="-128"/>
            </a:rPr>
            <a:t>民生費については、生活保護費、障がい者サービス給付費、民間等保育所運営費などの扶助費が増加したことなどによる。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教育費については、小学校教育情報化推進事業費の増加などにより物件費が増加したこと、スポーツ施設長寿命化事業などの普通建設事業費が増加したことなどによる。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衛生費については、循環型施設整備事業の増加などにより、普通建設事業費が増加したことなどによる。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決算状況は歳入歳出ともに前年度を上回り、単年度収支、実質単年度収支ともに黒字となった。また、実質収支比率は</a:t>
          </a:r>
          <a:r>
            <a:rPr kumimoji="1" lang="en-US" altLang="ja-JP" sz="1400">
              <a:latin typeface="ＭＳ ゴシック" pitchFamily="49" charset="-128"/>
              <a:ea typeface="ＭＳ ゴシック" pitchFamily="49" charset="-128"/>
            </a:rPr>
            <a:t>5.7</a:t>
          </a:r>
          <a:r>
            <a:rPr kumimoji="1" lang="ja-JP" altLang="en-US" sz="1400">
              <a:latin typeface="ＭＳ ゴシック" pitchFamily="49" charset="-128"/>
              <a:ea typeface="ＭＳ ゴシック" pitchFamily="49" charset="-128"/>
            </a:rPr>
            <a:t>％となり、前年度の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ポイント上がった。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令和元年度は、公営企業以外の全会計における実質収支の合計は</a:t>
          </a:r>
          <a:r>
            <a:rPr kumimoji="1" lang="en-US" altLang="ja-JP" sz="1400">
              <a:latin typeface="ＭＳ ゴシック" pitchFamily="49" charset="-128"/>
              <a:ea typeface="ＭＳ ゴシック" pitchFamily="49" charset="-128"/>
            </a:rPr>
            <a:t>60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千万円の黒字となった。また、各公営企業会計の資金剰余額の合計は</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千万円となっており、連結実質赤字額は生じていない。</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特別会計については、一般会計に準じた予算執行を図るとともに、独立採算性の原則のもと、経済情勢の推移に十分留意し、中・長期の収支を見通した上で、積極的な財源確保と合理的かつ効率的な事業運営と経営基盤の強化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1"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1"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1"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1"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1"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1"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1" Type="http://schemas.openxmlformats.org/officeDocument/2006/relationships/drawing" Target="../drawings/drawing15.xml"/>
</Relationships>

</file>

<file path=xl/worksheets/_rels/sheet2.xml.rels><?xml version="1.0" encoding="UTF-8" standalone="yes"?>

<Relationships xmlns="http://schemas.openxmlformats.org/package/2006/relationships">
<Relationship Id="rId1" Type="http://schemas.openxmlformats.org/officeDocument/2006/relationships/drawing" Target="../drawings/drawing1.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1"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1"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1"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39" t="s">
        <v>
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
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
82</v>
      </c>
      <c r="C3" s="441"/>
      <c r="D3" s="441"/>
      <c r="E3" s="442"/>
      <c r="F3" s="442"/>
      <c r="G3" s="442"/>
      <c r="H3" s="442"/>
      <c r="I3" s="442"/>
      <c r="J3" s="442"/>
      <c r="K3" s="442"/>
      <c r="L3" s="442" t="s">
        <v>
83</v>
      </c>
      <c r="M3" s="442"/>
      <c r="N3" s="442"/>
      <c r="O3" s="442"/>
      <c r="P3" s="442"/>
      <c r="Q3" s="442"/>
      <c r="R3" s="449"/>
      <c r="S3" s="449"/>
      <c r="T3" s="449"/>
      <c r="U3" s="449"/>
      <c r="V3" s="450"/>
      <c r="W3" s="424" t="s">
        <v>
84</v>
      </c>
      <c r="X3" s="425"/>
      <c r="Y3" s="425"/>
      <c r="Z3" s="425"/>
      <c r="AA3" s="425"/>
      <c r="AB3" s="441"/>
      <c r="AC3" s="449" t="s">
        <v>
85</v>
      </c>
      <c r="AD3" s="425"/>
      <c r="AE3" s="425"/>
      <c r="AF3" s="425"/>
      <c r="AG3" s="425"/>
      <c r="AH3" s="425"/>
      <c r="AI3" s="425"/>
      <c r="AJ3" s="425"/>
      <c r="AK3" s="425"/>
      <c r="AL3" s="426"/>
      <c r="AM3" s="424" t="s">
        <v>
86</v>
      </c>
      <c r="AN3" s="425"/>
      <c r="AO3" s="425"/>
      <c r="AP3" s="425"/>
      <c r="AQ3" s="425"/>
      <c r="AR3" s="425"/>
      <c r="AS3" s="425"/>
      <c r="AT3" s="425"/>
      <c r="AU3" s="425"/>
      <c r="AV3" s="425"/>
      <c r="AW3" s="425"/>
      <c r="AX3" s="426"/>
      <c r="AY3" s="461" t="s">
        <v>
1</v>
      </c>
      <c r="AZ3" s="462"/>
      <c r="BA3" s="462"/>
      <c r="BB3" s="462"/>
      <c r="BC3" s="462"/>
      <c r="BD3" s="462"/>
      <c r="BE3" s="462"/>
      <c r="BF3" s="462"/>
      <c r="BG3" s="462"/>
      <c r="BH3" s="462"/>
      <c r="BI3" s="462"/>
      <c r="BJ3" s="462"/>
      <c r="BK3" s="462"/>
      <c r="BL3" s="462"/>
      <c r="BM3" s="463"/>
      <c r="BN3" s="424" t="s">
        <v>
87</v>
      </c>
      <c r="BO3" s="425"/>
      <c r="BP3" s="425"/>
      <c r="BQ3" s="425"/>
      <c r="BR3" s="425"/>
      <c r="BS3" s="425"/>
      <c r="BT3" s="425"/>
      <c r="BU3" s="426"/>
      <c r="BV3" s="424" t="s">
        <v>
88</v>
      </c>
      <c r="BW3" s="425"/>
      <c r="BX3" s="425"/>
      <c r="BY3" s="425"/>
      <c r="BZ3" s="425"/>
      <c r="CA3" s="425"/>
      <c r="CB3" s="425"/>
      <c r="CC3" s="426"/>
      <c r="CD3" s="461" t="s">
        <v>
1</v>
      </c>
      <c r="CE3" s="462"/>
      <c r="CF3" s="462"/>
      <c r="CG3" s="462"/>
      <c r="CH3" s="462"/>
      <c r="CI3" s="462"/>
      <c r="CJ3" s="462"/>
      <c r="CK3" s="462"/>
      <c r="CL3" s="462"/>
      <c r="CM3" s="462"/>
      <c r="CN3" s="462"/>
      <c r="CO3" s="462"/>
      <c r="CP3" s="462"/>
      <c r="CQ3" s="462"/>
      <c r="CR3" s="462"/>
      <c r="CS3" s="463"/>
      <c r="CT3" s="424" t="s">
        <v>
89</v>
      </c>
      <c r="CU3" s="425"/>
      <c r="CV3" s="425"/>
      <c r="CW3" s="425"/>
      <c r="CX3" s="425"/>
      <c r="CY3" s="425"/>
      <c r="CZ3" s="425"/>
      <c r="DA3" s="426"/>
      <c r="DB3" s="424" t="s">
        <v>
90</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
91</v>
      </c>
      <c r="AZ4" s="428"/>
      <c r="BA4" s="428"/>
      <c r="BB4" s="428"/>
      <c r="BC4" s="428"/>
      <c r="BD4" s="428"/>
      <c r="BE4" s="428"/>
      <c r="BF4" s="428"/>
      <c r="BG4" s="428"/>
      <c r="BH4" s="428"/>
      <c r="BI4" s="428"/>
      <c r="BJ4" s="428"/>
      <c r="BK4" s="428"/>
      <c r="BL4" s="428"/>
      <c r="BM4" s="429"/>
      <c r="BN4" s="430">
        <v>
159397944</v>
      </c>
      <c r="BO4" s="431"/>
      <c r="BP4" s="431"/>
      <c r="BQ4" s="431"/>
      <c r="BR4" s="431"/>
      <c r="BS4" s="431"/>
      <c r="BT4" s="431"/>
      <c r="BU4" s="432"/>
      <c r="BV4" s="430">
        <v>
153406933</v>
      </c>
      <c r="BW4" s="431"/>
      <c r="BX4" s="431"/>
      <c r="BY4" s="431"/>
      <c r="BZ4" s="431"/>
      <c r="CA4" s="431"/>
      <c r="CB4" s="431"/>
      <c r="CC4" s="432"/>
      <c r="CD4" s="433" t="s">
        <v>
92</v>
      </c>
      <c r="CE4" s="434"/>
      <c r="CF4" s="434"/>
      <c r="CG4" s="434"/>
      <c r="CH4" s="434"/>
      <c r="CI4" s="434"/>
      <c r="CJ4" s="434"/>
      <c r="CK4" s="434"/>
      <c r="CL4" s="434"/>
      <c r="CM4" s="434"/>
      <c r="CN4" s="434"/>
      <c r="CO4" s="434"/>
      <c r="CP4" s="434"/>
      <c r="CQ4" s="434"/>
      <c r="CR4" s="434"/>
      <c r="CS4" s="435"/>
      <c r="CT4" s="436">
        <v>
5.7</v>
      </c>
      <c r="CU4" s="437"/>
      <c r="CV4" s="437"/>
      <c r="CW4" s="437"/>
      <c r="CX4" s="437"/>
      <c r="CY4" s="437"/>
      <c r="CZ4" s="437"/>
      <c r="DA4" s="438"/>
      <c r="DB4" s="436">
        <v>
3</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
93</v>
      </c>
      <c r="AN5" s="497"/>
      <c r="AO5" s="497"/>
      <c r="AP5" s="497"/>
      <c r="AQ5" s="497"/>
      <c r="AR5" s="497"/>
      <c r="AS5" s="497"/>
      <c r="AT5" s="498"/>
      <c r="AU5" s="499" t="s">
        <v>
94</v>
      </c>
      <c r="AV5" s="500"/>
      <c r="AW5" s="500"/>
      <c r="AX5" s="500"/>
      <c r="AY5" s="501" t="s">
        <v>
95</v>
      </c>
      <c r="AZ5" s="502"/>
      <c r="BA5" s="502"/>
      <c r="BB5" s="502"/>
      <c r="BC5" s="502"/>
      <c r="BD5" s="502"/>
      <c r="BE5" s="502"/>
      <c r="BF5" s="502"/>
      <c r="BG5" s="502"/>
      <c r="BH5" s="502"/>
      <c r="BI5" s="502"/>
      <c r="BJ5" s="502"/>
      <c r="BK5" s="502"/>
      <c r="BL5" s="502"/>
      <c r="BM5" s="503"/>
      <c r="BN5" s="467">
        <v>
154324046</v>
      </c>
      <c r="BO5" s="468"/>
      <c r="BP5" s="468"/>
      <c r="BQ5" s="468"/>
      <c r="BR5" s="468"/>
      <c r="BS5" s="468"/>
      <c r="BT5" s="468"/>
      <c r="BU5" s="469"/>
      <c r="BV5" s="467">
        <v>
150901331</v>
      </c>
      <c r="BW5" s="468"/>
      <c r="BX5" s="468"/>
      <c r="BY5" s="468"/>
      <c r="BZ5" s="468"/>
      <c r="CA5" s="468"/>
      <c r="CB5" s="468"/>
      <c r="CC5" s="469"/>
      <c r="CD5" s="470" t="s">
        <v>
96</v>
      </c>
      <c r="CE5" s="471"/>
      <c r="CF5" s="471"/>
      <c r="CG5" s="471"/>
      <c r="CH5" s="471"/>
      <c r="CI5" s="471"/>
      <c r="CJ5" s="471"/>
      <c r="CK5" s="471"/>
      <c r="CL5" s="471"/>
      <c r="CM5" s="471"/>
      <c r="CN5" s="471"/>
      <c r="CO5" s="471"/>
      <c r="CP5" s="471"/>
      <c r="CQ5" s="471"/>
      <c r="CR5" s="471"/>
      <c r="CS5" s="472"/>
      <c r="CT5" s="464">
        <v>
93.3</v>
      </c>
      <c r="CU5" s="465"/>
      <c r="CV5" s="465"/>
      <c r="CW5" s="465"/>
      <c r="CX5" s="465"/>
      <c r="CY5" s="465"/>
      <c r="CZ5" s="465"/>
      <c r="DA5" s="466"/>
      <c r="DB5" s="464">
        <v>
91.3</v>
      </c>
      <c r="DC5" s="465"/>
      <c r="DD5" s="465"/>
      <c r="DE5" s="465"/>
      <c r="DF5" s="465"/>
      <c r="DG5" s="465"/>
      <c r="DH5" s="465"/>
      <c r="DI5" s="466"/>
      <c r="DJ5" s="186"/>
      <c r="DK5" s="186"/>
      <c r="DL5" s="186"/>
      <c r="DM5" s="186"/>
      <c r="DN5" s="186"/>
      <c r="DO5" s="186"/>
    </row>
    <row r="6" spans="1:119" ht="18.75" customHeight="1" x14ac:dyDescent="0.2">
      <c r="A6" s="187"/>
      <c r="B6" s="473" t="s">
        <v>
97</v>
      </c>
      <c r="C6" s="474"/>
      <c r="D6" s="474"/>
      <c r="E6" s="475"/>
      <c r="F6" s="475"/>
      <c r="G6" s="475"/>
      <c r="H6" s="475"/>
      <c r="I6" s="475"/>
      <c r="J6" s="475"/>
      <c r="K6" s="475"/>
      <c r="L6" s="475" t="s">
        <v>
98</v>
      </c>
      <c r="M6" s="475"/>
      <c r="N6" s="475"/>
      <c r="O6" s="475"/>
      <c r="P6" s="475"/>
      <c r="Q6" s="475"/>
      <c r="R6" s="479"/>
      <c r="S6" s="479"/>
      <c r="T6" s="479"/>
      <c r="U6" s="479"/>
      <c r="V6" s="480"/>
      <c r="W6" s="483" t="s">
        <v>
99</v>
      </c>
      <c r="X6" s="484"/>
      <c r="Y6" s="484"/>
      <c r="Z6" s="484"/>
      <c r="AA6" s="484"/>
      <c r="AB6" s="474"/>
      <c r="AC6" s="487" t="s">
        <v>
100</v>
      </c>
      <c r="AD6" s="488"/>
      <c r="AE6" s="488"/>
      <c r="AF6" s="488"/>
      <c r="AG6" s="488"/>
      <c r="AH6" s="488"/>
      <c r="AI6" s="488"/>
      <c r="AJ6" s="488"/>
      <c r="AK6" s="488"/>
      <c r="AL6" s="489"/>
      <c r="AM6" s="496" t="s">
        <v>
101</v>
      </c>
      <c r="AN6" s="497"/>
      <c r="AO6" s="497"/>
      <c r="AP6" s="497"/>
      <c r="AQ6" s="497"/>
      <c r="AR6" s="497"/>
      <c r="AS6" s="497"/>
      <c r="AT6" s="498"/>
      <c r="AU6" s="499" t="s">
        <v>
102</v>
      </c>
      <c r="AV6" s="500"/>
      <c r="AW6" s="500"/>
      <c r="AX6" s="500"/>
      <c r="AY6" s="501" t="s">
        <v>
103</v>
      </c>
      <c r="AZ6" s="502"/>
      <c r="BA6" s="502"/>
      <c r="BB6" s="502"/>
      <c r="BC6" s="502"/>
      <c r="BD6" s="502"/>
      <c r="BE6" s="502"/>
      <c r="BF6" s="502"/>
      <c r="BG6" s="502"/>
      <c r="BH6" s="502"/>
      <c r="BI6" s="502"/>
      <c r="BJ6" s="502"/>
      <c r="BK6" s="502"/>
      <c r="BL6" s="502"/>
      <c r="BM6" s="503"/>
      <c r="BN6" s="467">
        <v>
5073898</v>
      </c>
      <c r="BO6" s="468"/>
      <c r="BP6" s="468"/>
      <c r="BQ6" s="468"/>
      <c r="BR6" s="468"/>
      <c r="BS6" s="468"/>
      <c r="BT6" s="468"/>
      <c r="BU6" s="469"/>
      <c r="BV6" s="467">
        <v>
2505602</v>
      </c>
      <c r="BW6" s="468"/>
      <c r="BX6" s="468"/>
      <c r="BY6" s="468"/>
      <c r="BZ6" s="468"/>
      <c r="CA6" s="468"/>
      <c r="CB6" s="468"/>
      <c r="CC6" s="469"/>
      <c r="CD6" s="470" t="s">
        <v>
104</v>
      </c>
      <c r="CE6" s="471"/>
      <c r="CF6" s="471"/>
      <c r="CG6" s="471"/>
      <c r="CH6" s="471"/>
      <c r="CI6" s="471"/>
      <c r="CJ6" s="471"/>
      <c r="CK6" s="471"/>
      <c r="CL6" s="471"/>
      <c r="CM6" s="471"/>
      <c r="CN6" s="471"/>
      <c r="CO6" s="471"/>
      <c r="CP6" s="471"/>
      <c r="CQ6" s="471"/>
      <c r="CR6" s="471"/>
      <c r="CS6" s="472"/>
      <c r="CT6" s="504">
        <v>
97.6</v>
      </c>
      <c r="CU6" s="505"/>
      <c r="CV6" s="505"/>
      <c r="CW6" s="505"/>
      <c r="CX6" s="505"/>
      <c r="CY6" s="505"/>
      <c r="CZ6" s="505"/>
      <c r="DA6" s="506"/>
      <c r="DB6" s="504">
        <v>
95.9</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
105</v>
      </c>
      <c r="AN7" s="497"/>
      <c r="AO7" s="497"/>
      <c r="AP7" s="497"/>
      <c r="AQ7" s="497"/>
      <c r="AR7" s="497"/>
      <c r="AS7" s="497"/>
      <c r="AT7" s="498"/>
      <c r="AU7" s="499" t="s">
        <v>
106</v>
      </c>
      <c r="AV7" s="500"/>
      <c r="AW7" s="500"/>
      <c r="AX7" s="500"/>
      <c r="AY7" s="501" t="s">
        <v>
107</v>
      </c>
      <c r="AZ7" s="502"/>
      <c r="BA7" s="502"/>
      <c r="BB7" s="502"/>
      <c r="BC7" s="502"/>
      <c r="BD7" s="502"/>
      <c r="BE7" s="502"/>
      <c r="BF7" s="502"/>
      <c r="BG7" s="502"/>
      <c r="BH7" s="502"/>
      <c r="BI7" s="502"/>
      <c r="BJ7" s="502"/>
      <c r="BK7" s="502"/>
      <c r="BL7" s="502"/>
      <c r="BM7" s="503"/>
      <c r="BN7" s="467">
        <v>
576143</v>
      </c>
      <c r="BO7" s="468"/>
      <c r="BP7" s="468"/>
      <c r="BQ7" s="468"/>
      <c r="BR7" s="468"/>
      <c r="BS7" s="468"/>
      <c r="BT7" s="468"/>
      <c r="BU7" s="469"/>
      <c r="BV7" s="467">
        <v>
106757</v>
      </c>
      <c r="BW7" s="468"/>
      <c r="BX7" s="468"/>
      <c r="BY7" s="468"/>
      <c r="BZ7" s="468"/>
      <c r="CA7" s="468"/>
      <c r="CB7" s="468"/>
      <c r="CC7" s="469"/>
      <c r="CD7" s="470" t="s">
        <v>
108</v>
      </c>
      <c r="CE7" s="471"/>
      <c r="CF7" s="471"/>
      <c r="CG7" s="471"/>
      <c r="CH7" s="471"/>
      <c r="CI7" s="471"/>
      <c r="CJ7" s="471"/>
      <c r="CK7" s="471"/>
      <c r="CL7" s="471"/>
      <c r="CM7" s="471"/>
      <c r="CN7" s="471"/>
      <c r="CO7" s="471"/>
      <c r="CP7" s="471"/>
      <c r="CQ7" s="471"/>
      <c r="CR7" s="471"/>
      <c r="CS7" s="472"/>
      <c r="CT7" s="467">
        <v>
79102926</v>
      </c>
      <c r="CU7" s="468"/>
      <c r="CV7" s="468"/>
      <c r="CW7" s="468"/>
      <c r="CX7" s="468"/>
      <c r="CY7" s="468"/>
      <c r="CZ7" s="468"/>
      <c r="DA7" s="469"/>
      <c r="DB7" s="467">
        <v>
79400416</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
109</v>
      </c>
      <c r="AN8" s="497"/>
      <c r="AO8" s="497"/>
      <c r="AP8" s="497"/>
      <c r="AQ8" s="497"/>
      <c r="AR8" s="497"/>
      <c r="AS8" s="497"/>
      <c r="AT8" s="498"/>
      <c r="AU8" s="499" t="s">
        <v>
94</v>
      </c>
      <c r="AV8" s="500"/>
      <c r="AW8" s="500"/>
      <c r="AX8" s="500"/>
      <c r="AY8" s="501" t="s">
        <v>
110</v>
      </c>
      <c r="AZ8" s="502"/>
      <c r="BA8" s="502"/>
      <c r="BB8" s="502"/>
      <c r="BC8" s="502"/>
      <c r="BD8" s="502"/>
      <c r="BE8" s="502"/>
      <c r="BF8" s="502"/>
      <c r="BG8" s="502"/>
      <c r="BH8" s="502"/>
      <c r="BI8" s="502"/>
      <c r="BJ8" s="502"/>
      <c r="BK8" s="502"/>
      <c r="BL8" s="502"/>
      <c r="BM8" s="503"/>
      <c r="BN8" s="467">
        <v>
4497755</v>
      </c>
      <c r="BO8" s="468"/>
      <c r="BP8" s="468"/>
      <c r="BQ8" s="468"/>
      <c r="BR8" s="468"/>
      <c r="BS8" s="468"/>
      <c r="BT8" s="468"/>
      <c r="BU8" s="469"/>
      <c r="BV8" s="467">
        <v>
2398845</v>
      </c>
      <c r="BW8" s="468"/>
      <c r="BX8" s="468"/>
      <c r="BY8" s="468"/>
      <c r="BZ8" s="468"/>
      <c r="CA8" s="468"/>
      <c r="CB8" s="468"/>
      <c r="CC8" s="469"/>
      <c r="CD8" s="470" t="s">
        <v>
111</v>
      </c>
      <c r="CE8" s="471"/>
      <c r="CF8" s="471"/>
      <c r="CG8" s="471"/>
      <c r="CH8" s="471"/>
      <c r="CI8" s="471"/>
      <c r="CJ8" s="471"/>
      <c r="CK8" s="471"/>
      <c r="CL8" s="471"/>
      <c r="CM8" s="471"/>
      <c r="CN8" s="471"/>
      <c r="CO8" s="471"/>
      <c r="CP8" s="471"/>
      <c r="CQ8" s="471"/>
      <c r="CR8" s="471"/>
      <c r="CS8" s="472"/>
      <c r="CT8" s="507">
        <v>
0.97</v>
      </c>
      <c r="CU8" s="508"/>
      <c r="CV8" s="508"/>
      <c r="CW8" s="508"/>
      <c r="CX8" s="508"/>
      <c r="CY8" s="508"/>
      <c r="CZ8" s="508"/>
      <c r="DA8" s="509"/>
      <c r="DB8" s="507">
        <v>
0.98</v>
      </c>
      <c r="DC8" s="508"/>
      <c r="DD8" s="508"/>
      <c r="DE8" s="508"/>
      <c r="DF8" s="508"/>
      <c r="DG8" s="508"/>
      <c r="DH8" s="508"/>
      <c r="DI8" s="509"/>
      <c r="DJ8" s="186"/>
      <c r="DK8" s="186"/>
      <c r="DL8" s="186"/>
      <c r="DM8" s="186"/>
      <c r="DN8" s="186"/>
      <c r="DO8" s="186"/>
    </row>
    <row r="9" spans="1:119" ht="18.75" customHeight="1" thickBot="1" x14ac:dyDescent="0.25">
      <c r="A9" s="187"/>
      <c r="B9" s="461" t="s">
        <v>
112</v>
      </c>
      <c r="C9" s="462"/>
      <c r="D9" s="462"/>
      <c r="E9" s="462"/>
      <c r="F9" s="462"/>
      <c r="G9" s="462"/>
      <c r="H9" s="462"/>
      <c r="I9" s="462"/>
      <c r="J9" s="462"/>
      <c r="K9" s="510"/>
      <c r="L9" s="511" t="s">
        <v>
113</v>
      </c>
      <c r="M9" s="512"/>
      <c r="N9" s="512"/>
      <c r="O9" s="512"/>
      <c r="P9" s="512"/>
      <c r="Q9" s="513"/>
      <c r="R9" s="514">
        <v>
432349</v>
      </c>
      <c r="S9" s="515"/>
      <c r="T9" s="515"/>
      <c r="U9" s="515"/>
      <c r="V9" s="516"/>
      <c r="W9" s="424" t="s">
        <v>
114</v>
      </c>
      <c r="X9" s="425"/>
      <c r="Y9" s="425"/>
      <c r="Z9" s="425"/>
      <c r="AA9" s="425"/>
      <c r="AB9" s="425"/>
      <c r="AC9" s="425"/>
      <c r="AD9" s="425"/>
      <c r="AE9" s="425"/>
      <c r="AF9" s="425"/>
      <c r="AG9" s="425"/>
      <c r="AH9" s="425"/>
      <c r="AI9" s="425"/>
      <c r="AJ9" s="425"/>
      <c r="AK9" s="425"/>
      <c r="AL9" s="426"/>
      <c r="AM9" s="496" t="s">
        <v>
115</v>
      </c>
      <c r="AN9" s="497"/>
      <c r="AO9" s="497"/>
      <c r="AP9" s="497"/>
      <c r="AQ9" s="497"/>
      <c r="AR9" s="497"/>
      <c r="AS9" s="497"/>
      <c r="AT9" s="498"/>
      <c r="AU9" s="499" t="s">
        <v>
94</v>
      </c>
      <c r="AV9" s="500"/>
      <c r="AW9" s="500"/>
      <c r="AX9" s="500"/>
      <c r="AY9" s="501" t="s">
        <v>
116</v>
      </c>
      <c r="AZ9" s="502"/>
      <c r="BA9" s="502"/>
      <c r="BB9" s="502"/>
      <c r="BC9" s="502"/>
      <c r="BD9" s="502"/>
      <c r="BE9" s="502"/>
      <c r="BF9" s="502"/>
      <c r="BG9" s="502"/>
      <c r="BH9" s="502"/>
      <c r="BI9" s="502"/>
      <c r="BJ9" s="502"/>
      <c r="BK9" s="502"/>
      <c r="BL9" s="502"/>
      <c r="BM9" s="503"/>
      <c r="BN9" s="467">
        <v>
2098910</v>
      </c>
      <c r="BO9" s="468"/>
      <c r="BP9" s="468"/>
      <c r="BQ9" s="468"/>
      <c r="BR9" s="468"/>
      <c r="BS9" s="468"/>
      <c r="BT9" s="468"/>
      <c r="BU9" s="469"/>
      <c r="BV9" s="467">
        <v>
-2210889</v>
      </c>
      <c r="BW9" s="468"/>
      <c r="BX9" s="468"/>
      <c r="BY9" s="468"/>
      <c r="BZ9" s="468"/>
      <c r="CA9" s="468"/>
      <c r="CB9" s="468"/>
      <c r="CC9" s="469"/>
      <c r="CD9" s="470" t="s">
        <v>
117</v>
      </c>
      <c r="CE9" s="471"/>
      <c r="CF9" s="471"/>
      <c r="CG9" s="471"/>
      <c r="CH9" s="471"/>
      <c r="CI9" s="471"/>
      <c r="CJ9" s="471"/>
      <c r="CK9" s="471"/>
      <c r="CL9" s="471"/>
      <c r="CM9" s="471"/>
      <c r="CN9" s="471"/>
      <c r="CO9" s="471"/>
      <c r="CP9" s="471"/>
      <c r="CQ9" s="471"/>
      <c r="CR9" s="471"/>
      <c r="CS9" s="472"/>
      <c r="CT9" s="464">
        <v>
7.4</v>
      </c>
      <c r="CU9" s="465"/>
      <c r="CV9" s="465"/>
      <c r="CW9" s="465"/>
      <c r="CX9" s="465"/>
      <c r="CY9" s="465"/>
      <c r="CZ9" s="465"/>
      <c r="DA9" s="466"/>
      <c r="DB9" s="464">
        <v>
6.9</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
118</v>
      </c>
      <c r="M10" s="497"/>
      <c r="N10" s="497"/>
      <c r="O10" s="497"/>
      <c r="P10" s="497"/>
      <c r="Q10" s="498"/>
      <c r="R10" s="518">
        <v>
427016</v>
      </c>
      <c r="S10" s="519"/>
      <c r="T10" s="519"/>
      <c r="U10" s="519"/>
      <c r="V10" s="520"/>
      <c r="W10" s="455"/>
      <c r="X10" s="456"/>
      <c r="Y10" s="456"/>
      <c r="Z10" s="456"/>
      <c r="AA10" s="456"/>
      <c r="AB10" s="456"/>
      <c r="AC10" s="456"/>
      <c r="AD10" s="456"/>
      <c r="AE10" s="456"/>
      <c r="AF10" s="456"/>
      <c r="AG10" s="456"/>
      <c r="AH10" s="456"/>
      <c r="AI10" s="456"/>
      <c r="AJ10" s="456"/>
      <c r="AK10" s="456"/>
      <c r="AL10" s="459"/>
      <c r="AM10" s="496" t="s">
        <v>
119</v>
      </c>
      <c r="AN10" s="497"/>
      <c r="AO10" s="497"/>
      <c r="AP10" s="497"/>
      <c r="AQ10" s="497"/>
      <c r="AR10" s="497"/>
      <c r="AS10" s="497"/>
      <c r="AT10" s="498"/>
      <c r="AU10" s="499" t="s">
        <v>
94</v>
      </c>
      <c r="AV10" s="500"/>
      <c r="AW10" s="500"/>
      <c r="AX10" s="500"/>
      <c r="AY10" s="501" t="s">
        <v>
120</v>
      </c>
      <c r="AZ10" s="502"/>
      <c r="BA10" s="502"/>
      <c r="BB10" s="502"/>
      <c r="BC10" s="502"/>
      <c r="BD10" s="502"/>
      <c r="BE10" s="502"/>
      <c r="BF10" s="502"/>
      <c r="BG10" s="502"/>
      <c r="BH10" s="502"/>
      <c r="BI10" s="502"/>
      <c r="BJ10" s="502"/>
      <c r="BK10" s="502"/>
      <c r="BL10" s="502"/>
      <c r="BM10" s="503"/>
      <c r="BN10" s="467">
        <v>
2710446</v>
      </c>
      <c r="BO10" s="468"/>
      <c r="BP10" s="468"/>
      <c r="BQ10" s="468"/>
      <c r="BR10" s="468"/>
      <c r="BS10" s="468"/>
      <c r="BT10" s="468"/>
      <c r="BU10" s="469"/>
      <c r="BV10" s="467">
        <v>
3251695</v>
      </c>
      <c r="BW10" s="468"/>
      <c r="BX10" s="468"/>
      <c r="BY10" s="468"/>
      <c r="BZ10" s="468"/>
      <c r="CA10" s="468"/>
      <c r="CB10" s="468"/>
      <c r="CC10" s="469"/>
      <c r="CD10" s="191" t="s">
        <v>
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
122</v>
      </c>
      <c r="M11" s="522"/>
      <c r="N11" s="522"/>
      <c r="O11" s="522"/>
      <c r="P11" s="522"/>
      <c r="Q11" s="523"/>
      <c r="R11" s="524" t="s">
        <v>
123</v>
      </c>
      <c r="S11" s="525"/>
      <c r="T11" s="525"/>
      <c r="U11" s="525"/>
      <c r="V11" s="526"/>
      <c r="W11" s="455"/>
      <c r="X11" s="456"/>
      <c r="Y11" s="456"/>
      <c r="Z11" s="456"/>
      <c r="AA11" s="456"/>
      <c r="AB11" s="456"/>
      <c r="AC11" s="456"/>
      <c r="AD11" s="456"/>
      <c r="AE11" s="456"/>
      <c r="AF11" s="456"/>
      <c r="AG11" s="456"/>
      <c r="AH11" s="456"/>
      <c r="AI11" s="456"/>
      <c r="AJ11" s="456"/>
      <c r="AK11" s="456"/>
      <c r="AL11" s="459"/>
      <c r="AM11" s="496" t="s">
        <v>
124</v>
      </c>
      <c r="AN11" s="497"/>
      <c r="AO11" s="497"/>
      <c r="AP11" s="497"/>
      <c r="AQ11" s="497"/>
      <c r="AR11" s="497"/>
      <c r="AS11" s="497"/>
      <c r="AT11" s="498"/>
      <c r="AU11" s="499" t="s">
        <v>
94</v>
      </c>
      <c r="AV11" s="500"/>
      <c r="AW11" s="500"/>
      <c r="AX11" s="500"/>
      <c r="AY11" s="501" t="s">
        <v>
125</v>
      </c>
      <c r="AZ11" s="502"/>
      <c r="BA11" s="502"/>
      <c r="BB11" s="502"/>
      <c r="BC11" s="502"/>
      <c r="BD11" s="502"/>
      <c r="BE11" s="502"/>
      <c r="BF11" s="502"/>
      <c r="BG11" s="502"/>
      <c r="BH11" s="502"/>
      <c r="BI11" s="502"/>
      <c r="BJ11" s="502"/>
      <c r="BK11" s="502"/>
      <c r="BL11" s="502"/>
      <c r="BM11" s="503"/>
      <c r="BN11" s="467">
        <v>
0</v>
      </c>
      <c r="BO11" s="468"/>
      <c r="BP11" s="468"/>
      <c r="BQ11" s="468"/>
      <c r="BR11" s="468"/>
      <c r="BS11" s="468"/>
      <c r="BT11" s="468"/>
      <c r="BU11" s="469"/>
      <c r="BV11" s="467">
        <v>
0</v>
      </c>
      <c r="BW11" s="468"/>
      <c r="BX11" s="468"/>
      <c r="BY11" s="468"/>
      <c r="BZ11" s="468"/>
      <c r="CA11" s="468"/>
      <c r="CB11" s="468"/>
      <c r="CC11" s="469"/>
      <c r="CD11" s="470" t="s">
        <v>
126</v>
      </c>
      <c r="CE11" s="471"/>
      <c r="CF11" s="471"/>
      <c r="CG11" s="471"/>
      <c r="CH11" s="471"/>
      <c r="CI11" s="471"/>
      <c r="CJ11" s="471"/>
      <c r="CK11" s="471"/>
      <c r="CL11" s="471"/>
      <c r="CM11" s="471"/>
      <c r="CN11" s="471"/>
      <c r="CO11" s="471"/>
      <c r="CP11" s="471"/>
      <c r="CQ11" s="471"/>
      <c r="CR11" s="471"/>
      <c r="CS11" s="472"/>
      <c r="CT11" s="507" t="s">
        <v>
127</v>
      </c>
      <c r="CU11" s="508"/>
      <c r="CV11" s="508"/>
      <c r="CW11" s="508"/>
      <c r="CX11" s="508"/>
      <c r="CY11" s="508"/>
      <c r="CZ11" s="508"/>
      <c r="DA11" s="509"/>
      <c r="DB11" s="507" t="s">
        <v>
128</v>
      </c>
      <c r="DC11" s="508"/>
      <c r="DD11" s="508"/>
      <c r="DE11" s="508"/>
      <c r="DF11" s="508"/>
      <c r="DG11" s="508"/>
      <c r="DH11" s="508"/>
      <c r="DI11" s="509"/>
      <c r="DJ11" s="186"/>
      <c r="DK11" s="186"/>
      <c r="DL11" s="186"/>
      <c r="DM11" s="186"/>
      <c r="DN11" s="186"/>
      <c r="DO11" s="186"/>
    </row>
    <row r="12" spans="1:119" ht="18.75" customHeight="1" x14ac:dyDescent="0.2">
      <c r="A12" s="187"/>
      <c r="B12" s="527" t="s">
        <v>
129</v>
      </c>
      <c r="C12" s="528"/>
      <c r="D12" s="528"/>
      <c r="E12" s="528"/>
      <c r="F12" s="528"/>
      <c r="G12" s="528"/>
      <c r="H12" s="528"/>
      <c r="I12" s="528"/>
      <c r="J12" s="528"/>
      <c r="K12" s="529"/>
      <c r="L12" s="536" t="s">
        <v>
130</v>
      </c>
      <c r="M12" s="537"/>
      <c r="N12" s="537"/>
      <c r="O12" s="537"/>
      <c r="P12" s="537"/>
      <c r="Q12" s="538"/>
      <c r="R12" s="539">
        <v>
428821</v>
      </c>
      <c r="S12" s="540"/>
      <c r="T12" s="540"/>
      <c r="U12" s="540"/>
      <c r="V12" s="541"/>
      <c r="W12" s="542" t="s">
        <v>
1</v>
      </c>
      <c r="X12" s="500"/>
      <c r="Y12" s="500"/>
      <c r="Z12" s="500"/>
      <c r="AA12" s="500"/>
      <c r="AB12" s="543"/>
      <c r="AC12" s="544" t="s">
        <v>
131</v>
      </c>
      <c r="AD12" s="545"/>
      <c r="AE12" s="545"/>
      <c r="AF12" s="545"/>
      <c r="AG12" s="546"/>
      <c r="AH12" s="544" t="s">
        <v>
132</v>
      </c>
      <c r="AI12" s="545"/>
      <c r="AJ12" s="545"/>
      <c r="AK12" s="545"/>
      <c r="AL12" s="547"/>
      <c r="AM12" s="496" t="s">
        <v>
133</v>
      </c>
      <c r="AN12" s="497"/>
      <c r="AO12" s="497"/>
      <c r="AP12" s="497"/>
      <c r="AQ12" s="497"/>
      <c r="AR12" s="497"/>
      <c r="AS12" s="497"/>
      <c r="AT12" s="498"/>
      <c r="AU12" s="499" t="s">
        <v>
94</v>
      </c>
      <c r="AV12" s="500"/>
      <c r="AW12" s="500"/>
      <c r="AX12" s="500"/>
      <c r="AY12" s="501" t="s">
        <v>
134</v>
      </c>
      <c r="AZ12" s="502"/>
      <c r="BA12" s="502"/>
      <c r="BB12" s="502"/>
      <c r="BC12" s="502"/>
      <c r="BD12" s="502"/>
      <c r="BE12" s="502"/>
      <c r="BF12" s="502"/>
      <c r="BG12" s="502"/>
      <c r="BH12" s="502"/>
      <c r="BI12" s="502"/>
      <c r="BJ12" s="502"/>
      <c r="BK12" s="502"/>
      <c r="BL12" s="502"/>
      <c r="BM12" s="503"/>
      <c r="BN12" s="467">
        <v>
4357912</v>
      </c>
      <c r="BO12" s="468"/>
      <c r="BP12" s="468"/>
      <c r="BQ12" s="468"/>
      <c r="BR12" s="468"/>
      <c r="BS12" s="468"/>
      <c r="BT12" s="468"/>
      <c r="BU12" s="469"/>
      <c r="BV12" s="467">
        <v>
3427124</v>
      </c>
      <c r="BW12" s="468"/>
      <c r="BX12" s="468"/>
      <c r="BY12" s="468"/>
      <c r="BZ12" s="468"/>
      <c r="CA12" s="468"/>
      <c r="CB12" s="468"/>
      <c r="CC12" s="469"/>
      <c r="CD12" s="470" t="s">
        <v>
135</v>
      </c>
      <c r="CE12" s="471"/>
      <c r="CF12" s="471"/>
      <c r="CG12" s="471"/>
      <c r="CH12" s="471"/>
      <c r="CI12" s="471"/>
      <c r="CJ12" s="471"/>
      <c r="CK12" s="471"/>
      <c r="CL12" s="471"/>
      <c r="CM12" s="471"/>
      <c r="CN12" s="471"/>
      <c r="CO12" s="471"/>
      <c r="CP12" s="471"/>
      <c r="CQ12" s="471"/>
      <c r="CR12" s="471"/>
      <c r="CS12" s="472"/>
      <c r="CT12" s="507" t="s">
        <v>
136</v>
      </c>
      <c r="CU12" s="508"/>
      <c r="CV12" s="508"/>
      <c r="CW12" s="508"/>
      <c r="CX12" s="508"/>
      <c r="CY12" s="508"/>
      <c r="CZ12" s="508"/>
      <c r="DA12" s="509"/>
      <c r="DB12" s="507" t="s">
        <v>
137</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
138</v>
      </c>
      <c r="N13" s="559"/>
      <c r="O13" s="559"/>
      <c r="P13" s="559"/>
      <c r="Q13" s="560"/>
      <c r="R13" s="551">
        <v>
421959</v>
      </c>
      <c r="S13" s="552"/>
      <c r="T13" s="552"/>
      <c r="U13" s="552"/>
      <c r="V13" s="553"/>
      <c r="W13" s="483" t="s">
        <v>
139</v>
      </c>
      <c r="X13" s="484"/>
      <c r="Y13" s="484"/>
      <c r="Z13" s="484"/>
      <c r="AA13" s="484"/>
      <c r="AB13" s="474"/>
      <c r="AC13" s="518">
        <v>
1301</v>
      </c>
      <c r="AD13" s="519"/>
      <c r="AE13" s="519"/>
      <c r="AF13" s="519"/>
      <c r="AG13" s="561"/>
      <c r="AH13" s="518">
        <v>
1331</v>
      </c>
      <c r="AI13" s="519"/>
      <c r="AJ13" s="519"/>
      <c r="AK13" s="519"/>
      <c r="AL13" s="520"/>
      <c r="AM13" s="496" t="s">
        <v>
140</v>
      </c>
      <c r="AN13" s="497"/>
      <c r="AO13" s="497"/>
      <c r="AP13" s="497"/>
      <c r="AQ13" s="497"/>
      <c r="AR13" s="497"/>
      <c r="AS13" s="497"/>
      <c r="AT13" s="498"/>
      <c r="AU13" s="499" t="s">
        <v>
141</v>
      </c>
      <c r="AV13" s="500"/>
      <c r="AW13" s="500"/>
      <c r="AX13" s="500"/>
      <c r="AY13" s="501" t="s">
        <v>
142</v>
      </c>
      <c r="AZ13" s="502"/>
      <c r="BA13" s="502"/>
      <c r="BB13" s="502"/>
      <c r="BC13" s="502"/>
      <c r="BD13" s="502"/>
      <c r="BE13" s="502"/>
      <c r="BF13" s="502"/>
      <c r="BG13" s="502"/>
      <c r="BH13" s="502"/>
      <c r="BI13" s="502"/>
      <c r="BJ13" s="502"/>
      <c r="BK13" s="502"/>
      <c r="BL13" s="502"/>
      <c r="BM13" s="503"/>
      <c r="BN13" s="467">
        <v>
451444</v>
      </c>
      <c r="BO13" s="468"/>
      <c r="BP13" s="468"/>
      <c r="BQ13" s="468"/>
      <c r="BR13" s="468"/>
      <c r="BS13" s="468"/>
      <c r="BT13" s="468"/>
      <c r="BU13" s="469"/>
      <c r="BV13" s="467">
        <v>
-2386318</v>
      </c>
      <c r="BW13" s="468"/>
      <c r="BX13" s="468"/>
      <c r="BY13" s="468"/>
      <c r="BZ13" s="468"/>
      <c r="CA13" s="468"/>
      <c r="CB13" s="468"/>
      <c r="CC13" s="469"/>
      <c r="CD13" s="470" t="s">
        <v>
143</v>
      </c>
      <c r="CE13" s="471"/>
      <c r="CF13" s="471"/>
      <c r="CG13" s="471"/>
      <c r="CH13" s="471"/>
      <c r="CI13" s="471"/>
      <c r="CJ13" s="471"/>
      <c r="CK13" s="471"/>
      <c r="CL13" s="471"/>
      <c r="CM13" s="471"/>
      <c r="CN13" s="471"/>
      <c r="CO13" s="471"/>
      <c r="CP13" s="471"/>
      <c r="CQ13" s="471"/>
      <c r="CR13" s="471"/>
      <c r="CS13" s="472"/>
      <c r="CT13" s="464">
        <v>
0</v>
      </c>
      <c r="CU13" s="465"/>
      <c r="CV13" s="465"/>
      <c r="CW13" s="465"/>
      <c r="CX13" s="465"/>
      <c r="CY13" s="465"/>
      <c r="CZ13" s="465"/>
      <c r="DA13" s="466"/>
      <c r="DB13" s="464">
        <v>
-0.3</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
144</v>
      </c>
      <c r="M14" s="549"/>
      <c r="N14" s="549"/>
      <c r="O14" s="549"/>
      <c r="P14" s="549"/>
      <c r="Q14" s="550"/>
      <c r="R14" s="551">
        <v>
428685</v>
      </c>
      <c r="S14" s="552"/>
      <c r="T14" s="552"/>
      <c r="U14" s="552"/>
      <c r="V14" s="553"/>
      <c r="W14" s="457"/>
      <c r="X14" s="458"/>
      <c r="Y14" s="458"/>
      <c r="Z14" s="458"/>
      <c r="AA14" s="458"/>
      <c r="AB14" s="447"/>
      <c r="AC14" s="554">
        <v>
0.8</v>
      </c>
      <c r="AD14" s="555"/>
      <c r="AE14" s="555"/>
      <c r="AF14" s="555"/>
      <c r="AG14" s="556"/>
      <c r="AH14" s="554">
        <v>
0.8</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
145</v>
      </c>
      <c r="CE14" s="563"/>
      <c r="CF14" s="563"/>
      <c r="CG14" s="563"/>
      <c r="CH14" s="563"/>
      <c r="CI14" s="563"/>
      <c r="CJ14" s="563"/>
      <c r="CK14" s="563"/>
      <c r="CL14" s="563"/>
      <c r="CM14" s="563"/>
      <c r="CN14" s="563"/>
      <c r="CO14" s="563"/>
      <c r="CP14" s="563"/>
      <c r="CQ14" s="563"/>
      <c r="CR14" s="563"/>
      <c r="CS14" s="564"/>
      <c r="CT14" s="565" t="s">
        <v>
127</v>
      </c>
      <c r="CU14" s="566"/>
      <c r="CV14" s="566"/>
      <c r="CW14" s="566"/>
      <c r="CX14" s="566"/>
      <c r="CY14" s="566"/>
      <c r="CZ14" s="566"/>
      <c r="DA14" s="567"/>
      <c r="DB14" s="565" t="s">
        <v>
127</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
138</v>
      </c>
      <c r="N15" s="559"/>
      <c r="O15" s="559"/>
      <c r="P15" s="559"/>
      <c r="Q15" s="560"/>
      <c r="R15" s="551">
        <v>
422457</v>
      </c>
      <c r="S15" s="552"/>
      <c r="T15" s="552"/>
      <c r="U15" s="552"/>
      <c r="V15" s="553"/>
      <c r="W15" s="483" t="s">
        <v>
146</v>
      </c>
      <c r="X15" s="484"/>
      <c r="Y15" s="484"/>
      <c r="Z15" s="484"/>
      <c r="AA15" s="484"/>
      <c r="AB15" s="474"/>
      <c r="AC15" s="518">
        <v>
30831</v>
      </c>
      <c r="AD15" s="519"/>
      <c r="AE15" s="519"/>
      <c r="AF15" s="519"/>
      <c r="AG15" s="561"/>
      <c r="AH15" s="518">
        <v>
31698</v>
      </c>
      <c r="AI15" s="519"/>
      <c r="AJ15" s="519"/>
      <c r="AK15" s="519"/>
      <c r="AL15" s="520"/>
      <c r="AM15" s="496"/>
      <c r="AN15" s="497"/>
      <c r="AO15" s="497"/>
      <c r="AP15" s="497"/>
      <c r="AQ15" s="497"/>
      <c r="AR15" s="497"/>
      <c r="AS15" s="497"/>
      <c r="AT15" s="498"/>
      <c r="AU15" s="499"/>
      <c r="AV15" s="500"/>
      <c r="AW15" s="500"/>
      <c r="AX15" s="500"/>
      <c r="AY15" s="427" t="s">
        <v>
147</v>
      </c>
      <c r="AZ15" s="428"/>
      <c r="BA15" s="428"/>
      <c r="BB15" s="428"/>
      <c r="BC15" s="428"/>
      <c r="BD15" s="428"/>
      <c r="BE15" s="428"/>
      <c r="BF15" s="428"/>
      <c r="BG15" s="428"/>
      <c r="BH15" s="428"/>
      <c r="BI15" s="428"/>
      <c r="BJ15" s="428"/>
      <c r="BK15" s="428"/>
      <c r="BL15" s="428"/>
      <c r="BM15" s="429"/>
      <c r="BN15" s="430">
        <v>
56843395</v>
      </c>
      <c r="BO15" s="431"/>
      <c r="BP15" s="431"/>
      <c r="BQ15" s="431"/>
      <c r="BR15" s="431"/>
      <c r="BS15" s="431"/>
      <c r="BT15" s="431"/>
      <c r="BU15" s="432"/>
      <c r="BV15" s="430">
        <v>
56649088</v>
      </c>
      <c r="BW15" s="431"/>
      <c r="BX15" s="431"/>
      <c r="BY15" s="431"/>
      <c r="BZ15" s="431"/>
      <c r="CA15" s="431"/>
      <c r="CB15" s="431"/>
      <c r="CC15" s="432"/>
      <c r="CD15" s="568" t="s">
        <v>
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
149</v>
      </c>
      <c r="M16" s="579"/>
      <c r="N16" s="579"/>
      <c r="O16" s="579"/>
      <c r="P16" s="579"/>
      <c r="Q16" s="580"/>
      <c r="R16" s="571" t="s">
        <v>
150</v>
      </c>
      <c r="S16" s="572"/>
      <c r="T16" s="572"/>
      <c r="U16" s="572"/>
      <c r="V16" s="573"/>
      <c r="W16" s="457"/>
      <c r="X16" s="458"/>
      <c r="Y16" s="458"/>
      <c r="Z16" s="458"/>
      <c r="AA16" s="458"/>
      <c r="AB16" s="447"/>
      <c r="AC16" s="554">
        <v>
19</v>
      </c>
      <c r="AD16" s="555"/>
      <c r="AE16" s="555"/>
      <c r="AF16" s="555"/>
      <c r="AG16" s="556"/>
      <c r="AH16" s="554">
        <v>
19.2</v>
      </c>
      <c r="AI16" s="555"/>
      <c r="AJ16" s="555"/>
      <c r="AK16" s="555"/>
      <c r="AL16" s="557"/>
      <c r="AM16" s="496"/>
      <c r="AN16" s="497"/>
      <c r="AO16" s="497"/>
      <c r="AP16" s="497"/>
      <c r="AQ16" s="497"/>
      <c r="AR16" s="497"/>
      <c r="AS16" s="497"/>
      <c r="AT16" s="498"/>
      <c r="AU16" s="499"/>
      <c r="AV16" s="500"/>
      <c r="AW16" s="500"/>
      <c r="AX16" s="500"/>
      <c r="AY16" s="501" t="s">
        <v>
151</v>
      </c>
      <c r="AZ16" s="502"/>
      <c r="BA16" s="502"/>
      <c r="BB16" s="502"/>
      <c r="BC16" s="502"/>
      <c r="BD16" s="502"/>
      <c r="BE16" s="502"/>
      <c r="BF16" s="502"/>
      <c r="BG16" s="502"/>
      <c r="BH16" s="502"/>
      <c r="BI16" s="502"/>
      <c r="BJ16" s="502"/>
      <c r="BK16" s="502"/>
      <c r="BL16" s="502"/>
      <c r="BM16" s="503"/>
      <c r="BN16" s="467">
        <v>
59001897</v>
      </c>
      <c r="BO16" s="468"/>
      <c r="BP16" s="468"/>
      <c r="BQ16" s="468"/>
      <c r="BR16" s="468"/>
      <c r="BS16" s="468"/>
      <c r="BT16" s="468"/>
      <c r="BU16" s="469"/>
      <c r="BV16" s="467">
        <v>
58453585</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
152</v>
      </c>
      <c r="N17" s="575"/>
      <c r="O17" s="575"/>
      <c r="P17" s="575"/>
      <c r="Q17" s="576"/>
      <c r="R17" s="571" t="s">
        <v>
153</v>
      </c>
      <c r="S17" s="572"/>
      <c r="T17" s="572"/>
      <c r="U17" s="572"/>
      <c r="V17" s="573"/>
      <c r="W17" s="483" t="s">
        <v>
154</v>
      </c>
      <c r="X17" s="484"/>
      <c r="Y17" s="484"/>
      <c r="Z17" s="484"/>
      <c r="AA17" s="484"/>
      <c r="AB17" s="474"/>
      <c r="AC17" s="518">
        <v>
129828</v>
      </c>
      <c r="AD17" s="519"/>
      <c r="AE17" s="519"/>
      <c r="AF17" s="519"/>
      <c r="AG17" s="561"/>
      <c r="AH17" s="518">
        <v>
132201</v>
      </c>
      <c r="AI17" s="519"/>
      <c r="AJ17" s="519"/>
      <c r="AK17" s="519"/>
      <c r="AL17" s="520"/>
      <c r="AM17" s="496"/>
      <c r="AN17" s="497"/>
      <c r="AO17" s="497"/>
      <c r="AP17" s="497"/>
      <c r="AQ17" s="497"/>
      <c r="AR17" s="497"/>
      <c r="AS17" s="497"/>
      <c r="AT17" s="498"/>
      <c r="AU17" s="499"/>
      <c r="AV17" s="500"/>
      <c r="AW17" s="500"/>
      <c r="AX17" s="500"/>
      <c r="AY17" s="501" t="s">
        <v>
155</v>
      </c>
      <c r="AZ17" s="502"/>
      <c r="BA17" s="502"/>
      <c r="BB17" s="502"/>
      <c r="BC17" s="502"/>
      <c r="BD17" s="502"/>
      <c r="BE17" s="502"/>
      <c r="BF17" s="502"/>
      <c r="BG17" s="502"/>
      <c r="BH17" s="502"/>
      <c r="BI17" s="502"/>
      <c r="BJ17" s="502"/>
      <c r="BK17" s="502"/>
      <c r="BL17" s="502"/>
      <c r="BM17" s="503"/>
      <c r="BN17" s="467">
        <v>
73523501</v>
      </c>
      <c r="BO17" s="468"/>
      <c r="BP17" s="468"/>
      <c r="BQ17" s="468"/>
      <c r="BR17" s="468"/>
      <c r="BS17" s="468"/>
      <c r="BT17" s="468"/>
      <c r="BU17" s="469"/>
      <c r="BV17" s="467">
        <v>
73178409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
156</v>
      </c>
      <c r="C18" s="510"/>
      <c r="D18" s="510"/>
      <c r="E18" s="582"/>
      <c r="F18" s="582"/>
      <c r="G18" s="582"/>
      <c r="H18" s="582"/>
      <c r="I18" s="582"/>
      <c r="J18" s="582"/>
      <c r="K18" s="582"/>
      <c r="L18" s="583">
        <v>
71.55</v>
      </c>
      <c r="M18" s="583"/>
      <c r="N18" s="583"/>
      <c r="O18" s="583"/>
      <c r="P18" s="583"/>
      <c r="Q18" s="583"/>
      <c r="R18" s="584"/>
      <c r="S18" s="584"/>
      <c r="T18" s="584"/>
      <c r="U18" s="584"/>
      <c r="V18" s="585"/>
      <c r="W18" s="485"/>
      <c r="X18" s="486"/>
      <c r="Y18" s="486"/>
      <c r="Z18" s="486"/>
      <c r="AA18" s="486"/>
      <c r="AB18" s="477"/>
      <c r="AC18" s="586">
        <v>
80.2</v>
      </c>
      <c r="AD18" s="587"/>
      <c r="AE18" s="587"/>
      <c r="AF18" s="587"/>
      <c r="AG18" s="588"/>
      <c r="AH18" s="586">
        <v>
80</v>
      </c>
      <c r="AI18" s="587"/>
      <c r="AJ18" s="587"/>
      <c r="AK18" s="587"/>
      <c r="AL18" s="589"/>
      <c r="AM18" s="496"/>
      <c r="AN18" s="497"/>
      <c r="AO18" s="497"/>
      <c r="AP18" s="497"/>
      <c r="AQ18" s="497"/>
      <c r="AR18" s="497"/>
      <c r="AS18" s="497"/>
      <c r="AT18" s="498"/>
      <c r="AU18" s="499"/>
      <c r="AV18" s="500"/>
      <c r="AW18" s="500"/>
      <c r="AX18" s="500"/>
      <c r="AY18" s="501" t="s">
        <v>
157</v>
      </c>
      <c r="AZ18" s="502"/>
      <c r="BA18" s="502"/>
      <c r="BB18" s="502"/>
      <c r="BC18" s="502"/>
      <c r="BD18" s="502"/>
      <c r="BE18" s="502"/>
      <c r="BF18" s="502"/>
      <c r="BG18" s="502"/>
      <c r="BH18" s="502"/>
      <c r="BI18" s="502"/>
      <c r="BJ18" s="502"/>
      <c r="BK18" s="502"/>
      <c r="BL18" s="502"/>
      <c r="BM18" s="503"/>
      <c r="BN18" s="467">
        <v>
74893555</v>
      </c>
      <c r="BO18" s="468"/>
      <c r="BP18" s="468"/>
      <c r="BQ18" s="468"/>
      <c r="BR18" s="468"/>
      <c r="BS18" s="468"/>
      <c r="BT18" s="468"/>
      <c r="BU18" s="469"/>
      <c r="BV18" s="467">
        <v>
73352783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
158</v>
      </c>
      <c r="C19" s="510"/>
      <c r="D19" s="510"/>
      <c r="E19" s="582"/>
      <c r="F19" s="582"/>
      <c r="G19" s="582"/>
      <c r="H19" s="582"/>
      <c r="I19" s="582"/>
      <c r="J19" s="582"/>
      <c r="K19" s="582"/>
      <c r="L19" s="590">
        <v>
6043</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
159</v>
      </c>
      <c r="AZ19" s="502"/>
      <c r="BA19" s="502"/>
      <c r="BB19" s="502"/>
      <c r="BC19" s="502"/>
      <c r="BD19" s="502"/>
      <c r="BE19" s="502"/>
      <c r="BF19" s="502"/>
      <c r="BG19" s="502"/>
      <c r="BH19" s="502"/>
      <c r="BI19" s="502"/>
      <c r="BJ19" s="502"/>
      <c r="BK19" s="502"/>
      <c r="BL19" s="502"/>
      <c r="BM19" s="503"/>
      <c r="BN19" s="467">
        <v>
93554840</v>
      </c>
      <c r="BO19" s="468"/>
      <c r="BP19" s="468"/>
      <c r="BQ19" s="468"/>
      <c r="BR19" s="468"/>
      <c r="BS19" s="468"/>
      <c r="BT19" s="468"/>
      <c r="BU19" s="469"/>
      <c r="BV19" s="467">
        <v>
95836439</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
160</v>
      </c>
      <c r="C20" s="510"/>
      <c r="D20" s="510"/>
      <c r="E20" s="582"/>
      <c r="F20" s="582"/>
      <c r="G20" s="582"/>
      <c r="H20" s="582"/>
      <c r="I20" s="582"/>
      <c r="J20" s="582"/>
      <c r="K20" s="582"/>
      <c r="L20" s="590">
        <v>
186711</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
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
162</v>
      </c>
      <c r="C22" s="605"/>
      <c r="D22" s="606"/>
      <c r="E22" s="479" t="s">
        <v>
1</v>
      </c>
      <c r="F22" s="484"/>
      <c r="G22" s="484"/>
      <c r="H22" s="484"/>
      <c r="I22" s="484"/>
      <c r="J22" s="484"/>
      <c r="K22" s="474"/>
      <c r="L22" s="479" t="s">
        <v>
163</v>
      </c>
      <c r="M22" s="484"/>
      <c r="N22" s="484"/>
      <c r="O22" s="484"/>
      <c r="P22" s="474"/>
      <c r="Q22" s="613" t="s">
        <v>
164</v>
      </c>
      <c r="R22" s="614"/>
      <c r="S22" s="614"/>
      <c r="T22" s="614"/>
      <c r="U22" s="614"/>
      <c r="V22" s="615"/>
      <c r="W22" s="619" t="s">
        <v>
165</v>
      </c>
      <c r="X22" s="605"/>
      <c r="Y22" s="606"/>
      <c r="Z22" s="479" t="s">
        <v>
1</v>
      </c>
      <c r="AA22" s="484"/>
      <c r="AB22" s="484"/>
      <c r="AC22" s="484"/>
      <c r="AD22" s="484"/>
      <c r="AE22" s="484"/>
      <c r="AF22" s="484"/>
      <c r="AG22" s="474"/>
      <c r="AH22" s="632" t="s">
        <v>
166</v>
      </c>
      <c r="AI22" s="484"/>
      <c r="AJ22" s="484"/>
      <c r="AK22" s="484"/>
      <c r="AL22" s="474"/>
      <c r="AM22" s="632" t="s">
        <v>
167</v>
      </c>
      <c r="AN22" s="633"/>
      <c r="AO22" s="633"/>
      <c r="AP22" s="633"/>
      <c r="AQ22" s="633"/>
      <c r="AR22" s="634"/>
      <c r="AS22" s="613" t="s">
        <v>
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
168</v>
      </c>
      <c r="AZ23" s="428"/>
      <c r="BA23" s="428"/>
      <c r="BB23" s="428"/>
      <c r="BC23" s="428"/>
      <c r="BD23" s="428"/>
      <c r="BE23" s="428"/>
      <c r="BF23" s="428"/>
      <c r="BG23" s="428"/>
      <c r="BH23" s="428"/>
      <c r="BI23" s="428"/>
      <c r="BJ23" s="428"/>
      <c r="BK23" s="428"/>
      <c r="BL23" s="428"/>
      <c r="BM23" s="429"/>
      <c r="BN23" s="467">
        <v>
79949601</v>
      </c>
      <c r="BO23" s="468"/>
      <c r="BP23" s="468"/>
      <c r="BQ23" s="468"/>
      <c r="BR23" s="468"/>
      <c r="BS23" s="468"/>
      <c r="BT23" s="468"/>
      <c r="BU23" s="469"/>
      <c r="BV23" s="467">
        <v>
75485197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
169</v>
      </c>
      <c r="F24" s="497"/>
      <c r="G24" s="497"/>
      <c r="H24" s="497"/>
      <c r="I24" s="497"/>
      <c r="J24" s="497"/>
      <c r="K24" s="498"/>
      <c r="L24" s="518">
        <v>
1</v>
      </c>
      <c r="M24" s="519"/>
      <c r="N24" s="519"/>
      <c r="O24" s="519"/>
      <c r="P24" s="561"/>
      <c r="Q24" s="518">
        <v>
10600</v>
      </c>
      <c r="R24" s="519"/>
      <c r="S24" s="519"/>
      <c r="T24" s="519"/>
      <c r="U24" s="519"/>
      <c r="V24" s="561"/>
      <c r="W24" s="620"/>
      <c r="X24" s="608"/>
      <c r="Y24" s="609"/>
      <c r="Z24" s="517" t="s">
        <v>
170</v>
      </c>
      <c r="AA24" s="497"/>
      <c r="AB24" s="497"/>
      <c r="AC24" s="497"/>
      <c r="AD24" s="497"/>
      <c r="AE24" s="497"/>
      <c r="AF24" s="497"/>
      <c r="AG24" s="498"/>
      <c r="AH24" s="518">
        <v>
2112</v>
      </c>
      <c r="AI24" s="519"/>
      <c r="AJ24" s="519"/>
      <c r="AK24" s="519"/>
      <c r="AL24" s="561"/>
      <c r="AM24" s="518">
        <v>
6631680</v>
      </c>
      <c r="AN24" s="519"/>
      <c r="AO24" s="519"/>
      <c r="AP24" s="519"/>
      <c r="AQ24" s="519"/>
      <c r="AR24" s="561"/>
      <c r="AS24" s="518">
        <v>
3140</v>
      </c>
      <c r="AT24" s="519"/>
      <c r="AU24" s="519"/>
      <c r="AV24" s="519"/>
      <c r="AW24" s="519"/>
      <c r="AX24" s="520"/>
      <c r="AY24" s="640" t="s">
        <v>
171</v>
      </c>
      <c r="AZ24" s="641"/>
      <c r="BA24" s="641"/>
      <c r="BB24" s="641"/>
      <c r="BC24" s="641"/>
      <c r="BD24" s="641"/>
      <c r="BE24" s="641"/>
      <c r="BF24" s="641"/>
      <c r="BG24" s="641"/>
      <c r="BH24" s="641"/>
      <c r="BI24" s="641"/>
      <c r="BJ24" s="641"/>
      <c r="BK24" s="641"/>
      <c r="BL24" s="641"/>
      <c r="BM24" s="642"/>
      <c r="BN24" s="467">
        <v>
54304515</v>
      </c>
      <c r="BO24" s="468"/>
      <c r="BP24" s="468"/>
      <c r="BQ24" s="468"/>
      <c r="BR24" s="468"/>
      <c r="BS24" s="468"/>
      <c r="BT24" s="468"/>
      <c r="BU24" s="469"/>
      <c r="BV24" s="467">
        <v>
52298859</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
172</v>
      </c>
      <c r="F25" s="497"/>
      <c r="G25" s="497"/>
      <c r="H25" s="497"/>
      <c r="I25" s="497"/>
      <c r="J25" s="497"/>
      <c r="K25" s="498"/>
      <c r="L25" s="518">
        <v>
2</v>
      </c>
      <c r="M25" s="519"/>
      <c r="N25" s="519"/>
      <c r="O25" s="519"/>
      <c r="P25" s="561"/>
      <c r="Q25" s="518">
        <v>
9000</v>
      </c>
      <c r="R25" s="519"/>
      <c r="S25" s="519"/>
      <c r="T25" s="519"/>
      <c r="U25" s="519"/>
      <c r="V25" s="561"/>
      <c r="W25" s="620"/>
      <c r="X25" s="608"/>
      <c r="Y25" s="609"/>
      <c r="Z25" s="517" t="s">
        <v>
173</v>
      </c>
      <c r="AA25" s="497"/>
      <c r="AB25" s="497"/>
      <c r="AC25" s="497"/>
      <c r="AD25" s="497"/>
      <c r="AE25" s="497"/>
      <c r="AF25" s="497"/>
      <c r="AG25" s="498"/>
      <c r="AH25" s="518" t="s">
        <v>
127</v>
      </c>
      <c r="AI25" s="519"/>
      <c r="AJ25" s="519"/>
      <c r="AK25" s="519"/>
      <c r="AL25" s="561"/>
      <c r="AM25" s="518" t="s">
        <v>
128</v>
      </c>
      <c r="AN25" s="519"/>
      <c r="AO25" s="519"/>
      <c r="AP25" s="519"/>
      <c r="AQ25" s="519"/>
      <c r="AR25" s="561"/>
      <c r="AS25" s="518" t="s">
        <v>
174</v>
      </c>
      <c r="AT25" s="519"/>
      <c r="AU25" s="519"/>
      <c r="AV25" s="519"/>
      <c r="AW25" s="519"/>
      <c r="AX25" s="520"/>
      <c r="AY25" s="427" t="s">
        <v>
175</v>
      </c>
      <c r="AZ25" s="428"/>
      <c r="BA25" s="428"/>
      <c r="BB25" s="428"/>
      <c r="BC25" s="428"/>
      <c r="BD25" s="428"/>
      <c r="BE25" s="428"/>
      <c r="BF25" s="428"/>
      <c r="BG25" s="428"/>
      <c r="BH25" s="428"/>
      <c r="BI25" s="428"/>
      <c r="BJ25" s="428"/>
      <c r="BK25" s="428"/>
      <c r="BL25" s="428"/>
      <c r="BM25" s="429"/>
      <c r="BN25" s="430">
        <v>
65031377</v>
      </c>
      <c r="BO25" s="431"/>
      <c r="BP25" s="431"/>
      <c r="BQ25" s="431"/>
      <c r="BR25" s="431"/>
      <c r="BS25" s="431"/>
      <c r="BT25" s="431"/>
      <c r="BU25" s="432"/>
      <c r="BV25" s="430">
        <v>
66175064</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
176</v>
      </c>
      <c r="F26" s="497"/>
      <c r="G26" s="497"/>
      <c r="H26" s="497"/>
      <c r="I26" s="497"/>
      <c r="J26" s="497"/>
      <c r="K26" s="498"/>
      <c r="L26" s="518">
        <v>
1</v>
      </c>
      <c r="M26" s="519"/>
      <c r="N26" s="519"/>
      <c r="O26" s="519"/>
      <c r="P26" s="561"/>
      <c r="Q26" s="518">
        <v>
8200</v>
      </c>
      <c r="R26" s="519"/>
      <c r="S26" s="519"/>
      <c r="T26" s="519"/>
      <c r="U26" s="519"/>
      <c r="V26" s="561"/>
      <c r="W26" s="620"/>
      <c r="X26" s="608"/>
      <c r="Y26" s="609"/>
      <c r="Z26" s="517" t="s">
        <v>
177</v>
      </c>
      <c r="AA26" s="630"/>
      <c r="AB26" s="630"/>
      <c r="AC26" s="630"/>
      <c r="AD26" s="630"/>
      <c r="AE26" s="630"/>
      <c r="AF26" s="630"/>
      <c r="AG26" s="631"/>
      <c r="AH26" s="518">
        <v>
206</v>
      </c>
      <c r="AI26" s="519"/>
      <c r="AJ26" s="519"/>
      <c r="AK26" s="519"/>
      <c r="AL26" s="561"/>
      <c r="AM26" s="518">
        <v>
666616</v>
      </c>
      <c r="AN26" s="519"/>
      <c r="AO26" s="519"/>
      <c r="AP26" s="519"/>
      <c r="AQ26" s="519"/>
      <c r="AR26" s="561"/>
      <c r="AS26" s="518">
        <v>
3236</v>
      </c>
      <c r="AT26" s="519"/>
      <c r="AU26" s="519"/>
      <c r="AV26" s="519"/>
      <c r="AW26" s="519"/>
      <c r="AX26" s="520"/>
      <c r="AY26" s="470" t="s">
        <v>
178</v>
      </c>
      <c r="AZ26" s="471"/>
      <c r="BA26" s="471"/>
      <c r="BB26" s="471"/>
      <c r="BC26" s="471"/>
      <c r="BD26" s="471"/>
      <c r="BE26" s="471"/>
      <c r="BF26" s="471"/>
      <c r="BG26" s="471"/>
      <c r="BH26" s="471"/>
      <c r="BI26" s="471"/>
      <c r="BJ26" s="471"/>
      <c r="BK26" s="471"/>
      <c r="BL26" s="471"/>
      <c r="BM26" s="472"/>
      <c r="BN26" s="467">
        <v>
20000</v>
      </c>
      <c r="BO26" s="468"/>
      <c r="BP26" s="468"/>
      <c r="BQ26" s="468"/>
      <c r="BR26" s="468"/>
      <c r="BS26" s="468"/>
      <c r="BT26" s="468"/>
      <c r="BU26" s="469"/>
      <c r="BV26" s="467">
        <v>
19000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
179</v>
      </c>
      <c r="F27" s="497"/>
      <c r="G27" s="497"/>
      <c r="H27" s="497"/>
      <c r="I27" s="497"/>
      <c r="J27" s="497"/>
      <c r="K27" s="498"/>
      <c r="L27" s="518">
        <v>
1</v>
      </c>
      <c r="M27" s="519"/>
      <c r="N27" s="519"/>
      <c r="O27" s="519"/>
      <c r="P27" s="561"/>
      <c r="Q27" s="518">
        <v>
6400</v>
      </c>
      <c r="R27" s="519"/>
      <c r="S27" s="519"/>
      <c r="T27" s="519"/>
      <c r="U27" s="519"/>
      <c r="V27" s="561"/>
      <c r="W27" s="620"/>
      <c r="X27" s="608"/>
      <c r="Y27" s="609"/>
      <c r="Z27" s="517" t="s">
        <v>
180</v>
      </c>
      <c r="AA27" s="497"/>
      <c r="AB27" s="497"/>
      <c r="AC27" s="497"/>
      <c r="AD27" s="497"/>
      <c r="AE27" s="497"/>
      <c r="AF27" s="497"/>
      <c r="AG27" s="498"/>
      <c r="AH27" s="518">
        <v>
5</v>
      </c>
      <c r="AI27" s="519"/>
      <c r="AJ27" s="519"/>
      <c r="AK27" s="519"/>
      <c r="AL27" s="561"/>
      <c r="AM27" s="518">
        <v>
21000</v>
      </c>
      <c r="AN27" s="519"/>
      <c r="AO27" s="519"/>
      <c r="AP27" s="519"/>
      <c r="AQ27" s="519"/>
      <c r="AR27" s="561"/>
      <c r="AS27" s="518">
        <v>
4200</v>
      </c>
      <c r="AT27" s="519"/>
      <c r="AU27" s="519"/>
      <c r="AV27" s="519"/>
      <c r="AW27" s="519"/>
      <c r="AX27" s="520"/>
      <c r="AY27" s="562" t="s">
        <v>
181</v>
      </c>
      <c r="AZ27" s="563"/>
      <c r="BA27" s="563"/>
      <c r="BB27" s="563"/>
      <c r="BC27" s="563"/>
      <c r="BD27" s="563"/>
      <c r="BE27" s="563"/>
      <c r="BF27" s="563"/>
      <c r="BG27" s="563"/>
      <c r="BH27" s="563"/>
      <c r="BI27" s="563"/>
      <c r="BJ27" s="563"/>
      <c r="BK27" s="563"/>
      <c r="BL27" s="563"/>
      <c r="BM27" s="564"/>
      <c r="BN27" s="643">
        <v>
500000</v>
      </c>
      <c r="BO27" s="644"/>
      <c r="BP27" s="644"/>
      <c r="BQ27" s="644"/>
      <c r="BR27" s="644"/>
      <c r="BS27" s="644"/>
      <c r="BT27" s="644"/>
      <c r="BU27" s="645"/>
      <c r="BV27" s="643">
        <v>
500000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
182</v>
      </c>
      <c r="F28" s="497"/>
      <c r="G28" s="497"/>
      <c r="H28" s="497"/>
      <c r="I28" s="497"/>
      <c r="J28" s="497"/>
      <c r="K28" s="498"/>
      <c r="L28" s="518">
        <v>
1</v>
      </c>
      <c r="M28" s="519"/>
      <c r="N28" s="519"/>
      <c r="O28" s="519"/>
      <c r="P28" s="561"/>
      <c r="Q28" s="518">
        <v>
5800</v>
      </c>
      <c r="R28" s="519"/>
      <c r="S28" s="519"/>
      <c r="T28" s="519"/>
      <c r="U28" s="519"/>
      <c r="V28" s="561"/>
      <c r="W28" s="620"/>
      <c r="X28" s="608"/>
      <c r="Y28" s="609"/>
      <c r="Z28" s="517" t="s">
        <v>
183</v>
      </c>
      <c r="AA28" s="497"/>
      <c r="AB28" s="497"/>
      <c r="AC28" s="497"/>
      <c r="AD28" s="497"/>
      <c r="AE28" s="497"/>
      <c r="AF28" s="497"/>
      <c r="AG28" s="498"/>
      <c r="AH28" s="518" t="s">
        <v>
128</v>
      </c>
      <c r="AI28" s="519"/>
      <c r="AJ28" s="519"/>
      <c r="AK28" s="519"/>
      <c r="AL28" s="561"/>
      <c r="AM28" s="518" t="s">
        <v>
174</v>
      </c>
      <c r="AN28" s="519"/>
      <c r="AO28" s="519"/>
      <c r="AP28" s="519"/>
      <c r="AQ28" s="519"/>
      <c r="AR28" s="561"/>
      <c r="AS28" s="518" t="s">
        <v>
174</v>
      </c>
      <c r="AT28" s="519"/>
      <c r="AU28" s="519"/>
      <c r="AV28" s="519"/>
      <c r="AW28" s="519"/>
      <c r="AX28" s="520"/>
      <c r="AY28" s="646" t="s">
        <v>
184</v>
      </c>
      <c r="AZ28" s="647"/>
      <c r="BA28" s="647"/>
      <c r="BB28" s="648"/>
      <c r="BC28" s="427" t="s">
        <v>
48</v>
      </c>
      <c r="BD28" s="428"/>
      <c r="BE28" s="428"/>
      <c r="BF28" s="428"/>
      <c r="BG28" s="428"/>
      <c r="BH28" s="428"/>
      <c r="BI28" s="428"/>
      <c r="BJ28" s="428"/>
      <c r="BK28" s="428"/>
      <c r="BL28" s="428"/>
      <c r="BM28" s="429"/>
      <c r="BN28" s="430">
        <v>
7876144</v>
      </c>
      <c r="BO28" s="431"/>
      <c r="BP28" s="431"/>
      <c r="BQ28" s="431"/>
      <c r="BR28" s="431"/>
      <c r="BS28" s="431"/>
      <c r="BT28" s="431"/>
      <c r="BU28" s="432"/>
      <c r="BV28" s="430">
        <v>
9523610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
185</v>
      </c>
      <c r="F29" s="497"/>
      <c r="G29" s="497"/>
      <c r="H29" s="497"/>
      <c r="I29" s="497"/>
      <c r="J29" s="497"/>
      <c r="K29" s="498"/>
      <c r="L29" s="518">
        <v>
34</v>
      </c>
      <c r="M29" s="519"/>
      <c r="N29" s="519"/>
      <c r="O29" s="519"/>
      <c r="P29" s="561"/>
      <c r="Q29" s="518">
        <v>
5500</v>
      </c>
      <c r="R29" s="519"/>
      <c r="S29" s="519"/>
      <c r="T29" s="519"/>
      <c r="U29" s="519"/>
      <c r="V29" s="561"/>
      <c r="W29" s="621"/>
      <c r="X29" s="622"/>
      <c r="Y29" s="623"/>
      <c r="Z29" s="517" t="s">
        <v>
186</v>
      </c>
      <c r="AA29" s="497"/>
      <c r="AB29" s="497"/>
      <c r="AC29" s="497"/>
      <c r="AD29" s="497"/>
      <c r="AE29" s="497"/>
      <c r="AF29" s="497"/>
      <c r="AG29" s="498"/>
      <c r="AH29" s="518">
        <v>
2117</v>
      </c>
      <c r="AI29" s="519"/>
      <c r="AJ29" s="519"/>
      <c r="AK29" s="519"/>
      <c r="AL29" s="561"/>
      <c r="AM29" s="518">
        <v>
6652680</v>
      </c>
      <c r="AN29" s="519"/>
      <c r="AO29" s="519"/>
      <c r="AP29" s="519"/>
      <c r="AQ29" s="519"/>
      <c r="AR29" s="561"/>
      <c r="AS29" s="518">
        <v>
3143</v>
      </c>
      <c r="AT29" s="519"/>
      <c r="AU29" s="519"/>
      <c r="AV29" s="519"/>
      <c r="AW29" s="519"/>
      <c r="AX29" s="520"/>
      <c r="AY29" s="649"/>
      <c r="AZ29" s="650"/>
      <c r="BA29" s="650"/>
      <c r="BB29" s="651"/>
      <c r="BC29" s="501" t="s">
        <v>
187</v>
      </c>
      <c r="BD29" s="502"/>
      <c r="BE29" s="502"/>
      <c r="BF29" s="502"/>
      <c r="BG29" s="502"/>
      <c r="BH29" s="502"/>
      <c r="BI29" s="502"/>
      <c r="BJ29" s="502"/>
      <c r="BK29" s="502"/>
      <c r="BL29" s="502"/>
      <c r="BM29" s="503"/>
      <c r="BN29" s="467" t="s">
        <v>
136</v>
      </c>
      <c r="BO29" s="468"/>
      <c r="BP29" s="468"/>
      <c r="BQ29" s="468"/>
      <c r="BR29" s="468"/>
      <c r="BS29" s="468"/>
      <c r="BT29" s="468"/>
      <c r="BU29" s="469"/>
      <c r="BV29" s="467" t="s">
        <v>
174</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
188</v>
      </c>
      <c r="X30" s="628"/>
      <c r="Y30" s="628"/>
      <c r="Z30" s="628"/>
      <c r="AA30" s="628"/>
      <c r="AB30" s="628"/>
      <c r="AC30" s="628"/>
      <c r="AD30" s="628"/>
      <c r="AE30" s="628"/>
      <c r="AF30" s="628"/>
      <c r="AG30" s="629"/>
      <c r="AH30" s="586">
        <v>
99.6</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
50</v>
      </c>
      <c r="BD30" s="641"/>
      <c r="BE30" s="641"/>
      <c r="BF30" s="641"/>
      <c r="BG30" s="641"/>
      <c r="BH30" s="641"/>
      <c r="BI30" s="641"/>
      <c r="BJ30" s="641"/>
      <c r="BK30" s="641"/>
      <c r="BL30" s="641"/>
      <c r="BM30" s="642"/>
      <c r="BN30" s="643">
        <v>
11190730</v>
      </c>
      <c r="BO30" s="644"/>
      <c r="BP30" s="644"/>
      <c r="BQ30" s="644"/>
      <c r="BR30" s="644"/>
      <c r="BS30" s="644"/>
      <c r="BT30" s="644"/>
      <c r="BU30" s="645"/>
      <c r="BV30" s="643">
        <v>
12068291</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
189</v>
      </c>
      <c r="D32" s="214"/>
      <c r="E32" s="214"/>
      <c r="F32" s="211"/>
      <c r="G32" s="211"/>
      <c r="H32" s="211"/>
      <c r="I32" s="211"/>
      <c r="J32" s="211"/>
      <c r="K32" s="211"/>
      <c r="L32" s="211"/>
      <c r="M32" s="211"/>
      <c r="N32" s="211"/>
      <c r="O32" s="211"/>
      <c r="P32" s="211"/>
      <c r="Q32" s="211"/>
      <c r="R32" s="211"/>
      <c r="S32" s="211"/>
      <c r="T32" s="211"/>
      <c r="U32" s="211" t="s">
        <v>
190</v>
      </c>
      <c r="V32" s="211"/>
      <c r="W32" s="211"/>
      <c r="X32" s="211"/>
      <c r="Y32" s="211"/>
      <c r="Z32" s="211"/>
      <c r="AA32" s="211"/>
      <c r="AB32" s="211"/>
      <c r="AC32" s="211"/>
      <c r="AD32" s="211"/>
      <c r="AE32" s="211"/>
      <c r="AF32" s="211"/>
      <c r="AG32" s="211"/>
      <c r="AH32" s="211"/>
      <c r="AI32" s="211"/>
      <c r="AJ32" s="211"/>
      <c r="AK32" s="211"/>
      <c r="AL32" s="211"/>
      <c r="AM32" s="215" t="s">
        <v>
191</v>
      </c>
      <c r="AN32" s="211"/>
      <c r="AO32" s="211"/>
      <c r="AP32" s="211"/>
      <c r="AQ32" s="211"/>
      <c r="AR32" s="211"/>
      <c r="AS32" s="215"/>
      <c r="AT32" s="215"/>
      <c r="AU32" s="215"/>
      <c r="AV32" s="215"/>
      <c r="AW32" s="215"/>
      <c r="AX32" s="215"/>
      <c r="AY32" s="215"/>
      <c r="AZ32" s="215"/>
      <c r="BA32" s="215"/>
      <c r="BB32" s="211"/>
      <c r="BC32" s="215"/>
      <c r="BD32" s="211"/>
      <c r="BE32" s="215" t="s">
        <v>
192</v>
      </c>
      <c r="BF32" s="211"/>
      <c r="BG32" s="211"/>
      <c r="BH32" s="211"/>
      <c r="BI32" s="211"/>
      <c r="BJ32" s="215"/>
      <c r="BK32" s="215"/>
      <c r="BL32" s="215"/>
      <c r="BM32" s="215"/>
      <c r="BN32" s="215"/>
      <c r="BO32" s="215"/>
      <c r="BP32" s="215"/>
      <c r="BQ32" s="215"/>
      <c r="BR32" s="211"/>
      <c r="BS32" s="211"/>
      <c r="BT32" s="211"/>
      <c r="BU32" s="211"/>
      <c r="BV32" s="211"/>
      <c r="BW32" s="211" t="s">
        <v>
193</v>
      </c>
      <c r="BX32" s="211"/>
      <c r="BY32" s="211"/>
      <c r="BZ32" s="211"/>
      <c r="CA32" s="211"/>
      <c r="CB32" s="215"/>
      <c r="CC32" s="215"/>
      <c r="CD32" s="215"/>
      <c r="CE32" s="215"/>
      <c r="CF32" s="215"/>
      <c r="CG32" s="215"/>
      <c r="CH32" s="215"/>
      <c r="CI32" s="215"/>
      <c r="CJ32" s="215"/>
      <c r="CK32" s="215"/>
      <c r="CL32" s="215"/>
      <c r="CM32" s="215"/>
      <c r="CN32" s="215"/>
      <c r="CO32" s="215" t="s">
        <v>
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
195</v>
      </c>
      <c r="D33" s="491"/>
      <c r="E33" s="456" t="s">
        <v>
196</v>
      </c>
      <c r="F33" s="456"/>
      <c r="G33" s="456"/>
      <c r="H33" s="456"/>
      <c r="I33" s="456"/>
      <c r="J33" s="456"/>
      <c r="K33" s="456"/>
      <c r="L33" s="456"/>
      <c r="M33" s="456"/>
      <c r="N33" s="456"/>
      <c r="O33" s="456"/>
      <c r="P33" s="456"/>
      <c r="Q33" s="456"/>
      <c r="R33" s="456"/>
      <c r="S33" s="456"/>
      <c r="T33" s="216"/>
      <c r="U33" s="491" t="s">
        <v>
197</v>
      </c>
      <c r="V33" s="491"/>
      <c r="W33" s="456" t="s">
        <v>
196</v>
      </c>
      <c r="X33" s="456"/>
      <c r="Y33" s="456"/>
      <c r="Z33" s="456"/>
      <c r="AA33" s="456"/>
      <c r="AB33" s="456"/>
      <c r="AC33" s="456"/>
      <c r="AD33" s="456"/>
      <c r="AE33" s="456"/>
      <c r="AF33" s="456"/>
      <c r="AG33" s="456"/>
      <c r="AH33" s="456"/>
      <c r="AI33" s="456"/>
      <c r="AJ33" s="456"/>
      <c r="AK33" s="456"/>
      <c r="AL33" s="216"/>
      <c r="AM33" s="491" t="s">
        <v>
195</v>
      </c>
      <c r="AN33" s="491"/>
      <c r="AO33" s="456" t="s">
        <v>
198</v>
      </c>
      <c r="AP33" s="456"/>
      <c r="AQ33" s="456"/>
      <c r="AR33" s="456"/>
      <c r="AS33" s="456"/>
      <c r="AT33" s="456"/>
      <c r="AU33" s="456"/>
      <c r="AV33" s="456"/>
      <c r="AW33" s="456"/>
      <c r="AX33" s="456"/>
      <c r="AY33" s="456"/>
      <c r="AZ33" s="456"/>
      <c r="BA33" s="456"/>
      <c r="BB33" s="456"/>
      <c r="BC33" s="456"/>
      <c r="BD33" s="217"/>
      <c r="BE33" s="456" t="s">
        <v>
199</v>
      </c>
      <c r="BF33" s="456"/>
      <c r="BG33" s="456" t="s">
        <v>
200</v>
      </c>
      <c r="BH33" s="456"/>
      <c r="BI33" s="456"/>
      <c r="BJ33" s="456"/>
      <c r="BK33" s="456"/>
      <c r="BL33" s="456"/>
      <c r="BM33" s="456"/>
      <c r="BN33" s="456"/>
      <c r="BO33" s="456"/>
      <c r="BP33" s="456"/>
      <c r="BQ33" s="456"/>
      <c r="BR33" s="456"/>
      <c r="BS33" s="456"/>
      <c r="BT33" s="456"/>
      <c r="BU33" s="456"/>
      <c r="BV33" s="217"/>
      <c r="BW33" s="491" t="s">
        <v>
199</v>
      </c>
      <c r="BX33" s="491"/>
      <c r="BY33" s="456" t="s">
        <v>
201</v>
      </c>
      <c r="BZ33" s="456"/>
      <c r="CA33" s="456"/>
      <c r="CB33" s="456"/>
      <c r="CC33" s="456"/>
      <c r="CD33" s="456"/>
      <c r="CE33" s="456"/>
      <c r="CF33" s="456"/>
      <c r="CG33" s="456"/>
      <c r="CH33" s="456"/>
      <c r="CI33" s="456"/>
      <c r="CJ33" s="456"/>
      <c r="CK33" s="456"/>
      <c r="CL33" s="456"/>
      <c r="CM33" s="456"/>
      <c r="CN33" s="216"/>
      <c r="CO33" s="491" t="s">
        <v>
195</v>
      </c>
      <c r="CP33" s="491"/>
      <c r="CQ33" s="456" t="s">
        <v>
202</v>
      </c>
      <c r="CR33" s="456"/>
      <c r="CS33" s="456"/>
      <c r="CT33" s="456"/>
      <c r="CU33" s="456"/>
      <c r="CV33" s="456"/>
      <c r="CW33" s="456"/>
      <c r="CX33" s="456"/>
      <c r="CY33" s="456"/>
      <c r="CZ33" s="456"/>
      <c r="DA33" s="456"/>
      <c r="DB33" s="456"/>
      <c r="DC33" s="456"/>
      <c r="DD33" s="456"/>
      <c r="DE33" s="456"/>
      <c r="DF33" s="216"/>
      <c r="DG33" s="655" t="s">
        <v>
203</v>
      </c>
      <c r="DH33" s="655"/>
      <c r="DI33" s="218"/>
      <c r="DJ33" s="186"/>
      <c r="DK33" s="186"/>
      <c r="DL33" s="186"/>
      <c r="DM33" s="186"/>
      <c r="DN33" s="186"/>
      <c r="DO33" s="186"/>
    </row>
    <row r="34" spans="1:119" ht="32.25" customHeight="1" x14ac:dyDescent="0.2">
      <c r="A34" s="187"/>
      <c r="B34" s="213"/>
      <c r="C34" s="656">
        <f>
IF(E34="","",1)</f>
        <v>
1</v>
      </c>
      <c r="D34" s="656"/>
      <c r="E34" s="657" t="str">
        <f>
IF('各会計、関係団体の財政状況及び健全化判断比率'!B7="","",'各会計、関係団体の財政状況及び健全化判断比率'!B7)</f>
        <v>
一般会計</v>
      </c>
      <c r="F34" s="657"/>
      <c r="G34" s="657"/>
      <c r="H34" s="657"/>
      <c r="I34" s="657"/>
      <c r="J34" s="657"/>
      <c r="K34" s="657"/>
      <c r="L34" s="657"/>
      <c r="M34" s="657"/>
      <c r="N34" s="657"/>
      <c r="O34" s="657"/>
      <c r="P34" s="657"/>
      <c r="Q34" s="657"/>
      <c r="R34" s="657"/>
      <c r="S34" s="657"/>
      <c r="T34" s="214"/>
      <c r="U34" s="656">
        <f>
IF(W34="","",MAX(C34:D43)+1)</f>
        <v>
2</v>
      </c>
      <c r="V34" s="656"/>
      <c r="W34" s="657" t="str">
        <f>
IF('各会計、関係団体の財政状況及び健全化判断比率'!B28="","",'各会計、関係団体の財政状況及び健全化判断比率'!B28)</f>
        <v>
町田市国民健康保険事業会計</v>
      </c>
      <c r="X34" s="657"/>
      <c r="Y34" s="657"/>
      <c r="Z34" s="657"/>
      <c r="AA34" s="657"/>
      <c r="AB34" s="657"/>
      <c r="AC34" s="657"/>
      <c r="AD34" s="657"/>
      <c r="AE34" s="657"/>
      <c r="AF34" s="657"/>
      <c r="AG34" s="657"/>
      <c r="AH34" s="657"/>
      <c r="AI34" s="657"/>
      <c r="AJ34" s="657"/>
      <c r="AK34" s="657"/>
      <c r="AL34" s="214"/>
      <c r="AM34" s="656">
        <f>
IF(AO34="","",MAX(C34:D43,U34:V43)+1)</f>
        <v>
5</v>
      </c>
      <c r="AN34" s="656"/>
      <c r="AO34" s="657" t="str">
        <f>
IF('各会計、関係団体の財政状況及び健全化判断比率'!B31="","",'各会計、関係団体の財政状況及び健全化判断比率'!B31)</f>
        <v>
町田市病院事業会計</v>
      </c>
      <c r="AP34" s="657"/>
      <c r="AQ34" s="657"/>
      <c r="AR34" s="657"/>
      <c r="AS34" s="657"/>
      <c r="AT34" s="657"/>
      <c r="AU34" s="657"/>
      <c r="AV34" s="657"/>
      <c r="AW34" s="657"/>
      <c r="AX34" s="657"/>
      <c r="AY34" s="657"/>
      <c r="AZ34" s="657"/>
      <c r="BA34" s="657"/>
      <c r="BB34" s="657"/>
      <c r="BC34" s="657"/>
      <c r="BD34" s="214"/>
      <c r="BE34" s="656">
        <f>
IF(BG34="","",MAX(C34:D43,U34:V43,AM34:AN43)+1)</f>
        <v>
6</v>
      </c>
      <c r="BF34" s="656"/>
      <c r="BG34" s="657" t="str">
        <f>
IF('各会計、関係団体の財政状況及び健全化判断比率'!B32="","",'各会計、関係団体の財政状況及び健全化判断比率'!B32)</f>
        <v>
町田市下水道事業会計</v>
      </c>
      <c r="BH34" s="657"/>
      <c r="BI34" s="657"/>
      <c r="BJ34" s="657"/>
      <c r="BK34" s="657"/>
      <c r="BL34" s="657"/>
      <c r="BM34" s="657"/>
      <c r="BN34" s="657"/>
      <c r="BO34" s="657"/>
      <c r="BP34" s="657"/>
      <c r="BQ34" s="657"/>
      <c r="BR34" s="657"/>
      <c r="BS34" s="657"/>
      <c r="BT34" s="657"/>
      <c r="BU34" s="657"/>
      <c r="BV34" s="214"/>
      <c r="BW34" s="656">
        <f>
IF(BY34="","",MAX(C34:D43,U34:V43,AM34:AN43,BE34:BF43)+1)</f>
        <v>
7</v>
      </c>
      <c r="BX34" s="656"/>
      <c r="BY34" s="657" t="str">
        <f>
IF('各会計、関係団体の財政状況及び健全化判断比率'!B68="","",'各会計、関係団体の財政状況及び健全化判断比率'!B68)</f>
        <v>
東京都後期高齢者医療広域連合（一般会計）</v>
      </c>
      <c r="BZ34" s="657"/>
      <c r="CA34" s="657"/>
      <c r="CB34" s="657"/>
      <c r="CC34" s="657"/>
      <c r="CD34" s="657"/>
      <c r="CE34" s="657"/>
      <c r="CF34" s="657"/>
      <c r="CG34" s="657"/>
      <c r="CH34" s="657"/>
      <c r="CI34" s="657"/>
      <c r="CJ34" s="657"/>
      <c r="CK34" s="657"/>
      <c r="CL34" s="657"/>
      <c r="CM34" s="657"/>
      <c r="CN34" s="214"/>
      <c r="CO34" s="656">
        <f>
IF(CQ34="","",MAX(C34:D43,U34:V43,AM34:AN43,BE34:BF43,BW34:BX43)+1)</f>
        <v>
16</v>
      </c>
      <c r="CP34" s="656"/>
      <c r="CQ34" s="657" t="str">
        <f>
IF('各会計、関係団体の財政状況及び健全化判断比率'!BS7="","",'各会計、関係団体の財政状況及び健全化判断比率'!BS7)</f>
        <v>
町田市土地開発公社</v>
      </c>
      <c r="CR34" s="657"/>
      <c r="CS34" s="657"/>
      <c r="CT34" s="657"/>
      <c r="CU34" s="657"/>
      <c r="CV34" s="657"/>
      <c r="CW34" s="657"/>
      <c r="CX34" s="657"/>
      <c r="CY34" s="657"/>
      <c r="CZ34" s="657"/>
      <c r="DA34" s="657"/>
      <c r="DB34" s="657"/>
      <c r="DC34" s="657"/>
      <c r="DD34" s="657"/>
      <c r="DE34" s="657"/>
      <c r="DF34" s="211"/>
      <c r="DG34" s="658" t="str">
        <f>
IF('各会計、関係団体の財政状況及び健全化判断比率'!BR7="","",'各会計、関係団体の財政状況及び健全化判断比率'!BR7)</f>
        <v>
○</v>
      </c>
      <c r="DH34" s="658"/>
      <c r="DI34" s="218"/>
      <c r="DJ34" s="186"/>
      <c r="DK34" s="186"/>
      <c r="DL34" s="186"/>
      <c r="DM34" s="186"/>
      <c r="DN34" s="186"/>
      <c r="DO34" s="186"/>
    </row>
    <row r="35" spans="1:119" ht="32.25" customHeight="1" x14ac:dyDescent="0.2">
      <c r="A35" s="187"/>
      <c r="B35" s="213"/>
      <c r="C35" s="656" t="str">
        <f>
IF(E35="","",C34+1)</f>
        <v/>
      </c>
      <c r="D35" s="656"/>
      <c r="E35" s="657" t="str">
        <f>
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
IF(W35="","",U34+1)</f>
        <v>
3</v>
      </c>
      <c r="V35" s="656"/>
      <c r="W35" s="657" t="str">
        <f>
IF('各会計、関係団体の財政状況及び健全化判断比率'!B29="","",'各会計、関係団体の財政状況及び健全化判断比率'!B29)</f>
        <v>
町田市介護保険事業会計</v>
      </c>
      <c r="X35" s="657"/>
      <c r="Y35" s="657"/>
      <c r="Z35" s="657"/>
      <c r="AA35" s="657"/>
      <c r="AB35" s="657"/>
      <c r="AC35" s="657"/>
      <c r="AD35" s="657"/>
      <c r="AE35" s="657"/>
      <c r="AF35" s="657"/>
      <c r="AG35" s="657"/>
      <c r="AH35" s="657"/>
      <c r="AI35" s="657"/>
      <c r="AJ35" s="657"/>
      <c r="AK35" s="657"/>
      <c r="AL35" s="214"/>
      <c r="AM35" s="656" t="str">
        <f t="shared" ref="AM35:AM43" si="0">
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
IF(BG35="","",BE34+1)</f>
        <v/>
      </c>
      <c r="BF35" s="656"/>
      <c r="BG35" s="657"/>
      <c r="BH35" s="657"/>
      <c r="BI35" s="657"/>
      <c r="BJ35" s="657"/>
      <c r="BK35" s="657"/>
      <c r="BL35" s="657"/>
      <c r="BM35" s="657"/>
      <c r="BN35" s="657"/>
      <c r="BO35" s="657"/>
      <c r="BP35" s="657"/>
      <c r="BQ35" s="657"/>
      <c r="BR35" s="657"/>
      <c r="BS35" s="657"/>
      <c r="BT35" s="657"/>
      <c r="BU35" s="657"/>
      <c r="BV35" s="214"/>
      <c r="BW35" s="656">
        <f t="shared" ref="BW35:BW43" si="2">
IF(BY35="","",BW34+1)</f>
        <v>
8</v>
      </c>
      <c r="BX35" s="656"/>
      <c r="BY35" s="657" t="str">
        <f>
IF('各会計、関係団体の財政状況及び健全化判断比率'!B69="","",'各会計、関係団体の財政状況及び健全化判断比率'!B69)</f>
        <v>
東京都後期高齢者医療広域連合（後期高齢者医療特別会計）</v>
      </c>
      <c r="BZ35" s="657"/>
      <c r="CA35" s="657"/>
      <c r="CB35" s="657"/>
      <c r="CC35" s="657"/>
      <c r="CD35" s="657"/>
      <c r="CE35" s="657"/>
      <c r="CF35" s="657"/>
      <c r="CG35" s="657"/>
      <c r="CH35" s="657"/>
      <c r="CI35" s="657"/>
      <c r="CJ35" s="657"/>
      <c r="CK35" s="657"/>
      <c r="CL35" s="657"/>
      <c r="CM35" s="657"/>
      <c r="CN35" s="214"/>
      <c r="CO35" s="656">
        <f t="shared" ref="CO35:CO43" si="3">
IF(CQ35="","",CO34+1)</f>
        <v>
17</v>
      </c>
      <c r="CP35" s="656"/>
      <c r="CQ35" s="657" t="str">
        <f>
IF('各会計、関係団体の財政状況及び健全化判断比率'!BS8="","",'各会計、関係団体の財政状況及び健全化判断比率'!BS8)</f>
        <v>
町田まちづくり公社</v>
      </c>
      <c r="CR35" s="657"/>
      <c r="CS35" s="657"/>
      <c r="CT35" s="657"/>
      <c r="CU35" s="657"/>
      <c r="CV35" s="657"/>
      <c r="CW35" s="657"/>
      <c r="CX35" s="657"/>
      <c r="CY35" s="657"/>
      <c r="CZ35" s="657"/>
      <c r="DA35" s="657"/>
      <c r="DB35" s="657"/>
      <c r="DC35" s="657"/>
      <c r="DD35" s="657"/>
      <c r="DE35" s="657"/>
      <c r="DF35" s="211"/>
      <c r="DG35" s="658" t="str">
        <f>
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t="str">
        <f>
IF(E36="","",C35+1)</f>
        <v/>
      </c>
      <c r="D36" s="656"/>
      <c r="E36" s="657" t="str">
        <f>
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
IF(W36="","",U35+1)</f>
        <v>
4</v>
      </c>
      <c r="V36" s="656"/>
      <c r="W36" s="657" t="str">
        <f>
IF('各会計、関係団体の財政状況及び健全化判断比率'!B30="","",'各会計、関係団体の財政状況及び健全化判断比率'!B30)</f>
        <v>
町田市後期高齢者医療事業会計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
9</v>
      </c>
      <c r="BX36" s="656"/>
      <c r="BY36" s="657" t="str">
        <f>
IF('各会計、関係団体の財政状況及び健全化判断比率'!B70="","",'各会計、関係団体の財政状況及び健全化判断比率'!B70)</f>
        <v>
東京たま広域資源循環組合</v>
      </c>
      <c r="BZ36" s="657"/>
      <c r="CA36" s="657"/>
      <c r="CB36" s="657"/>
      <c r="CC36" s="657"/>
      <c r="CD36" s="657"/>
      <c r="CE36" s="657"/>
      <c r="CF36" s="657"/>
      <c r="CG36" s="657"/>
      <c r="CH36" s="657"/>
      <c r="CI36" s="657"/>
      <c r="CJ36" s="657"/>
      <c r="CK36" s="657"/>
      <c r="CL36" s="657"/>
      <c r="CM36" s="657"/>
      <c r="CN36" s="214"/>
      <c r="CO36" s="656">
        <f t="shared" si="3"/>
        <v>
18</v>
      </c>
      <c r="CP36" s="656"/>
      <c r="CQ36" s="657" t="str">
        <f>
IF('各会計、関係団体の財政状況及び健全化判断比率'!BS9="","",'各会計、関係団体の財政状況及び健全化判断比率'!BS9)</f>
        <v>
町田市勤労者福祉サービスセンター</v>
      </c>
      <c r="CR36" s="657"/>
      <c r="CS36" s="657"/>
      <c r="CT36" s="657"/>
      <c r="CU36" s="657"/>
      <c r="CV36" s="657"/>
      <c r="CW36" s="657"/>
      <c r="CX36" s="657"/>
      <c r="CY36" s="657"/>
      <c r="CZ36" s="657"/>
      <c r="DA36" s="657"/>
      <c r="DB36" s="657"/>
      <c r="DC36" s="657"/>
      <c r="DD36" s="657"/>
      <c r="DE36" s="657"/>
      <c r="DF36" s="211"/>
      <c r="DG36" s="658" t="str">
        <f>
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
IF(E37="","",C36+1)</f>
        <v/>
      </c>
      <c r="D37" s="656"/>
      <c r="E37" s="657" t="str">
        <f>
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
10</v>
      </c>
      <c r="BX37" s="656"/>
      <c r="BY37" s="657" t="str">
        <f>
IF('各会計、関係団体の財政状況及び健全化判断比率'!B71="","",'各会計、関係団体の財政状況及び健全化判断比率'!B71)</f>
        <v>
多摩ニュータウン環境組合</v>
      </c>
      <c r="BZ37" s="657"/>
      <c r="CA37" s="657"/>
      <c r="CB37" s="657"/>
      <c r="CC37" s="657"/>
      <c r="CD37" s="657"/>
      <c r="CE37" s="657"/>
      <c r="CF37" s="657"/>
      <c r="CG37" s="657"/>
      <c r="CH37" s="657"/>
      <c r="CI37" s="657"/>
      <c r="CJ37" s="657"/>
      <c r="CK37" s="657"/>
      <c r="CL37" s="657"/>
      <c r="CM37" s="657"/>
      <c r="CN37" s="214"/>
      <c r="CO37" s="656">
        <f t="shared" si="3"/>
        <v>
19</v>
      </c>
      <c r="CP37" s="656"/>
      <c r="CQ37" s="657" t="str">
        <f>
IF('各会計、関係団体の財政状況及び健全化判断比率'!BS10="","",'各会計、関係団体の財政状況及び健全化判断比率'!BS10)</f>
        <v>
エルム・スリー管理</v>
      </c>
      <c r="CR37" s="657"/>
      <c r="CS37" s="657"/>
      <c r="CT37" s="657"/>
      <c r="CU37" s="657"/>
      <c r="CV37" s="657"/>
      <c r="CW37" s="657"/>
      <c r="CX37" s="657"/>
      <c r="CY37" s="657"/>
      <c r="CZ37" s="657"/>
      <c r="DA37" s="657"/>
      <c r="DB37" s="657"/>
      <c r="DC37" s="657"/>
      <c r="DD37" s="657"/>
      <c r="DE37" s="657"/>
      <c r="DF37" s="211"/>
      <c r="DG37" s="658" t="str">
        <f>
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
IF(E38="","",C37+1)</f>
        <v/>
      </c>
      <c r="D38" s="656"/>
      <c r="E38" s="657" t="str">
        <f>
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
11</v>
      </c>
      <c r="BX38" s="656"/>
      <c r="BY38" s="657" t="str">
        <f>
IF('各会計、関係団体の財政状況及び健全化判断比率'!B72="","",'各会計、関係団体の財政状況及び健全化判断比率'!B72)</f>
        <v>
南多摩斎場組合</v>
      </c>
      <c r="BZ38" s="657"/>
      <c r="CA38" s="657"/>
      <c r="CB38" s="657"/>
      <c r="CC38" s="657"/>
      <c r="CD38" s="657"/>
      <c r="CE38" s="657"/>
      <c r="CF38" s="657"/>
      <c r="CG38" s="657"/>
      <c r="CH38" s="657"/>
      <c r="CI38" s="657"/>
      <c r="CJ38" s="657"/>
      <c r="CK38" s="657"/>
      <c r="CL38" s="657"/>
      <c r="CM38" s="657"/>
      <c r="CN38" s="214"/>
      <c r="CO38" s="656">
        <f t="shared" si="3"/>
        <v>
20</v>
      </c>
      <c r="CP38" s="656"/>
      <c r="CQ38" s="657" t="str">
        <f>
IF('各会計、関係団体の財政状況及び健全化判断比率'!BS11="","",'各会計、関係団体の財政状況及び健全化判断比率'!BS11)</f>
        <v>
町田センタービル</v>
      </c>
      <c r="CR38" s="657"/>
      <c r="CS38" s="657"/>
      <c r="CT38" s="657"/>
      <c r="CU38" s="657"/>
      <c r="CV38" s="657"/>
      <c r="CW38" s="657"/>
      <c r="CX38" s="657"/>
      <c r="CY38" s="657"/>
      <c r="CZ38" s="657"/>
      <c r="DA38" s="657"/>
      <c r="DB38" s="657"/>
      <c r="DC38" s="657"/>
      <c r="DD38" s="657"/>
      <c r="DE38" s="657"/>
      <c r="DF38" s="211"/>
      <c r="DG38" s="658" t="str">
        <f>
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
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
12</v>
      </c>
      <c r="BX39" s="656"/>
      <c r="BY39" s="657" t="str">
        <f>
IF('各会計、関係団体の財政状況及び健全化判断比率'!B73="","",'各会計、関係団体の財政状況及び健全化判断比率'!B73)</f>
        <v>
東京市町村総合事務組合（一般会計）</v>
      </c>
      <c r="BZ39" s="657"/>
      <c r="CA39" s="657"/>
      <c r="CB39" s="657"/>
      <c r="CC39" s="657"/>
      <c r="CD39" s="657"/>
      <c r="CE39" s="657"/>
      <c r="CF39" s="657"/>
      <c r="CG39" s="657"/>
      <c r="CH39" s="657"/>
      <c r="CI39" s="657"/>
      <c r="CJ39" s="657"/>
      <c r="CK39" s="657"/>
      <c r="CL39" s="657"/>
      <c r="CM39" s="657"/>
      <c r="CN39" s="214"/>
      <c r="CO39" s="656">
        <f t="shared" si="3"/>
        <v>
21</v>
      </c>
      <c r="CP39" s="656"/>
      <c r="CQ39" s="657" t="str">
        <f>
IF('各会計、関係団体の財政状況及び健全化判断比率'!BS12="","",'各会計、関係団体の財政状況及び健全化判断比率'!BS12)</f>
        <v>
町田市文化・国際交流財団</v>
      </c>
      <c r="CR39" s="657"/>
      <c r="CS39" s="657"/>
      <c r="CT39" s="657"/>
      <c r="CU39" s="657"/>
      <c r="CV39" s="657"/>
      <c r="CW39" s="657"/>
      <c r="CX39" s="657"/>
      <c r="CY39" s="657"/>
      <c r="CZ39" s="657"/>
      <c r="DA39" s="657"/>
      <c r="DB39" s="657"/>
      <c r="DC39" s="657"/>
      <c r="DD39" s="657"/>
      <c r="DE39" s="657"/>
      <c r="DF39" s="211"/>
      <c r="DG39" s="658" t="str">
        <f>
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
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
13</v>
      </c>
      <c r="BX40" s="656"/>
      <c r="BY40" s="657" t="str">
        <f>
IF('各会計、関係団体の財政状況及び健全化判断比率'!B74="","",'各会計、関係団体の財政状況及び健全化判断比率'!B74)</f>
        <v>
東京市町村総合事務組合（東京都市町村民交通災害共済事業特別会計）</v>
      </c>
      <c r="BZ40" s="657"/>
      <c r="CA40" s="657"/>
      <c r="CB40" s="657"/>
      <c r="CC40" s="657"/>
      <c r="CD40" s="657"/>
      <c r="CE40" s="657"/>
      <c r="CF40" s="657"/>
      <c r="CG40" s="657"/>
      <c r="CH40" s="657"/>
      <c r="CI40" s="657"/>
      <c r="CJ40" s="657"/>
      <c r="CK40" s="657"/>
      <c r="CL40" s="657"/>
      <c r="CM40" s="657"/>
      <c r="CN40" s="214"/>
      <c r="CO40" s="656">
        <f t="shared" si="3"/>
        <v>
22</v>
      </c>
      <c r="CP40" s="656"/>
      <c r="CQ40" s="657" t="str">
        <f>
IF('各会計、関係団体の財政状況及び健全化判断比率'!BS13="","",'各会計、関係団体の財政状況及び健全化判断比率'!BS13)</f>
        <v>
町田市観光コンベンション協会</v>
      </c>
      <c r="CR40" s="657"/>
      <c r="CS40" s="657"/>
      <c r="CT40" s="657"/>
      <c r="CU40" s="657"/>
      <c r="CV40" s="657"/>
      <c r="CW40" s="657"/>
      <c r="CX40" s="657"/>
      <c r="CY40" s="657"/>
      <c r="CZ40" s="657"/>
      <c r="DA40" s="657"/>
      <c r="DB40" s="657"/>
      <c r="DC40" s="657"/>
      <c r="DD40" s="657"/>
      <c r="DE40" s="657"/>
      <c r="DF40" s="211"/>
      <c r="DG40" s="658" t="str">
        <f>
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
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
14</v>
      </c>
      <c r="BX41" s="656"/>
      <c r="BY41" s="657" t="str">
        <f>
IF('各会計、関係団体の財政状況及び健全化判断比率'!B75="","",'各会計、関係団体の財政状況及び健全化判断比率'!B75)</f>
        <v>
東京都十一市競輪事業組合</v>
      </c>
      <c r="BZ41" s="657"/>
      <c r="CA41" s="657"/>
      <c r="CB41" s="657"/>
      <c r="CC41" s="657"/>
      <c r="CD41" s="657"/>
      <c r="CE41" s="657"/>
      <c r="CF41" s="657"/>
      <c r="CG41" s="657"/>
      <c r="CH41" s="657"/>
      <c r="CI41" s="657"/>
      <c r="CJ41" s="657"/>
      <c r="CK41" s="657"/>
      <c r="CL41" s="657"/>
      <c r="CM41" s="657"/>
      <c r="CN41" s="214"/>
      <c r="CO41" s="656">
        <f t="shared" si="3"/>
        <v>
23</v>
      </c>
      <c r="CP41" s="656"/>
      <c r="CQ41" s="657" t="str">
        <f>
IF('各会計、関係団体の財政状況及び健全化判断比率'!BS14="","",'各会計、関係団体の財政状況及び健全化判断比率'!BS14)</f>
        <v>
まちだエコライフ推進公社</v>
      </c>
      <c r="CR41" s="657"/>
      <c r="CS41" s="657"/>
      <c r="CT41" s="657"/>
      <c r="CU41" s="657"/>
      <c r="CV41" s="657"/>
      <c r="CW41" s="657"/>
      <c r="CX41" s="657"/>
      <c r="CY41" s="657"/>
      <c r="CZ41" s="657"/>
      <c r="DA41" s="657"/>
      <c r="DB41" s="657"/>
      <c r="DC41" s="657"/>
      <c r="DD41" s="657"/>
      <c r="DE41" s="657"/>
      <c r="DF41" s="211"/>
      <c r="DG41" s="658" t="str">
        <f>
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
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
15</v>
      </c>
      <c r="BX42" s="656"/>
      <c r="BY42" s="657" t="str">
        <f>
IF('各会計、関係団体の財政状況及び健全化判断比率'!B76="","",'各会計、関係団体の財政状況及び健全化判断比率'!B76)</f>
        <v>
東京都六市競艇事業組合</v>
      </c>
      <c r="BZ42" s="657"/>
      <c r="CA42" s="657"/>
      <c r="CB42" s="657"/>
      <c r="CC42" s="657"/>
      <c r="CD42" s="657"/>
      <c r="CE42" s="657"/>
      <c r="CF42" s="657"/>
      <c r="CG42" s="657"/>
      <c r="CH42" s="657"/>
      <c r="CI42" s="657"/>
      <c r="CJ42" s="657"/>
      <c r="CK42" s="657"/>
      <c r="CL42" s="657"/>
      <c r="CM42" s="657"/>
      <c r="CN42" s="214"/>
      <c r="CO42" s="656">
        <f t="shared" si="3"/>
        <v>
24</v>
      </c>
      <c r="CP42" s="656"/>
      <c r="CQ42" s="657" t="str">
        <f>
IF('各会計、関係団体の財政状況及び健全化判断比率'!BS15="","",'各会計、関係団体の財政状況及び健全化判断比率'!BS15)</f>
        <v>
町田新産業創造センター</v>
      </c>
      <c r="CR42" s="657"/>
      <c r="CS42" s="657"/>
      <c r="CT42" s="657"/>
      <c r="CU42" s="657"/>
      <c r="CV42" s="657"/>
      <c r="CW42" s="657"/>
      <c r="CX42" s="657"/>
      <c r="CY42" s="657"/>
      <c r="CZ42" s="657"/>
      <c r="DA42" s="657"/>
      <c r="DB42" s="657"/>
      <c r="DC42" s="657"/>
      <c r="DD42" s="657"/>
      <c r="DE42" s="657"/>
      <c r="DF42" s="211"/>
      <c r="DG42" s="658" t="str">
        <f>
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
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
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f t="shared" si="3"/>
        <v>
25</v>
      </c>
      <c r="CP43" s="656"/>
      <c r="CQ43" s="657" t="str">
        <f>
IF('各会計、関係団体の財政状況及び健全化判断比率'!BS16="","",'各会計、関係団体の財政状況及び健全化判断比率'!BS16)</f>
        <v>
町田市地域活動サポートオフィス</v>
      </c>
      <c r="CR43" s="657"/>
      <c r="CS43" s="657"/>
      <c r="CT43" s="657"/>
      <c r="CU43" s="657"/>
      <c r="CV43" s="657"/>
      <c r="CW43" s="657"/>
      <c r="CX43" s="657"/>
      <c r="CY43" s="657"/>
      <c r="CZ43" s="657"/>
      <c r="DA43" s="657"/>
      <c r="DB43" s="657"/>
      <c r="DC43" s="657"/>
      <c r="DD43" s="657"/>
      <c r="DE43" s="657"/>
      <c r="DF43" s="211"/>
      <c r="DG43" s="658" t="str">
        <f>
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
204</v>
      </c>
      <c r="C46" s="186"/>
      <c r="D46" s="186"/>
      <c r="E46" s="186" t="s">
        <v>
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
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
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
208</v>
      </c>
    </row>
    <row r="50" spans="5:5" x14ac:dyDescent="0.2">
      <c r="E50" s="188" t="s">
        <v>
209</v>
      </c>
    </row>
    <row r="51" spans="5:5" x14ac:dyDescent="0.2">
      <c r="E51" s="188" t="s">
        <v>
210</v>
      </c>
    </row>
    <row r="52" spans="5:5" x14ac:dyDescent="0.2">
      <c r="E52" s="188" t="s">
        <v>
211</v>
      </c>
    </row>
    <row r="53" spans="5:5" x14ac:dyDescent="0.2"/>
    <row r="54" spans="5:5" x14ac:dyDescent="0.2"/>
    <row r="55" spans="5:5" x14ac:dyDescent="0.2"/>
    <row r="56" spans="5:5" x14ac:dyDescent="0.2"/>
  </sheetData>
  <sheetProtection algorithmName="SHA-512" hashValue="GX2dQu2VJ4NhxSBCgg+PSClbJxOTIQ7Qsjs26IxNdWgpYc+3HmkBargPZJ1HATROZVeRmNILJlMx9qqqtoewcw==" saltValue="Zcek7nP287JCUlYGzTUJZ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564</v>
      </c>
      <c r="G33" s="29" t="s">
        <v>
565</v>
      </c>
      <c r="H33" s="29" t="s">
        <v>
566</v>
      </c>
      <c r="I33" s="29" t="s">
        <v>
567</v>
      </c>
      <c r="J33" s="30" t="s">
        <v>
568</v>
      </c>
      <c r="K33" s="22"/>
      <c r="L33" s="22"/>
      <c r="M33" s="22"/>
      <c r="N33" s="22"/>
      <c r="O33" s="22"/>
      <c r="P33" s="22"/>
    </row>
    <row r="34" spans="1:16" ht="39" customHeight="1" x14ac:dyDescent="0.2">
      <c r="A34" s="22"/>
      <c r="B34" s="31"/>
      <c r="C34" s="1249" t="s">
        <v>
570</v>
      </c>
      <c r="D34" s="1249"/>
      <c r="E34" s="1250"/>
      <c r="F34" s="32">
        <v>
5.97</v>
      </c>
      <c r="G34" s="33">
        <v>
5.64</v>
      </c>
      <c r="H34" s="33">
        <v>
5.86</v>
      </c>
      <c r="I34" s="33">
        <v>
3.02</v>
      </c>
      <c r="J34" s="34">
        <v>
5.68</v>
      </c>
      <c r="K34" s="22"/>
      <c r="L34" s="22"/>
      <c r="M34" s="22"/>
      <c r="N34" s="22"/>
      <c r="O34" s="22"/>
      <c r="P34" s="22"/>
    </row>
    <row r="35" spans="1:16" ht="39" customHeight="1" x14ac:dyDescent="0.2">
      <c r="A35" s="22"/>
      <c r="B35" s="35"/>
      <c r="C35" s="1243" t="s">
        <v>
571</v>
      </c>
      <c r="D35" s="1244"/>
      <c r="E35" s="1245"/>
      <c r="F35" s="36">
        <v>
3.1</v>
      </c>
      <c r="G35" s="37">
        <v>
3.95</v>
      </c>
      <c r="H35" s="37">
        <v>
2.63</v>
      </c>
      <c r="I35" s="37">
        <v>
2.63</v>
      </c>
      <c r="J35" s="38">
        <v>
2.44</v>
      </c>
      <c r="K35" s="22"/>
      <c r="L35" s="22"/>
      <c r="M35" s="22"/>
      <c r="N35" s="22"/>
      <c r="O35" s="22"/>
      <c r="P35" s="22"/>
    </row>
    <row r="36" spans="1:16" ht="39" customHeight="1" x14ac:dyDescent="0.2">
      <c r="A36" s="22"/>
      <c r="B36" s="35"/>
      <c r="C36" s="1243" t="s">
        <v>
572</v>
      </c>
      <c r="D36" s="1244"/>
      <c r="E36" s="1245"/>
      <c r="F36" s="36">
        <v>
0.93</v>
      </c>
      <c r="G36" s="37">
        <v>
1.26</v>
      </c>
      <c r="H36" s="37">
        <v>
1.55</v>
      </c>
      <c r="I36" s="37">
        <v>
1.08</v>
      </c>
      <c r="J36" s="38">
        <v>
0.94</v>
      </c>
      <c r="K36" s="22"/>
      <c r="L36" s="22"/>
      <c r="M36" s="22"/>
      <c r="N36" s="22"/>
      <c r="O36" s="22"/>
      <c r="P36" s="22"/>
    </row>
    <row r="37" spans="1:16" ht="39" customHeight="1" x14ac:dyDescent="0.2">
      <c r="A37" s="22"/>
      <c r="B37" s="35"/>
      <c r="C37" s="1243" t="s">
        <v>
573</v>
      </c>
      <c r="D37" s="1244"/>
      <c r="E37" s="1245"/>
      <c r="F37" s="36">
        <v>
1.46</v>
      </c>
      <c r="G37" s="37">
        <v>
2</v>
      </c>
      <c r="H37" s="37">
        <v>
2.66</v>
      </c>
      <c r="I37" s="37">
        <v>
1.1000000000000001</v>
      </c>
      <c r="J37" s="38">
        <v>
0.83</v>
      </c>
      <c r="K37" s="22"/>
      <c r="L37" s="22"/>
      <c r="M37" s="22"/>
      <c r="N37" s="22"/>
      <c r="O37" s="22"/>
      <c r="P37" s="22"/>
    </row>
    <row r="38" spans="1:16" ht="39" customHeight="1" x14ac:dyDescent="0.2">
      <c r="A38" s="22"/>
      <c r="B38" s="35"/>
      <c r="C38" s="1243" t="s">
        <v>
574</v>
      </c>
      <c r="D38" s="1244"/>
      <c r="E38" s="1245"/>
      <c r="F38" s="36">
        <v>
0.39</v>
      </c>
      <c r="G38" s="37">
        <v>
0.23</v>
      </c>
      <c r="H38" s="37">
        <v>
0.21</v>
      </c>
      <c r="I38" s="37">
        <v>
0.13</v>
      </c>
      <c r="J38" s="38">
        <v>
0.7</v>
      </c>
      <c r="K38" s="22"/>
      <c r="L38" s="22"/>
      <c r="M38" s="22"/>
      <c r="N38" s="22"/>
      <c r="O38" s="22"/>
      <c r="P38" s="22"/>
    </row>
    <row r="39" spans="1:16" ht="39" customHeight="1" x14ac:dyDescent="0.2">
      <c r="A39" s="22"/>
      <c r="B39" s="35"/>
      <c r="C39" s="1243" t="s">
        <v>
575</v>
      </c>
      <c r="D39" s="1244"/>
      <c r="E39" s="1245"/>
      <c r="F39" s="36">
        <v>
7.0000000000000007E-2</v>
      </c>
      <c r="G39" s="37">
        <v>
0.09</v>
      </c>
      <c r="H39" s="37">
        <v>
0.06</v>
      </c>
      <c r="I39" s="37">
        <v>
0.09</v>
      </c>
      <c r="J39" s="38">
        <v>
0.14000000000000001</v>
      </c>
      <c r="K39" s="22"/>
      <c r="L39" s="22"/>
      <c r="M39" s="22"/>
      <c r="N39" s="22"/>
      <c r="O39" s="22"/>
      <c r="P39" s="22"/>
    </row>
    <row r="40" spans="1:16" ht="39" customHeight="1" x14ac:dyDescent="0.2">
      <c r="A40" s="22"/>
      <c r="B40" s="35"/>
      <c r="C40" s="1243"/>
      <c r="D40" s="1244"/>
      <c r="E40" s="1245"/>
      <c r="F40" s="36"/>
      <c r="G40" s="37"/>
      <c r="H40" s="37"/>
      <c r="I40" s="37"/>
      <c r="J40" s="38"/>
      <c r="K40" s="22"/>
      <c r="L40" s="22"/>
      <c r="M40" s="22"/>
      <c r="N40" s="22"/>
      <c r="O40" s="22"/>
      <c r="P40" s="22"/>
    </row>
    <row r="41" spans="1:16" ht="39" customHeight="1" x14ac:dyDescent="0.2">
      <c r="A41" s="22"/>
      <c r="B41" s="35"/>
      <c r="C41" s="1243"/>
      <c r="D41" s="1244"/>
      <c r="E41" s="1245"/>
      <c r="F41" s="36"/>
      <c r="G41" s="37"/>
      <c r="H41" s="37"/>
      <c r="I41" s="37"/>
      <c r="J41" s="38"/>
      <c r="K41" s="22"/>
      <c r="L41" s="22"/>
      <c r="M41" s="22"/>
      <c r="N41" s="22"/>
      <c r="O41" s="22"/>
      <c r="P41" s="22"/>
    </row>
    <row r="42" spans="1:16" ht="39" customHeight="1" x14ac:dyDescent="0.2">
      <c r="A42" s="22"/>
      <c r="B42" s="39"/>
      <c r="C42" s="1243" t="s">
        <v>
576</v>
      </c>
      <c r="D42" s="1244"/>
      <c r="E42" s="1245"/>
      <c r="F42" s="36" t="s">
        <v>
523</v>
      </c>
      <c r="G42" s="37" t="s">
        <v>
523</v>
      </c>
      <c r="H42" s="37" t="s">
        <v>
523</v>
      </c>
      <c r="I42" s="37" t="s">
        <v>
523</v>
      </c>
      <c r="J42" s="38" t="s">
        <v>
523</v>
      </c>
      <c r="K42" s="22"/>
      <c r="L42" s="22"/>
      <c r="M42" s="22"/>
      <c r="N42" s="22"/>
      <c r="O42" s="22"/>
      <c r="P42" s="22"/>
    </row>
    <row r="43" spans="1:16" ht="39" customHeight="1" thickBot="1" x14ac:dyDescent="0.25">
      <c r="A43" s="22"/>
      <c r="B43" s="40"/>
      <c r="C43" s="1246" t="s">
        <v>
577</v>
      </c>
      <c r="D43" s="1247"/>
      <c r="E43" s="1248"/>
      <c r="F43" s="41" t="s">
        <v>
523</v>
      </c>
      <c r="G43" s="42" t="s">
        <v>
523</v>
      </c>
      <c r="H43" s="42" t="s">
        <v>
523</v>
      </c>
      <c r="I43" s="42" t="s">
        <v>
523</v>
      </c>
      <c r="J43" s="43" t="s">
        <v>
523</v>
      </c>
      <c r="K43" s="22"/>
      <c r="L43" s="22"/>
      <c r="M43" s="22"/>
      <c r="N43" s="22"/>
      <c r="O43" s="22"/>
      <c r="P43" s="22"/>
    </row>
    <row r="44" spans="1:16" ht="39" customHeight="1" x14ac:dyDescent="0.2">
      <c r="A44" s="22"/>
      <c r="B44" s="44" t="s">
        <v>
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MJoFK6UbAkk/CB0gjX5V0S0w3G3jkBzlHqs2oD+rkYd72QC/TuOr/yKU87ysBoQfHwD1vSYEcBNTZ+Nw6GG3ww==" saltValue="lhrWnE8OhCcdeB6oMLKH1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5">
      <c r="A44" s="48"/>
      <c r="B44" s="51" t="s">
        <v>
10</v>
      </c>
      <c r="C44" s="52"/>
      <c r="D44" s="52"/>
      <c r="E44" s="53"/>
      <c r="F44" s="53"/>
      <c r="G44" s="53"/>
      <c r="H44" s="53"/>
      <c r="I44" s="53"/>
      <c r="J44" s="54" t="s">
        <v>
2</v>
      </c>
      <c r="K44" s="55" t="s">
        <v>
564</v>
      </c>
      <c r="L44" s="56" t="s">
        <v>
565</v>
      </c>
      <c r="M44" s="56" t="s">
        <v>
566</v>
      </c>
      <c r="N44" s="56" t="s">
        <v>
567</v>
      </c>
      <c r="O44" s="57" t="s">
        <v>
568</v>
      </c>
      <c r="P44" s="48"/>
      <c r="Q44" s="48"/>
      <c r="R44" s="48"/>
      <c r="S44" s="48"/>
      <c r="T44" s="48"/>
      <c r="U44" s="48"/>
    </row>
    <row r="45" spans="1:21" ht="30.75" customHeight="1" x14ac:dyDescent="0.2">
      <c r="A45" s="48"/>
      <c r="B45" s="1251" t="s">
        <v>
11</v>
      </c>
      <c r="C45" s="1252"/>
      <c r="D45" s="58"/>
      <c r="E45" s="1257" t="s">
        <v>
12</v>
      </c>
      <c r="F45" s="1257"/>
      <c r="G45" s="1257"/>
      <c r="H45" s="1257"/>
      <c r="I45" s="1257"/>
      <c r="J45" s="1258"/>
      <c r="K45" s="59">
        <v>
6052</v>
      </c>
      <c r="L45" s="60">
        <v>
6261</v>
      </c>
      <c r="M45" s="60">
        <v>
6477</v>
      </c>
      <c r="N45" s="60">
        <v>
6627</v>
      </c>
      <c r="O45" s="61">
        <v>
6964</v>
      </c>
      <c r="P45" s="48"/>
      <c r="Q45" s="48"/>
      <c r="R45" s="48"/>
      <c r="S45" s="48"/>
      <c r="T45" s="48"/>
      <c r="U45" s="48"/>
    </row>
    <row r="46" spans="1:21" ht="30.75" customHeight="1" x14ac:dyDescent="0.2">
      <c r="A46" s="48"/>
      <c r="B46" s="1253"/>
      <c r="C46" s="1254"/>
      <c r="D46" s="62"/>
      <c r="E46" s="1259" t="s">
        <v>
13</v>
      </c>
      <c r="F46" s="1259"/>
      <c r="G46" s="1259"/>
      <c r="H46" s="1259"/>
      <c r="I46" s="1259"/>
      <c r="J46" s="1260"/>
      <c r="K46" s="63" t="s">
        <v>
523</v>
      </c>
      <c r="L46" s="64" t="s">
        <v>
523</v>
      </c>
      <c r="M46" s="64" t="s">
        <v>
523</v>
      </c>
      <c r="N46" s="64" t="s">
        <v>
523</v>
      </c>
      <c r="O46" s="65" t="s">
        <v>
523</v>
      </c>
      <c r="P46" s="48"/>
      <c r="Q46" s="48"/>
      <c r="R46" s="48"/>
      <c r="S46" s="48"/>
      <c r="T46" s="48"/>
      <c r="U46" s="48"/>
    </row>
    <row r="47" spans="1:21" ht="30.75" customHeight="1" x14ac:dyDescent="0.2">
      <c r="A47" s="48"/>
      <c r="B47" s="1253"/>
      <c r="C47" s="1254"/>
      <c r="D47" s="62"/>
      <c r="E47" s="1259" t="s">
        <v>
14</v>
      </c>
      <c r="F47" s="1259"/>
      <c r="G47" s="1259"/>
      <c r="H47" s="1259"/>
      <c r="I47" s="1259"/>
      <c r="J47" s="1260"/>
      <c r="K47" s="63" t="s">
        <v>
523</v>
      </c>
      <c r="L47" s="64" t="s">
        <v>
523</v>
      </c>
      <c r="M47" s="64" t="s">
        <v>
523</v>
      </c>
      <c r="N47" s="64" t="s">
        <v>
523</v>
      </c>
      <c r="O47" s="65" t="s">
        <v>
523</v>
      </c>
      <c r="P47" s="48"/>
      <c r="Q47" s="48"/>
      <c r="R47" s="48"/>
      <c r="S47" s="48"/>
      <c r="T47" s="48"/>
      <c r="U47" s="48"/>
    </row>
    <row r="48" spans="1:21" ht="30.75" customHeight="1" x14ac:dyDescent="0.2">
      <c r="A48" s="48"/>
      <c r="B48" s="1253"/>
      <c r="C48" s="1254"/>
      <c r="D48" s="62"/>
      <c r="E48" s="1259" t="s">
        <v>
15</v>
      </c>
      <c r="F48" s="1259"/>
      <c r="G48" s="1259"/>
      <c r="H48" s="1259"/>
      <c r="I48" s="1259"/>
      <c r="J48" s="1260"/>
      <c r="K48" s="63">
        <v>
1631</v>
      </c>
      <c r="L48" s="64">
        <v>
1591</v>
      </c>
      <c r="M48" s="64">
        <v>
1602</v>
      </c>
      <c r="N48" s="64">
        <v>
1171</v>
      </c>
      <c r="O48" s="65">
        <v>
1283</v>
      </c>
      <c r="P48" s="48"/>
      <c r="Q48" s="48"/>
      <c r="R48" s="48"/>
      <c r="S48" s="48"/>
      <c r="T48" s="48"/>
      <c r="U48" s="48"/>
    </row>
    <row r="49" spans="1:21" ht="30.75" customHeight="1" x14ac:dyDescent="0.2">
      <c r="A49" s="48"/>
      <c r="B49" s="1253"/>
      <c r="C49" s="1254"/>
      <c r="D49" s="62"/>
      <c r="E49" s="1259" t="s">
        <v>
16</v>
      </c>
      <c r="F49" s="1259"/>
      <c r="G49" s="1259"/>
      <c r="H49" s="1259"/>
      <c r="I49" s="1259"/>
      <c r="J49" s="1260"/>
      <c r="K49" s="63">
        <v>
202</v>
      </c>
      <c r="L49" s="64">
        <v>
190</v>
      </c>
      <c r="M49" s="64">
        <v>
171</v>
      </c>
      <c r="N49" s="64">
        <v>
148</v>
      </c>
      <c r="O49" s="65">
        <v>
115</v>
      </c>
      <c r="P49" s="48"/>
      <c r="Q49" s="48"/>
      <c r="R49" s="48"/>
      <c r="S49" s="48"/>
      <c r="T49" s="48"/>
      <c r="U49" s="48"/>
    </row>
    <row r="50" spans="1:21" ht="30.75" customHeight="1" x14ac:dyDescent="0.2">
      <c r="A50" s="48"/>
      <c r="B50" s="1253"/>
      <c r="C50" s="1254"/>
      <c r="D50" s="62"/>
      <c r="E50" s="1259" t="s">
        <v>
17</v>
      </c>
      <c r="F50" s="1259"/>
      <c r="G50" s="1259"/>
      <c r="H50" s="1259"/>
      <c r="I50" s="1259"/>
      <c r="J50" s="1260"/>
      <c r="K50" s="63">
        <v>
327</v>
      </c>
      <c r="L50" s="64">
        <v>
244</v>
      </c>
      <c r="M50" s="64">
        <v>
236</v>
      </c>
      <c r="N50" s="64">
        <v>
239</v>
      </c>
      <c r="O50" s="65">
        <v>
238</v>
      </c>
      <c r="P50" s="48"/>
      <c r="Q50" s="48"/>
      <c r="R50" s="48"/>
      <c r="S50" s="48"/>
      <c r="T50" s="48"/>
      <c r="U50" s="48"/>
    </row>
    <row r="51" spans="1:21" ht="30.75" customHeight="1" x14ac:dyDescent="0.2">
      <c r="A51" s="48"/>
      <c r="B51" s="1255"/>
      <c r="C51" s="1256"/>
      <c r="D51" s="66"/>
      <c r="E51" s="1259" t="s">
        <v>
18</v>
      </c>
      <c r="F51" s="1259"/>
      <c r="G51" s="1259"/>
      <c r="H51" s="1259"/>
      <c r="I51" s="1259"/>
      <c r="J51" s="1260"/>
      <c r="K51" s="63" t="s">
        <v>
523</v>
      </c>
      <c r="L51" s="64" t="s">
        <v>
523</v>
      </c>
      <c r="M51" s="64" t="s">
        <v>
523</v>
      </c>
      <c r="N51" s="64" t="s">
        <v>
523</v>
      </c>
      <c r="O51" s="65" t="s">
        <v>
523</v>
      </c>
      <c r="P51" s="48"/>
      <c r="Q51" s="48"/>
      <c r="R51" s="48"/>
      <c r="S51" s="48"/>
      <c r="T51" s="48"/>
      <c r="U51" s="48"/>
    </row>
    <row r="52" spans="1:21" ht="30.75" customHeight="1" x14ac:dyDescent="0.2">
      <c r="A52" s="48"/>
      <c r="B52" s="1261" t="s">
        <v>
19</v>
      </c>
      <c r="C52" s="1262"/>
      <c r="D52" s="66"/>
      <c r="E52" s="1259" t="s">
        <v>
20</v>
      </c>
      <c r="F52" s="1259"/>
      <c r="G52" s="1259"/>
      <c r="H52" s="1259"/>
      <c r="I52" s="1259"/>
      <c r="J52" s="1260"/>
      <c r="K52" s="63">
        <v>
8909</v>
      </c>
      <c r="L52" s="64">
        <v>
8939</v>
      </c>
      <c r="M52" s="64">
        <v>
8507</v>
      </c>
      <c r="N52" s="64">
        <v>
8195</v>
      </c>
      <c r="O52" s="65">
        <v>
8412</v>
      </c>
      <c r="P52" s="48"/>
      <c r="Q52" s="48"/>
      <c r="R52" s="48"/>
      <c r="S52" s="48"/>
      <c r="T52" s="48"/>
      <c r="U52" s="48"/>
    </row>
    <row r="53" spans="1:21" ht="30.75" customHeight="1" thickBot="1" x14ac:dyDescent="0.25">
      <c r="A53" s="48"/>
      <c r="B53" s="1263" t="s">
        <v>
21</v>
      </c>
      <c r="C53" s="1264"/>
      <c r="D53" s="67"/>
      <c r="E53" s="1265" t="s">
        <v>
22</v>
      </c>
      <c r="F53" s="1265"/>
      <c r="G53" s="1265"/>
      <c r="H53" s="1265"/>
      <c r="I53" s="1265"/>
      <c r="J53" s="1266"/>
      <c r="K53" s="68">
        <v>
-697</v>
      </c>
      <c r="L53" s="69">
        <v>
-653</v>
      </c>
      <c r="M53" s="69">
        <v>
-21</v>
      </c>
      <c r="N53" s="69">
        <v>
-10</v>
      </c>
      <c r="O53" s="70">
        <v>
188</v>
      </c>
      <c r="P53" s="48"/>
      <c r="Q53" s="48"/>
      <c r="R53" s="48"/>
      <c r="S53" s="48"/>
      <c r="T53" s="48"/>
      <c r="U53" s="48"/>
    </row>
    <row r="54" spans="1:21" ht="24" customHeight="1" x14ac:dyDescent="0.2">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24</v>
      </c>
      <c r="C55" s="73"/>
      <c r="D55" s="73"/>
      <c r="E55" s="73"/>
      <c r="F55" s="73"/>
      <c r="G55" s="73"/>
      <c r="H55" s="73"/>
      <c r="I55" s="73"/>
      <c r="J55" s="73"/>
      <c r="K55" s="74"/>
      <c r="L55" s="74"/>
      <c r="M55" s="74"/>
      <c r="N55" s="74"/>
      <c r="O55" s="75" t="s">
        <v>
578</v>
      </c>
      <c r="P55" s="48"/>
      <c r="Q55" s="48"/>
      <c r="R55" s="48"/>
      <c r="S55" s="48"/>
      <c r="T55" s="48"/>
      <c r="U55" s="48"/>
    </row>
    <row r="56" spans="1:21" ht="31.5" customHeight="1" thickBot="1" x14ac:dyDescent="0.25">
      <c r="A56" s="48"/>
      <c r="B56" s="76"/>
      <c r="C56" s="77"/>
      <c r="D56" s="77"/>
      <c r="E56" s="78"/>
      <c r="F56" s="78"/>
      <c r="G56" s="78"/>
      <c r="H56" s="78"/>
      <c r="I56" s="78"/>
      <c r="J56" s="79" t="s">
        <v>
2</v>
      </c>
      <c r="K56" s="80" t="s">
        <v>
579</v>
      </c>
      <c r="L56" s="81" t="s">
        <v>
580</v>
      </c>
      <c r="M56" s="81" t="s">
        <v>
581</v>
      </c>
      <c r="N56" s="81" t="s">
        <v>
582</v>
      </c>
      <c r="O56" s="82" t="s">
        <v>
583</v>
      </c>
      <c r="P56" s="48"/>
      <c r="Q56" s="48"/>
      <c r="R56" s="48"/>
      <c r="S56" s="48"/>
      <c r="T56" s="48"/>
      <c r="U56" s="48"/>
    </row>
    <row r="57" spans="1:21" ht="31.5" customHeight="1" x14ac:dyDescent="0.2">
      <c r="B57" s="1267" t="s">
        <v>
25</v>
      </c>
      <c r="C57" s="1268"/>
      <c r="D57" s="1271" t="s">
        <v>
26</v>
      </c>
      <c r="E57" s="1272"/>
      <c r="F57" s="1272"/>
      <c r="G57" s="1272"/>
      <c r="H57" s="1272"/>
      <c r="I57" s="1272"/>
      <c r="J57" s="1273"/>
      <c r="K57" s="83"/>
      <c r="L57" s="84"/>
      <c r="M57" s="84"/>
      <c r="N57" s="84"/>
      <c r="O57" s="85"/>
    </row>
    <row r="58" spans="1:21" ht="31.5" customHeight="1" thickBot="1" x14ac:dyDescent="0.25">
      <c r="B58" s="1269"/>
      <c r="C58" s="1270"/>
      <c r="D58" s="1274" t="s">
        <v>
27</v>
      </c>
      <c r="E58" s="1275"/>
      <c r="F58" s="1275"/>
      <c r="G58" s="1275"/>
      <c r="H58" s="1275"/>
      <c r="I58" s="1275"/>
      <c r="J58" s="1276"/>
      <c r="K58" s="86"/>
      <c r="L58" s="87"/>
      <c r="M58" s="87"/>
      <c r="N58" s="87"/>
      <c r="O58" s="88"/>
    </row>
    <row r="59" spans="1:21" ht="24" customHeight="1" x14ac:dyDescent="0.2">
      <c r="B59" s="89"/>
      <c r="C59" s="89"/>
      <c r="D59" s="90" t="s">
        <v>
28</v>
      </c>
      <c r="E59" s="91"/>
      <c r="F59" s="91"/>
      <c r="G59" s="91"/>
      <c r="H59" s="91"/>
      <c r="I59" s="91"/>
      <c r="J59" s="91"/>
      <c r="K59" s="91"/>
      <c r="L59" s="91"/>
      <c r="M59" s="91"/>
      <c r="N59" s="91"/>
      <c r="O59" s="91"/>
    </row>
    <row r="60" spans="1:21" ht="24" customHeight="1" x14ac:dyDescent="0.2">
      <c r="B60" s="92"/>
      <c r="C60" s="92"/>
      <c r="D60" s="90" t="s">
        <v>
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f4Gpc431e89r/Bh2hiaNNmkKee+oUoSWaY2PVlPnp0TYKvsFvw+ugDkqeEBmK1F1F0NBkac5EV8rZXjCApCTg==" saltValue="S8pu6cMJywW+ZolK8fM0I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
9</v>
      </c>
    </row>
    <row r="40" spans="2:13" ht="27.75" customHeight="1" thickBot="1" x14ac:dyDescent="0.25">
      <c r="B40" s="95" t="s">
        <v>
10</v>
      </c>
      <c r="C40" s="96"/>
      <c r="D40" s="96"/>
      <c r="E40" s="97"/>
      <c r="F40" s="97"/>
      <c r="G40" s="97"/>
      <c r="H40" s="98" t="s">
        <v>
2</v>
      </c>
      <c r="I40" s="99" t="s">
        <v>
564</v>
      </c>
      <c r="J40" s="100" t="s">
        <v>
565</v>
      </c>
      <c r="K40" s="100" t="s">
        <v>
566</v>
      </c>
      <c r="L40" s="100" t="s">
        <v>
567</v>
      </c>
      <c r="M40" s="101" t="s">
        <v>
568</v>
      </c>
    </row>
    <row r="41" spans="2:13" ht="27.75" customHeight="1" x14ac:dyDescent="0.2">
      <c r="B41" s="1277" t="s">
        <v>
30</v>
      </c>
      <c r="C41" s="1278"/>
      <c r="D41" s="102"/>
      <c r="E41" s="1283" t="s">
        <v>
31</v>
      </c>
      <c r="F41" s="1283"/>
      <c r="G41" s="1283"/>
      <c r="H41" s="1284"/>
      <c r="I41" s="103">
        <v>
75194</v>
      </c>
      <c r="J41" s="104">
        <v>
74361</v>
      </c>
      <c r="K41" s="104">
        <v>
74424</v>
      </c>
      <c r="L41" s="104">
        <v>
75563</v>
      </c>
      <c r="M41" s="105">
        <v>
79990</v>
      </c>
    </row>
    <row r="42" spans="2:13" ht="27.75" customHeight="1" x14ac:dyDescent="0.2">
      <c r="B42" s="1279"/>
      <c r="C42" s="1280"/>
      <c r="D42" s="106"/>
      <c r="E42" s="1285" t="s">
        <v>
32</v>
      </c>
      <c r="F42" s="1285"/>
      <c r="G42" s="1285"/>
      <c r="H42" s="1286"/>
      <c r="I42" s="107">
        <v>
2594</v>
      </c>
      <c r="J42" s="108">
        <v>
2283</v>
      </c>
      <c r="K42" s="108">
        <v>
2374</v>
      </c>
      <c r="L42" s="108">
        <v>
2284</v>
      </c>
      <c r="M42" s="109">
        <v>
1954</v>
      </c>
    </row>
    <row r="43" spans="2:13" ht="27.75" customHeight="1" x14ac:dyDescent="0.2">
      <c r="B43" s="1279"/>
      <c r="C43" s="1280"/>
      <c r="D43" s="106"/>
      <c r="E43" s="1285" t="s">
        <v>
33</v>
      </c>
      <c r="F43" s="1285"/>
      <c r="G43" s="1285"/>
      <c r="H43" s="1286"/>
      <c r="I43" s="107">
        <v>
28742</v>
      </c>
      <c r="J43" s="108">
        <v>
27463</v>
      </c>
      <c r="K43" s="108">
        <v>
26331</v>
      </c>
      <c r="L43" s="108">
        <v>
23388</v>
      </c>
      <c r="M43" s="109">
        <v>
21375</v>
      </c>
    </row>
    <row r="44" spans="2:13" ht="27.75" customHeight="1" x14ac:dyDescent="0.2">
      <c r="B44" s="1279"/>
      <c r="C44" s="1280"/>
      <c r="D44" s="106"/>
      <c r="E44" s="1285" t="s">
        <v>
34</v>
      </c>
      <c r="F44" s="1285"/>
      <c r="G44" s="1285"/>
      <c r="H44" s="1286"/>
      <c r="I44" s="107">
        <v>
729</v>
      </c>
      <c r="J44" s="108">
        <v>
536</v>
      </c>
      <c r="K44" s="108">
        <v>
361</v>
      </c>
      <c r="L44" s="108">
        <v>
202</v>
      </c>
      <c r="M44" s="109">
        <v>
74</v>
      </c>
    </row>
    <row r="45" spans="2:13" ht="27.75" customHeight="1" x14ac:dyDescent="0.2">
      <c r="B45" s="1279"/>
      <c r="C45" s="1280"/>
      <c r="D45" s="106"/>
      <c r="E45" s="1285" t="s">
        <v>
35</v>
      </c>
      <c r="F45" s="1285"/>
      <c r="G45" s="1285"/>
      <c r="H45" s="1286"/>
      <c r="I45" s="107">
        <v>
14347</v>
      </c>
      <c r="J45" s="108">
        <v>
14057</v>
      </c>
      <c r="K45" s="108">
        <v>
13944</v>
      </c>
      <c r="L45" s="108">
        <v>
13886</v>
      </c>
      <c r="M45" s="109">
        <v>
13890</v>
      </c>
    </row>
    <row r="46" spans="2:13" ht="27.75" customHeight="1" x14ac:dyDescent="0.2">
      <c r="B46" s="1279"/>
      <c r="C46" s="1280"/>
      <c r="D46" s="110"/>
      <c r="E46" s="1285" t="s">
        <v>
36</v>
      </c>
      <c r="F46" s="1285"/>
      <c r="G46" s="1285"/>
      <c r="H46" s="1286"/>
      <c r="I46" s="107" t="s">
        <v>
523</v>
      </c>
      <c r="J46" s="108">
        <v>
196</v>
      </c>
      <c r="K46" s="108" t="s">
        <v>
523</v>
      </c>
      <c r="L46" s="108" t="s">
        <v>
523</v>
      </c>
      <c r="M46" s="109" t="s">
        <v>
523</v>
      </c>
    </row>
    <row r="47" spans="2:13" ht="27.75" customHeight="1" x14ac:dyDescent="0.2">
      <c r="B47" s="1279"/>
      <c r="C47" s="1280"/>
      <c r="D47" s="111"/>
      <c r="E47" s="1287" t="s">
        <v>
37</v>
      </c>
      <c r="F47" s="1288"/>
      <c r="G47" s="1288"/>
      <c r="H47" s="1289"/>
      <c r="I47" s="107" t="s">
        <v>
523</v>
      </c>
      <c r="J47" s="108" t="s">
        <v>
523</v>
      </c>
      <c r="K47" s="108" t="s">
        <v>
523</v>
      </c>
      <c r="L47" s="108" t="s">
        <v>
523</v>
      </c>
      <c r="M47" s="109" t="s">
        <v>
523</v>
      </c>
    </row>
    <row r="48" spans="2:13" ht="27.75" customHeight="1" x14ac:dyDescent="0.2">
      <c r="B48" s="1279"/>
      <c r="C48" s="1280"/>
      <c r="D48" s="106"/>
      <c r="E48" s="1285" t="s">
        <v>
38</v>
      </c>
      <c r="F48" s="1285"/>
      <c r="G48" s="1285"/>
      <c r="H48" s="1286"/>
      <c r="I48" s="107" t="s">
        <v>
523</v>
      </c>
      <c r="J48" s="108" t="s">
        <v>
523</v>
      </c>
      <c r="K48" s="108" t="s">
        <v>
523</v>
      </c>
      <c r="L48" s="108" t="s">
        <v>
523</v>
      </c>
      <c r="M48" s="109" t="s">
        <v>
523</v>
      </c>
    </row>
    <row r="49" spans="2:13" ht="27.75" customHeight="1" x14ac:dyDescent="0.2">
      <c r="B49" s="1281"/>
      <c r="C49" s="1282"/>
      <c r="D49" s="106"/>
      <c r="E49" s="1285" t="s">
        <v>
39</v>
      </c>
      <c r="F49" s="1285"/>
      <c r="G49" s="1285"/>
      <c r="H49" s="1286"/>
      <c r="I49" s="107" t="s">
        <v>
523</v>
      </c>
      <c r="J49" s="108" t="s">
        <v>
523</v>
      </c>
      <c r="K49" s="108" t="s">
        <v>
523</v>
      </c>
      <c r="L49" s="108" t="s">
        <v>
523</v>
      </c>
      <c r="M49" s="109" t="s">
        <v>
523</v>
      </c>
    </row>
    <row r="50" spans="2:13" ht="27.75" customHeight="1" x14ac:dyDescent="0.2">
      <c r="B50" s="1290" t="s">
        <v>
40</v>
      </c>
      <c r="C50" s="1291"/>
      <c r="D50" s="112"/>
      <c r="E50" s="1285" t="s">
        <v>
41</v>
      </c>
      <c r="F50" s="1285"/>
      <c r="G50" s="1285"/>
      <c r="H50" s="1286"/>
      <c r="I50" s="107">
        <v>
16343</v>
      </c>
      <c r="J50" s="108">
        <v>
18443</v>
      </c>
      <c r="K50" s="108">
        <v>
21386</v>
      </c>
      <c r="L50" s="108">
        <v>
24612</v>
      </c>
      <c r="M50" s="109">
        <v>
22135</v>
      </c>
    </row>
    <row r="51" spans="2:13" ht="27.75" customHeight="1" x14ac:dyDescent="0.2">
      <c r="B51" s="1279"/>
      <c r="C51" s="1280"/>
      <c r="D51" s="106"/>
      <c r="E51" s="1285" t="s">
        <v>
42</v>
      </c>
      <c r="F51" s="1285"/>
      <c r="G51" s="1285"/>
      <c r="H51" s="1286"/>
      <c r="I51" s="107">
        <v>
25519</v>
      </c>
      <c r="J51" s="108">
        <v>
22852</v>
      </c>
      <c r="K51" s="108">
        <v>
20062</v>
      </c>
      <c r="L51" s="108">
        <v>
18094</v>
      </c>
      <c r="M51" s="109">
        <v>
19494</v>
      </c>
    </row>
    <row r="52" spans="2:13" ht="27.75" customHeight="1" x14ac:dyDescent="0.2">
      <c r="B52" s="1281"/>
      <c r="C52" s="1282"/>
      <c r="D52" s="106"/>
      <c r="E52" s="1285" t="s">
        <v>
43</v>
      </c>
      <c r="F52" s="1285"/>
      <c r="G52" s="1285"/>
      <c r="H52" s="1286"/>
      <c r="I52" s="107">
        <v>
80885</v>
      </c>
      <c r="J52" s="108">
        <v>
79120</v>
      </c>
      <c r="K52" s="108">
        <v>
78194</v>
      </c>
      <c r="L52" s="108">
        <v>
77870</v>
      </c>
      <c r="M52" s="109">
        <v>
77351</v>
      </c>
    </row>
    <row r="53" spans="2:13" ht="27.75" customHeight="1" thickBot="1" x14ac:dyDescent="0.25">
      <c r="B53" s="1292" t="s">
        <v>
44</v>
      </c>
      <c r="C53" s="1293"/>
      <c r="D53" s="113"/>
      <c r="E53" s="1294" t="s">
        <v>
45</v>
      </c>
      <c r="F53" s="1294"/>
      <c r="G53" s="1294"/>
      <c r="H53" s="1295"/>
      <c r="I53" s="114">
        <v>
-1140</v>
      </c>
      <c r="J53" s="115">
        <v>
-1520</v>
      </c>
      <c r="K53" s="115">
        <v>
-2207</v>
      </c>
      <c r="L53" s="115">
        <v>
-5254</v>
      </c>
      <c r="M53" s="116">
        <v>
-1696</v>
      </c>
    </row>
    <row r="54" spans="2:13" ht="27.75" customHeight="1" x14ac:dyDescent="0.2">
      <c r="B54" s="117" t="s">
        <v>
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ulc+hvbqmwpgbSK4jhL8oSC5oV+rFrhBVbJk7CwFSujMecXiWv99M8ferKsbtPBbUxwzgsnRGamO5tSS1qZjGA==" saltValue="slXfULQv6bSUPEuWfJ6iN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
47</v>
      </c>
    </row>
    <row r="54" spans="2:8" ht="29.25" customHeight="1" thickBot="1" x14ac:dyDescent="0.3">
      <c r="B54" s="122" t="s">
        <v>
1</v>
      </c>
      <c r="C54" s="123"/>
      <c r="D54" s="123"/>
      <c r="E54" s="124" t="s">
        <v>
2</v>
      </c>
      <c r="F54" s="125" t="s">
        <v>
566</v>
      </c>
      <c r="G54" s="125" t="s">
        <v>
567</v>
      </c>
      <c r="H54" s="126" t="s">
        <v>
568</v>
      </c>
    </row>
    <row r="55" spans="2:8" ht="52.5" customHeight="1" x14ac:dyDescent="0.2">
      <c r="B55" s="127"/>
      <c r="C55" s="1304" t="s">
        <v>
48</v>
      </c>
      <c r="D55" s="1304"/>
      <c r="E55" s="1305"/>
      <c r="F55" s="128">
        <v>
9699</v>
      </c>
      <c r="G55" s="128">
        <v>
9524</v>
      </c>
      <c r="H55" s="129">
        <v>
7876</v>
      </c>
    </row>
    <row r="56" spans="2:8" ht="52.5" customHeight="1" x14ac:dyDescent="0.2">
      <c r="B56" s="130"/>
      <c r="C56" s="1306" t="s">
        <v>
49</v>
      </c>
      <c r="D56" s="1306"/>
      <c r="E56" s="1307"/>
      <c r="F56" s="131" t="s">
        <v>
523</v>
      </c>
      <c r="G56" s="131" t="s">
        <v>
523</v>
      </c>
      <c r="H56" s="132" t="s">
        <v>
523</v>
      </c>
    </row>
    <row r="57" spans="2:8" ht="53.25" customHeight="1" x14ac:dyDescent="0.2">
      <c r="B57" s="130"/>
      <c r="C57" s="1308" t="s">
        <v>
50</v>
      </c>
      <c r="D57" s="1308"/>
      <c r="E57" s="1309"/>
      <c r="F57" s="133">
        <v>
8876</v>
      </c>
      <c r="G57" s="133">
        <v>
12068</v>
      </c>
      <c r="H57" s="134">
        <v>
11191</v>
      </c>
    </row>
    <row r="58" spans="2:8" ht="45.75" customHeight="1" x14ac:dyDescent="0.2">
      <c r="B58" s="135"/>
      <c r="C58" s="1296" t="s">
        <v>
603</v>
      </c>
      <c r="D58" s="1297"/>
      <c r="E58" s="1298"/>
      <c r="F58" s="136">
        <v>
4669</v>
      </c>
      <c r="G58" s="136">
        <v>
6951</v>
      </c>
      <c r="H58" s="137">
        <v>
5621</v>
      </c>
    </row>
    <row r="59" spans="2:8" ht="45.75" customHeight="1" x14ac:dyDescent="0.2">
      <c r="B59" s="135"/>
      <c r="C59" s="1296" t="s">
        <v>
604</v>
      </c>
      <c r="D59" s="1297"/>
      <c r="E59" s="1298"/>
      <c r="F59" s="136">
        <v>
1833</v>
      </c>
      <c r="G59" s="136">
        <v>
1992</v>
      </c>
      <c r="H59" s="137">
        <v>
2031</v>
      </c>
    </row>
    <row r="60" spans="2:8" ht="45.75" customHeight="1" x14ac:dyDescent="0.2">
      <c r="B60" s="135"/>
      <c r="C60" s="1296" t="s">
        <v>
605</v>
      </c>
      <c r="D60" s="1297"/>
      <c r="E60" s="1298"/>
      <c r="F60" s="136">
        <v>
1776</v>
      </c>
      <c r="G60" s="136">
        <v>
1680</v>
      </c>
      <c r="H60" s="137">
        <v>
1560</v>
      </c>
    </row>
    <row r="61" spans="2:8" ht="45.75" customHeight="1" x14ac:dyDescent="0.2">
      <c r="B61" s="135"/>
      <c r="C61" s="1296" t="s">
        <v>
606</v>
      </c>
      <c r="D61" s="1297"/>
      <c r="E61" s="1298"/>
      <c r="F61" s="136">
        <v>
427</v>
      </c>
      <c r="G61" s="136">
        <v>
998</v>
      </c>
      <c r="H61" s="137">
        <v>
1297</v>
      </c>
    </row>
    <row r="62" spans="2:8" ht="45.75" customHeight="1" thickBot="1" x14ac:dyDescent="0.25">
      <c r="B62" s="138"/>
      <c r="C62" s="1299" t="s">
        <v>
607</v>
      </c>
      <c r="D62" s="1300"/>
      <c r="E62" s="1301"/>
      <c r="F62" s="139">
        <v>
0</v>
      </c>
      <c r="G62" s="139">
        <v>
250</v>
      </c>
      <c r="H62" s="140">
        <v>
500</v>
      </c>
    </row>
    <row r="63" spans="2:8" ht="52.5" customHeight="1" thickBot="1" x14ac:dyDescent="0.25">
      <c r="B63" s="141"/>
      <c r="C63" s="1302" t="s">
        <v>
51</v>
      </c>
      <c r="D63" s="1302"/>
      <c r="E63" s="1303"/>
      <c r="F63" s="142">
        <v>
18575</v>
      </c>
      <c r="G63" s="142">
        <v>
21592</v>
      </c>
      <c r="H63" s="143">
        <v>
19067</v>
      </c>
    </row>
    <row r="64" spans="2:8" ht="15" customHeight="1" x14ac:dyDescent="0.2"/>
  </sheetData>
  <sheetProtection algorithmName="SHA-512" hashValue="5Jl8xzjRb7HMlHvIjaM0DGJfJpsikh1KqAFaD2YprUPJ5GJaB9mtxg1btPS2iGFXgOIJkmCWPBqT2+DCcskh8Q==" saltValue="3kl89o4qdh7wPtNG7yQz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K1" zoomScale="70" zoomScaleNormal="70" zoomScaleSheetLayoutView="55" workbookViewId="0">
      <selection activeCell="BY14" sqref="BY14"/>
    </sheetView>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
612</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
612</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
613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
614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22" t="s">
        <v>
615</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ht="13.2" x14ac:dyDescent="0.2">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ht="13.2" x14ac:dyDescent="0.2">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ht="13.2" x14ac:dyDescent="0.2">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ht="13.2" x14ac:dyDescent="0.2">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
616</v>
      </c>
    </row>
    <row r="50" spans="1:109" ht="13.2" x14ac:dyDescent="0.2">
      <c r="B50" s="395"/>
      <c r="G50" s="1316"/>
      <c r="H50" s="1316"/>
      <c r="I50" s="1316"/>
      <c r="J50" s="1316"/>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5" t="s">
        <v>
564</v>
      </c>
      <c r="BQ50" s="1315"/>
      <c r="BR50" s="1315"/>
      <c r="BS50" s="1315"/>
      <c r="BT50" s="1315"/>
      <c r="BU50" s="1315"/>
      <c r="BV50" s="1315"/>
      <c r="BW50" s="1315"/>
      <c r="BX50" s="1315" t="s">
        <v>
565</v>
      </c>
      <c r="BY50" s="1315"/>
      <c r="BZ50" s="1315"/>
      <c r="CA50" s="1315"/>
      <c r="CB50" s="1315"/>
      <c r="CC50" s="1315"/>
      <c r="CD50" s="1315"/>
      <c r="CE50" s="1315"/>
      <c r="CF50" s="1315" t="s">
        <v>
566</v>
      </c>
      <c r="CG50" s="1315"/>
      <c r="CH50" s="1315"/>
      <c r="CI50" s="1315"/>
      <c r="CJ50" s="1315"/>
      <c r="CK50" s="1315"/>
      <c r="CL50" s="1315"/>
      <c r="CM50" s="1315"/>
      <c r="CN50" s="1315" t="s">
        <v>
567</v>
      </c>
      <c r="CO50" s="1315"/>
      <c r="CP50" s="1315"/>
      <c r="CQ50" s="1315"/>
      <c r="CR50" s="1315"/>
      <c r="CS50" s="1315"/>
      <c r="CT50" s="1315"/>
      <c r="CU50" s="1315"/>
      <c r="CV50" s="1315" t="s">
        <v>
568</v>
      </c>
      <c r="CW50" s="1315"/>
      <c r="CX50" s="1315"/>
      <c r="CY50" s="1315"/>
      <c r="CZ50" s="1315"/>
      <c r="DA50" s="1315"/>
      <c r="DB50" s="1315"/>
      <c r="DC50" s="1315"/>
    </row>
    <row r="51" spans="1:109" ht="13.5" customHeight="1" x14ac:dyDescent="0.2">
      <c r="B51" s="395"/>
      <c r="G51" s="1318"/>
      <c r="H51" s="1318"/>
      <c r="I51" s="1331"/>
      <c r="J51" s="1331"/>
      <c r="K51" s="1317"/>
      <c r="L51" s="1317"/>
      <c r="M51" s="1317"/>
      <c r="N51" s="1317"/>
      <c r="AM51" s="404"/>
      <c r="AN51" s="1313" t="s">
        <v>
617</v>
      </c>
      <c r="AO51" s="1313"/>
      <c r="AP51" s="1313"/>
      <c r="AQ51" s="1313"/>
      <c r="AR51" s="1313"/>
      <c r="AS51" s="1313"/>
      <c r="AT51" s="1313"/>
      <c r="AU51" s="1313"/>
      <c r="AV51" s="1313"/>
      <c r="AW51" s="1313"/>
      <c r="AX51" s="1313"/>
      <c r="AY51" s="1313"/>
      <c r="AZ51" s="1313"/>
      <c r="BA51" s="1313"/>
      <c r="BB51" s="1313" t="s">
        <v>
618</v>
      </c>
      <c r="BC51" s="1313"/>
      <c r="BD51" s="1313"/>
      <c r="BE51" s="1313"/>
      <c r="BF51" s="1313"/>
      <c r="BG51" s="1313"/>
      <c r="BH51" s="1313"/>
      <c r="BI51" s="1313"/>
      <c r="BJ51" s="1313"/>
      <c r="BK51" s="1313"/>
      <c r="BL51" s="1313"/>
      <c r="BM51" s="1313"/>
      <c r="BN51" s="1313"/>
      <c r="BO51" s="1313"/>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ht="13.2" x14ac:dyDescent="0.2">
      <c r="B52" s="395"/>
      <c r="G52" s="1318"/>
      <c r="H52" s="1318"/>
      <c r="I52" s="1331"/>
      <c r="J52" s="1331"/>
      <c r="K52" s="1317"/>
      <c r="L52" s="1317"/>
      <c r="M52" s="1317"/>
      <c r="N52" s="1317"/>
      <c r="AM52" s="404"/>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ht="13.2" x14ac:dyDescent="0.2">
      <c r="A53" s="403"/>
      <c r="B53" s="395"/>
      <c r="G53" s="1318"/>
      <c r="H53" s="1318"/>
      <c r="I53" s="1316"/>
      <c r="J53" s="1316"/>
      <c r="K53" s="1317"/>
      <c r="L53" s="1317"/>
      <c r="M53" s="1317"/>
      <c r="N53" s="1317"/>
      <c r="AM53" s="404"/>
      <c r="AN53" s="1313"/>
      <c r="AO53" s="1313"/>
      <c r="AP53" s="1313"/>
      <c r="AQ53" s="1313"/>
      <c r="AR53" s="1313"/>
      <c r="AS53" s="1313"/>
      <c r="AT53" s="1313"/>
      <c r="AU53" s="1313"/>
      <c r="AV53" s="1313"/>
      <c r="AW53" s="1313"/>
      <c r="AX53" s="1313"/>
      <c r="AY53" s="1313"/>
      <c r="AZ53" s="1313"/>
      <c r="BA53" s="1313"/>
      <c r="BB53" s="1313" t="s">
        <v>
619</v>
      </c>
      <c r="BC53" s="1313"/>
      <c r="BD53" s="1313"/>
      <c r="BE53" s="1313"/>
      <c r="BF53" s="1313"/>
      <c r="BG53" s="1313"/>
      <c r="BH53" s="1313"/>
      <c r="BI53" s="1313"/>
      <c r="BJ53" s="1313"/>
      <c r="BK53" s="1313"/>
      <c r="BL53" s="1313"/>
      <c r="BM53" s="1313"/>
      <c r="BN53" s="1313"/>
      <c r="BO53" s="1313"/>
      <c r="BP53" s="1310">
        <v>
47.6</v>
      </c>
      <c r="BQ53" s="1310"/>
      <c r="BR53" s="1310"/>
      <c r="BS53" s="1310"/>
      <c r="BT53" s="1310"/>
      <c r="BU53" s="1310"/>
      <c r="BV53" s="1310"/>
      <c r="BW53" s="1310"/>
      <c r="BX53" s="1310">
        <v>
51.4</v>
      </c>
      <c r="BY53" s="1310"/>
      <c r="BZ53" s="1310"/>
      <c r="CA53" s="1310"/>
      <c r="CB53" s="1310"/>
      <c r="CC53" s="1310"/>
      <c r="CD53" s="1310"/>
      <c r="CE53" s="1310"/>
      <c r="CF53" s="1310">
        <v>
52.7</v>
      </c>
      <c r="CG53" s="1310"/>
      <c r="CH53" s="1310"/>
      <c r="CI53" s="1310"/>
      <c r="CJ53" s="1310"/>
      <c r="CK53" s="1310"/>
      <c r="CL53" s="1310"/>
      <c r="CM53" s="1310"/>
      <c r="CN53" s="1310">
        <v>
53.2</v>
      </c>
      <c r="CO53" s="1310"/>
      <c r="CP53" s="1310"/>
      <c r="CQ53" s="1310"/>
      <c r="CR53" s="1310"/>
      <c r="CS53" s="1310"/>
      <c r="CT53" s="1310"/>
      <c r="CU53" s="1310"/>
      <c r="CV53" s="1310">
        <v>
54.4</v>
      </c>
      <c r="CW53" s="1310"/>
      <c r="CX53" s="1310"/>
      <c r="CY53" s="1310"/>
      <c r="CZ53" s="1310"/>
      <c r="DA53" s="1310"/>
      <c r="DB53" s="1310"/>
      <c r="DC53" s="1310"/>
    </row>
    <row r="54" spans="1:109" ht="13.2" x14ac:dyDescent="0.2">
      <c r="A54" s="403"/>
      <c r="B54" s="395"/>
      <c r="G54" s="1318"/>
      <c r="H54" s="1318"/>
      <c r="I54" s="1316"/>
      <c r="J54" s="1316"/>
      <c r="K54" s="1317"/>
      <c r="L54" s="1317"/>
      <c r="M54" s="1317"/>
      <c r="N54" s="1317"/>
      <c r="AM54" s="404"/>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ht="13.2" x14ac:dyDescent="0.2">
      <c r="A55" s="403"/>
      <c r="B55" s="395"/>
      <c r="G55" s="1316"/>
      <c r="H55" s="1316"/>
      <c r="I55" s="1316"/>
      <c r="J55" s="1316"/>
      <c r="K55" s="1317"/>
      <c r="L55" s="1317"/>
      <c r="M55" s="1317"/>
      <c r="N55" s="1317"/>
      <c r="AN55" s="1315" t="s">
        <v>
620</v>
      </c>
      <c r="AO55" s="1315"/>
      <c r="AP55" s="1315"/>
      <c r="AQ55" s="1315"/>
      <c r="AR55" s="1315"/>
      <c r="AS55" s="1315"/>
      <c r="AT55" s="1315"/>
      <c r="AU55" s="1315"/>
      <c r="AV55" s="1315"/>
      <c r="AW55" s="1315"/>
      <c r="AX55" s="1315"/>
      <c r="AY55" s="1315"/>
      <c r="AZ55" s="1315"/>
      <c r="BA55" s="1315"/>
      <c r="BB55" s="1313" t="s">
        <v>
618</v>
      </c>
      <c r="BC55" s="1313"/>
      <c r="BD55" s="1313"/>
      <c r="BE55" s="1313"/>
      <c r="BF55" s="1313"/>
      <c r="BG55" s="1313"/>
      <c r="BH55" s="1313"/>
      <c r="BI55" s="1313"/>
      <c r="BJ55" s="1313"/>
      <c r="BK55" s="1313"/>
      <c r="BL55" s="1313"/>
      <c r="BM55" s="1313"/>
      <c r="BN55" s="1313"/>
      <c r="BO55" s="1313"/>
      <c r="BP55" s="1310">
        <v>
21.2</v>
      </c>
      <c r="BQ55" s="1310"/>
      <c r="BR55" s="1310"/>
      <c r="BS55" s="1310"/>
      <c r="BT55" s="1310"/>
      <c r="BU55" s="1310"/>
      <c r="BV55" s="1310"/>
      <c r="BW55" s="1310"/>
      <c r="BX55" s="1310">
        <v>
16.600000000000001</v>
      </c>
      <c r="BY55" s="1310"/>
      <c r="BZ55" s="1310"/>
      <c r="CA55" s="1310"/>
      <c r="CB55" s="1310"/>
      <c r="CC55" s="1310"/>
      <c r="CD55" s="1310"/>
      <c r="CE55" s="1310"/>
      <c r="CF55" s="1310">
        <v>
17.399999999999999</v>
      </c>
      <c r="CG55" s="1310"/>
      <c r="CH55" s="1310"/>
      <c r="CI55" s="1310"/>
      <c r="CJ55" s="1310"/>
      <c r="CK55" s="1310"/>
      <c r="CL55" s="1310"/>
      <c r="CM55" s="1310"/>
      <c r="CN55" s="1310">
        <v>
12.1</v>
      </c>
      <c r="CO55" s="1310"/>
      <c r="CP55" s="1310"/>
      <c r="CQ55" s="1310"/>
      <c r="CR55" s="1310"/>
      <c r="CS55" s="1310"/>
      <c r="CT55" s="1310"/>
      <c r="CU55" s="1310"/>
      <c r="CV55" s="1310">
        <v>
11.2</v>
      </c>
      <c r="CW55" s="1310"/>
      <c r="CX55" s="1310"/>
      <c r="CY55" s="1310"/>
      <c r="CZ55" s="1310"/>
      <c r="DA55" s="1310"/>
      <c r="DB55" s="1310"/>
      <c r="DC55" s="1310"/>
    </row>
    <row r="56" spans="1:109" ht="13.2" x14ac:dyDescent="0.2">
      <c r="A56" s="403"/>
      <c r="B56" s="395"/>
      <c r="G56" s="1316"/>
      <c r="H56" s="1316"/>
      <c r="I56" s="1316"/>
      <c r="J56" s="1316"/>
      <c r="K56" s="1317"/>
      <c r="L56" s="1317"/>
      <c r="M56" s="1317"/>
      <c r="N56" s="1317"/>
      <c r="AN56" s="1315"/>
      <c r="AO56" s="1315"/>
      <c r="AP56" s="1315"/>
      <c r="AQ56" s="1315"/>
      <c r="AR56" s="1315"/>
      <c r="AS56" s="1315"/>
      <c r="AT56" s="1315"/>
      <c r="AU56" s="1315"/>
      <c r="AV56" s="1315"/>
      <c r="AW56" s="1315"/>
      <c r="AX56" s="1315"/>
      <c r="AY56" s="1315"/>
      <c r="AZ56" s="1315"/>
      <c r="BA56" s="1315"/>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3" customFormat="1" ht="13.2" x14ac:dyDescent="0.2">
      <c r="B57" s="407"/>
      <c r="G57" s="1316"/>
      <c r="H57" s="1316"/>
      <c r="I57" s="1311"/>
      <c r="J57" s="1311"/>
      <c r="K57" s="1317"/>
      <c r="L57" s="1317"/>
      <c r="M57" s="1317"/>
      <c r="N57" s="1317"/>
      <c r="AM57" s="388"/>
      <c r="AN57" s="1315"/>
      <c r="AO57" s="1315"/>
      <c r="AP57" s="1315"/>
      <c r="AQ57" s="1315"/>
      <c r="AR57" s="1315"/>
      <c r="AS57" s="1315"/>
      <c r="AT57" s="1315"/>
      <c r="AU57" s="1315"/>
      <c r="AV57" s="1315"/>
      <c r="AW57" s="1315"/>
      <c r="AX57" s="1315"/>
      <c r="AY57" s="1315"/>
      <c r="AZ57" s="1315"/>
      <c r="BA57" s="1315"/>
      <c r="BB57" s="1313" t="s">
        <v>
619</v>
      </c>
      <c r="BC57" s="1313"/>
      <c r="BD57" s="1313"/>
      <c r="BE57" s="1313"/>
      <c r="BF57" s="1313"/>
      <c r="BG57" s="1313"/>
      <c r="BH57" s="1313"/>
      <c r="BI57" s="1313"/>
      <c r="BJ57" s="1313"/>
      <c r="BK57" s="1313"/>
      <c r="BL57" s="1313"/>
      <c r="BM57" s="1313"/>
      <c r="BN57" s="1313"/>
      <c r="BO57" s="1313"/>
      <c r="BP57" s="1310">
        <v>
50.4</v>
      </c>
      <c r="BQ57" s="1310"/>
      <c r="BR57" s="1310"/>
      <c r="BS57" s="1310"/>
      <c r="BT57" s="1310"/>
      <c r="BU57" s="1310"/>
      <c r="BV57" s="1310"/>
      <c r="BW57" s="1310"/>
      <c r="BX57" s="1310">
        <v>
58.6</v>
      </c>
      <c r="BY57" s="1310"/>
      <c r="BZ57" s="1310"/>
      <c r="CA57" s="1310"/>
      <c r="CB57" s="1310"/>
      <c r="CC57" s="1310"/>
      <c r="CD57" s="1310"/>
      <c r="CE57" s="1310"/>
      <c r="CF57" s="1310">
        <v>
58.9</v>
      </c>
      <c r="CG57" s="1310"/>
      <c r="CH57" s="1310"/>
      <c r="CI57" s="1310"/>
      <c r="CJ57" s="1310"/>
      <c r="CK57" s="1310"/>
      <c r="CL57" s="1310"/>
      <c r="CM57" s="1310"/>
      <c r="CN57" s="1310">
        <v>
59.4</v>
      </c>
      <c r="CO57" s="1310"/>
      <c r="CP57" s="1310"/>
      <c r="CQ57" s="1310"/>
      <c r="CR57" s="1310"/>
      <c r="CS57" s="1310"/>
      <c r="CT57" s="1310"/>
      <c r="CU57" s="1310"/>
      <c r="CV57" s="1310">
        <v>
60.4</v>
      </c>
      <c r="CW57" s="1310"/>
      <c r="CX57" s="1310"/>
      <c r="CY57" s="1310"/>
      <c r="CZ57" s="1310"/>
      <c r="DA57" s="1310"/>
      <c r="DB57" s="1310"/>
      <c r="DC57" s="1310"/>
      <c r="DD57" s="408"/>
      <c r="DE57" s="407"/>
    </row>
    <row r="58" spans="1:109" s="403" customFormat="1" ht="13.2" x14ac:dyDescent="0.2">
      <c r="A58" s="388"/>
      <c r="B58" s="407"/>
      <c r="G58" s="1316"/>
      <c r="H58" s="1316"/>
      <c r="I58" s="1311"/>
      <c r="J58" s="1311"/>
      <c r="K58" s="1317"/>
      <c r="L58" s="1317"/>
      <c r="M58" s="1317"/>
      <c r="N58" s="1317"/>
      <c r="AM58" s="388"/>
      <c r="AN58" s="1315"/>
      <c r="AO58" s="1315"/>
      <c r="AP58" s="1315"/>
      <c r="AQ58" s="1315"/>
      <c r="AR58" s="1315"/>
      <c r="AS58" s="1315"/>
      <c r="AT58" s="1315"/>
      <c r="AU58" s="1315"/>
      <c r="AV58" s="1315"/>
      <c r="AW58" s="1315"/>
      <c r="AX58" s="1315"/>
      <c r="AY58" s="1315"/>
      <c r="AZ58" s="1315"/>
      <c r="BA58" s="1315"/>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
621</v>
      </c>
    </row>
    <row r="64" spans="1:109" ht="13.2" x14ac:dyDescent="0.2">
      <c r="B64" s="395"/>
      <c r="G64" s="402"/>
      <c r="I64" s="415"/>
      <c r="J64" s="415"/>
      <c r="K64" s="415"/>
      <c r="L64" s="415"/>
      <c r="M64" s="415"/>
      <c r="N64" s="416"/>
      <c r="AM64" s="402"/>
      <c r="AN64" s="402" t="s">
        <v>
614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22" t="s">
        <v>
622</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ht="13.2" x14ac:dyDescent="0.2">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ht="13.2" x14ac:dyDescent="0.2">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ht="13.2" x14ac:dyDescent="0.2">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ht="13.2" x14ac:dyDescent="0.2">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
616</v>
      </c>
    </row>
    <row r="72" spans="2:107" ht="13.2" x14ac:dyDescent="0.2">
      <c r="B72" s="395"/>
      <c r="G72" s="1316"/>
      <c r="H72" s="1316"/>
      <c r="I72" s="1316"/>
      <c r="J72" s="1316"/>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5" t="s">
        <v>
564</v>
      </c>
      <c r="BQ72" s="1315"/>
      <c r="BR72" s="1315"/>
      <c r="BS72" s="1315"/>
      <c r="BT72" s="1315"/>
      <c r="BU72" s="1315"/>
      <c r="BV72" s="1315"/>
      <c r="BW72" s="1315"/>
      <c r="BX72" s="1315" t="s">
        <v>
565</v>
      </c>
      <c r="BY72" s="1315"/>
      <c r="BZ72" s="1315"/>
      <c r="CA72" s="1315"/>
      <c r="CB72" s="1315"/>
      <c r="CC72" s="1315"/>
      <c r="CD72" s="1315"/>
      <c r="CE72" s="1315"/>
      <c r="CF72" s="1315" t="s">
        <v>
566</v>
      </c>
      <c r="CG72" s="1315"/>
      <c r="CH72" s="1315"/>
      <c r="CI72" s="1315"/>
      <c r="CJ72" s="1315"/>
      <c r="CK72" s="1315"/>
      <c r="CL72" s="1315"/>
      <c r="CM72" s="1315"/>
      <c r="CN72" s="1315" t="s">
        <v>
567</v>
      </c>
      <c r="CO72" s="1315"/>
      <c r="CP72" s="1315"/>
      <c r="CQ72" s="1315"/>
      <c r="CR72" s="1315"/>
      <c r="CS72" s="1315"/>
      <c r="CT72" s="1315"/>
      <c r="CU72" s="1315"/>
      <c r="CV72" s="1315" t="s">
        <v>
568</v>
      </c>
      <c r="CW72" s="1315"/>
      <c r="CX72" s="1315"/>
      <c r="CY72" s="1315"/>
      <c r="CZ72" s="1315"/>
      <c r="DA72" s="1315"/>
      <c r="DB72" s="1315"/>
      <c r="DC72" s="1315"/>
    </row>
    <row r="73" spans="2:107" ht="13.2" x14ac:dyDescent="0.2">
      <c r="B73" s="395"/>
      <c r="G73" s="1318"/>
      <c r="H73" s="1318"/>
      <c r="I73" s="1318"/>
      <c r="J73" s="1318"/>
      <c r="K73" s="1314"/>
      <c r="L73" s="1314"/>
      <c r="M73" s="1314"/>
      <c r="N73" s="1314"/>
      <c r="AM73" s="404"/>
      <c r="AN73" s="1313" t="s">
        <v>
617</v>
      </c>
      <c r="AO73" s="1313"/>
      <c r="AP73" s="1313"/>
      <c r="AQ73" s="1313"/>
      <c r="AR73" s="1313"/>
      <c r="AS73" s="1313"/>
      <c r="AT73" s="1313"/>
      <c r="AU73" s="1313"/>
      <c r="AV73" s="1313"/>
      <c r="AW73" s="1313"/>
      <c r="AX73" s="1313"/>
      <c r="AY73" s="1313"/>
      <c r="AZ73" s="1313"/>
      <c r="BA73" s="1313"/>
      <c r="BB73" s="1313" t="s">
        <v>
618</v>
      </c>
      <c r="BC73" s="1313"/>
      <c r="BD73" s="1313"/>
      <c r="BE73" s="1313"/>
      <c r="BF73" s="1313"/>
      <c r="BG73" s="1313"/>
      <c r="BH73" s="1313"/>
      <c r="BI73" s="1313"/>
      <c r="BJ73" s="1313"/>
      <c r="BK73" s="1313"/>
      <c r="BL73" s="1313"/>
      <c r="BM73" s="1313"/>
      <c r="BN73" s="1313"/>
      <c r="BO73" s="1313"/>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ht="13.2" x14ac:dyDescent="0.2">
      <c r="B74" s="395"/>
      <c r="G74" s="1318"/>
      <c r="H74" s="1318"/>
      <c r="I74" s="1318"/>
      <c r="J74" s="1318"/>
      <c r="K74" s="1314"/>
      <c r="L74" s="1314"/>
      <c r="M74" s="1314"/>
      <c r="N74" s="1314"/>
      <c r="AM74" s="404"/>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ht="13.2" x14ac:dyDescent="0.2">
      <c r="B75" s="395"/>
      <c r="G75" s="1318"/>
      <c r="H75" s="1318"/>
      <c r="I75" s="1316"/>
      <c r="J75" s="1316"/>
      <c r="K75" s="1317"/>
      <c r="L75" s="1317"/>
      <c r="M75" s="1317"/>
      <c r="N75" s="1317"/>
      <c r="AM75" s="404"/>
      <c r="AN75" s="1313"/>
      <c r="AO75" s="1313"/>
      <c r="AP75" s="1313"/>
      <c r="AQ75" s="1313"/>
      <c r="AR75" s="1313"/>
      <c r="AS75" s="1313"/>
      <c r="AT75" s="1313"/>
      <c r="AU75" s="1313"/>
      <c r="AV75" s="1313"/>
      <c r="AW75" s="1313"/>
      <c r="AX75" s="1313"/>
      <c r="AY75" s="1313"/>
      <c r="AZ75" s="1313"/>
      <c r="BA75" s="1313"/>
      <c r="BB75" s="1313" t="s">
        <v>
623</v>
      </c>
      <c r="BC75" s="1313"/>
      <c r="BD75" s="1313"/>
      <c r="BE75" s="1313"/>
      <c r="BF75" s="1313"/>
      <c r="BG75" s="1313"/>
      <c r="BH75" s="1313"/>
      <c r="BI75" s="1313"/>
      <c r="BJ75" s="1313"/>
      <c r="BK75" s="1313"/>
      <c r="BL75" s="1313"/>
      <c r="BM75" s="1313"/>
      <c r="BN75" s="1313"/>
      <c r="BO75" s="1313"/>
      <c r="BP75" s="1310">
        <v>
-1.7</v>
      </c>
      <c r="BQ75" s="1310"/>
      <c r="BR75" s="1310"/>
      <c r="BS75" s="1310"/>
      <c r="BT75" s="1310"/>
      <c r="BU75" s="1310"/>
      <c r="BV75" s="1310"/>
      <c r="BW75" s="1310"/>
      <c r="BX75" s="1310">
        <v>
-1.3</v>
      </c>
      <c r="BY75" s="1310"/>
      <c r="BZ75" s="1310"/>
      <c r="CA75" s="1310"/>
      <c r="CB75" s="1310"/>
      <c r="CC75" s="1310"/>
      <c r="CD75" s="1310"/>
      <c r="CE75" s="1310"/>
      <c r="CF75" s="1310">
        <v>
-0.6</v>
      </c>
      <c r="CG75" s="1310"/>
      <c r="CH75" s="1310"/>
      <c r="CI75" s="1310"/>
      <c r="CJ75" s="1310"/>
      <c r="CK75" s="1310"/>
      <c r="CL75" s="1310"/>
      <c r="CM75" s="1310"/>
      <c r="CN75" s="1310">
        <v>
-0.3</v>
      </c>
      <c r="CO75" s="1310"/>
      <c r="CP75" s="1310"/>
      <c r="CQ75" s="1310"/>
      <c r="CR75" s="1310"/>
      <c r="CS75" s="1310"/>
      <c r="CT75" s="1310"/>
      <c r="CU75" s="1310"/>
      <c r="CV75" s="1310">
        <v>
0</v>
      </c>
      <c r="CW75" s="1310"/>
      <c r="CX75" s="1310"/>
      <c r="CY75" s="1310"/>
      <c r="CZ75" s="1310"/>
      <c r="DA75" s="1310"/>
      <c r="DB75" s="1310"/>
      <c r="DC75" s="1310"/>
    </row>
    <row r="76" spans="2:107" ht="13.2" x14ac:dyDescent="0.2">
      <c r="B76" s="395"/>
      <c r="G76" s="1318"/>
      <c r="H76" s="1318"/>
      <c r="I76" s="1316"/>
      <c r="J76" s="1316"/>
      <c r="K76" s="1317"/>
      <c r="L76" s="1317"/>
      <c r="M76" s="1317"/>
      <c r="N76" s="1317"/>
      <c r="AM76" s="404"/>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ht="13.2" x14ac:dyDescent="0.2">
      <c r="B77" s="395"/>
      <c r="G77" s="1316"/>
      <c r="H77" s="1316"/>
      <c r="I77" s="1316"/>
      <c r="J77" s="1316"/>
      <c r="K77" s="1314"/>
      <c r="L77" s="1314"/>
      <c r="M77" s="1314"/>
      <c r="N77" s="1314"/>
      <c r="AN77" s="1315" t="s">
        <v>
620</v>
      </c>
      <c r="AO77" s="1315"/>
      <c r="AP77" s="1315"/>
      <c r="AQ77" s="1315"/>
      <c r="AR77" s="1315"/>
      <c r="AS77" s="1315"/>
      <c r="AT77" s="1315"/>
      <c r="AU77" s="1315"/>
      <c r="AV77" s="1315"/>
      <c r="AW77" s="1315"/>
      <c r="AX77" s="1315"/>
      <c r="AY77" s="1315"/>
      <c r="AZ77" s="1315"/>
      <c r="BA77" s="1315"/>
      <c r="BB77" s="1313" t="s">
        <v>
618</v>
      </c>
      <c r="BC77" s="1313"/>
      <c r="BD77" s="1313"/>
      <c r="BE77" s="1313"/>
      <c r="BF77" s="1313"/>
      <c r="BG77" s="1313"/>
      <c r="BH77" s="1313"/>
      <c r="BI77" s="1313"/>
      <c r="BJ77" s="1313"/>
      <c r="BK77" s="1313"/>
      <c r="BL77" s="1313"/>
      <c r="BM77" s="1313"/>
      <c r="BN77" s="1313"/>
      <c r="BO77" s="1313"/>
      <c r="BP77" s="1310">
        <v>
21.2</v>
      </c>
      <c r="BQ77" s="1310"/>
      <c r="BR77" s="1310"/>
      <c r="BS77" s="1310"/>
      <c r="BT77" s="1310"/>
      <c r="BU77" s="1310"/>
      <c r="BV77" s="1310"/>
      <c r="BW77" s="1310"/>
      <c r="BX77" s="1310">
        <v>
16.600000000000001</v>
      </c>
      <c r="BY77" s="1310"/>
      <c r="BZ77" s="1310"/>
      <c r="CA77" s="1310"/>
      <c r="CB77" s="1310"/>
      <c r="CC77" s="1310"/>
      <c r="CD77" s="1310"/>
      <c r="CE77" s="1310"/>
      <c r="CF77" s="1310">
        <v>
17.399999999999999</v>
      </c>
      <c r="CG77" s="1310"/>
      <c r="CH77" s="1310"/>
      <c r="CI77" s="1310"/>
      <c r="CJ77" s="1310"/>
      <c r="CK77" s="1310"/>
      <c r="CL77" s="1310"/>
      <c r="CM77" s="1310"/>
      <c r="CN77" s="1310">
        <v>
12.1</v>
      </c>
      <c r="CO77" s="1310"/>
      <c r="CP77" s="1310"/>
      <c r="CQ77" s="1310"/>
      <c r="CR77" s="1310"/>
      <c r="CS77" s="1310"/>
      <c r="CT77" s="1310"/>
      <c r="CU77" s="1310"/>
      <c r="CV77" s="1310">
        <v>
11.2</v>
      </c>
      <c r="CW77" s="1310"/>
      <c r="CX77" s="1310"/>
      <c r="CY77" s="1310"/>
      <c r="CZ77" s="1310"/>
      <c r="DA77" s="1310"/>
      <c r="DB77" s="1310"/>
      <c r="DC77" s="1310"/>
    </row>
    <row r="78" spans="2:107" ht="13.2" x14ac:dyDescent="0.2">
      <c r="B78" s="395"/>
      <c r="G78" s="1316"/>
      <c r="H78" s="1316"/>
      <c r="I78" s="1316"/>
      <c r="J78" s="1316"/>
      <c r="K78" s="1314"/>
      <c r="L78" s="1314"/>
      <c r="M78" s="1314"/>
      <c r="N78" s="1314"/>
      <c r="AN78" s="1315"/>
      <c r="AO78" s="1315"/>
      <c r="AP78" s="1315"/>
      <c r="AQ78" s="1315"/>
      <c r="AR78" s="1315"/>
      <c r="AS78" s="1315"/>
      <c r="AT78" s="1315"/>
      <c r="AU78" s="1315"/>
      <c r="AV78" s="1315"/>
      <c r="AW78" s="1315"/>
      <c r="AX78" s="1315"/>
      <c r="AY78" s="1315"/>
      <c r="AZ78" s="1315"/>
      <c r="BA78" s="1315"/>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ht="13.2" x14ac:dyDescent="0.2">
      <c r="B79" s="395"/>
      <c r="G79" s="1316"/>
      <c r="H79" s="1316"/>
      <c r="I79" s="1311"/>
      <c r="J79" s="1311"/>
      <c r="K79" s="1312"/>
      <c r="L79" s="1312"/>
      <c r="M79" s="1312"/>
      <c r="N79" s="1312"/>
      <c r="AN79" s="1315"/>
      <c r="AO79" s="1315"/>
      <c r="AP79" s="1315"/>
      <c r="AQ79" s="1315"/>
      <c r="AR79" s="1315"/>
      <c r="AS79" s="1315"/>
      <c r="AT79" s="1315"/>
      <c r="AU79" s="1315"/>
      <c r="AV79" s="1315"/>
      <c r="AW79" s="1315"/>
      <c r="AX79" s="1315"/>
      <c r="AY79" s="1315"/>
      <c r="AZ79" s="1315"/>
      <c r="BA79" s="1315"/>
      <c r="BB79" s="1313" t="s">
        <v>
623</v>
      </c>
      <c r="BC79" s="1313"/>
      <c r="BD79" s="1313"/>
      <c r="BE79" s="1313"/>
      <c r="BF79" s="1313"/>
      <c r="BG79" s="1313"/>
      <c r="BH79" s="1313"/>
      <c r="BI79" s="1313"/>
      <c r="BJ79" s="1313"/>
      <c r="BK79" s="1313"/>
      <c r="BL79" s="1313"/>
      <c r="BM79" s="1313"/>
      <c r="BN79" s="1313"/>
      <c r="BO79" s="1313"/>
      <c r="BP79" s="1310">
        <v>
4.0999999999999996</v>
      </c>
      <c r="BQ79" s="1310"/>
      <c r="BR79" s="1310"/>
      <c r="BS79" s="1310"/>
      <c r="BT79" s="1310"/>
      <c r="BU79" s="1310"/>
      <c r="BV79" s="1310"/>
      <c r="BW79" s="1310"/>
      <c r="BX79" s="1310">
        <v>
3.6</v>
      </c>
      <c r="BY79" s="1310"/>
      <c r="BZ79" s="1310"/>
      <c r="CA79" s="1310"/>
      <c r="CB79" s="1310"/>
      <c r="CC79" s="1310"/>
      <c r="CD79" s="1310"/>
      <c r="CE79" s="1310"/>
      <c r="CF79" s="1310">
        <v>
3.6</v>
      </c>
      <c r="CG79" s="1310"/>
      <c r="CH79" s="1310"/>
      <c r="CI79" s="1310"/>
      <c r="CJ79" s="1310"/>
      <c r="CK79" s="1310"/>
      <c r="CL79" s="1310"/>
      <c r="CM79" s="1310"/>
      <c r="CN79" s="1310">
        <v>
3.5</v>
      </c>
      <c r="CO79" s="1310"/>
      <c r="CP79" s="1310"/>
      <c r="CQ79" s="1310"/>
      <c r="CR79" s="1310"/>
      <c r="CS79" s="1310"/>
      <c r="CT79" s="1310"/>
      <c r="CU79" s="1310"/>
      <c r="CV79" s="1310">
        <v>
3.5</v>
      </c>
      <c r="CW79" s="1310"/>
      <c r="CX79" s="1310"/>
      <c r="CY79" s="1310"/>
      <c r="CZ79" s="1310"/>
      <c r="DA79" s="1310"/>
      <c r="DB79" s="1310"/>
      <c r="DC79" s="1310"/>
    </row>
    <row r="80" spans="2:107" ht="13.2" x14ac:dyDescent="0.2">
      <c r="B80" s="395"/>
      <c r="G80" s="1316"/>
      <c r="H80" s="1316"/>
      <c r="I80" s="1311"/>
      <c r="J80" s="1311"/>
      <c r="K80" s="1312"/>
      <c r="L80" s="1312"/>
      <c r="M80" s="1312"/>
      <c r="N80" s="1312"/>
      <c r="AN80" s="1315"/>
      <c r="AO80" s="1315"/>
      <c r="AP80" s="1315"/>
      <c r="AQ80" s="1315"/>
      <c r="AR80" s="1315"/>
      <c r="AS80" s="1315"/>
      <c r="AT80" s="1315"/>
      <c r="AU80" s="1315"/>
      <c r="AV80" s="1315"/>
      <c r="AW80" s="1315"/>
      <c r="AX80" s="1315"/>
      <c r="AY80" s="1315"/>
      <c r="AZ80" s="1315"/>
      <c r="BA80" s="1315"/>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ZMFJgx1Hyko7xcwYIE4O9LgG6f/X7qXGS6vwmShsGrC7KV021Po63WDCEPk8/ZqWMeY/V3Zu3C8TfGOMoywM4w==" saltValue="kwkdeY6Z05NiK0583Q2jo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
&amp;C&amp;P/&amp;N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56" zoomScale="55" zoomScaleNormal="55" zoomScaleSheetLayoutView="70" workbookViewId="0">
      <selection activeCell="AN65" sqref="AN65:DC69"/>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
624</v>
      </c>
    </row>
  </sheetData>
  <sheetProtection algorithmName="SHA-512" hashValue="qpNIEoObsmkdh4rFvsfdzgLLEITJqQOpYQwOZDOgcepU8WfHCasUqzg69HhMITm+ix3sZpa+/Eojgp5MbwF1Cg==" saltValue="D0ELHOJ1J2foX4y1ntFCV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55" zoomScale="55" zoomScaleNormal="55" zoomScaleSheetLayoutView="55" workbookViewId="0">
      <selection activeCell="AN65" sqref="AN65:DC69"/>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
510</v>
      </c>
    </row>
  </sheetData>
  <sheetProtection algorithmName="SHA-512" hashValue="xdRMz8ZsvDV7enI0R28xaoH8qLuuNlmGarlp+vBkfaDHn5HJe2Gd9miLhJu1kzFfuWGwqLfjs1LdD2cV0AhjAQ==" saltValue="ZJ880SfAE8a0JhisNuPTV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561</v>
      </c>
      <c r="G2" s="157"/>
      <c r="H2" s="158"/>
    </row>
    <row r="3" spans="1:8" x14ac:dyDescent="0.2">
      <c r="A3" s="154" t="s">
        <v>554</v>
      </c>
      <c r="B3" s="159"/>
      <c r="C3" s="160"/>
      <c r="D3" s="161">
        <v>28331</v>
      </c>
      <c r="E3" s="162"/>
      <c r="F3" s="163">
        <v>43532</v>
      </c>
      <c r="G3" s="164"/>
      <c r="H3" s="165"/>
    </row>
    <row r="4" spans="1:8" x14ac:dyDescent="0.2">
      <c r="A4" s="166"/>
      <c r="B4" s="167"/>
      <c r="C4" s="168"/>
      <c r="D4" s="169">
        <v>19236</v>
      </c>
      <c r="E4" s="170"/>
      <c r="F4" s="171">
        <v>25435</v>
      </c>
      <c r="G4" s="172"/>
      <c r="H4" s="173"/>
    </row>
    <row r="5" spans="1:8" x14ac:dyDescent="0.2">
      <c r="A5" s="154" t="s">
        <v>556</v>
      </c>
      <c r="B5" s="159"/>
      <c r="C5" s="160"/>
      <c r="D5" s="161">
        <v>21024</v>
      </c>
      <c r="E5" s="162"/>
      <c r="F5" s="163">
        <v>39893</v>
      </c>
      <c r="G5" s="164"/>
      <c r="H5" s="165"/>
    </row>
    <row r="6" spans="1:8" x14ac:dyDescent="0.2">
      <c r="A6" s="166"/>
      <c r="B6" s="167"/>
      <c r="C6" s="168"/>
      <c r="D6" s="169">
        <v>15543</v>
      </c>
      <c r="E6" s="170"/>
      <c r="F6" s="171">
        <v>26170</v>
      </c>
      <c r="G6" s="172"/>
      <c r="H6" s="173"/>
    </row>
    <row r="7" spans="1:8" x14ac:dyDescent="0.2">
      <c r="A7" s="154" t="s">
        <v>557</v>
      </c>
      <c r="B7" s="159"/>
      <c r="C7" s="160"/>
      <c r="D7" s="161">
        <v>29223</v>
      </c>
      <c r="E7" s="162"/>
      <c r="F7" s="163">
        <v>41080</v>
      </c>
      <c r="G7" s="164"/>
      <c r="H7" s="165"/>
    </row>
    <row r="8" spans="1:8" x14ac:dyDescent="0.2">
      <c r="A8" s="166"/>
      <c r="B8" s="167"/>
      <c r="C8" s="168"/>
      <c r="D8" s="169">
        <v>16753</v>
      </c>
      <c r="E8" s="170"/>
      <c r="F8" s="171">
        <v>27265</v>
      </c>
      <c r="G8" s="172"/>
      <c r="H8" s="173"/>
    </row>
    <row r="9" spans="1:8" x14ac:dyDescent="0.2">
      <c r="A9" s="154" t="s">
        <v>558</v>
      </c>
      <c r="B9" s="159"/>
      <c r="C9" s="160"/>
      <c r="D9" s="161">
        <v>35602</v>
      </c>
      <c r="E9" s="162"/>
      <c r="F9" s="163">
        <v>33173</v>
      </c>
      <c r="G9" s="164"/>
      <c r="H9" s="165"/>
    </row>
    <row r="10" spans="1:8" x14ac:dyDescent="0.2">
      <c r="A10" s="166"/>
      <c r="B10" s="167"/>
      <c r="C10" s="168"/>
      <c r="D10" s="169">
        <v>22142</v>
      </c>
      <c r="E10" s="170"/>
      <c r="F10" s="171">
        <v>20353</v>
      </c>
      <c r="G10" s="172"/>
      <c r="H10" s="173"/>
    </row>
    <row r="11" spans="1:8" x14ac:dyDescent="0.2">
      <c r="A11" s="154" t="s">
        <v>559</v>
      </c>
      <c r="B11" s="159"/>
      <c r="C11" s="160"/>
      <c r="D11" s="161">
        <v>37623</v>
      </c>
      <c r="E11" s="162"/>
      <c r="F11" s="163">
        <v>37644</v>
      </c>
      <c r="G11" s="164"/>
      <c r="H11" s="165"/>
    </row>
    <row r="12" spans="1:8" x14ac:dyDescent="0.2">
      <c r="A12" s="166"/>
      <c r="B12" s="167"/>
      <c r="C12" s="174"/>
      <c r="D12" s="169">
        <v>26858</v>
      </c>
      <c r="E12" s="170"/>
      <c r="F12" s="171">
        <v>24939</v>
      </c>
      <c r="G12" s="172"/>
      <c r="H12" s="173"/>
    </row>
    <row r="13" spans="1:8" x14ac:dyDescent="0.2">
      <c r="A13" s="154"/>
      <c r="B13" s="159"/>
      <c r="C13" s="175"/>
      <c r="D13" s="176">
        <v>30361</v>
      </c>
      <c r="E13" s="177"/>
      <c r="F13" s="178">
        <v>39064</v>
      </c>
      <c r="G13" s="179"/>
      <c r="H13" s="165"/>
    </row>
    <row r="14" spans="1:8" x14ac:dyDescent="0.2">
      <c r="A14" s="166"/>
      <c r="B14" s="167"/>
      <c r="C14" s="168"/>
      <c r="D14" s="169">
        <v>20106</v>
      </c>
      <c r="E14" s="170"/>
      <c r="F14" s="171">
        <v>24832</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5.98</v>
      </c>
      <c r="C19" s="180">
        <f>ROUND(VALUE(SUBSTITUTE(実質収支比率等に係る経年分析!G$48,"▲","-")),2)</f>
        <v>5.65</v>
      </c>
      <c r="D19" s="180">
        <f>ROUND(VALUE(SUBSTITUTE(実質収支比率等に係る経年分析!H$48,"▲","-")),2)</f>
        <v>5.86</v>
      </c>
      <c r="E19" s="180">
        <f>ROUND(VALUE(SUBSTITUTE(実質収支比率等に係る経年分析!I$48,"▲","-")),2)</f>
        <v>3.02</v>
      </c>
      <c r="F19" s="180">
        <f>ROUND(VALUE(SUBSTITUTE(実質収支比率等に係る経年分析!J$48,"▲","-")),2)</f>
        <v>5.69</v>
      </c>
    </row>
    <row r="20" spans="1:11" x14ac:dyDescent="0.2">
      <c r="A20" s="180" t="s">
        <v>55</v>
      </c>
      <c r="B20" s="180">
        <f>ROUND(VALUE(SUBSTITUTE(実質収支比率等に係る経年分析!F$47,"▲","-")),2)</f>
        <v>8.77</v>
      </c>
      <c r="C20" s="180">
        <f>ROUND(VALUE(SUBSTITUTE(実質収支比率等に係る経年分析!G$47,"▲","-")),2)</f>
        <v>9.75</v>
      </c>
      <c r="D20" s="180">
        <f>ROUND(VALUE(SUBSTITUTE(実質収支比率等に係る経年分析!H$47,"▲","-")),2)</f>
        <v>12.34</v>
      </c>
      <c r="E20" s="180">
        <f>ROUND(VALUE(SUBSTITUTE(実質収支比率等に係る経年分析!I$47,"▲","-")),2)</f>
        <v>11.99</v>
      </c>
      <c r="F20" s="180">
        <f>ROUND(VALUE(SUBSTITUTE(実質収支比率等に係る経年分析!J$47,"▲","-")),2)</f>
        <v>9.9600000000000009</v>
      </c>
    </row>
    <row r="21" spans="1:11" x14ac:dyDescent="0.2">
      <c r="A21" s="180" t="s">
        <v>56</v>
      </c>
      <c r="B21" s="180">
        <f>IF(ISNUMBER(VALUE(SUBSTITUTE(実質収支比率等に係る経年分析!F$49,"▲","-"))),ROUND(VALUE(SUBSTITUTE(実質収支比率等に係る経年分析!F$49,"▲","-")),2),NA())</f>
        <v>2.1800000000000002</v>
      </c>
      <c r="C21" s="180">
        <f>IF(ISNUMBER(VALUE(SUBSTITUTE(実質収支比率等に係る経年分析!G$49,"▲","-"))),ROUND(VALUE(SUBSTITUTE(実質収支比率等に係る経年分析!G$49,"▲","-")),2),NA())</f>
        <v>0.76</v>
      </c>
      <c r="D21" s="180">
        <f>IF(ISNUMBER(VALUE(SUBSTITUTE(実質収支比率等に係る経年分析!H$49,"▲","-"))),ROUND(VALUE(SUBSTITUTE(実質収支比率等に係る経年分析!H$49,"▲","-")),2),NA())</f>
        <v>3.08</v>
      </c>
      <c r="E21" s="180">
        <f>IF(ISNUMBER(VALUE(SUBSTITUTE(実質収支比率等に係る経年分析!I$49,"▲","-"))),ROUND(VALUE(SUBSTITUTE(実質収支比率等に係る経年分析!I$49,"▲","-")),2),NA())</f>
        <v>-3.01</v>
      </c>
      <c r="F21" s="180">
        <f>IF(ISNUMBER(VALUE(SUBSTITUTE(実質収支比率等に係る経年分析!J$49,"▲","-"))),ROUND(VALUE(SUBSTITUTE(実質収支比率等に係る経年分析!J$49,"▲","-")),2),NA())</f>
        <v>0.56999999999999995</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str">
        <f>IF(連結実質赤字比率に係る赤字・黒字の構成分析!C$39="",NA(),連結実質赤字比率に係る赤字・黒字の構成分析!C$39)</f>
        <v>町田市後期高齢者医療事業会計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0.14000000000000001</v>
      </c>
    </row>
    <row r="32" spans="1:11" x14ac:dyDescent="0.2">
      <c r="A32" s="181" t="str">
        <f>IF(連結実質赤字比率に係る赤字・黒字の構成分析!C$38="",NA(),連結実質赤字比率に係る赤字・黒字の構成分析!C$38)</f>
        <v>町田市下水道事業会計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v>
      </c>
    </row>
    <row r="33" spans="1:16" x14ac:dyDescent="0.2">
      <c r="A33" s="181" t="str">
        <f>IF(連結実質赤字比率に係る赤字・黒字の構成分析!C$37="",NA(),連結実質赤字比率に係る赤字・黒字の構成分析!C$37)</f>
        <v>町田市国民健康保険事業会計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2.66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1.1000000000000001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0.83</v>
      </c>
    </row>
    <row r="34" spans="1:16" x14ac:dyDescent="0.2">
      <c r="A34" s="181" t="str">
        <f>IF(連結実質赤字比率に係る赤字・黒字の構成分析!C$36="",NA(),連結実質赤字比率に係る赤字・黒字の構成分析!C$36)</f>
        <v>町田市介護保険事業会計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1.55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0.94</v>
      </c>
    </row>
    <row r="35" spans="1:16" x14ac:dyDescent="0.2">
      <c r="A35" s="181" t="str">
        <f>IF(連結実質赤字比率に係る赤字・黒字の構成分析!C$35="",NA(),連結実質赤字比率に係る赤字・黒字の構成分析!C$35)</f>
        <v>町田市病院事業会計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3.95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2.63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2.63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2.44</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5.97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5.64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5.86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3.02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5.68</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8909</v>
      </c>
      <c r="E42" s="182"/>
      <c r="F42" s="182"/>
      <c r="G42" s="182">
        <f>'実質公債費比率（分子）の構造'!L$52</f>
        <v>8939</v>
      </c>
      <c r="H42" s="182"/>
      <c r="I42" s="182"/>
      <c r="J42" s="182">
        <f>'実質公債費比率（分子）の構造'!M$52</f>
        <v>8507</v>
      </c>
      <c r="K42" s="182"/>
      <c r="L42" s="182"/>
      <c r="M42" s="182">
        <f>'実質公債費比率（分子）の構造'!N$52</f>
        <v>8195</v>
      </c>
      <c r="N42" s="182"/>
      <c r="O42" s="182"/>
      <c r="P42" s="182">
        <f>'実質公債費比率（分子）の構造'!O$52</f>
        <v>8412</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327</v>
      </c>
      <c r="C44" s="182"/>
      <c r="D44" s="182"/>
      <c r="E44" s="182">
        <f>'実質公債費比率（分子）の構造'!L$50</f>
        <v>244</v>
      </c>
      <c r="F44" s="182"/>
      <c r="G44" s="182"/>
      <c r="H44" s="182">
        <f>'実質公債費比率（分子）の構造'!M$50</f>
        <v>236</v>
      </c>
      <c r="I44" s="182"/>
      <c r="J44" s="182"/>
      <c r="K44" s="182">
        <f>'実質公債費比率（分子）の構造'!N$50</f>
        <v>239</v>
      </c>
      <c r="L44" s="182"/>
      <c r="M44" s="182"/>
      <c r="N44" s="182">
        <f>'実質公債費比率（分子）の構造'!O$50</f>
        <v>238</v>
      </c>
      <c r="O44" s="182"/>
      <c r="P44" s="182"/>
    </row>
    <row r="45" spans="1:16" x14ac:dyDescent="0.2">
      <c r="A45" s="182" t="s">
        <v>66</v>
      </c>
      <c r="B45" s="182">
        <f>'実質公債費比率（分子）の構造'!K$49</f>
        <v>202</v>
      </c>
      <c r="C45" s="182"/>
      <c r="D45" s="182"/>
      <c r="E45" s="182">
        <f>'実質公債費比率（分子）の構造'!L$49</f>
        <v>190</v>
      </c>
      <c r="F45" s="182"/>
      <c r="G45" s="182"/>
      <c r="H45" s="182">
        <f>'実質公債費比率（分子）の構造'!M$49</f>
        <v>171</v>
      </c>
      <c r="I45" s="182"/>
      <c r="J45" s="182"/>
      <c r="K45" s="182">
        <f>'実質公債費比率（分子）の構造'!N$49</f>
        <v>148</v>
      </c>
      <c r="L45" s="182"/>
      <c r="M45" s="182"/>
      <c r="N45" s="182">
        <f>'実質公債費比率（分子）の構造'!O$49</f>
        <v>115</v>
      </c>
      <c r="O45" s="182"/>
      <c r="P45" s="182"/>
    </row>
    <row r="46" spans="1:16" x14ac:dyDescent="0.2">
      <c r="A46" s="182" t="s">
        <v>67</v>
      </c>
      <c r="B46" s="182">
        <f>'実質公債費比率（分子）の構造'!K$48</f>
        <v>1631</v>
      </c>
      <c r="C46" s="182"/>
      <c r="D46" s="182"/>
      <c r="E46" s="182">
        <f>'実質公債費比率（分子）の構造'!L$48</f>
        <v>1591</v>
      </c>
      <c r="F46" s="182"/>
      <c r="G46" s="182"/>
      <c r="H46" s="182">
        <f>'実質公債費比率（分子）の構造'!M$48</f>
        <v>1602</v>
      </c>
      <c r="I46" s="182"/>
      <c r="J46" s="182"/>
      <c r="K46" s="182">
        <f>'実質公債費比率（分子）の構造'!N$48</f>
        <v>1171</v>
      </c>
      <c r="L46" s="182"/>
      <c r="M46" s="182"/>
      <c r="N46" s="182">
        <f>'実質公債費比率（分子）の構造'!O$48</f>
        <v>1283</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6052</v>
      </c>
      <c r="C49" s="182"/>
      <c r="D49" s="182"/>
      <c r="E49" s="182">
        <f>'実質公債費比率（分子）の構造'!L$45</f>
        <v>6261</v>
      </c>
      <c r="F49" s="182"/>
      <c r="G49" s="182"/>
      <c r="H49" s="182">
        <f>'実質公債費比率（分子）の構造'!M$45</f>
        <v>6477</v>
      </c>
      <c r="I49" s="182"/>
      <c r="J49" s="182"/>
      <c r="K49" s="182">
        <f>'実質公債費比率（分子）の構造'!N$45</f>
        <v>6627</v>
      </c>
      <c r="L49" s="182"/>
      <c r="M49" s="182"/>
      <c r="N49" s="182">
        <f>'実質公債費比率（分子）の構造'!O$45</f>
        <v>6964</v>
      </c>
      <c r="O49" s="182"/>
      <c r="P49" s="182"/>
    </row>
    <row r="50" spans="1:16" x14ac:dyDescent="0.2">
      <c r="A50" s="182" t="s">
        <v>71</v>
      </c>
      <c r="B50" s="182" t="e">
        <f>NA()</f>
        <v>#N/A</v>
      </c>
      <c r="C50" s="182">
        <f>IF(ISNUMBER('実質公債費比率（分子）の構造'!K$53),'実質公債費比率（分子）の構造'!K$53,NA())</f>
        <v>-697</v>
      </c>
      <c r="D50" s="182" t="e">
        <f>NA()</f>
        <v>#N/A</v>
      </c>
      <c r="E50" s="182" t="e">
        <f>NA()</f>
        <v>#N/A</v>
      </c>
      <c r="F50" s="182">
        <f>IF(ISNUMBER('実質公債費比率（分子）の構造'!L$53),'実質公債費比率（分子）の構造'!L$53,NA())</f>
        <v>-653</v>
      </c>
      <c r="G50" s="182" t="e">
        <f>NA()</f>
        <v>#N/A</v>
      </c>
      <c r="H50" s="182" t="e">
        <f>NA()</f>
        <v>#N/A</v>
      </c>
      <c r="I50" s="182">
        <f>IF(ISNUMBER('実質公債費比率（分子）の構造'!M$53),'実質公債費比率（分子）の構造'!M$53,NA())</f>
        <v>-21</v>
      </c>
      <c r="J50" s="182" t="e">
        <f>NA()</f>
        <v>#N/A</v>
      </c>
      <c r="K50" s="182" t="e">
        <f>NA()</f>
        <v>#N/A</v>
      </c>
      <c r="L50" s="182">
        <f>IF(ISNUMBER('実質公債費比率（分子）の構造'!N$53),'実質公債費比率（分子）の構造'!N$53,NA())</f>
        <v>-10</v>
      </c>
      <c r="M50" s="182" t="e">
        <f>NA()</f>
        <v>#N/A</v>
      </c>
      <c r="N50" s="182" t="e">
        <f>NA()</f>
        <v>#N/A</v>
      </c>
      <c r="O50" s="182">
        <f>IF(ISNUMBER('実質公債費比率（分子）の構造'!O$53),'実質公債費比率（分子）の構造'!O$53,NA())</f>
        <v>188</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80885</v>
      </c>
      <c r="E56" s="181"/>
      <c r="F56" s="181"/>
      <c r="G56" s="181">
        <f>'将来負担比率（分子）の構造'!J$52</f>
        <v>79120</v>
      </c>
      <c r="H56" s="181"/>
      <c r="I56" s="181"/>
      <c r="J56" s="181">
        <f>'将来負担比率（分子）の構造'!K$52</f>
        <v>78194</v>
      </c>
      <c r="K56" s="181"/>
      <c r="L56" s="181"/>
      <c r="M56" s="181">
        <f>'将来負担比率（分子）の構造'!L$52</f>
        <v>77870</v>
      </c>
      <c r="N56" s="181"/>
      <c r="O56" s="181"/>
      <c r="P56" s="181">
        <f>'将来負担比率（分子）の構造'!M$52</f>
        <v>77351</v>
      </c>
    </row>
    <row r="57" spans="1:16" x14ac:dyDescent="0.2">
      <c r="A57" s="181" t="s">
        <v>42</v>
      </c>
      <c r="B57" s="181"/>
      <c r="C57" s="181"/>
      <c r="D57" s="181">
        <f>'将来負担比率（分子）の構造'!I$51</f>
        <v>25519</v>
      </c>
      <c r="E57" s="181"/>
      <c r="F57" s="181"/>
      <c r="G57" s="181">
        <f>'将来負担比率（分子）の構造'!J$51</f>
        <v>22852</v>
      </c>
      <c r="H57" s="181"/>
      <c r="I57" s="181"/>
      <c r="J57" s="181">
        <f>'将来負担比率（分子）の構造'!K$51</f>
        <v>20062</v>
      </c>
      <c r="K57" s="181"/>
      <c r="L57" s="181"/>
      <c r="M57" s="181">
        <f>'将来負担比率（分子）の構造'!L$51</f>
        <v>18094</v>
      </c>
      <c r="N57" s="181"/>
      <c r="O57" s="181"/>
      <c r="P57" s="181">
        <f>'将来負担比率（分子）の構造'!M$51</f>
        <v>19494</v>
      </c>
    </row>
    <row r="58" spans="1:16" x14ac:dyDescent="0.2">
      <c r="A58" s="181" t="s">
        <v>41</v>
      </c>
      <c r="B58" s="181"/>
      <c r="C58" s="181"/>
      <c r="D58" s="181">
        <f>'将来負担比率（分子）の構造'!I$50</f>
        <v>16343</v>
      </c>
      <c r="E58" s="181"/>
      <c r="F58" s="181"/>
      <c r="G58" s="181">
        <f>'将来負担比率（分子）の構造'!J$50</f>
        <v>18443</v>
      </c>
      <c r="H58" s="181"/>
      <c r="I58" s="181"/>
      <c r="J58" s="181">
        <f>'将来負担比率（分子）の構造'!K$50</f>
        <v>21386</v>
      </c>
      <c r="K58" s="181"/>
      <c r="L58" s="181"/>
      <c r="M58" s="181">
        <f>'将来負担比率（分子）の構造'!L$50</f>
        <v>24612</v>
      </c>
      <c r="N58" s="181"/>
      <c r="O58" s="181"/>
      <c r="P58" s="181">
        <f>'将来負担比率（分子）の構造'!M$50</f>
        <v>22135</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f>'将来負担比率（分子）の構造'!J$46</f>
        <v>196</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14347</v>
      </c>
      <c r="C62" s="181"/>
      <c r="D62" s="181"/>
      <c r="E62" s="181">
        <f>'将来負担比率（分子）の構造'!J$45</f>
        <v>14057</v>
      </c>
      <c r="F62" s="181"/>
      <c r="G62" s="181"/>
      <c r="H62" s="181">
        <f>'将来負担比率（分子）の構造'!K$45</f>
        <v>13944</v>
      </c>
      <c r="I62" s="181"/>
      <c r="J62" s="181"/>
      <c r="K62" s="181">
        <f>'将来負担比率（分子）の構造'!L$45</f>
        <v>13886</v>
      </c>
      <c r="L62" s="181"/>
      <c r="M62" s="181"/>
      <c r="N62" s="181">
        <f>'将来負担比率（分子）の構造'!M$45</f>
        <v>13890</v>
      </c>
      <c r="O62" s="181"/>
      <c r="P62" s="181"/>
    </row>
    <row r="63" spans="1:16" x14ac:dyDescent="0.2">
      <c r="A63" s="181" t="s">
        <v>34</v>
      </c>
      <c r="B63" s="181">
        <f>'将来負担比率（分子）の構造'!I$44</f>
        <v>729</v>
      </c>
      <c r="C63" s="181"/>
      <c r="D63" s="181"/>
      <c r="E63" s="181">
        <f>'将来負担比率（分子）の構造'!J$44</f>
        <v>536</v>
      </c>
      <c r="F63" s="181"/>
      <c r="G63" s="181"/>
      <c r="H63" s="181">
        <f>'将来負担比率（分子）の構造'!K$44</f>
        <v>361</v>
      </c>
      <c r="I63" s="181"/>
      <c r="J63" s="181"/>
      <c r="K63" s="181">
        <f>'将来負担比率（分子）の構造'!L$44</f>
        <v>202</v>
      </c>
      <c r="L63" s="181"/>
      <c r="M63" s="181"/>
      <c r="N63" s="181">
        <f>'将来負担比率（分子）の構造'!M$44</f>
        <v>74</v>
      </c>
      <c r="O63" s="181"/>
      <c r="P63" s="181"/>
    </row>
    <row r="64" spans="1:16" x14ac:dyDescent="0.2">
      <c r="A64" s="181" t="s">
        <v>33</v>
      </c>
      <c r="B64" s="181">
        <f>'将来負担比率（分子）の構造'!I$43</f>
        <v>28742</v>
      </c>
      <c r="C64" s="181"/>
      <c r="D64" s="181"/>
      <c r="E64" s="181">
        <f>'将来負担比率（分子）の構造'!J$43</f>
        <v>27463</v>
      </c>
      <c r="F64" s="181"/>
      <c r="G64" s="181"/>
      <c r="H64" s="181">
        <f>'将来負担比率（分子）の構造'!K$43</f>
        <v>26331</v>
      </c>
      <c r="I64" s="181"/>
      <c r="J64" s="181"/>
      <c r="K64" s="181">
        <f>'将来負担比率（分子）の構造'!L$43</f>
        <v>23388</v>
      </c>
      <c r="L64" s="181"/>
      <c r="M64" s="181"/>
      <c r="N64" s="181">
        <f>'将来負担比率（分子）の構造'!M$43</f>
        <v>21375</v>
      </c>
      <c r="O64" s="181"/>
      <c r="P64" s="181"/>
    </row>
    <row r="65" spans="1:16" x14ac:dyDescent="0.2">
      <c r="A65" s="181" t="s">
        <v>32</v>
      </c>
      <c r="B65" s="181">
        <f>'将来負担比率（分子）の構造'!I$42</f>
        <v>2594</v>
      </c>
      <c r="C65" s="181"/>
      <c r="D65" s="181"/>
      <c r="E65" s="181">
        <f>'将来負担比率（分子）の構造'!J$42</f>
        <v>2283</v>
      </c>
      <c r="F65" s="181"/>
      <c r="G65" s="181"/>
      <c r="H65" s="181">
        <f>'将来負担比率（分子）の構造'!K$42</f>
        <v>2374</v>
      </c>
      <c r="I65" s="181"/>
      <c r="J65" s="181"/>
      <c r="K65" s="181">
        <f>'将来負担比率（分子）の構造'!L$42</f>
        <v>2284</v>
      </c>
      <c r="L65" s="181"/>
      <c r="M65" s="181"/>
      <c r="N65" s="181">
        <f>'将来負担比率（分子）の構造'!M$42</f>
        <v>1954</v>
      </c>
      <c r="O65" s="181"/>
      <c r="P65" s="181"/>
    </row>
    <row r="66" spans="1:16" x14ac:dyDescent="0.2">
      <c r="A66" s="181" t="s">
        <v>31</v>
      </c>
      <c r="B66" s="181">
        <f>'将来負担比率（分子）の構造'!I$41</f>
        <v>75194</v>
      </c>
      <c r="C66" s="181"/>
      <c r="D66" s="181"/>
      <c r="E66" s="181">
        <f>'将来負担比率（分子）の構造'!J$41</f>
        <v>74361</v>
      </c>
      <c r="F66" s="181"/>
      <c r="G66" s="181"/>
      <c r="H66" s="181">
        <f>'将来負担比率（分子）の構造'!K$41</f>
        <v>74424</v>
      </c>
      <c r="I66" s="181"/>
      <c r="J66" s="181"/>
      <c r="K66" s="181">
        <f>'将来負担比率（分子）の構造'!L$41</f>
        <v>75563</v>
      </c>
      <c r="L66" s="181"/>
      <c r="M66" s="181"/>
      <c r="N66" s="181">
        <f>'将来負担比率（分子）の構造'!M$41</f>
        <v>79990</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9699</v>
      </c>
      <c r="C72" s="185">
        <f>基金残高に係る経年分析!G55</f>
        <v>9524</v>
      </c>
      <c r="D72" s="185">
        <f>基金残高に係る経年分析!H55</f>
        <v>7876</v>
      </c>
    </row>
    <row r="73" spans="1:16" x14ac:dyDescent="0.2">
      <c r="A73" s="184" t="s">
        <v>78</v>
      </c>
      <c r="B73" s="185" t="str">
        <f>基金残高に係る経年分析!F56</f>
        <v>-</v>
      </c>
      <c r="C73" s="185" t="str">
        <f>基金残高に係る経年分析!G56</f>
        <v>-</v>
      </c>
      <c r="D73" s="185" t="str">
        <f>基金残高に係る経年分析!H56</f>
        <v>-</v>
      </c>
    </row>
    <row r="74" spans="1:16" x14ac:dyDescent="0.2">
      <c r="A74" s="184" t="s">
        <v>79</v>
      </c>
      <c r="B74" s="185">
        <f>基金残高に係る経年分析!F57</f>
        <v>8876</v>
      </c>
      <c r="C74" s="185">
        <f>基金残高に係る経年分析!G57</f>
        <v>12068</v>
      </c>
      <c r="D74" s="185">
        <f>基金残高に係る経年分析!H57</f>
        <v>11191</v>
      </c>
    </row>
  </sheetData>
  <sheetProtection algorithmName="SHA-512" hashValue="l2ekbbj5K0FSF+Q+mq0dZiGzKX2M0ptz6CkXzp3Ar7Xe5JT3r/k6vEpICL7xzZCFwaBOK3CacXWWRYX36tPtow==" saltValue="b+gmvhewHSREfZKMBwEnf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
212</v>
      </c>
      <c r="DI1" s="660"/>
      <c r="DJ1" s="660"/>
      <c r="DK1" s="660"/>
      <c r="DL1" s="660"/>
      <c r="DM1" s="660"/>
      <c r="DN1" s="661"/>
      <c r="DO1" s="226"/>
      <c r="DP1" s="659" t="s">
        <v>
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
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
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
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
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
1</v>
      </c>
      <c r="C4" s="663"/>
      <c r="D4" s="663"/>
      <c r="E4" s="663"/>
      <c r="F4" s="663"/>
      <c r="G4" s="663"/>
      <c r="H4" s="663"/>
      <c r="I4" s="663"/>
      <c r="J4" s="663"/>
      <c r="K4" s="663"/>
      <c r="L4" s="663"/>
      <c r="M4" s="663"/>
      <c r="N4" s="663"/>
      <c r="O4" s="663"/>
      <c r="P4" s="663"/>
      <c r="Q4" s="664"/>
      <c r="R4" s="662" t="s">
        <v>
218</v>
      </c>
      <c r="S4" s="663"/>
      <c r="T4" s="663"/>
      <c r="U4" s="663"/>
      <c r="V4" s="663"/>
      <c r="W4" s="663"/>
      <c r="X4" s="663"/>
      <c r="Y4" s="664"/>
      <c r="Z4" s="662" t="s">
        <v>
219</v>
      </c>
      <c r="AA4" s="663"/>
      <c r="AB4" s="663"/>
      <c r="AC4" s="664"/>
      <c r="AD4" s="662" t="s">
        <v>
220</v>
      </c>
      <c r="AE4" s="663"/>
      <c r="AF4" s="663"/>
      <c r="AG4" s="663"/>
      <c r="AH4" s="663"/>
      <c r="AI4" s="663"/>
      <c r="AJ4" s="663"/>
      <c r="AK4" s="664"/>
      <c r="AL4" s="662" t="s">
        <v>
219</v>
      </c>
      <c r="AM4" s="663"/>
      <c r="AN4" s="663"/>
      <c r="AO4" s="664"/>
      <c r="AP4" s="668" t="s">
        <v>
221</v>
      </c>
      <c r="AQ4" s="668"/>
      <c r="AR4" s="668"/>
      <c r="AS4" s="668"/>
      <c r="AT4" s="668"/>
      <c r="AU4" s="668"/>
      <c r="AV4" s="668"/>
      <c r="AW4" s="668"/>
      <c r="AX4" s="668"/>
      <c r="AY4" s="668"/>
      <c r="AZ4" s="668"/>
      <c r="BA4" s="668"/>
      <c r="BB4" s="668"/>
      <c r="BC4" s="668"/>
      <c r="BD4" s="668"/>
      <c r="BE4" s="668"/>
      <c r="BF4" s="668"/>
      <c r="BG4" s="668" t="s">
        <v>
222</v>
      </c>
      <c r="BH4" s="668"/>
      <c r="BI4" s="668"/>
      <c r="BJ4" s="668"/>
      <c r="BK4" s="668"/>
      <c r="BL4" s="668"/>
      <c r="BM4" s="668"/>
      <c r="BN4" s="668"/>
      <c r="BO4" s="668" t="s">
        <v>
219</v>
      </c>
      <c r="BP4" s="668"/>
      <c r="BQ4" s="668"/>
      <c r="BR4" s="668"/>
      <c r="BS4" s="668" t="s">
        <v>
223</v>
      </c>
      <c r="BT4" s="668"/>
      <c r="BU4" s="668"/>
      <c r="BV4" s="668"/>
      <c r="BW4" s="668"/>
      <c r="BX4" s="668"/>
      <c r="BY4" s="668"/>
      <c r="BZ4" s="668"/>
      <c r="CA4" s="668"/>
      <c r="CB4" s="668"/>
      <c r="CD4" s="665" t="s">
        <v>
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
225</v>
      </c>
      <c r="C5" s="670"/>
      <c r="D5" s="670"/>
      <c r="E5" s="670"/>
      <c r="F5" s="670"/>
      <c r="G5" s="670"/>
      <c r="H5" s="670"/>
      <c r="I5" s="670"/>
      <c r="J5" s="670"/>
      <c r="K5" s="670"/>
      <c r="L5" s="670"/>
      <c r="M5" s="670"/>
      <c r="N5" s="670"/>
      <c r="O5" s="670"/>
      <c r="P5" s="670"/>
      <c r="Q5" s="671"/>
      <c r="R5" s="672">
        <v>
68973730</v>
      </c>
      <c r="S5" s="673"/>
      <c r="T5" s="673"/>
      <c r="U5" s="673"/>
      <c r="V5" s="673"/>
      <c r="W5" s="673"/>
      <c r="X5" s="673"/>
      <c r="Y5" s="674"/>
      <c r="Z5" s="675">
        <v>
43.3</v>
      </c>
      <c r="AA5" s="675"/>
      <c r="AB5" s="675"/>
      <c r="AC5" s="675"/>
      <c r="AD5" s="676">
        <v>
64147594</v>
      </c>
      <c r="AE5" s="676"/>
      <c r="AF5" s="676"/>
      <c r="AG5" s="676"/>
      <c r="AH5" s="676"/>
      <c r="AI5" s="676"/>
      <c r="AJ5" s="676"/>
      <c r="AK5" s="676"/>
      <c r="AL5" s="677">
        <v>
83.6</v>
      </c>
      <c r="AM5" s="678"/>
      <c r="AN5" s="678"/>
      <c r="AO5" s="679"/>
      <c r="AP5" s="669" t="s">
        <v>
226</v>
      </c>
      <c r="AQ5" s="670"/>
      <c r="AR5" s="670"/>
      <c r="AS5" s="670"/>
      <c r="AT5" s="670"/>
      <c r="AU5" s="670"/>
      <c r="AV5" s="670"/>
      <c r="AW5" s="670"/>
      <c r="AX5" s="670"/>
      <c r="AY5" s="670"/>
      <c r="AZ5" s="670"/>
      <c r="BA5" s="670"/>
      <c r="BB5" s="670"/>
      <c r="BC5" s="670"/>
      <c r="BD5" s="670"/>
      <c r="BE5" s="670"/>
      <c r="BF5" s="671"/>
      <c r="BG5" s="683">
        <v>
63304754</v>
      </c>
      <c r="BH5" s="684"/>
      <c r="BI5" s="684"/>
      <c r="BJ5" s="684"/>
      <c r="BK5" s="684"/>
      <c r="BL5" s="684"/>
      <c r="BM5" s="684"/>
      <c r="BN5" s="685"/>
      <c r="BO5" s="686">
        <v>
91.8</v>
      </c>
      <c r="BP5" s="686"/>
      <c r="BQ5" s="686"/>
      <c r="BR5" s="686"/>
      <c r="BS5" s="687">
        <v>
296997</v>
      </c>
      <c r="BT5" s="687"/>
      <c r="BU5" s="687"/>
      <c r="BV5" s="687"/>
      <c r="BW5" s="687"/>
      <c r="BX5" s="687"/>
      <c r="BY5" s="687"/>
      <c r="BZ5" s="687"/>
      <c r="CA5" s="687"/>
      <c r="CB5" s="691"/>
      <c r="CD5" s="665" t="s">
        <v>
221</v>
      </c>
      <c r="CE5" s="666"/>
      <c r="CF5" s="666"/>
      <c r="CG5" s="666"/>
      <c r="CH5" s="666"/>
      <c r="CI5" s="666"/>
      <c r="CJ5" s="666"/>
      <c r="CK5" s="666"/>
      <c r="CL5" s="666"/>
      <c r="CM5" s="666"/>
      <c r="CN5" s="666"/>
      <c r="CO5" s="666"/>
      <c r="CP5" s="666"/>
      <c r="CQ5" s="667"/>
      <c r="CR5" s="665" t="s">
        <v>
227</v>
      </c>
      <c r="CS5" s="666"/>
      <c r="CT5" s="666"/>
      <c r="CU5" s="666"/>
      <c r="CV5" s="666"/>
      <c r="CW5" s="666"/>
      <c r="CX5" s="666"/>
      <c r="CY5" s="667"/>
      <c r="CZ5" s="665" t="s">
        <v>
219</v>
      </c>
      <c r="DA5" s="666"/>
      <c r="DB5" s="666"/>
      <c r="DC5" s="667"/>
      <c r="DD5" s="665" t="s">
        <v>
228</v>
      </c>
      <c r="DE5" s="666"/>
      <c r="DF5" s="666"/>
      <c r="DG5" s="666"/>
      <c r="DH5" s="666"/>
      <c r="DI5" s="666"/>
      <c r="DJ5" s="666"/>
      <c r="DK5" s="666"/>
      <c r="DL5" s="666"/>
      <c r="DM5" s="666"/>
      <c r="DN5" s="666"/>
      <c r="DO5" s="666"/>
      <c r="DP5" s="667"/>
      <c r="DQ5" s="665" t="s">
        <v>
229</v>
      </c>
      <c r="DR5" s="666"/>
      <c r="DS5" s="666"/>
      <c r="DT5" s="666"/>
      <c r="DU5" s="666"/>
      <c r="DV5" s="666"/>
      <c r="DW5" s="666"/>
      <c r="DX5" s="666"/>
      <c r="DY5" s="666"/>
      <c r="DZ5" s="666"/>
      <c r="EA5" s="666"/>
      <c r="EB5" s="666"/>
      <c r="EC5" s="667"/>
    </row>
    <row r="6" spans="2:143" ht="11.25" customHeight="1" x14ac:dyDescent="0.2">
      <c r="B6" s="680" t="s">
        <v>
230</v>
      </c>
      <c r="C6" s="681"/>
      <c r="D6" s="681"/>
      <c r="E6" s="681"/>
      <c r="F6" s="681"/>
      <c r="G6" s="681"/>
      <c r="H6" s="681"/>
      <c r="I6" s="681"/>
      <c r="J6" s="681"/>
      <c r="K6" s="681"/>
      <c r="L6" s="681"/>
      <c r="M6" s="681"/>
      <c r="N6" s="681"/>
      <c r="O6" s="681"/>
      <c r="P6" s="681"/>
      <c r="Q6" s="682"/>
      <c r="R6" s="683">
        <v>
733974</v>
      </c>
      <c r="S6" s="684"/>
      <c r="T6" s="684"/>
      <c r="U6" s="684"/>
      <c r="V6" s="684"/>
      <c r="W6" s="684"/>
      <c r="X6" s="684"/>
      <c r="Y6" s="685"/>
      <c r="Z6" s="686">
        <v>
0.5</v>
      </c>
      <c r="AA6" s="686"/>
      <c r="AB6" s="686"/>
      <c r="AC6" s="686"/>
      <c r="AD6" s="687">
        <v>
733974</v>
      </c>
      <c r="AE6" s="687"/>
      <c r="AF6" s="687"/>
      <c r="AG6" s="687"/>
      <c r="AH6" s="687"/>
      <c r="AI6" s="687"/>
      <c r="AJ6" s="687"/>
      <c r="AK6" s="687"/>
      <c r="AL6" s="688">
        <v>
1</v>
      </c>
      <c r="AM6" s="689"/>
      <c r="AN6" s="689"/>
      <c r="AO6" s="690"/>
      <c r="AP6" s="680" t="s">
        <v>
231</v>
      </c>
      <c r="AQ6" s="681"/>
      <c r="AR6" s="681"/>
      <c r="AS6" s="681"/>
      <c r="AT6" s="681"/>
      <c r="AU6" s="681"/>
      <c r="AV6" s="681"/>
      <c r="AW6" s="681"/>
      <c r="AX6" s="681"/>
      <c r="AY6" s="681"/>
      <c r="AZ6" s="681"/>
      <c r="BA6" s="681"/>
      <c r="BB6" s="681"/>
      <c r="BC6" s="681"/>
      <c r="BD6" s="681"/>
      <c r="BE6" s="681"/>
      <c r="BF6" s="682"/>
      <c r="BG6" s="683">
        <v>
63304754</v>
      </c>
      <c r="BH6" s="684"/>
      <c r="BI6" s="684"/>
      <c r="BJ6" s="684"/>
      <c r="BK6" s="684"/>
      <c r="BL6" s="684"/>
      <c r="BM6" s="684"/>
      <c r="BN6" s="685"/>
      <c r="BO6" s="686">
        <v>
91.8</v>
      </c>
      <c r="BP6" s="686"/>
      <c r="BQ6" s="686"/>
      <c r="BR6" s="686"/>
      <c r="BS6" s="687">
        <v>
296997</v>
      </c>
      <c r="BT6" s="687"/>
      <c r="BU6" s="687"/>
      <c r="BV6" s="687"/>
      <c r="BW6" s="687"/>
      <c r="BX6" s="687"/>
      <c r="BY6" s="687"/>
      <c r="BZ6" s="687"/>
      <c r="CA6" s="687"/>
      <c r="CB6" s="691"/>
      <c r="CD6" s="694" t="s">
        <v>
232</v>
      </c>
      <c r="CE6" s="695"/>
      <c r="CF6" s="695"/>
      <c r="CG6" s="695"/>
      <c r="CH6" s="695"/>
      <c r="CI6" s="695"/>
      <c r="CJ6" s="695"/>
      <c r="CK6" s="695"/>
      <c r="CL6" s="695"/>
      <c r="CM6" s="695"/>
      <c r="CN6" s="695"/>
      <c r="CO6" s="695"/>
      <c r="CP6" s="695"/>
      <c r="CQ6" s="696"/>
      <c r="CR6" s="683">
        <v>
679327</v>
      </c>
      <c r="CS6" s="684"/>
      <c r="CT6" s="684"/>
      <c r="CU6" s="684"/>
      <c r="CV6" s="684"/>
      <c r="CW6" s="684"/>
      <c r="CX6" s="684"/>
      <c r="CY6" s="685"/>
      <c r="CZ6" s="677">
        <v>
0.4</v>
      </c>
      <c r="DA6" s="678"/>
      <c r="DB6" s="678"/>
      <c r="DC6" s="697"/>
      <c r="DD6" s="692">
        <v>
7171</v>
      </c>
      <c r="DE6" s="684"/>
      <c r="DF6" s="684"/>
      <c r="DG6" s="684"/>
      <c r="DH6" s="684"/>
      <c r="DI6" s="684"/>
      <c r="DJ6" s="684"/>
      <c r="DK6" s="684"/>
      <c r="DL6" s="684"/>
      <c r="DM6" s="684"/>
      <c r="DN6" s="684"/>
      <c r="DO6" s="684"/>
      <c r="DP6" s="685"/>
      <c r="DQ6" s="692">
        <v>
679321</v>
      </c>
      <c r="DR6" s="684"/>
      <c r="DS6" s="684"/>
      <c r="DT6" s="684"/>
      <c r="DU6" s="684"/>
      <c r="DV6" s="684"/>
      <c r="DW6" s="684"/>
      <c r="DX6" s="684"/>
      <c r="DY6" s="684"/>
      <c r="DZ6" s="684"/>
      <c r="EA6" s="684"/>
      <c r="EB6" s="684"/>
      <c r="EC6" s="693"/>
    </row>
    <row r="7" spans="2:143" ht="11.25" customHeight="1" x14ac:dyDescent="0.2">
      <c r="B7" s="680" t="s">
        <v>
233</v>
      </c>
      <c r="C7" s="681"/>
      <c r="D7" s="681"/>
      <c r="E7" s="681"/>
      <c r="F7" s="681"/>
      <c r="G7" s="681"/>
      <c r="H7" s="681"/>
      <c r="I7" s="681"/>
      <c r="J7" s="681"/>
      <c r="K7" s="681"/>
      <c r="L7" s="681"/>
      <c r="M7" s="681"/>
      <c r="N7" s="681"/>
      <c r="O7" s="681"/>
      <c r="P7" s="681"/>
      <c r="Q7" s="682"/>
      <c r="R7" s="683">
        <v>
103461</v>
      </c>
      <c r="S7" s="684"/>
      <c r="T7" s="684"/>
      <c r="U7" s="684"/>
      <c r="V7" s="684"/>
      <c r="W7" s="684"/>
      <c r="X7" s="684"/>
      <c r="Y7" s="685"/>
      <c r="Z7" s="686">
        <v>
0.1</v>
      </c>
      <c r="AA7" s="686"/>
      <c r="AB7" s="686"/>
      <c r="AC7" s="686"/>
      <c r="AD7" s="687">
        <v>
103461</v>
      </c>
      <c r="AE7" s="687"/>
      <c r="AF7" s="687"/>
      <c r="AG7" s="687"/>
      <c r="AH7" s="687"/>
      <c r="AI7" s="687"/>
      <c r="AJ7" s="687"/>
      <c r="AK7" s="687"/>
      <c r="AL7" s="688">
        <v>
0.1</v>
      </c>
      <c r="AM7" s="689"/>
      <c r="AN7" s="689"/>
      <c r="AO7" s="690"/>
      <c r="AP7" s="680" t="s">
        <v>
234</v>
      </c>
      <c r="AQ7" s="681"/>
      <c r="AR7" s="681"/>
      <c r="AS7" s="681"/>
      <c r="AT7" s="681"/>
      <c r="AU7" s="681"/>
      <c r="AV7" s="681"/>
      <c r="AW7" s="681"/>
      <c r="AX7" s="681"/>
      <c r="AY7" s="681"/>
      <c r="AZ7" s="681"/>
      <c r="BA7" s="681"/>
      <c r="BB7" s="681"/>
      <c r="BC7" s="681"/>
      <c r="BD7" s="681"/>
      <c r="BE7" s="681"/>
      <c r="BF7" s="682"/>
      <c r="BG7" s="683">
        <v>
34740551</v>
      </c>
      <c r="BH7" s="684"/>
      <c r="BI7" s="684"/>
      <c r="BJ7" s="684"/>
      <c r="BK7" s="684"/>
      <c r="BL7" s="684"/>
      <c r="BM7" s="684"/>
      <c r="BN7" s="685"/>
      <c r="BO7" s="686">
        <v>
50.4</v>
      </c>
      <c r="BP7" s="686"/>
      <c r="BQ7" s="686"/>
      <c r="BR7" s="686"/>
      <c r="BS7" s="687">
        <v>
296997</v>
      </c>
      <c r="BT7" s="687"/>
      <c r="BU7" s="687"/>
      <c r="BV7" s="687"/>
      <c r="BW7" s="687"/>
      <c r="BX7" s="687"/>
      <c r="BY7" s="687"/>
      <c r="BZ7" s="687"/>
      <c r="CA7" s="687"/>
      <c r="CB7" s="691"/>
      <c r="CD7" s="698" t="s">
        <v>
235</v>
      </c>
      <c r="CE7" s="699"/>
      <c r="CF7" s="699"/>
      <c r="CG7" s="699"/>
      <c r="CH7" s="699"/>
      <c r="CI7" s="699"/>
      <c r="CJ7" s="699"/>
      <c r="CK7" s="699"/>
      <c r="CL7" s="699"/>
      <c r="CM7" s="699"/>
      <c r="CN7" s="699"/>
      <c r="CO7" s="699"/>
      <c r="CP7" s="699"/>
      <c r="CQ7" s="700"/>
      <c r="CR7" s="683">
        <v>
14119956</v>
      </c>
      <c r="CS7" s="684"/>
      <c r="CT7" s="684"/>
      <c r="CU7" s="684"/>
      <c r="CV7" s="684"/>
      <c r="CW7" s="684"/>
      <c r="CX7" s="684"/>
      <c r="CY7" s="685"/>
      <c r="CZ7" s="686">
        <v>
9.1</v>
      </c>
      <c r="DA7" s="686"/>
      <c r="DB7" s="686"/>
      <c r="DC7" s="686"/>
      <c r="DD7" s="692">
        <v>
201152</v>
      </c>
      <c r="DE7" s="684"/>
      <c r="DF7" s="684"/>
      <c r="DG7" s="684"/>
      <c r="DH7" s="684"/>
      <c r="DI7" s="684"/>
      <c r="DJ7" s="684"/>
      <c r="DK7" s="684"/>
      <c r="DL7" s="684"/>
      <c r="DM7" s="684"/>
      <c r="DN7" s="684"/>
      <c r="DO7" s="684"/>
      <c r="DP7" s="685"/>
      <c r="DQ7" s="692">
        <v>
12525660</v>
      </c>
      <c r="DR7" s="684"/>
      <c r="DS7" s="684"/>
      <c r="DT7" s="684"/>
      <c r="DU7" s="684"/>
      <c r="DV7" s="684"/>
      <c r="DW7" s="684"/>
      <c r="DX7" s="684"/>
      <c r="DY7" s="684"/>
      <c r="DZ7" s="684"/>
      <c r="EA7" s="684"/>
      <c r="EB7" s="684"/>
      <c r="EC7" s="693"/>
    </row>
    <row r="8" spans="2:143" ht="11.25" customHeight="1" x14ac:dyDescent="0.2">
      <c r="B8" s="680" t="s">
        <v>
236</v>
      </c>
      <c r="C8" s="681"/>
      <c r="D8" s="681"/>
      <c r="E8" s="681"/>
      <c r="F8" s="681"/>
      <c r="G8" s="681"/>
      <c r="H8" s="681"/>
      <c r="I8" s="681"/>
      <c r="J8" s="681"/>
      <c r="K8" s="681"/>
      <c r="L8" s="681"/>
      <c r="M8" s="681"/>
      <c r="N8" s="681"/>
      <c r="O8" s="681"/>
      <c r="P8" s="681"/>
      <c r="Q8" s="682"/>
      <c r="R8" s="683">
        <v>
513206</v>
      </c>
      <c r="S8" s="684"/>
      <c r="T8" s="684"/>
      <c r="U8" s="684"/>
      <c r="V8" s="684"/>
      <c r="W8" s="684"/>
      <c r="X8" s="684"/>
      <c r="Y8" s="685"/>
      <c r="Z8" s="686">
        <v>
0.3</v>
      </c>
      <c r="AA8" s="686"/>
      <c r="AB8" s="686"/>
      <c r="AC8" s="686"/>
      <c r="AD8" s="687">
        <v>
513206</v>
      </c>
      <c r="AE8" s="687"/>
      <c r="AF8" s="687"/>
      <c r="AG8" s="687"/>
      <c r="AH8" s="687"/>
      <c r="AI8" s="687"/>
      <c r="AJ8" s="687"/>
      <c r="AK8" s="687"/>
      <c r="AL8" s="688">
        <v>
0.7</v>
      </c>
      <c r="AM8" s="689"/>
      <c r="AN8" s="689"/>
      <c r="AO8" s="690"/>
      <c r="AP8" s="680" t="s">
        <v>
237</v>
      </c>
      <c r="AQ8" s="681"/>
      <c r="AR8" s="681"/>
      <c r="AS8" s="681"/>
      <c r="AT8" s="681"/>
      <c r="AU8" s="681"/>
      <c r="AV8" s="681"/>
      <c r="AW8" s="681"/>
      <c r="AX8" s="681"/>
      <c r="AY8" s="681"/>
      <c r="AZ8" s="681"/>
      <c r="BA8" s="681"/>
      <c r="BB8" s="681"/>
      <c r="BC8" s="681"/>
      <c r="BD8" s="681"/>
      <c r="BE8" s="681"/>
      <c r="BF8" s="682"/>
      <c r="BG8" s="683">
        <v>
739712</v>
      </c>
      <c r="BH8" s="684"/>
      <c r="BI8" s="684"/>
      <c r="BJ8" s="684"/>
      <c r="BK8" s="684"/>
      <c r="BL8" s="684"/>
      <c r="BM8" s="684"/>
      <c r="BN8" s="685"/>
      <c r="BO8" s="686">
        <v>
1.1000000000000001</v>
      </c>
      <c r="BP8" s="686"/>
      <c r="BQ8" s="686"/>
      <c r="BR8" s="686"/>
      <c r="BS8" s="692" t="s">
        <v>
128</v>
      </c>
      <c r="BT8" s="684"/>
      <c r="BU8" s="684"/>
      <c r="BV8" s="684"/>
      <c r="BW8" s="684"/>
      <c r="BX8" s="684"/>
      <c r="BY8" s="684"/>
      <c r="BZ8" s="684"/>
      <c r="CA8" s="684"/>
      <c r="CB8" s="693"/>
      <c r="CD8" s="698" t="s">
        <v>
238</v>
      </c>
      <c r="CE8" s="699"/>
      <c r="CF8" s="699"/>
      <c r="CG8" s="699"/>
      <c r="CH8" s="699"/>
      <c r="CI8" s="699"/>
      <c r="CJ8" s="699"/>
      <c r="CK8" s="699"/>
      <c r="CL8" s="699"/>
      <c r="CM8" s="699"/>
      <c r="CN8" s="699"/>
      <c r="CO8" s="699"/>
      <c r="CP8" s="699"/>
      <c r="CQ8" s="700"/>
      <c r="CR8" s="683">
        <v>
76558232</v>
      </c>
      <c r="CS8" s="684"/>
      <c r="CT8" s="684"/>
      <c r="CU8" s="684"/>
      <c r="CV8" s="684"/>
      <c r="CW8" s="684"/>
      <c r="CX8" s="684"/>
      <c r="CY8" s="685"/>
      <c r="CZ8" s="686">
        <v>
49.6</v>
      </c>
      <c r="DA8" s="686"/>
      <c r="DB8" s="686"/>
      <c r="DC8" s="686"/>
      <c r="DD8" s="692">
        <v>
867006</v>
      </c>
      <c r="DE8" s="684"/>
      <c r="DF8" s="684"/>
      <c r="DG8" s="684"/>
      <c r="DH8" s="684"/>
      <c r="DI8" s="684"/>
      <c r="DJ8" s="684"/>
      <c r="DK8" s="684"/>
      <c r="DL8" s="684"/>
      <c r="DM8" s="684"/>
      <c r="DN8" s="684"/>
      <c r="DO8" s="684"/>
      <c r="DP8" s="685"/>
      <c r="DQ8" s="692">
        <v>
33401339</v>
      </c>
      <c r="DR8" s="684"/>
      <c r="DS8" s="684"/>
      <c r="DT8" s="684"/>
      <c r="DU8" s="684"/>
      <c r="DV8" s="684"/>
      <c r="DW8" s="684"/>
      <c r="DX8" s="684"/>
      <c r="DY8" s="684"/>
      <c r="DZ8" s="684"/>
      <c r="EA8" s="684"/>
      <c r="EB8" s="684"/>
      <c r="EC8" s="693"/>
    </row>
    <row r="9" spans="2:143" ht="11.25" customHeight="1" x14ac:dyDescent="0.2">
      <c r="B9" s="680" t="s">
        <v>
239</v>
      </c>
      <c r="C9" s="681"/>
      <c r="D9" s="681"/>
      <c r="E9" s="681"/>
      <c r="F9" s="681"/>
      <c r="G9" s="681"/>
      <c r="H9" s="681"/>
      <c r="I9" s="681"/>
      <c r="J9" s="681"/>
      <c r="K9" s="681"/>
      <c r="L9" s="681"/>
      <c r="M9" s="681"/>
      <c r="N9" s="681"/>
      <c r="O9" s="681"/>
      <c r="P9" s="681"/>
      <c r="Q9" s="682"/>
      <c r="R9" s="683">
        <v>
315312</v>
      </c>
      <c r="S9" s="684"/>
      <c r="T9" s="684"/>
      <c r="U9" s="684"/>
      <c r="V9" s="684"/>
      <c r="W9" s="684"/>
      <c r="X9" s="684"/>
      <c r="Y9" s="685"/>
      <c r="Z9" s="686">
        <v>
0.2</v>
      </c>
      <c r="AA9" s="686"/>
      <c r="AB9" s="686"/>
      <c r="AC9" s="686"/>
      <c r="AD9" s="687">
        <v>
315312</v>
      </c>
      <c r="AE9" s="687"/>
      <c r="AF9" s="687"/>
      <c r="AG9" s="687"/>
      <c r="AH9" s="687"/>
      <c r="AI9" s="687"/>
      <c r="AJ9" s="687"/>
      <c r="AK9" s="687"/>
      <c r="AL9" s="688">
        <v>
0.4</v>
      </c>
      <c r="AM9" s="689"/>
      <c r="AN9" s="689"/>
      <c r="AO9" s="690"/>
      <c r="AP9" s="680" t="s">
        <v>
240</v>
      </c>
      <c r="AQ9" s="681"/>
      <c r="AR9" s="681"/>
      <c r="AS9" s="681"/>
      <c r="AT9" s="681"/>
      <c r="AU9" s="681"/>
      <c r="AV9" s="681"/>
      <c r="AW9" s="681"/>
      <c r="AX9" s="681"/>
      <c r="AY9" s="681"/>
      <c r="AZ9" s="681"/>
      <c r="BA9" s="681"/>
      <c r="BB9" s="681"/>
      <c r="BC9" s="681"/>
      <c r="BD9" s="681"/>
      <c r="BE9" s="681"/>
      <c r="BF9" s="682"/>
      <c r="BG9" s="683">
        <v>
30485776</v>
      </c>
      <c r="BH9" s="684"/>
      <c r="BI9" s="684"/>
      <c r="BJ9" s="684"/>
      <c r="BK9" s="684"/>
      <c r="BL9" s="684"/>
      <c r="BM9" s="684"/>
      <c r="BN9" s="685"/>
      <c r="BO9" s="686">
        <v>
44.2</v>
      </c>
      <c r="BP9" s="686"/>
      <c r="BQ9" s="686"/>
      <c r="BR9" s="686"/>
      <c r="BS9" s="692" t="s">
        <v>
128</v>
      </c>
      <c r="BT9" s="684"/>
      <c r="BU9" s="684"/>
      <c r="BV9" s="684"/>
      <c r="BW9" s="684"/>
      <c r="BX9" s="684"/>
      <c r="BY9" s="684"/>
      <c r="BZ9" s="684"/>
      <c r="CA9" s="684"/>
      <c r="CB9" s="693"/>
      <c r="CD9" s="698" t="s">
        <v>
241</v>
      </c>
      <c r="CE9" s="699"/>
      <c r="CF9" s="699"/>
      <c r="CG9" s="699"/>
      <c r="CH9" s="699"/>
      <c r="CI9" s="699"/>
      <c r="CJ9" s="699"/>
      <c r="CK9" s="699"/>
      <c r="CL9" s="699"/>
      <c r="CM9" s="699"/>
      <c r="CN9" s="699"/>
      <c r="CO9" s="699"/>
      <c r="CP9" s="699"/>
      <c r="CQ9" s="700"/>
      <c r="CR9" s="683">
        <v>
14723579</v>
      </c>
      <c r="CS9" s="684"/>
      <c r="CT9" s="684"/>
      <c r="CU9" s="684"/>
      <c r="CV9" s="684"/>
      <c r="CW9" s="684"/>
      <c r="CX9" s="684"/>
      <c r="CY9" s="685"/>
      <c r="CZ9" s="686">
        <v>
9.5</v>
      </c>
      <c r="DA9" s="686"/>
      <c r="DB9" s="686"/>
      <c r="DC9" s="686"/>
      <c r="DD9" s="692">
        <v>
2644596</v>
      </c>
      <c r="DE9" s="684"/>
      <c r="DF9" s="684"/>
      <c r="DG9" s="684"/>
      <c r="DH9" s="684"/>
      <c r="DI9" s="684"/>
      <c r="DJ9" s="684"/>
      <c r="DK9" s="684"/>
      <c r="DL9" s="684"/>
      <c r="DM9" s="684"/>
      <c r="DN9" s="684"/>
      <c r="DO9" s="684"/>
      <c r="DP9" s="685"/>
      <c r="DQ9" s="692">
        <v>
9031031</v>
      </c>
      <c r="DR9" s="684"/>
      <c r="DS9" s="684"/>
      <c r="DT9" s="684"/>
      <c r="DU9" s="684"/>
      <c r="DV9" s="684"/>
      <c r="DW9" s="684"/>
      <c r="DX9" s="684"/>
      <c r="DY9" s="684"/>
      <c r="DZ9" s="684"/>
      <c r="EA9" s="684"/>
      <c r="EB9" s="684"/>
      <c r="EC9" s="693"/>
    </row>
    <row r="10" spans="2:143" ht="11.25" customHeight="1" x14ac:dyDescent="0.2">
      <c r="B10" s="680" t="s">
        <v>
242</v>
      </c>
      <c r="C10" s="681"/>
      <c r="D10" s="681"/>
      <c r="E10" s="681"/>
      <c r="F10" s="681"/>
      <c r="G10" s="681"/>
      <c r="H10" s="681"/>
      <c r="I10" s="681"/>
      <c r="J10" s="681"/>
      <c r="K10" s="681"/>
      <c r="L10" s="681"/>
      <c r="M10" s="681"/>
      <c r="N10" s="681"/>
      <c r="O10" s="681"/>
      <c r="P10" s="681"/>
      <c r="Q10" s="682"/>
      <c r="R10" s="683" t="s">
        <v>
128</v>
      </c>
      <c r="S10" s="684"/>
      <c r="T10" s="684"/>
      <c r="U10" s="684"/>
      <c r="V10" s="684"/>
      <c r="W10" s="684"/>
      <c r="X10" s="684"/>
      <c r="Y10" s="685"/>
      <c r="Z10" s="686" t="s">
        <v>
128</v>
      </c>
      <c r="AA10" s="686"/>
      <c r="AB10" s="686"/>
      <c r="AC10" s="686"/>
      <c r="AD10" s="687" t="s">
        <v>
128</v>
      </c>
      <c r="AE10" s="687"/>
      <c r="AF10" s="687"/>
      <c r="AG10" s="687"/>
      <c r="AH10" s="687"/>
      <c r="AI10" s="687"/>
      <c r="AJ10" s="687"/>
      <c r="AK10" s="687"/>
      <c r="AL10" s="688" t="s">
        <v>
128</v>
      </c>
      <c r="AM10" s="689"/>
      <c r="AN10" s="689"/>
      <c r="AO10" s="690"/>
      <c r="AP10" s="680" t="s">
        <v>
243</v>
      </c>
      <c r="AQ10" s="681"/>
      <c r="AR10" s="681"/>
      <c r="AS10" s="681"/>
      <c r="AT10" s="681"/>
      <c r="AU10" s="681"/>
      <c r="AV10" s="681"/>
      <c r="AW10" s="681"/>
      <c r="AX10" s="681"/>
      <c r="AY10" s="681"/>
      <c r="AZ10" s="681"/>
      <c r="BA10" s="681"/>
      <c r="BB10" s="681"/>
      <c r="BC10" s="681"/>
      <c r="BD10" s="681"/>
      <c r="BE10" s="681"/>
      <c r="BF10" s="682"/>
      <c r="BG10" s="683">
        <v>
1090573</v>
      </c>
      <c r="BH10" s="684"/>
      <c r="BI10" s="684"/>
      <c r="BJ10" s="684"/>
      <c r="BK10" s="684"/>
      <c r="BL10" s="684"/>
      <c r="BM10" s="684"/>
      <c r="BN10" s="685"/>
      <c r="BO10" s="686">
        <v>
1.6</v>
      </c>
      <c r="BP10" s="686"/>
      <c r="BQ10" s="686"/>
      <c r="BR10" s="686"/>
      <c r="BS10" s="692" t="s">
        <v>
128</v>
      </c>
      <c r="BT10" s="684"/>
      <c r="BU10" s="684"/>
      <c r="BV10" s="684"/>
      <c r="BW10" s="684"/>
      <c r="BX10" s="684"/>
      <c r="BY10" s="684"/>
      <c r="BZ10" s="684"/>
      <c r="CA10" s="684"/>
      <c r="CB10" s="693"/>
      <c r="CD10" s="698" t="s">
        <v>
244</v>
      </c>
      <c r="CE10" s="699"/>
      <c r="CF10" s="699"/>
      <c r="CG10" s="699"/>
      <c r="CH10" s="699"/>
      <c r="CI10" s="699"/>
      <c r="CJ10" s="699"/>
      <c r="CK10" s="699"/>
      <c r="CL10" s="699"/>
      <c r="CM10" s="699"/>
      <c r="CN10" s="699"/>
      <c r="CO10" s="699"/>
      <c r="CP10" s="699"/>
      <c r="CQ10" s="700"/>
      <c r="CR10" s="683">
        <v>
338040</v>
      </c>
      <c r="CS10" s="684"/>
      <c r="CT10" s="684"/>
      <c r="CU10" s="684"/>
      <c r="CV10" s="684"/>
      <c r="CW10" s="684"/>
      <c r="CX10" s="684"/>
      <c r="CY10" s="685"/>
      <c r="CZ10" s="686">
        <v>
0.2</v>
      </c>
      <c r="DA10" s="686"/>
      <c r="DB10" s="686"/>
      <c r="DC10" s="686"/>
      <c r="DD10" s="692" t="s">
        <v>
128</v>
      </c>
      <c r="DE10" s="684"/>
      <c r="DF10" s="684"/>
      <c r="DG10" s="684"/>
      <c r="DH10" s="684"/>
      <c r="DI10" s="684"/>
      <c r="DJ10" s="684"/>
      <c r="DK10" s="684"/>
      <c r="DL10" s="684"/>
      <c r="DM10" s="684"/>
      <c r="DN10" s="684"/>
      <c r="DO10" s="684"/>
      <c r="DP10" s="685"/>
      <c r="DQ10" s="692">
        <v>
338040</v>
      </c>
      <c r="DR10" s="684"/>
      <c r="DS10" s="684"/>
      <c r="DT10" s="684"/>
      <c r="DU10" s="684"/>
      <c r="DV10" s="684"/>
      <c r="DW10" s="684"/>
      <c r="DX10" s="684"/>
      <c r="DY10" s="684"/>
      <c r="DZ10" s="684"/>
      <c r="EA10" s="684"/>
      <c r="EB10" s="684"/>
      <c r="EC10" s="693"/>
    </row>
    <row r="11" spans="2:143" ht="11.25" customHeight="1" x14ac:dyDescent="0.2">
      <c r="B11" s="680" t="s">
        <v>
245</v>
      </c>
      <c r="C11" s="681"/>
      <c r="D11" s="681"/>
      <c r="E11" s="681"/>
      <c r="F11" s="681"/>
      <c r="G11" s="681"/>
      <c r="H11" s="681"/>
      <c r="I11" s="681"/>
      <c r="J11" s="681"/>
      <c r="K11" s="681"/>
      <c r="L11" s="681"/>
      <c r="M11" s="681"/>
      <c r="N11" s="681"/>
      <c r="O11" s="681"/>
      <c r="P11" s="681"/>
      <c r="Q11" s="682"/>
      <c r="R11" s="683">
        <v>
7125142</v>
      </c>
      <c r="S11" s="684"/>
      <c r="T11" s="684"/>
      <c r="U11" s="684"/>
      <c r="V11" s="684"/>
      <c r="W11" s="684"/>
      <c r="X11" s="684"/>
      <c r="Y11" s="685"/>
      <c r="Z11" s="688">
        <v>
4.5</v>
      </c>
      <c r="AA11" s="689"/>
      <c r="AB11" s="689"/>
      <c r="AC11" s="701"/>
      <c r="AD11" s="692">
        <v>
7125142</v>
      </c>
      <c r="AE11" s="684"/>
      <c r="AF11" s="684"/>
      <c r="AG11" s="684"/>
      <c r="AH11" s="684"/>
      <c r="AI11" s="684"/>
      <c r="AJ11" s="684"/>
      <c r="AK11" s="685"/>
      <c r="AL11" s="688">
        <v>
9.3000000000000007</v>
      </c>
      <c r="AM11" s="689"/>
      <c r="AN11" s="689"/>
      <c r="AO11" s="690"/>
      <c r="AP11" s="680" t="s">
        <v>
246</v>
      </c>
      <c r="AQ11" s="681"/>
      <c r="AR11" s="681"/>
      <c r="AS11" s="681"/>
      <c r="AT11" s="681"/>
      <c r="AU11" s="681"/>
      <c r="AV11" s="681"/>
      <c r="AW11" s="681"/>
      <c r="AX11" s="681"/>
      <c r="AY11" s="681"/>
      <c r="AZ11" s="681"/>
      <c r="BA11" s="681"/>
      <c r="BB11" s="681"/>
      <c r="BC11" s="681"/>
      <c r="BD11" s="681"/>
      <c r="BE11" s="681"/>
      <c r="BF11" s="682"/>
      <c r="BG11" s="683">
        <v>
2424490</v>
      </c>
      <c r="BH11" s="684"/>
      <c r="BI11" s="684"/>
      <c r="BJ11" s="684"/>
      <c r="BK11" s="684"/>
      <c r="BL11" s="684"/>
      <c r="BM11" s="684"/>
      <c r="BN11" s="685"/>
      <c r="BO11" s="686">
        <v>
3.5</v>
      </c>
      <c r="BP11" s="686"/>
      <c r="BQ11" s="686"/>
      <c r="BR11" s="686"/>
      <c r="BS11" s="692">
        <v>
296997</v>
      </c>
      <c r="BT11" s="684"/>
      <c r="BU11" s="684"/>
      <c r="BV11" s="684"/>
      <c r="BW11" s="684"/>
      <c r="BX11" s="684"/>
      <c r="BY11" s="684"/>
      <c r="BZ11" s="684"/>
      <c r="CA11" s="684"/>
      <c r="CB11" s="693"/>
      <c r="CD11" s="698" t="s">
        <v>
247</v>
      </c>
      <c r="CE11" s="699"/>
      <c r="CF11" s="699"/>
      <c r="CG11" s="699"/>
      <c r="CH11" s="699"/>
      <c r="CI11" s="699"/>
      <c r="CJ11" s="699"/>
      <c r="CK11" s="699"/>
      <c r="CL11" s="699"/>
      <c r="CM11" s="699"/>
      <c r="CN11" s="699"/>
      <c r="CO11" s="699"/>
      <c r="CP11" s="699"/>
      <c r="CQ11" s="700"/>
      <c r="CR11" s="683">
        <v>
338430</v>
      </c>
      <c r="CS11" s="684"/>
      <c r="CT11" s="684"/>
      <c r="CU11" s="684"/>
      <c r="CV11" s="684"/>
      <c r="CW11" s="684"/>
      <c r="CX11" s="684"/>
      <c r="CY11" s="685"/>
      <c r="CZ11" s="686">
        <v>
0.2</v>
      </c>
      <c r="DA11" s="686"/>
      <c r="DB11" s="686"/>
      <c r="DC11" s="686"/>
      <c r="DD11" s="692">
        <v>
128220</v>
      </c>
      <c r="DE11" s="684"/>
      <c r="DF11" s="684"/>
      <c r="DG11" s="684"/>
      <c r="DH11" s="684"/>
      <c r="DI11" s="684"/>
      <c r="DJ11" s="684"/>
      <c r="DK11" s="684"/>
      <c r="DL11" s="684"/>
      <c r="DM11" s="684"/>
      <c r="DN11" s="684"/>
      <c r="DO11" s="684"/>
      <c r="DP11" s="685"/>
      <c r="DQ11" s="692">
        <v>
230215</v>
      </c>
      <c r="DR11" s="684"/>
      <c r="DS11" s="684"/>
      <c r="DT11" s="684"/>
      <c r="DU11" s="684"/>
      <c r="DV11" s="684"/>
      <c r="DW11" s="684"/>
      <c r="DX11" s="684"/>
      <c r="DY11" s="684"/>
      <c r="DZ11" s="684"/>
      <c r="EA11" s="684"/>
      <c r="EB11" s="684"/>
      <c r="EC11" s="693"/>
    </row>
    <row r="12" spans="2:143" ht="11.25" customHeight="1" x14ac:dyDescent="0.2">
      <c r="B12" s="680" t="s">
        <v>
248</v>
      </c>
      <c r="C12" s="681"/>
      <c r="D12" s="681"/>
      <c r="E12" s="681"/>
      <c r="F12" s="681"/>
      <c r="G12" s="681"/>
      <c r="H12" s="681"/>
      <c r="I12" s="681"/>
      <c r="J12" s="681"/>
      <c r="K12" s="681"/>
      <c r="L12" s="681"/>
      <c r="M12" s="681"/>
      <c r="N12" s="681"/>
      <c r="O12" s="681"/>
      <c r="P12" s="681"/>
      <c r="Q12" s="682"/>
      <c r="R12" s="683">
        <v>
40677</v>
      </c>
      <c r="S12" s="684"/>
      <c r="T12" s="684"/>
      <c r="U12" s="684"/>
      <c r="V12" s="684"/>
      <c r="W12" s="684"/>
      <c r="X12" s="684"/>
      <c r="Y12" s="685"/>
      <c r="Z12" s="686">
        <v>
0</v>
      </c>
      <c r="AA12" s="686"/>
      <c r="AB12" s="686"/>
      <c r="AC12" s="686"/>
      <c r="AD12" s="687">
        <v>
40677</v>
      </c>
      <c r="AE12" s="687"/>
      <c r="AF12" s="687"/>
      <c r="AG12" s="687"/>
      <c r="AH12" s="687"/>
      <c r="AI12" s="687"/>
      <c r="AJ12" s="687"/>
      <c r="AK12" s="687"/>
      <c r="AL12" s="688">
        <v>
0.1</v>
      </c>
      <c r="AM12" s="689"/>
      <c r="AN12" s="689"/>
      <c r="AO12" s="690"/>
      <c r="AP12" s="680" t="s">
        <v>
249</v>
      </c>
      <c r="AQ12" s="681"/>
      <c r="AR12" s="681"/>
      <c r="AS12" s="681"/>
      <c r="AT12" s="681"/>
      <c r="AU12" s="681"/>
      <c r="AV12" s="681"/>
      <c r="AW12" s="681"/>
      <c r="AX12" s="681"/>
      <c r="AY12" s="681"/>
      <c r="AZ12" s="681"/>
      <c r="BA12" s="681"/>
      <c r="BB12" s="681"/>
      <c r="BC12" s="681"/>
      <c r="BD12" s="681"/>
      <c r="BE12" s="681"/>
      <c r="BF12" s="682"/>
      <c r="BG12" s="683">
        <v>
25930662</v>
      </c>
      <c r="BH12" s="684"/>
      <c r="BI12" s="684"/>
      <c r="BJ12" s="684"/>
      <c r="BK12" s="684"/>
      <c r="BL12" s="684"/>
      <c r="BM12" s="684"/>
      <c r="BN12" s="685"/>
      <c r="BO12" s="686">
        <v>
37.6</v>
      </c>
      <c r="BP12" s="686"/>
      <c r="BQ12" s="686"/>
      <c r="BR12" s="686"/>
      <c r="BS12" s="692" t="s">
        <v>
128</v>
      </c>
      <c r="BT12" s="684"/>
      <c r="BU12" s="684"/>
      <c r="BV12" s="684"/>
      <c r="BW12" s="684"/>
      <c r="BX12" s="684"/>
      <c r="BY12" s="684"/>
      <c r="BZ12" s="684"/>
      <c r="CA12" s="684"/>
      <c r="CB12" s="693"/>
      <c r="CD12" s="698" t="s">
        <v>
250</v>
      </c>
      <c r="CE12" s="699"/>
      <c r="CF12" s="699"/>
      <c r="CG12" s="699"/>
      <c r="CH12" s="699"/>
      <c r="CI12" s="699"/>
      <c r="CJ12" s="699"/>
      <c r="CK12" s="699"/>
      <c r="CL12" s="699"/>
      <c r="CM12" s="699"/>
      <c r="CN12" s="699"/>
      <c r="CO12" s="699"/>
      <c r="CP12" s="699"/>
      <c r="CQ12" s="700"/>
      <c r="CR12" s="683">
        <v>
1758042</v>
      </c>
      <c r="CS12" s="684"/>
      <c r="CT12" s="684"/>
      <c r="CU12" s="684"/>
      <c r="CV12" s="684"/>
      <c r="CW12" s="684"/>
      <c r="CX12" s="684"/>
      <c r="CY12" s="685"/>
      <c r="CZ12" s="686">
        <v>
1.1000000000000001</v>
      </c>
      <c r="DA12" s="686"/>
      <c r="DB12" s="686"/>
      <c r="DC12" s="686"/>
      <c r="DD12" s="692">
        <v>
1190</v>
      </c>
      <c r="DE12" s="684"/>
      <c r="DF12" s="684"/>
      <c r="DG12" s="684"/>
      <c r="DH12" s="684"/>
      <c r="DI12" s="684"/>
      <c r="DJ12" s="684"/>
      <c r="DK12" s="684"/>
      <c r="DL12" s="684"/>
      <c r="DM12" s="684"/>
      <c r="DN12" s="684"/>
      <c r="DO12" s="684"/>
      <c r="DP12" s="685"/>
      <c r="DQ12" s="692">
        <v>
801663</v>
      </c>
      <c r="DR12" s="684"/>
      <c r="DS12" s="684"/>
      <c r="DT12" s="684"/>
      <c r="DU12" s="684"/>
      <c r="DV12" s="684"/>
      <c r="DW12" s="684"/>
      <c r="DX12" s="684"/>
      <c r="DY12" s="684"/>
      <c r="DZ12" s="684"/>
      <c r="EA12" s="684"/>
      <c r="EB12" s="684"/>
      <c r="EC12" s="693"/>
    </row>
    <row r="13" spans="2:143" ht="11.25" customHeight="1" x14ac:dyDescent="0.2">
      <c r="B13" s="680" t="s">
        <v>
251</v>
      </c>
      <c r="C13" s="681"/>
      <c r="D13" s="681"/>
      <c r="E13" s="681"/>
      <c r="F13" s="681"/>
      <c r="G13" s="681"/>
      <c r="H13" s="681"/>
      <c r="I13" s="681"/>
      <c r="J13" s="681"/>
      <c r="K13" s="681"/>
      <c r="L13" s="681"/>
      <c r="M13" s="681"/>
      <c r="N13" s="681"/>
      <c r="O13" s="681"/>
      <c r="P13" s="681"/>
      <c r="Q13" s="682"/>
      <c r="R13" s="683" t="s">
        <v>
128</v>
      </c>
      <c r="S13" s="684"/>
      <c r="T13" s="684"/>
      <c r="U13" s="684"/>
      <c r="V13" s="684"/>
      <c r="W13" s="684"/>
      <c r="X13" s="684"/>
      <c r="Y13" s="685"/>
      <c r="Z13" s="686" t="s">
        <v>
128</v>
      </c>
      <c r="AA13" s="686"/>
      <c r="AB13" s="686"/>
      <c r="AC13" s="686"/>
      <c r="AD13" s="687" t="s">
        <v>
128</v>
      </c>
      <c r="AE13" s="687"/>
      <c r="AF13" s="687"/>
      <c r="AG13" s="687"/>
      <c r="AH13" s="687"/>
      <c r="AI13" s="687"/>
      <c r="AJ13" s="687"/>
      <c r="AK13" s="687"/>
      <c r="AL13" s="688" t="s">
        <v>
128</v>
      </c>
      <c r="AM13" s="689"/>
      <c r="AN13" s="689"/>
      <c r="AO13" s="690"/>
      <c r="AP13" s="680" t="s">
        <v>
252</v>
      </c>
      <c r="AQ13" s="681"/>
      <c r="AR13" s="681"/>
      <c r="AS13" s="681"/>
      <c r="AT13" s="681"/>
      <c r="AU13" s="681"/>
      <c r="AV13" s="681"/>
      <c r="AW13" s="681"/>
      <c r="AX13" s="681"/>
      <c r="AY13" s="681"/>
      <c r="AZ13" s="681"/>
      <c r="BA13" s="681"/>
      <c r="BB13" s="681"/>
      <c r="BC13" s="681"/>
      <c r="BD13" s="681"/>
      <c r="BE13" s="681"/>
      <c r="BF13" s="682"/>
      <c r="BG13" s="683">
        <v>
25363641</v>
      </c>
      <c r="BH13" s="684"/>
      <c r="BI13" s="684"/>
      <c r="BJ13" s="684"/>
      <c r="BK13" s="684"/>
      <c r="BL13" s="684"/>
      <c r="BM13" s="684"/>
      <c r="BN13" s="685"/>
      <c r="BO13" s="686">
        <v>
36.799999999999997</v>
      </c>
      <c r="BP13" s="686"/>
      <c r="BQ13" s="686"/>
      <c r="BR13" s="686"/>
      <c r="BS13" s="692" t="s">
        <v>
128</v>
      </c>
      <c r="BT13" s="684"/>
      <c r="BU13" s="684"/>
      <c r="BV13" s="684"/>
      <c r="BW13" s="684"/>
      <c r="BX13" s="684"/>
      <c r="BY13" s="684"/>
      <c r="BZ13" s="684"/>
      <c r="CA13" s="684"/>
      <c r="CB13" s="693"/>
      <c r="CD13" s="698" t="s">
        <v>
253</v>
      </c>
      <c r="CE13" s="699"/>
      <c r="CF13" s="699"/>
      <c r="CG13" s="699"/>
      <c r="CH13" s="699"/>
      <c r="CI13" s="699"/>
      <c r="CJ13" s="699"/>
      <c r="CK13" s="699"/>
      <c r="CL13" s="699"/>
      <c r="CM13" s="699"/>
      <c r="CN13" s="699"/>
      <c r="CO13" s="699"/>
      <c r="CP13" s="699"/>
      <c r="CQ13" s="700"/>
      <c r="CR13" s="683">
        <v>
13993649</v>
      </c>
      <c r="CS13" s="684"/>
      <c r="CT13" s="684"/>
      <c r="CU13" s="684"/>
      <c r="CV13" s="684"/>
      <c r="CW13" s="684"/>
      <c r="CX13" s="684"/>
      <c r="CY13" s="685"/>
      <c r="CZ13" s="686">
        <v>
9.1</v>
      </c>
      <c r="DA13" s="686"/>
      <c r="DB13" s="686"/>
      <c r="DC13" s="686"/>
      <c r="DD13" s="692">
        <v>
6061519</v>
      </c>
      <c r="DE13" s="684"/>
      <c r="DF13" s="684"/>
      <c r="DG13" s="684"/>
      <c r="DH13" s="684"/>
      <c r="DI13" s="684"/>
      <c r="DJ13" s="684"/>
      <c r="DK13" s="684"/>
      <c r="DL13" s="684"/>
      <c r="DM13" s="684"/>
      <c r="DN13" s="684"/>
      <c r="DO13" s="684"/>
      <c r="DP13" s="685"/>
      <c r="DQ13" s="692">
        <v>
8759055</v>
      </c>
      <c r="DR13" s="684"/>
      <c r="DS13" s="684"/>
      <c r="DT13" s="684"/>
      <c r="DU13" s="684"/>
      <c r="DV13" s="684"/>
      <c r="DW13" s="684"/>
      <c r="DX13" s="684"/>
      <c r="DY13" s="684"/>
      <c r="DZ13" s="684"/>
      <c r="EA13" s="684"/>
      <c r="EB13" s="684"/>
      <c r="EC13" s="693"/>
    </row>
    <row r="14" spans="2:143" ht="11.25" customHeight="1" x14ac:dyDescent="0.2">
      <c r="B14" s="680" t="s">
        <v>
254</v>
      </c>
      <c r="C14" s="681"/>
      <c r="D14" s="681"/>
      <c r="E14" s="681"/>
      <c r="F14" s="681"/>
      <c r="G14" s="681"/>
      <c r="H14" s="681"/>
      <c r="I14" s="681"/>
      <c r="J14" s="681"/>
      <c r="K14" s="681"/>
      <c r="L14" s="681"/>
      <c r="M14" s="681"/>
      <c r="N14" s="681"/>
      <c r="O14" s="681"/>
      <c r="P14" s="681"/>
      <c r="Q14" s="682"/>
      <c r="R14" s="683">
        <v>
216653</v>
      </c>
      <c r="S14" s="684"/>
      <c r="T14" s="684"/>
      <c r="U14" s="684"/>
      <c r="V14" s="684"/>
      <c r="W14" s="684"/>
      <c r="X14" s="684"/>
      <c r="Y14" s="685"/>
      <c r="Z14" s="686">
        <v>
0.1</v>
      </c>
      <c r="AA14" s="686"/>
      <c r="AB14" s="686"/>
      <c r="AC14" s="686"/>
      <c r="AD14" s="687">
        <v>
216653</v>
      </c>
      <c r="AE14" s="687"/>
      <c r="AF14" s="687"/>
      <c r="AG14" s="687"/>
      <c r="AH14" s="687"/>
      <c r="AI14" s="687"/>
      <c r="AJ14" s="687"/>
      <c r="AK14" s="687"/>
      <c r="AL14" s="688">
        <v>
0.3</v>
      </c>
      <c r="AM14" s="689"/>
      <c r="AN14" s="689"/>
      <c r="AO14" s="690"/>
      <c r="AP14" s="680" t="s">
        <v>
255</v>
      </c>
      <c r="AQ14" s="681"/>
      <c r="AR14" s="681"/>
      <c r="AS14" s="681"/>
      <c r="AT14" s="681"/>
      <c r="AU14" s="681"/>
      <c r="AV14" s="681"/>
      <c r="AW14" s="681"/>
      <c r="AX14" s="681"/>
      <c r="AY14" s="681"/>
      <c r="AZ14" s="681"/>
      <c r="BA14" s="681"/>
      <c r="BB14" s="681"/>
      <c r="BC14" s="681"/>
      <c r="BD14" s="681"/>
      <c r="BE14" s="681"/>
      <c r="BF14" s="682"/>
      <c r="BG14" s="683">
        <v>
464471</v>
      </c>
      <c r="BH14" s="684"/>
      <c r="BI14" s="684"/>
      <c r="BJ14" s="684"/>
      <c r="BK14" s="684"/>
      <c r="BL14" s="684"/>
      <c r="BM14" s="684"/>
      <c r="BN14" s="685"/>
      <c r="BO14" s="686">
        <v>
0.7</v>
      </c>
      <c r="BP14" s="686"/>
      <c r="BQ14" s="686"/>
      <c r="BR14" s="686"/>
      <c r="BS14" s="692" t="s">
        <v>
128</v>
      </c>
      <c r="BT14" s="684"/>
      <c r="BU14" s="684"/>
      <c r="BV14" s="684"/>
      <c r="BW14" s="684"/>
      <c r="BX14" s="684"/>
      <c r="BY14" s="684"/>
      <c r="BZ14" s="684"/>
      <c r="CA14" s="684"/>
      <c r="CB14" s="693"/>
      <c r="CD14" s="698" t="s">
        <v>
256</v>
      </c>
      <c r="CE14" s="699"/>
      <c r="CF14" s="699"/>
      <c r="CG14" s="699"/>
      <c r="CH14" s="699"/>
      <c r="CI14" s="699"/>
      <c r="CJ14" s="699"/>
      <c r="CK14" s="699"/>
      <c r="CL14" s="699"/>
      <c r="CM14" s="699"/>
      <c r="CN14" s="699"/>
      <c r="CO14" s="699"/>
      <c r="CP14" s="699"/>
      <c r="CQ14" s="700"/>
      <c r="CR14" s="683">
        <v>
4961354</v>
      </c>
      <c r="CS14" s="684"/>
      <c r="CT14" s="684"/>
      <c r="CU14" s="684"/>
      <c r="CV14" s="684"/>
      <c r="CW14" s="684"/>
      <c r="CX14" s="684"/>
      <c r="CY14" s="685"/>
      <c r="CZ14" s="686">
        <v>
3.2</v>
      </c>
      <c r="DA14" s="686"/>
      <c r="DB14" s="686"/>
      <c r="DC14" s="686"/>
      <c r="DD14" s="692">
        <v>
414412</v>
      </c>
      <c r="DE14" s="684"/>
      <c r="DF14" s="684"/>
      <c r="DG14" s="684"/>
      <c r="DH14" s="684"/>
      <c r="DI14" s="684"/>
      <c r="DJ14" s="684"/>
      <c r="DK14" s="684"/>
      <c r="DL14" s="684"/>
      <c r="DM14" s="684"/>
      <c r="DN14" s="684"/>
      <c r="DO14" s="684"/>
      <c r="DP14" s="685"/>
      <c r="DQ14" s="692">
        <v>
3177234</v>
      </c>
      <c r="DR14" s="684"/>
      <c r="DS14" s="684"/>
      <c r="DT14" s="684"/>
      <c r="DU14" s="684"/>
      <c r="DV14" s="684"/>
      <c r="DW14" s="684"/>
      <c r="DX14" s="684"/>
      <c r="DY14" s="684"/>
      <c r="DZ14" s="684"/>
      <c r="EA14" s="684"/>
      <c r="EB14" s="684"/>
      <c r="EC14" s="693"/>
    </row>
    <row r="15" spans="2:143" ht="11.25" customHeight="1" x14ac:dyDescent="0.2">
      <c r="B15" s="680" t="s">
        <v>
257</v>
      </c>
      <c r="C15" s="681"/>
      <c r="D15" s="681"/>
      <c r="E15" s="681"/>
      <c r="F15" s="681"/>
      <c r="G15" s="681"/>
      <c r="H15" s="681"/>
      <c r="I15" s="681"/>
      <c r="J15" s="681"/>
      <c r="K15" s="681"/>
      <c r="L15" s="681"/>
      <c r="M15" s="681"/>
      <c r="N15" s="681"/>
      <c r="O15" s="681"/>
      <c r="P15" s="681"/>
      <c r="Q15" s="682"/>
      <c r="R15" s="683" t="s">
        <v>
128</v>
      </c>
      <c r="S15" s="684"/>
      <c r="T15" s="684"/>
      <c r="U15" s="684"/>
      <c r="V15" s="684"/>
      <c r="W15" s="684"/>
      <c r="X15" s="684"/>
      <c r="Y15" s="685"/>
      <c r="Z15" s="686" t="s">
        <v>
128</v>
      </c>
      <c r="AA15" s="686"/>
      <c r="AB15" s="686"/>
      <c r="AC15" s="686"/>
      <c r="AD15" s="687" t="s">
        <v>
128</v>
      </c>
      <c r="AE15" s="687"/>
      <c r="AF15" s="687"/>
      <c r="AG15" s="687"/>
      <c r="AH15" s="687"/>
      <c r="AI15" s="687"/>
      <c r="AJ15" s="687"/>
      <c r="AK15" s="687"/>
      <c r="AL15" s="688" t="s">
        <v>
128</v>
      </c>
      <c r="AM15" s="689"/>
      <c r="AN15" s="689"/>
      <c r="AO15" s="690"/>
      <c r="AP15" s="680" t="s">
        <v>
258</v>
      </c>
      <c r="AQ15" s="681"/>
      <c r="AR15" s="681"/>
      <c r="AS15" s="681"/>
      <c r="AT15" s="681"/>
      <c r="AU15" s="681"/>
      <c r="AV15" s="681"/>
      <c r="AW15" s="681"/>
      <c r="AX15" s="681"/>
      <c r="AY15" s="681"/>
      <c r="AZ15" s="681"/>
      <c r="BA15" s="681"/>
      <c r="BB15" s="681"/>
      <c r="BC15" s="681"/>
      <c r="BD15" s="681"/>
      <c r="BE15" s="681"/>
      <c r="BF15" s="682"/>
      <c r="BG15" s="683">
        <v>
2169070</v>
      </c>
      <c r="BH15" s="684"/>
      <c r="BI15" s="684"/>
      <c r="BJ15" s="684"/>
      <c r="BK15" s="684"/>
      <c r="BL15" s="684"/>
      <c r="BM15" s="684"/>
      <c r="BN15" s="685"/>
      <c r="BO15" s="686">
        <v>
3.1</v>
      </c>
      <c r="BP15" s="686"/>
      <c r="BQ15" s="686"/>
      <c r="BR15" s="686"/>
      <c r="BS15" s="692" t="s">
        <v>
128</v>
      </c>
      <c r="BT15" s="684"/>
      <c r="BU15" s="684"/>
      <c r="BV15" s="684"/>
      <c r="BW15" s="684"/>
      <c r="BX15" s="684"/>
      <c r="BY15" s="684"/>
      <c r="BZ15" s="684"/>
      <c r="CA15" s="684"/>
      <c r="CB15" s="693"/>
      <c r="CD15" s="698" t="s">
        <v>
259</v>
      </c>
      <c r="CE15" s="699"/>
      <c r="CF15" s="699"/>
      <c r="CG15" s="699"/>
      <c r="CH15" s="699"/>
      <c r="CI15" s="699"/>
      <c r="CJ15" s="699"/>
      <c r="CK15" s="699"/>
      <c r="CL15" s="699"/>
      <c r="CM15" s="699"/>
      <c r="CN15" s="699"/>
      <c r="CO15" s="699"/>
      <c r="CP15" s="699"/>
      <c r="CQ15" s="700"/>
      <c r="CR15" s="683">
        <v>
19796973</v>
      </c>
      <c r="CS15" s="684"/>
      <c r="CT15" s="684"/>
      <c r="CU15" s="684"/>
      <c r="CV15" s="684"/>
      <c r="CW15" s="684"/>
      <c r="CX15" s="684"/>
      <c r="CY15" s="685"/>
      <c r="CZ15" s="686">
        <v>
12.8</v>
      </c>
      <c r="DA15" s="686"/>
      <c r="DB15" s="686"/>
      <c r="DC15" s="686"/>
      <c r="DD15" s="692">
        <v>
5808169</v>
      </c>
      <c r="DE15" s="684"/>
      <c r="DF15" s="684"/>
      <c r="DG15" s="684"/>
      <c r="DH15" s="684"/>
      <c r="DI15" s="684"/>
      <c r="DJ15" s="684"/>
      <c r="DK15" s="684"/>
      <c r="DL15" s="684"/>
      <c r="DM15" s="684"/>
      <c r="DN15" s="684"/>
      <c r="DO15" s="684"/>
      <c r="DP15" s="685"/>
      <c r="DQ15" s="692">
        <v>
12576828</v>
      </c>
      <c r="DR15" s="684"/>
      <c r="DS15" s="684"/>
      <c r="DT15" s="684"/>
      <c r="DU15" s="684"/>
      <c r="DV15" s="684"/>
      <c r="DW15" s="684"/>
      <c r="DX15" s="684"/>
      <c r="DY15" s="684"/>
      <c r="DZ15" s="684"/>
      <c r="EA15" s="684"/>
      <c r="EB15" s="684"/>
      <c r="EC15" s="693"/>
    </row>
    <row r="16" spans="2:143" ht="11.25" customHeight="1" x14ac:dyDescent="0.2">
      <c r="B16" s="680" t="s">
        <v>
260</v>
      </c>
      <c r="C16" s="681"/>
      <c r="D16" s="681"/>
      <c r="E16" s="681"/>
      <c r="F16" s="681"/>
      <c r="G16" s="681"/>
      <c r="H16" s="681"/>
      <c r="I16" s="681"/>
      <c r="J16" s="681"/>
      <c r="K16" s="681"/>
      <c r="L16" s="681"/>
      <c r="M16" s="681"/>
      <c r="N16" s="681"/>
      <c r="O16" s="681"/>
      <c r="P16" s="681"/>
      <c r="Q16" s="682"/>
      <c r="R16" s="683">
        <v>
76557</v>
      </c>
      <c r="S16" s="684"/>
      <c r="T16" s="684"/>
      <c r="U16" s="684"/>
      <c r="V16" s="684"/>
      <c r="W16" s="684"/>
      <c r="X16" s="684"/>
      <c r="Y16" s="685"/>
      <c r="Z16" s="686">
        <v>
0</v>
      </c>
      <c r="AA16" s="686"/>
      <c r="AB16" s="686"/>
      <c r="AC16" s="686"/>
      <c r="AD16" s="687">
        <v>
76557</v>
      </c>
      <c r="AE16" s="687"/>
      <c r="AF16" s="687"/>
      <c r="AG16" s="687"/>
      <c r="AH16" s="687"/>
      <c r="AI16" s="687"/>
      <c r="AJ16" s="687"/>
      <c r="AK16" s="687"/>
      <c r="AL16" s="688">
        <v>
0.1</v>
      </c>
      <c r="AM16" s="689"/>
      <c r="AN16" s="689"/>
      <c r="AO16" s="690"/>
      <c r="AP16" s="680" t="s">
        <v>
261</v>
      </c>
      <c r="AQ16" s="681"/>
      <c r="AR16" s="681"/>
      <c r="AS16" s="681"/>
      <c r="AT16" s="681"/>
      <c r="AU16" s="681"/>
      <c r="AV16" s="681"/>
      <c r="AW16" s="681"/>
      <c r="AX16" s="681"/>
      <c r="AY16" s="681"/>
      <c r="AZ16" s="681"/>
      <c r="BA16" s="681"/>
      <c r="BB16" s="681"/>
      <c r="BC16" s="681"/>
      <c r="BD16" s="681"/>
      <c r="BE16" s="681"/>
      <c r="BF16" s="682"/>
      <c r="BG16" s="683" t="s">
        <v>
128</v>
      </c>
      <c r="BH16" s="684"/>
      <c r="BI16" s="684"/>
      <c r="BJ16" s="684"/>
      <c r="BK16" s="684"/>
      <c r="BL16" s="684"/>
      <c r="BM16" s="684"/>
      <c r="BN16" s="685"/>
      <c r="BO16" s="686" t="s">
        <v>
128</v>
      </c>
      <c r="BP16" s="686"/>
      <c r="BQ16" s="686"/>
      <c r="BR16" s="686"/>
      <c r="BS16" s="692" t="s">
        <v>
128</v>
      </c>
      <c r="BT16" s="684"/>
      <c r="BU16" s="684"/>
      <c r="BV16" s="684"/>
      <c r="BW16" s="684"/>
      <c r="BX16" s="684"/>
      <c r="BY16" s="684"/>
      <c r="BZ16" s="684"/>
      <c r="CA16" s="684"/>
      <c r="CB16" s="693"/>
      <c r="CD16" s="698" t="s">
        <v>
262</v>
      </c>
      <c r="CE16" s="699"/>
      <c r="CF16" s="699"/>
      <c r="CG16" s="699"/>
      <c r="CH16" s="699"/>
      <c r="CI16" s="699"/>
      <c r="CJ16" s="699"/>
      <c r="CK16" s="699"/>
      <c r="CL16" s="699"/>
      <c r="CM16" s="699"/>
      <c r="CN16" s="699"/>
      <c r="CO16" s="699"/>
      <c r="CP16" s="699"/>
      <c r="CQ16" s="700"/>
      <c r="CR16" s="683">
        <v>
131146</v>
      </c>
      <c r="CS16" s="684"/>
      <c r="CT16" s="684"/>
      <c r="CU16" s="684"/>
      <c r="CV16" s="684"/>
      <c r="CW16" s="684"/>
      <c r="CX16" s="684"/>
      <c r="CY16" s="685"/>
      <c r="CZ16" s="686">
        <v>
0.1</v>
      </c>
      <c r="DA16" s="686"/>
      <c r="DB16" s="686"/>
      <c r="DC16" s="686"/>
      <c r="DD16" s="692" t="s">
        <v>
128</v>
      </c>
      <c r="DE16" s="684"/>
      <c r="DF16" s="684"/>
      <c r="DG16" s="684"/>
      <c r="DH16" s="684"/>
      <c r="DI16" s="684"/>
      <c r="DJ16" s="684"/>
      <c r="DK16" s="684"/>
      <c r="DL16" s="684"/>
      <c r="DM16" s="684"/>
      <c r="DN16" s="684"/>
      <c r="DO16" s="684"/>
      <c r="DP16" s="685"/>
      <c r="DQ16" s="692">
        <v>
35238</v>
      </c>
      <c r="DR16" s="684"/>
      <c r="DS16" s="684"/>
      <c r="DT16" s="684"/>
      <c r="DU16" s="684"/>
      <c r="DV16" s="684"/>
      <c r="DW16" s="684"/>
      <c r="DX16" s="684"/>
      <c r="DY16" s="684"/>
      <c r="DZ16" s="684"/>
      <c r="EA16" s="684"/>
      <c r="EB16" s="684"/>
      <c r="EC16" s="693"/>
    </row>
    <row r="17" spans="2:133" ht="11.25" customHeight="1" x14ac:dyDescent="0.2">
      <c r="B17" s="680" t="s">
        <v>
263</v>
      </c>
      <c r="C17" s="681"/>
      <c r="D17" s="681"/>
      <c r="E17" s="681"/>
      <c r="F17" s="681"/>
      <c r="G17" s="681"/>
      <c r="H17" s="681"/>
      <c r="I17" s="681"/>
      <c r="J17" s="681"/>
      <c r="K17" s="681"/>
      <c r="L17" s="681"/>
      <c r="M17" s="681"/>
      <c r="N17" s="681"/>
      <c r="O17" s="681"/>
      <c r="P17" s="681"/>
      <c r="Q17" s="682"/>
      <c r="R17" s="683">
        <v>
914556</v>
      </c>
      <c r="S17" s="684"/>
      <c r="T17" s="684"/>
      <c r="U17" s="684"/>
      <c r="V17" s="684"/>
      <c r="W17" s="684"/>
      <c r="X17" s="684"/>
      <c r="Y17" s="685"/>
      <c r="Z17" s="686">
        <v>
0.6</v>
      </c>
      <c r="AA17" s="686"/>
      <c r="AB17" s="686"/>
      <c r="AC17" s="686"/>
      <c r="AD17" s="687">
        <v>
914556</v>
      </c>
      <c r="AE17" s="687"/>
      <c r="AF17" s="687"/>
      <c r="AG17" s="687"/>
      <c r="AH17" s="687"/>
      <c r="AI17" s="687"/>
      <c r="AJ17" s="687"/>
      <c r="AK17" s="687"/>
      <c r="AL17" s="688">
        <v>
1.2</v>
      </c>
      <c r="AM17" s="689"/>
      <c r="AN17" s="689"/>
      <c r="AO17" s="690"/>
      <c r="AP17" s="680" t="s">
        <v>
264</v>
      </c>
      <c r="AQ17" s="681"/>
      <c r="AR17" s="681"/>
      <c r="AS17" s="681"/>
      <c r="AT17" s="681"/>
      <c r="AU17" s="681"/>
      <c r="AV17" s="681"/>
      <c r="AW17" s="681"/>
      <c r="AX17" s="681"/>
      <c r="AY17" s="681"/>
      <c r="AZ17" s="681"/>
      <c r="BA17" s="681"/>
      <c r="BB17" s="681"/>
      <c r="BC17" s="681"/>
      <c r="BD17" s="681"/>
      <c r="BE17" s="681"/>
      <c r="BF17" s="682"/>
      <c r="BG17" s="683" t="s">
        <v>
128</v>
      </c>
      <c r="BH17" s="684"/>
      <c r="BI17" s="684"/>
      <c r="BJ17" s="684"/>
      <c r="BK17" s="684"/>
      <c r="BL17" s="684"/>
      <c r="BM17" s="684"/>
      <c r="BN17" s="685"/>
      <c r="BO17" s="686" t="s">
        <v>
128</v>
      </c>
      <c r="BP17" s="686"/>
      <c r="BQ17" s="686"/>
      <c r="BR17" s="686"/>
      <c r="BS17" s="692" t="s">
        <v>
128</v>
      </c>
      <c r="BT17" s="684"/>
      <c r="BU17" s="684"/>
      <c r="BV17" s="684"/>
      <c r="BW17" s="684"/>
      <c r="BX17" s="684"/>
      <c r="BY17" s="684"/>
      <c r="BZ17" s="684"/>
      <c r="CA17" s="684"/>
      <c r="CB17" s="693"/>
      <c r="CD17" s="698" t="s">
        <v>
265</v>
      </c>
      <c r="CE17" s="699"/>
      <c r="CF17" s="699"/>
      <c r="CG17" s="699"/>
      <c r="CH17" s="699"/>
      <c r="CI17" s="699"/>
      <c r="CJ17" s="699"/>
      <c r="CK17" s="699"/>
      <c r="CL17" s="699"/>
      <c r="CM17" s="699"/>
      <c r="CN17" s="699"/>
      <c r="CO17" s="699"/>
      <c r="CP17" s="699"/>
      <c r="CQ17" s="700"/>
      <c r="CR17" s="683">
        <v>
6925318</v>
      </c>
      <c r="CS17" s="684"/>
      <c r="CT17" s="684"/>
      <c r="CU17" s="684"/>
      <c r="CV17" s="684"/>
      <c r="CW17" s="684"/>
      <c r="CX17" s="684"/>
      <c r="CY17" s="685"/>
      <c r="CZ17" s="686">
        <v>
4.5</v>
      </c>
      <c r="DA17" s="686"/>
      <c r="DB17" s="686"/>
      <c r="DC17" s="686"/>
      <c r="DD17" s="692" t="s">
        <v>
128</v>
      </c>
      <c r="DE17" s="684"/>
      <c r="DF17" s="684"/>
      <c r="DG17" s="684"/>
      <c r="DH17" s="684"/>
      <c r="DI17" s="684"/>
      <c r="DJ17" s="684"/>
      <c r="DK17" s="684"/>
      <c r="DL17" s="684"/>
      <c r="DM17" s="684"/>
      <c r="DN17" s="684"/>
      <c r="DO17" s="684"/>
      <c r="DP17" s="685"/>
      <c r="DQ17" s="692">
        <v>
6925318</v>
      </c>
      <c r="DR17" s="684"/>
      <c r="DS17" s="684"/>
      <c r="DT17" s="684"/>
      <c r="DU17" s="684"/>
      <c r="DV17" s="684"/>
      <c r="DW17" s="684"/>
      <c r="DX17" s="684"/>
      <c r="DY17" s="684"/>
      <c r="DZ17" s="684"/>
      <c r="EA17" s="684"/>
      <c r="EB17" s="684"/>
      <c r="EC17" s="693"/>
    </row>
    <row r="18" spans="2:133" ht="11.25" customHeight="1" x14ac:dyDescent="0.2">
      <c r="B18" s="680" t="s">
        <v>
266</v>
      </c>
      <c r="C18" s="681"/>
      <c r="D18" s="681"/>
      <c r="E18" s="681"/>
      <c r="F18" s="681"/>
      <c r="G18" s="681"/>
      <c r="H18" s="681"/>
      <c r="I18" s="681"/>
      <c r="J18" s="681"/>
      <c r="K18" s="681"/>
      <c r="L18" s="681"/>
      <c r="M18" s="681"/>
      <c r="N18" s="681"/>
      <c r="O18" s="681"/>
      <c r="P18" s="681"/>
      <c r="Q18" s="682"/>
      <c r="R18" s="683">
        <v>
446989</v>
      </c>
      <c r="S18" s="684"/>
      <c r="T18" s="684"/>
      <c r="U18" s="684"/>
      <c r="V18" s="684"/>
      <c r="W18" s="684"/>
      <c r="X18" s="684"/>
      <c r="Y18" s="685"/>
      <c r="Z18" s="686">
        <v>
0.3</v>
      </c>
      <c r="AA18" s="686"/>
      <c r="AB18" s="686"/>
      <c r="AC18" s="686"/>
      <c r="AD18" s="687">
        <v>
446989</v>
      </c>
      <c r="AE18" s="687"/>
      <c r="AF18" s="687"/>
      <c r="AG18" s="687"/>
      <c r="AH18" s="687"/>
      <c r="AI18" s="687"/>
      <c r="AJ18" s="687"/>
      <c r="AK18" s="687"/>
      <c r="AL18" s="688">
        <v>
0.6</v>
      </c>
      <c r="AM18" s="689"/>
      <c r="AN18" s="689"/>
      <c r="AO18" s="690"/>
      <c r="AP18" s="680" t="s">
        <v>
267</v>
      </c>
      <c r="AQ18" s="681"/>
      <c r="AR18" s="681"/>
      <c r="AS18" s="681"/>
      <c r="AT18" s="681"/>
      <c r="AU18" s="681"/>
      <c r="AV18" s="681"/>
      <c r="AW18" s="681"/>
      <c r="AX18" s="681"/>
      <c r="AY18" s="681"/>
      <c r="AZ18" s="681"/>
      <c r="BA18" s="681"/>
      <c r="BB18" s="681"/>
      <c r="BC18" s="681"/>
      <c r="BD18" s="681"/>
      <c r="BE18" s="681"/>
      <c r="BF18" s="682"/>
      <c r="BG18" s="683" t="s">
        <v>
128</v>
      </c>
      <c r="BH18" s="684"/>
      <c r="BI18" s="684"/>
      <c r="BJ18" s="684"/>
      <c r="BK18" s="684"/>
      <c r="BL18" s="684"/>
      <c r="BM18" s="684"/>
      <c r="BN18" s="685"/>
      <c r="BO18" s="686" t="s">
        <v>
128</v>
      </c>
      <c r="BP18" s="686"/>
      <c r="BQ18" s="686"/>
      <c r="BR18" s="686"/>
      <c r="BS18" s="692" t="s">
        <v>
128</v>
      </c>
      <c r="BT18" s="684"/>
      <c r="BU18" s="684"/>
      <c r="BV18" s="684"/>
      <c r="BW18" s="684"/>
      <c r="BX18" s="684"/>
      <c r="BY18" s="684"/>
      <c r="BZ18" s="684"/>
      <c r="CA18" s="684"/>
      <c r="CB18" s="693"/>
      <c r="CD18" s="698" t="s">
        <v>
268</v>
      </c>
      <c r="CE18" s="699"/>
      <c r="CF18" s="699"/>
      <c r="CG18" s="699"/>
      <c r="CH18" s="699"/>
      <c r="CI18" s="699"/>
      <c r="CJ18" s="699"/>
      <c r="CK18" s="699"/>
      <c r="CL18" s="699"/>
      <c r="CM18" s="699"/>
      <c r="CN18" s="699"/>
      <c r="CO18" s="699"/>
      <c r="CP18" s="699"/>
      <c r="CQ18" s="700"/>
      <c r="CR18" s="683" t="s">
        <v>
128</v>
      </c>
      <c r="CS18" s="684"/>
      <c r="CT18" s="684"/>
      <c r="CU18" s="684"/>
      <c r="CV18" s="684"/>
      <c r="CW18" s="684"/>
      <c r="CX18" s="684"/>
      <c r="CY18" s="685"/>
      <c r="CZ18" s="686" t="s">
        <v>
128</v>
      </c>
      <c r="DA18" s="686"/>
      <c r="DB18" s="686"/>
      <c r="DC18" s="686"/>
      <c r="DD18" s="692" t="s">
        <v>
128</v>
      </c>
      <c r="DE18" s="684"/>
      <c r="DF18" s="684"/>
      <c r="DG18" s="684"/>
      <c r="DH18" s="684"/>
      <c r="DI18" s="684"/>
      <c r="DJ18" s="684"/>
      <c r="DK18" s="684"/>
      <c r="DL18" s="684"/>
      <c r="DM18" s="684"/>
      <c r="DN18" s="684"/>
      <c r="DO18" s="684"/>
      <c r="DP18" s="685"/>
      <c r="DQ18" s="692" t="s">
        <v>
128</v>
      </c>
      <c r="DR18" s="684"/>
      <c r="DS18" s="684"/>
      <c r="DT18" s="684"/>
      <c r="DU18" s="684"/>
      <c r="DV18" s="684"/>
      <c r="DW18" s="684"/>
      <c r="DX18" s="684"/>
      <c r="DY18" s="684"/>
      <c r="DZ18" s="684"/>
      <c r="EA18" s="684"/>
      <c r="EB18" s="684"/>
      <c r="EC18" s="693"/>
    </row>
    <row r="19" spans="2:133" ht="11.25" customHeight="1" x14ac:dyDescent="0.2">
      <c r="B19" s="680" t="s">
        <v>
269</v>
      </c>
      <c r="C19" s="681"/>
      <c r="D19" s="681"/>
      <c r="E19" s="681"/>
      <c r="F19" s="681"/>
      <c r="G19" s="681"/>
      <c r="H19" s="681"/>
      <c r="I19" s="681"/>
      <c r="J19" s="681"/>
      <c r="K19" s="681"/>
      <c r="L19" s="681"/>
      <c r="M19" s="681"/>
      <c r="N19" s="681"/>
      <c r="O19" s="681"/>
      <c r="P19" s="681"/>
      <c r="Q19" s="682"/>
      <c r="R19" s="683">
        <v>
36820</v>
      </c>
      <c r="S19" s="684"/>
      <c r="T19" s="684"/>
      <c r="U19" s="684"/>
      <c r="V19" s="684"/>
      <c r="W19" s="684"/>
      <c r="X19" s="684"/>
      <c r="Y19" s="685"/>
      <c r="Z19" s="686">
        <v>
0</v>
      </c>
      <c r="AA19" s="686"/>
      <c r="AB19" s="686"/>
      <c r="AC19" s="686"/>
      <c r="AD19" s="687">
        <v>
36820</v>
      </c>
      <c r="AE19" s="687"/>
      <c r="AF19" s="687"/>
      <c r="AG19" s="687"/>
      <c r="AH19" s="687"/>
      <c r="AI19" s="687"/>
      <c r="AJ19" s="687"/>
      <c r="AK19" s="687"/>
      <c r="AL19" s="688">
        <v>
0</v>
      </c>
      <c r="AM19" s="689"/>
      <c r="AN19" s="689"/>
      <c r="AO19" s="690"/>
      <c r="AP19" s="680" t="s">
        <v>
270</v>
      </c>
      <c r="AQ19" s="681"/>
      <c r="AR19" s="681"/>
      <c r="AS19" s="681"/>
      <c r="AT19" s="681"/>
      <c r="AU19" s="681"/>
      <c r="AV19" s="681"/>
      <c r="AW19" s="681"/>
      <c r="AX19" s="681"/>
      <c r="AY19" s="681"/>
      <c r="AZ19" s="681"/>
      <c r="BA19" s="681"/>
      <c r="BB19" s="681"/>
      <c r="BC19" s="681"/>
      <c r="BD19" s="681"/>
      <c r="BE19" s="681"/>
      <c r="BF19" s="682"/>
      <c r="BG19" s="683">
        <v>
5668976</v>
      </c>
      <c r="BH19" s="684"/>
      <c r="BI19" s="684"/>
      <c r="BJ19" s="684"/>
      <c r="BK19" s="684"/>
      <c r="BL19" s="684"/>
      <c r="BM19" s="684"/>
      <c r="BN19" s="685"/>
      <c r="BO19" s="686">
        <v>
8.1999999999999993</v>
      </c>
      <c r="BP19" s="686"/>
      <c r="BQ19" s="686"/>
      <c r="BR19" s="686"/>
      <c r="BS19" s="692" t="s">
        <v>
128</v>
      </c>
      <c r="BT19" s="684"/>
      <c r="BU19" s="684"/>
      <c r="BV19" s="684"/>
      <c r="BW19" s="684"/>
      <c r="BX19" s="684"/>
      <c r="BY19" s="684"/>
      <c r="BZ19" s="684"/>
      <c r="CA19" s="684"/>
      <c r="CB19" s="693"/>
      <c r="CD19" s="698" t="s">
        <v>
271</v>
      </c>
      <c r="CE19" s="699"/>
      <c r="CF19" s="699"/>
      <c r="CG19" s="699"/>
      <c r="CH19" s="699"/>
      <c r="CI19" s="699"/>
      <c r="CJ19" s="699"/>
      <c r="CK19" s="699"/>
      <c r="CL19" s="699"/>
      <c r="CM19" s="699"/>
      <c r="CN19" s="699"/>
      <c r="CO19" s="699"/>
      <c r="CP19" s="699"/>
      <c r="CQ19" s="700"/>
      <c r="CR19" s="683" t="s">
        <v>
128</v>
      </c>
      <c r="CS19" s="684"/>
      <c r="CT19" s="684"/>
      <c r="CU19" s="684"/>
      <c r="CV19" s="684"/>
      <c r="CW19" s="684"/>
      <c r="CX19" s="684"/>
      <c r="CY19" s="685"/>
      <c r="CZ19" s="686" t="s">
        <v>
128</v>
      </c>
      <c r="DA19" s="686"/>
      <c r="DB19" s="686"/>
      <c r="DC19" s="686"/>
      <c r="DD19" s="692" t="s">
        <v>
128</v>
      </c>
      <c r="DE19" s="684"/>
      <c r="DF19" s="684"/>
      <c r="DG19" s="684"/>
      <c r="DH19" s="684"/>
      <c r="DI19" s="684"/>
      <c r="DJ19" s="684"/>
      <c r="DK19" s="684"/>
      <c r="DL19" s="684"/>
      <c r="DM19" s="684"/>
      <c r="DN19" s="684"/>
      <c r="DO19" s="684"/>
      <c r="DP19" s="685"/>
      <c r="DQ19" s="692" t="s">
        <v>
128</v>
      </c>
      <c r="DR19" s="684"/>
      <c r="DS19" s="684"/>
      <c r="DT19" s="684"/>
      <c r="DU19" s="684"/>
      <c r="DV19" s="684"/>
      <c r="DW19" s="684"/>
      <c r="DX19" s="684"/>
      <c r="DY19" s="684"/>
      <c r="DZ19" s="684"/>
      <c r="EA19" s="684"/>
      <c r="EB19" s="684"/>
      <c r="EC19" s="693"/>
    </row>
    <row r="20" spans="2:133" ht="11.25" customHeight="1" x14ac:dyDescent="0.2">
      <c r="B20" s="680" t="s">
        <v>
272</v>
      </c>
      <c r="C20" s="681"/>
      <c r="D20" s="681"/>
      <c r="E20" s="681"/>
      <c r="F20" s="681"/>
      <c r="G20" s="681"/>
      <c r="H20" s="681"/>
      <c r="I20" s="681"/>
      <c r="J20" s="681"/>
      <c r="K20" s="681"/>
      <c r="L20" s="681"/>
      <c r="M20" s="681"/>
      <c r="N20" s="681"/>
      <c r="O20" s="681"/>
      <c r="P20" s="681"/>
      <c r="Q20" s="682"/>
      <c r="R20" s="683">
        <v>
7678</v>
      </c>
      <c r="S20" s="684"/>
      <c r="T20" s="684"/>
      <c r="U20" s="684"/>
      <c r="V20" s="684"/>
      <c r="W20" s="684"/>
      <c r="X20" s="684"/>
      <c r="Y20" s="685"/>
      <c r="Z20" s="686">
        <v>
0</v>
      </c>
      <c r="AA20" s="686"/>
      <c r="AB20" s="686"/>
      <c r="AC20" s="686"/>
      <c r="AD20" s="687">
        <v>
7678</v>
      </c>
      <c r="AE20" s="687"/>
      <c r="AF20" s="687"/>
      <c r="AG20" s="687"/>
      <c r="AH20" s="687"/>
      <c r="AI20" s="687"/>
      <c r="AJ20" s="687"/>
      <c r="AK20" s="687"/>
      <c r="AL20" s="688">
        <v>
0</v>
      </c>
      <c r="AM20" s="689"/>
      <c r="AN20" s="689"/>
      <c r="AO20" s="690"/>
      <c r="AP20" s="680" t="s">
        <v>
273</v>
      </c>
      <c r="AQ20" s="681"/>
      <c r="AR20" s="681"/>
      <c r="AS20" s="681"/>
      <c r="AT20" s="681"/>
      <c r="AU20" s="681"/>
      <c r="AV20" s="681"/>
      <c r="AW20" s="681"/>
      <c r="AX20" s="681"/>
      <c r="AY20" s="681"/>
      <c r="AZ20" s="681"/>
      <c r="BA20" s="681"/>
      <c r="BB20" s="681"/>
      <c r="BC20" s="681"/>
      <c r="BD20" s="681"/>
      <c r="BE20" s="681"/>
      <c r="BF20" s="682"/>
      <c r="BG20" s="683">
        <v>
5668976</v>
      </c>
      <c r="BH20" s="684"/>
      <c r="BI20" s="684"/>
      <c r="BJ20" s="684"/>
      <c r="BK20" s="684"/>
      <c r="BL20" s="684"/>
      <c r="BM20" s="684"/>
      <c r="BN20" s="685"/>
      <c r="BO20" s="686">
        <v>
8.1999999999999993</v>
      </c>
      <c r="BP20" s="686"/>
      <c r="BQ20" s="686"/>
      <c r="BR20" s="686"/>
      <c r="BS20" s="692" t="s">
        <v>
128</v>
      </c>
      <c r="BT20" s="684"/>
      <c r="BU20" s="684"/>
      <c r="BV20" s="684"/>
      <c r="BW20" s="684"/>
      <c r="BX20" s="684"/>
      <c r="BY20" s="684"/>
      <c r="BZ20" s="684"/>
      <c r="CA20" s="684"/>
      <c r="CB20" s="693"/>
      <c r="CD20" s="698" t="s">
        <v>
274</v>
      </c>
      <c r="CE20" s="699"/>
      <c r="CF20" s="699"/>
      <c r="CG20" s="699"/>
      <c r="CH20" s="699"/>
      <c r="CI20" s="699"/>
      <c r="CJ20" s="699"/>
      <c r="CK20" s="699"/>
      <c r="CL20" s="699"/>
      <c r="CM20" s="699"/>
      <c r="CN20" s="699"/>
      <c r="CO20" s="699"/>
      <c r="CP20" s="699"/>
      <c r="CQ20" s="700"/>
      <c r="CR20" s="683">
        <v>
154324046</v>
      </c>
      <c r="CS20" s="684"/>
      <c r="CT20" s="684"/>
      <c r="CU20" s="684"/>
      <c r="CV20" s="684"/>
      <c r="CW20" s="684"/>
      <c r="CX20" s="684"/>
      <c r="CY20" s="685"/>
      <c r="CZ20" s="686">
        <v>
100</v>
      </c>
      <c r="DA20" s="686"/>
      <c r="DB20" s="686"/>
      <c r="DC20" s="686"/>
      <c r="DD20" s="692">
        <v>
16133435</v>
      </c>
      <c r="DE20" s="684"/>
      <c r="DF20" s="684"/>
      <c r="DG20" s="684"/>
      <c r="DH20" s="684"/>
      <c r="DI20" s="684"/>
      <c r="DJ20" s="684"/>
      <c r="DK20" s="684"/>
      <c r="DL20" s="684"/>
      <c r="DM20" s="684"/>
      <c r="DN20" s="684"/>
      <c r="DO20" s="684"/>
      <c r="DP20" s="685"/>
      <c r="DQ20" s="692">
        <v>
88480942</v>
      </c>
      <c r="DR20" s="684"/>
      <c r="DS20" s="684"/>
      <c r="DT20" s="684"/>
      <c r="DU20" s="684"/>
      <c r="DV20" s="684"/>
      <c r="DW20" s="684"/>
      <c r="DX20" s="684"/>
      <c r="DY20" s="684"/>
      <c r="DZ20" s="684"/>
      <c r="EA20" s="684"/>
      <c r="EB20" s="684"/>
      <c r="EC20" s="693"/>
    </row>
    <row r="21" spans="2:133" ht="11.25" customHeight="1" x14ac:dyDescent="0.2">
      <c r="B21" s="680" t="s">
        <v>
275</v>
      </c>
      <c r="C21" s="681"/>
      <c r="D21" s="681"/>
      <c r="E21" s="681"/>
      <c r="F21" s="681"/>
      <c r="G21" s="681"/>
      <c r="H21" s="681"/>
      <c r="I21" s="681"/>
      <c r="J21" s="681"/>
      <c r="K21" s="681"/>
      <c r="L21" s="681"/>
      <c r="M21" s="681"/>
      <c r="N21" s="681"/>
      <c r="O21" s="681"/>
      <c r="P21" s="681"/>
      <c r="Q21" s="682"/>
      <c r="R21" s="683">
        <v>
423069</v>
      </c>
      <c r="S21" s="684"/>
      <c r="T21" s="684"/>
      <c r="U21" s="684"/>
      <c r="V21" s="684"/>
      <c r="W21" s="684"/>
      <c r="X21" s="684"/>
      <c r="Y21" s="685"/>
      <c r="Z21" s="686">
        <v>
0.3</v>
      </c>
      <c r="AA21" s="686"/>
      <c r="AB21" s="686"/>
      <c r="AC21" s="686"/>
      <c r="AD21" s="687">
        <v>
423069</v>
      </c>
      <c r="AE21" s="687"/>
      <c r="AF21" s="687"/>
      <c r="AG21" s="687"/>
      <c r="AH21" s="687"/>
      <c r="AI21" s="687"/>
      <c r="AJ21" s="687"/>
      <c r="AK21" s="687"/>
      <c r="AL21" s="688">
        <v>
0.6</v>
      </c>
      <c r="AM21" s="689"/>
      <c r="AN21" s="689"/>
      <c r="AO21" s="690"/>
      <c r="AP21" s="702" t="s">
        <v>
276</v>
      </c>
      <c r="AQ21" s="703"/>
      <c r="AR21" s="703"/>
      <c r="AS21" s="703"/>
      <c r="AT21" s="703"/>
      <c r="AU21" s="703"/>
      <c r="AV21" s="703"/>
      <c r="AW21" s="703"/>
      <c r="AX21" s="703"/>
      <c r="AY21" s="703"/>
      <c r="AZ21" s="703"/>
      <c r="BA21" s="703"/>
      <c r="BB21" s="703"/>
      <c r="BC21" s="703"/>
      <c r="BD21" s="703"/>
      <c r="BE21" s="703"/>
      <c r="BF21" s="704"/>
      <c r="BG21" s="683">
        <v>
6782</v>
      </c>
      <c r="BH21" s="684"/>
      <c r="BI21" s="684"/>
      <c r="BJ21" s="684"/>
      <c r="BK21" s="684"/>
      <c r="BL21" s="684"/>
      <c r="BM21" s="684"/>
      <c r="BN21" s="685"/>
      <c r="BO21" s="686">
        <v>
0</v>
      </c>
      <c r="BP21" s="686"/>
      <c r="BQ21" s="686"/>
      <c r="BR21" s="686"/>
      <c r="BS21" s="692" t="s">
        <v>
128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
277</v>
      </c>
      <c r="C22" s="681"/>
      <c r="D22" s="681"/>
      <c r="E22" s="681"/>
      <c r="F22" s="681"/>
      <c r="G22" s="681"/>
      <c r="H22" s="681"/>
      <c r="I22" s="681"/>
      <c r="J22" s="681"/>
      <c r="K22" s="681"/>
      <c r="L22" s="681"/>
      <c r="M22" s="681"/>
      <c r="N22" s="681"/>
      <c r="O22" s="681"/>
      <c r="P22" s="681"/>
      <c r="Q22" s="682"/>
      <c r="R22" s="683">
        <v>
2347199</v>
      </c>
      <c r="S22" s="684"/>
      <c r="T22" s="684"/>
      <c r="U22" s="684"/>
      <c r="V22" s="684"/>
      <c r="W22" s="684"/>
      <c r="X22" s="684"/>
      <c r="Y22" s="685"/>
      <c r="Z22" s="686">
        <v>
1.5</v>
      </c>
      <c r="AA22" s="686"/>
      <c r="AB22" s="686"/>
      <c r="AC22" s="686"/>
      <c r="AD22" s="687">
        <v>
2106539</v>
      </c>
      <c r="AE22" s="687"/>
      <c r="AF22" s="687"/>
      <c r="AG22" s="687"/>
      <c r="AH22" s="687"/>
      <c r="AI22" s="687"/>
      <c r="AJ22" s="687"/>
      <c r="AK22" s="687"/>
      <c r="AL22" s="688">
        <v>
2.7</v>
      </c>
      <c r="AM22" s="689"/>
      <c r="AN22" s="689"/>
      <c r="AO22" s="690"/>
      <c r="AP22" s="702" t="s">
        <v>
278</v>
      </c>
      <c r="AQ22" s="703"/>
      <c r="AR22" s="703"/>
      <c r="AS22" s="703"/>
      <c r="AT22" s="703"/>
      <c r="AU22" s="703"/>
      <c r="AV22" s="703"/>
      <c r="AW22" s="703"/>
      <c r="AX22" s="703"/>
      <c r="AY22" s="703"/>
      <c r="AZ22" s="703"/>
      <c r="BA22" s="703"/>
      <c r="BB22" s="703"/>
      <c r="BC22" s="703"/>
      <c r="BD22" s="703"/>
      <c r="BE22" s="703"/>
      <c r="BF22" s="704"/>
      <c r="BG22" s="683">
        <v>
836058</v>
      </c>
      <c r="BH22" s="684"/>
      <c r="BI22" s="684"/>
      <c r="BJ22" s="684"/>
      <c r="BK22" s="684"/>
      <c r="BL22" s="684"/>
      <c r="BM22" s="684"/>
      <c r="BN22" s="685"/>
      <c r="BO22" s="686">
        <v>
1.2</v>
      </c>
      <c r="BP22" s="686"/>
      <c r="BQ22" s="686"/>
      <c r="BR22" s="686"/>
      <c r="BS22" s="692" t="s">
        <v>
128</v>
      </c>
      <c r="BT22" s="684"/>
      <c r="BU22" s="684"/>
      <c r="BV22" s="684"/>
      <c r="BW22" s="684"/>
      <c r="BX22" s="684"/>
      <c r="BY22" s="684"/>
      <c r="BZ22" s="684"/>
      <c r="CA22" s="684"/>
      <c r="CB22" s="693"/>
      <c r="CD22" s="665" t="s">
        <v>
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
280</v>
      </c>
      <c r="C23" s="681"/>
      <c r="D23" s="681"/>
      <c r="E23" s="681"/>
      <c r="F23" s="681"/>
      <c r="G23" s="681"/>
      <c r="H23" s="681"/>
      <c r="I23" s="681"/>
      <c r="J23" s="681"/>
      <c r="K23" s="681"/>
      <c r="L23" s="681"/>
      <c r="M23" s="681"/>
      <c r="N23" s="681"/>
      <c r="O23" s="681"/>
      <c r="P23" s="681"/>
      <c r="Q23" s="682"/>
      <c r="R23" s="683">
        <v>
2106539</v>
      </c>
      <c r="S23" s="684"/>
      <c r="T23" s="684"/>
      <c r="U23" s="684"/>
      <c r="V23" s="684"/>
      <c r="W23" s="684"/>
      <c r="X23" s="684"/>
      <c r="Y23" s="685"/>
      <c r="Z23" s="686">
        <v>
1.3</v>
      </c>
      <c r="AA23" s="686"/>
      <c r="AB23" s="686"/>
      <c r="AC23" s="686"/>
      <c r="AD23" s="687">
        <v>
2106539</v>
      </c>
      <c r="AE23" s="687"/>
      <c r="AF23" s="687"/>
      <c r="AG23" s="687"/>
      <c r="AH23" s="687"/>
      <c r="AI23" s="687"/>
      <c r="AJ23" s="687"/>
      <c r="AK23" s="687"/>
      <c r="AL23" s="688">
        <v>
2.7</v>
      </c>
      <c r="AM23" s="689"/>
      <c r="AN23" s="689"/>
      <c r="AO23" s="690"/>
      <c r="AP23" s="702" t="s">
        <v>
281</v>
      </c>
      <c r="AQ23" s="703"/>
      <c r="AR23" s="703"/>
      <c r="AS23" s="703"/>
      <c r="AT23" s="703"/>
      <c r="AU23" s="703"/>
      <c r="AV23" s="703"/>
      <c r="AW23" s="703"/>
      <c r="AX23" s="703"/>
      <c r="AY23" s="703"/>
      <c r="AZ23" s="703"/>
      <c r="BA23" s="703"/>
      <c r="BB23" s="703"/>
      <c r="BC23" s="703"/>
      <c r="BD23" s="703"/>
      <c r="BE23" s="703"/>
      <c r="BF23" s="704"/>
      <c r="BG23" s="683">
        <v>
4826136</v>
      </c>
      <c r="BH23" s="684"/>
      <c r="BI23" s="684"/>
      <c r="BJ23" s="684"/>
      <c r="BK23" s="684"/>
      <c r="BL23" s="684"/>
      <c r="BM23" s="684"/>
      <c r="BN23" s="685"/>
      <c r="BO23" s="686">
        <v>
7</v>
      </c>
      <c r="BP23" s="686"/>
      <c r="BQ23" s="686"/>
      <c r="BR23" s="686"/>
      <c r="BS23" s="692" t="s">
        <v>
128</v>
      </c>
      <c r="BT23" s="684"/>
      <c r="BU23" s="684"/>
      <c r="BV23" s="684"/>
      <c r="BW23" s="684"/>
      <c r="BX23" s="684"/>
      <c r="BY23" s="684"/>
      <c r="BZ23" s="684"/>
      <c r="CA23" s="684"/>
      <c r="CB23" s="693"/>
      <c r="CD23" s="665" t="s">
        <v>
221</v>
      </c>
      <c r="CE23" s="666"/>
      <c r="CF23" s="666"/>
      <c r="CG23" s="666"/>
      <c r="CH23" s="666"/>
      <c r="CI23" s="666"/>
      <c r="CJ23" s="666"/>
      <c r="CK23" s="666"/>
      <c r="CL23" s="666"/>
      <c r="CM23" s="666"/>
      <c r="CN23" s="666"/>
      <c r="CO23" s="666"/>
      <c r="CP23" s="666"/>
      <c r="CQ23" s="667"/>
      <c r="CR23" s="665" t="s">
        <v>
282</v>
      </c>
      <c r="CS23" s="666"/>
      <c r="CT23" s="666"/>
      <c r="CU23" s="666"/>
      <c r="CV23" s="666"/>
      <c r="CW23" s="666"/>
      <c r="CX23" s="666"/>
      <c r="CY23" s="667"/>
      <c r="CZ23" s="665" t="s">
        <v>
283</v>
      </c>
      <c r="DA23" s="666"/>
      <c r="DB23" s="666"/>
      <c r="DC23" s="667"/>
      <c r="DD23" s="665" t="s">
        <v>
284</v>
      </c>
      <c r="DE23" s="666"/>
      <c r="DF23" s="666"/>
      <c r="DG23" s="666"/>
      <c r="DH23" s="666"/>
      <c r="DI23" s="666"/>
      <c r="DJ23" s="666"/>
      <c r="DK23" s="667"/>
      <c r="DL23" s="714" t="s">
        <v>
285</v>
      </c>
      <c r="DM23" s="715"/>
      <c r="DN23" s="715"/>
      <c r="DO23" s="715"/>
      <c r="DP23" s="715"/>
      <c r="DQ23" s="715"/>
      <c r="DR23" s="715"/>
      <c r="DS23" s="715"/>
      <c r="DT23" s="715"/>
      <c r="DU23" s="715"/>
      <c r="DV23" s="716"/>
      <c r="DW23" s="665" t="s">
        <v>
286</v>
      </c>
      <c r="DX23" s="666"/>
      <c r="DY23" s="666"/>
      <c r="DZ23" s="666"/>
      <c r="EA23" s="666"/>
      <c r="EB23" s="666"/>
      <c r="EC23" s="667"/>
    </row>
    <row r="24" spans="2:133" ht="11.25" customHeight="1" x14ac:dyDescent="0.2">
      <c r="B24" s="680" t="s">
        <v>
287</v>
      </c>
      <c r="C24" s="681"/>
      <c r="D24" s="681"/>
      <c r="E24" s="681"/>
      <c r="F24" s="681"/>
      <c r="G24" s="681"/>
      <c r="H24" s="681"/>
      <c r="I24" s="681"/>
      <c r="J24" s="681"/>
      <c r="K24" s="681"/>
      <c r="L24" s="681"/>
      <c r="M24" s="681"/>
      <c r="N24" s="681"/>
      <c r="O24" s="681"/>
      <c r="P24" s="681"/>
      <c r="Q24" s="682"/>
      <c r="R24" s="683">
        <v>
239983</v>
      </c>
      <c r="S24" s="684"/>
      <c r="T24" s="684"/>
      <c r="U24" s="684"/>
      <c r="V24" s="684"/>
      <c r="W24" s="684"/>
      <c r="X24" s="684"/>
      <c r="Y24" s="685"/>
      <c r="Z24" s="686">
        <v>
0.2</v>
      </c>
      <c r="AA24" s="686"/>
      <c r="AB24" s="686"/>
      <c r="AC24" s="686"/>
      <c r="AD24" s="687" t="s">
        <v>
128</v>
      </c>
      <c r="AE24" s="687"/>
      <c r="AF24" s="687"/>
      <c r="AG24" s="687"/>
      <c r="AH24" s="687"/>
      <c r="AI24" s="687"/>
      <c r="AJ24" s="687"/>
      <c r="AK24" s="687"/>
      <c r="AL24" s="688" t="s">
        <v>
128</v>
      </c>
      <c r="AM24" s="689"/>
      <c r="AN24" s="689"/>
      <c r="AO24" s="690"/>
      <c r="AP24" s="702" t="s">
        <v>
288</v>
      </c>
      <c r="AQ24" s="703"/>
      <c r="AR24" s="703"/>
      <c r="AS24" s="703"/>
      <c r="AT24" s="703"/>
      <c r="AU24" s="703"/>
      <c r="AV24" s="703"/>
      <c r="AW24" s="703"/>
      <c r="AX24" s="703"/>
      <c r="AY24" s="703"/>
      <c r="AZ24" s="703"/>
      <c r="BA24" s="703"/>
      <c r="BB24" s="703"/>
      <c r="BC24" s="703"/>
      <c r="BD24" s="703"/>
      <c r="BE24" s="703"/>
      <c r="BF24" s="704"/>
      <c r="BG24" s="683" t="s">
        <v>
128</v>
      </c>
      <c r="BH24" s="684"/>
      <c r="BI24" s="684"/>
      <c r="BJ24" s="684"/>
      <c r="BK24" s="684"/>
      <c r="BL24" s="684"/>
      <c r="BM24" s="684"/>
      <c r="BN24" s="685"/>
      <c r="BO24" s="686" t="s">
        <v>
128</v>
      </c>
      <c r="BP24" s="686"/>
      <c r="BQ24" s="686"/>
      <c r="BR24" s="686"/>
      <c r="BS24" s="692" t="s">
        <v>
128</v>
      </c>
      <c r="BT24" s="684"/>
      <c r="BU24" s="684"/>
      <c r="BV24" s="684"/>
      <c r="BW24" s="684"/>
      <c r="BX24" s="684"/>
      <c r="BY24" s="684"/>
      <c r="BZ24" s="684"/>
      <c r="CA24" s="684"/>
      <c r="CB24" s="693"/>
      <c r="CD24" s="694" t="s">
        <v>
289</v>
      </c>
      <c r="CE24" s="695"/>
      <c r="CF24" s="695"/>
      <c r="CG24" s="695"/>
      <c r="CH24" s="695"/>
      <c r="CI24" s="695"/>
      <c r="CJ24" s="695"/>
      <c r="CK24" s="695"/>
      <c r="CL24" s="695"/>
      <c r="CM24" s="695"/>
      <c r="CN24" s="695"/>
      <c r="CO24" s="695"/>
      <c r="CP24" s="695"/>
      <c r="CQ24" s="696"/>
      <c r="CR24" s="672">
        <v>
80103313</v>
      </c>
      <c r="CS24" s="673"/>
      <c r="CT24" s="673"/>
      <c r="CU24" s="673"/>
      <c r="CV24" s="673"/>
      <c r="CW24" s="673"/>
      <c r="CX24" s="673"/>
      <c r="CY24" s="674"/>
      <c r="CZ24" s="677">
        <v>
51.9</v>
      </c>
      <c r="DA24" s="678"/>
      <c r="DB24" s="678"/>
      <c r="DC24" s="697"/>
      <c r="DD24" s="722">
        <v>
41195477</v>
      </c>
      <c r="DE24" s="673"/>
      <c r="DF24" s="673"/>
      <c r="DG24" s="673"/>
      <c r="DH24" s="673"/>
      <c r="DI24" s="673"/>
      <c r="DJ24" s="673"/>
      <c r="DK24" s="674"/>
      <c r="DL24" s="722">
        <v>
40799698</v>
      </c>
      <c r="DM24" s="673"/>
      <c r="DN24" s="673"/>
      <c r="DO24" s="673"/>
      <c r="DP24" s="673"/>
      <c r="DQ24" s="673"/>
      <c r="DR24" s="673"/>
      <c r="DS24" s="673"/>
      <c r="DT24" s="673"/>
      <c r="DU24" s="673"/>
      <c r="DV24" s="674"/>
      <c r="DW24" s="677">
        <v>
50.8</v>
      </c>
      <c r="DX24" s="678"/>
      <c r="DY24" s="678"/>
      <c r="DZ24" s="678"/>
      <c r="EA24" s="678"/>
      <c r="EB24" s="678"/>
      <c r="EC24" s="679"/>
    </row>
    <row r="25" spans="2:133" ht="11.25" customHeight="1" x14ac:dyDescent="0.2">
      <c r="B25" s="680" t="s">
        <v>
290</v>
      </c>
      <c r="C25" s="681"/>
      <c r="D25" s="681"/>
      <c r="E25" s="681"/>
      <c r="F25" s="681"/>
      <c r="G25" s="681"/>
      <c r="H25" s="681"/>
      <c r="I25" s="681"/>
      <c r="J25" s="681"/>
      <c r="K25" s="681"/>
      <c r="L25" s="681"/>
      <c r="M25" s="681"/>
      <c r="N25" s="681"/>
      <c r="O25" s="681"/>
      <c r="P25" s="681"/>
      <c r="Q25" s="682"/>
      <c r="R25" s="683">
        <v>
677</v>
      </c>
      <c r="S25" s="684"/>
      <c r="T25" s="684"/>
      <c r="U25" s="684"/>
      <c r="V25" s="684"/>
      <c r="W25" s="684"/>
      <c r="X25" s="684"/>
      <c r="Y25" s="685"/>
      <c r="Z25" s="686">
        <v>
0</v>
      </c>
      <c r="AA25" s="686"/>
      <c r="AB25" s="686"/>
      <c r="AC25" s="686"/>
      <c r="AD25" s="687" t="s">
        <v>
128</v>
      </c>
      <c r="AE25" s="687"/>
      <c r="AF25" s="687"/>
      <c r="AG25" s="687"/>
      <c r="AH25" s="687"/>
      <c r="AI25" s="687"/>
      <c r="AJ25" s="687"/>
      <c r="AK25" s="687"/>
      <c r="AL25" s="688" t="s">
        <v>
128</v>
      </c>
      <c r="AM25" s="689"/>
      <c r="AN25" s="689"/>
      <c r="AO25" s="690"/>
      <c r="AP25" s="702" t="s">
        <v>
291</v>
      </c>
      <c r="AQ25" s="703"/>
      <c r="AR25" s="703"/>
      <c r="AS25" s="703"/>
      <c r="AT25" s="703"/>
      <c r="AU25" s="703"/>
      <c r="AV25" s="703"/>
      <c r="AW25" s="703"/>
      <c r="AX25" s="703"/>
      <c r="AY25" s="703"/>
      <c r="AZ25" s="703"/>
      <c r="BA25" s="703"/>
      <c r="BB25" s="703"/>
      <c r="BC25" s="703"/>
      <c r="BD25" s="703"/>
      <c r="BE25" s="703"/>
      <c r="BF25" s="704"/>
      <c r="BG25" s="683" t="s">
        <v>
128</v>
      </c>
      <c r="BH25" s="684"/>
      <c r="BI25" s="684"/>
      <c r="BJ25" s="684"/>
      <c r="BK25" s="684"/>
      <c r="BL25" s="684"/>
      <c r="BM25" s="684"/>
      <c r="BN25" s="685"/>
      <c r="BO25" s="686" t="s">
        <v>
128</v>
      </c>
      <c r="BP25" s="686"/>
      <c r="BQ25" s="686"/>
      <c r="BR25" s="686"/>
      <c r="BS25" s="692" t="s">
        <v>
128</v>
      </c>
      <c r="BT25" s="684"/>
      <c r="BU25" s="684"/>
      <c r="BV25" s="684"/>
      <c r="BW25" s="684"/>
      <c r="BX25" s="684"/>
      <c r="BY25" s="684"/>
      <c r="BZ25" s="684"/>
      <c r="CA25" s="684"/>
      <c r="CB25" s="693"/>
      <c r="CD25" s="698" t="s">
        <v>
292</v>
      </c>
      <c r="CE25" s="699"/>
      <c r="CF25" s="699"/>
      <c r="CG25" s="699"/>
      <c r="CH25" s="699"/>
      <c r="CI25" s="699"/>
      <c r="CJ25" s="699"/>
      <c r="CK25" s="699"/>
      <c r="CL25" s="699"/>
      <c r="CM25" s="699"/>
      <c r="CN25" s="699"/>
      <c r="CO25" s="699"/>
      <c r="CP25" s="699"/>
      <c r="CQ25" s="700"/>
      <c r="CR25" s="683">
        <v>
21770026</v>
      </c>
      <c r="CS25" s="719"/>
      <c r="CT25" s="719"/>
      <c r="CU25" s="719"/>
      <c r="CV25" s="719"/>
      <c r="CW25" s="719"/>
      <c r="CX25" s="719"/>
      <c r="CY25" s="720"/>
      <c r="CZ25" s="688">
        <v>
14.1</v>
      </c>
      <c r="DA25" s="717"/>
      <c r="DB25" s="717"/>
      <c r="DC25" s="721"/>
      <c r="DD25" s="692">
        <v>
20676015</v>
      </c>
      <c r="DE25" s="719"/>
      <c r="DF25" s="719"/>
      <c r="DG25" s="719"/>
      <c r="DH25" s="719"/>
      <c r="DI25" s="719"/>
      <c r="DJ25" s="719"/>
      <c r="DK25" s="720"/>
      <c r="DL25" s="692">
        <v>
20354502</v>
      </c>
      <c r="DM25" s="719"/>
      <c r="DN25" s="719"/>
      <c r="DO25" s="719"/>
      <c r="DP25" s="719"/>
      <c r="DQ25" s="719"/>
      <c r="DR25" s="719"/>
      <c r="DS25" s="719"/>
      <c r="DT25" s="719"/>
      <c r="DU25" s="719"/>
      <c r="DV25" s="720"/>
      <c r="DW25" s="688">
        <v>
25.4</v>
      </c>
      <c r="DX25" s="717"/>
      <c r="DY25" s="717"/>
      <c r="DZ25" s="717"/>
      <c r="EA25" s="717"/>
      <c r="EB25" s="717"/>
      <c r="EC25" s="718"/>
    </row>
    <row r="26" spans="2:133" ht="11.25" customHeight="1" x14ac:dyDescent="0.2">
      <c r="B26" s="680" t="s">
        <v>
293</v>
      </c>
      <c r="C26" s="681"/>
      <c r="D26" s="681"/>
      <c r="E26" s="681"/>
      <c r="F26" s="681"/>
      <c r="G26" s="681"/>
      <c r="H26" s="681"/>
      <c r="I26" s="681"/>
      <c r="J26" s="681"/>
      <c r="K26" s="681"/>
      <c r="L26" s="681"/>
      <c r="M26" s="681"/>
      <c r="N26" s="681"/>
      <c r="O26" s="681"/>
      <c r="P26" s="681"/>
      <c r="Q26" s="682"/>
      <c r="R26" s="683">
        <v>
81360467</v>
      </c>
      <c r="S26" s="684"/>
      <c r="T26" s="684"/>
      <c r="U26" s="684"/>
      <c r="V26" s="684"/>
      <c r="W26" s="684"/>
      <c r="X26" s="684"/>
      <c r="Y26" s="685"/>
      <c r="Z26" s="686">
        <v>
51</v>
      </c>
      <c r="AA26" s="686"/>
      <c r="AB26" s="686"/>
      <c r="AC26" s="686"/>
      <c r="AD26" s="687">
        <v>
76293671</v>
      </c>
      <c r="AE26" s="687"/>
      <c r="AF26" s="687"/>
      <c r="AG26" s="687"/>
      <c r="AH26" s="687"/>
      <c r="AI26" s="687"/>
      <c r="AJ26" s="687"/>
      <c r="AK26" s="687"/>
      <c r="AL26" s="688">
        <v>
99.4</v>
      </c>
      <c r="AM26" s="689"/>
      <c r="AN26" s="689"/>
      <c r="AO26" s="690"/>
      <c r="AP26" s="702" t="s">
        <v>
294</v>
      </c>
      <c r="AQ26" s="732"/>
      <c r="AR26" s="732"/>
      <c r="AS26" s="732"/>
      <c r="AT26" s="732"/>
      <c r="AU26" s="732"/>
      <c r="AV26" s="732"/>
      <c r="AW26" s="732"/>
      <c r="AX26" s="732"/>
      <c r="AY26" s="732"/>
      <c r="AZ26" s="732"/>
      <c r="BA26" s="732"/>
      <c r="BB26" s="732"/>
      <c r="BC26" s="732"/>
      <c r="BD26" s="732"/>
      <c r="BE26" s="732"/>
      <c r="BF26" s="704"/>
      <c r="BG26" s="683" t="s">
        <v>
128</v>
      </c>
      <c r="BH26" s="684"/>
      <c r="BI26" s="684"/>
      <c r="BJ26" s="684"/>
      <c r="BK26" s="684"/>
      <c r="BL26" s="684"/>
      <c r="BM26" s="684"/>
      <c r="BN26" s="685"/>
      <c r="BO26" s="686" t="s">
        <v>
128</v>
      </c>
      <c r="BP26" s="686"/>
      <c r="BQ26" s="686"/>
      <c r="BR26" s="686"/>
      <c r="BS26" s="692" t="s">
        <v>
128</v>
      </c>
      <c r="BT26" s="684"/>
      <c r="BU26" s="684"/>
      <c r="BV26" s="684"/>
      <c r="BW26" s="684"/>
      <c r="BX26" s="684"/>
      <c r="BY26" s="684"/>
      <c r="BZ26" s="684"/>
      <c r="CA26" s="684"/>
      <c r="CB26" s="693"/>
      <c r="CD26" s="698" t="s">
        <v>
295</v>
      </c>
      <c r="CE26" s="699"/>
      <c r="CF26" s="699"/>
      <c r="CG26" s="699"/>
      <c r="CH26" s="699"/>
      <c r="CI26" s="699"/>
      <c r="CJ26" s="699"/>
      <c r="CK26" s="699"/>
      <c r="CL26" s="699"/>
      <c r="CM26" s="699"/>
      <c r="CN26" s="699"/>
      <c r="CO26" s="699"/>
      <c r="CP26" s="699"/>
      <c r="CQ26" s="700"/>
      <c r="CR26" s="683">
        <v>
14224555</v>
      </c>
      <c r="CS26" s="684"/>
      <c r="CT26" s="684"/>
      <c r="CU26" s="684"/>
      <c r="CV26" s="684"/>
      <c r="CW26" s="684"/>
      <c r="CX26" s="684"/>
      <c r="CY26" s="685"/>
      <c r="CZ26" s="688">
        <v>
9.1999999999999993</v>
      </c>
      <c r="DA26" s="717"/>
      <c r="DB26" s="717"/>
      <c r="DC26" s="721"/>
      <c r="DD26" s="692">
        <v>
13407342</v>
      </c>
      <c r="DE26" s="684"/>
      <c r="DF26" s="684"/>
      <c r="DG26" s="684"/>
      <c r="DH26" s="684"/>
      <c r="DI26" s="684"/>
      <c r="DJ26" s="684"/>
      <c r="DK26" s="685"/>
      <c r="DL26" s="692" t="s">
        <v>
128</v>
      </c>
      <c r="DM26" s="684"/>
      <c r="DN26" s="684"/>
      <c r="DO26" s="684"/>
      <c r="DP26" s="684"/>
      <c r="DQ26" s="684"/>
      <c r="DR26" s="684"/>
      <c r="DS26" s="684"/>
      <c r="DT26" s="684"/>
      <c r="DU26" s="684"/>
      <c r="DV26" s="685"/>
      <c r="DW26" s="688" t="s">
        <v>
128</v>
      </c>
      <c r="DX26" s="717"/>
      <c r="DY26" s="717"/>
      <c r="DZ26" s="717"/>
      <c r="EA26" s="717"/>
      <c r="EB26" s="717"/>
      <c r="EC26" s="718"/>
    </row>
    <row r="27" spans="2:133" ht="11.25" customHeight="1" x14ac:dyDescent="0.2">
      <c r="B27" s="680" t="s">
        <v>
296</v>
      </c>
      <c r="C27" s="681"/>
      <c r="D27" s="681"/>
      <c r="E27" s="681"/>
      <c r="F27" s="681"/>
      <c r="G27" s="681"/>
      <c r="H27" s="681"/>
      <c r="I27" s="681"/>
      <c r="J27" s="681"/>
      <c r="K27" s="681"/>
      <c r="L27" s="681"/>
      <c r="M27" s="681"/>
      <c r="N27" s="681"/>
      <c r="O27" s="681"/>
      <c r="P27" s="681"/>
      <c r="Q27" s="682"/>
      <c r="R27" s="683">
        <v>
45780</v>
      </c>
      <c r="S27" s="684"/>
      <c r="T27" s="684"/>
      <c r="U27" s="684"/>
      <c r="V27" s="684"/>
      <c r="W27" s="684"/>
      <c r="X27" s="684"/>
      <c r="Y27" s="685"/>
      <c r="Z27" s="686">
        <v>
0</v>
      </c>
      <c r="AA27" s="686"/>
      <c r="AB27" s="686"/>
      <c r="AC27" s="686"/>
      <c r="AD27" s="687">
        <v>
45780</v>
      </c>
      <c r="AE27" s="687"/>
      <c r="AF27" s="687"/>
      <c r="AG27" s="687"/>
      <c r="AH27" s="687"/>
      <c r="AI27" s="687"/>
      <c r="AJ27" s="687"/>
      <c r="AK27" s="687"/>
      <c r="AL27" s="688">
        <v>
0.1</v>
      </c>
      <c r="AM27" s="689"/>
      <c r="AN27" s="689"/>
      <c r="AO27" s="690"/>
      <c r="AP27" s="680" t="s">
        <v>
297</v>
      </c>
      <c r="AQ27" s="681"/>
      <c r="AR27" s="681"/>
      <c r="AS27" s="681"/>
      <c r="AT27" s="681"/>
      <c r="AU27" s="681"/>
      <c r="AV27" s="681"/>
      <c r="AW27" s="681"/>
      <c r="AX27" s="681"/>
      <c r="AY27" s="681"/>
      <c r="AZ27" s="681"/>
      <c r="BA27" s="681"/>
      <c r="BB27" s="681"/>
      <c r="BC27" s="681"/>
      <c r="BD27" s="681"/>
      <c r="BE27" s="681"/>
      <c r="BF27" s="682"/>
      <c r="BG27" s="683">
        <v>
68973730</v>
      </c>
      <c r="BH27" s="684"/>
      <c r="BI27" s="684"/>
      <c r="BJ27" s="684"/>
      <c r="BK27" s="684"/>
      <c r="BL27" s="684"/>
      <c r="BM27" s="684"/>
      <c r="BN27" s="685"/>
      <c r="BO27" s="686">
        <v>
100</v>
      </c>
      <c r="BP27" s="686"/>
      <c r="BQ27" s="686"/>
      <c r="BR27" s="686"/>
      <c r="BS27" s="692">
        <v>
296997</v>
      </c>
      <c r="BT27" s="684"/>
      <c r="BU27" s="684"/>
      <c r="BV27" s="684"/>
      <c r="BW27" s="684"/>
      <c r="BX27" s="684"/>
      <c r="BY27" s="684"/>
      <c r="BZ27" s="684"/>
      <c r="CA27" s="684"/>
      <c r="CB27" s="693"/>
      <c r="CD27" s="698" t="s">
        <v>
298</v>
      </c>
      <c r="CE27" s="699"/>
      <c r="CF27" s="699"/>
      <c r="CG27" s="699"/>
      <c r="CH27" s="699"/>
      <c r="CI27" s="699"/>
      <c r="CJ27" s="699"/>
      <c r="CK27" s="699"/>
      <c r="CL27" s="699"/>
      <c r="CM27" s="699"/>
      <c r="CN27" s="699"/>
      <c r="CO27" s="699"/>
      <c r="CP27" s="699"/>
      <c r="CQ27" s="700"/>
      <c r="CR27" s="683">
        <v>
51407969</v>
      </c>
      <c r="CS27" s="719"/>
      <c r="CT27" s="719"/>
      <c r="CU27" s="719"/>
      <c r="CV27" s="719"/>
      <c r="CW27" s="719"/>
      <c r="CX27" s="719"/>
      <c r="CY27" s="720"/>
      <c r="CZ27" s="688">
        <v>
33.299999999999997</v>
      </c>
      <c r="DA27" s="717"/>
      <c r="DB27" s="717"/>
      <c r="DC27" s="721"/>
      <c r="DD27" s="692">
        <v>
13594144</v>
      </c>
      <c r="DE27" s="719"/>
      <c r="DF27" s="719"/>
      <c r="DG27" s="719"/>
      <c r="DH27" s="719"/>
      <c r="DI27" s="719"/>
      <c r="DJ27" s="719"/>
      <c r="DK27" s="720"/>
      <c r="DL27" s="692">
        <v>
13519878</v>
      </c>
      <c r="DM27" s="719"/>
      <c r="DN27" s="719"/>
      <c r="DO27" s="719"/>
      <c r="DP27" s="719"/>
      <c r="DQ27" s="719"/>
      <c r="DR27" s="719"/>
      <c r="DS27" s="719"/>
      <c r="DT27" s="719"/>
      <c r="DU27" s="719"/>
      <c r="DV27" s="720"/>
      <c r="DW27" s="688">
        <v>
16.8</v>
      </c>
      <c r="DX27" s="717"/>
      <c r="DY27" s="717"/>
      <c r="DZ27" s="717"/>
      <c r="EA27" s="717"/>
      <c r="EB27" s="717"/>
      <c r="EC27" s="718"/>
    </row>
    <row r="28" spans="2:133" ht="11.25" customHeight="1" x14ac:dyDescent="0.2">
      <c r="B28" s="680" t="s">
        <v>
299</v>
      </c>
      <c r="C28" s="681"/>
      <c r="D28" s="681"/>
      <c r="E28" s="681"/>
      <c r="F28" s="681"/>
      <c r="G28" s="681"/>
      <c r="H28" s="681"/>
      <c r="I28" s="681"/>
      <c r="J28" s="681"/>
      <c r="K28" s="681"/>
      <c r="L28" s="681"/>
      <c r="M28" s="681"/>
      <c r="N28" s="681"/>
      <c r="O28" s="681"/>
      <c r="P28" s="681"/>
      <c r="Q28" s="682"/>
      <c r="R28" s="683">
        <v>
1211008</v>
      </c>
      <c r="S28" s="684"/>
      <c r="T28" s="684"/>
      <c r="U28" s="684"/>
      <c r="V28" s="684"/>
      <c r="W28" s="684"/>
      <c r="X28" s="684"/>
      <c r="Y28" s="685"/>
      <c r="Z28" s="686">
        <v>
0.8</v>
      </c>
      <c r="AA28" s="686"/>
      <c r="AB28" s="686"/>
      <c r="AC28" s="686"/>
      <c r="AD28" s="687" t="s">
        <v>
128</v>
      </c>
      <c r="AE28" s="687"/>
      <c r="AF28" s="687"/>
      <c r="AG28" s="687"/>
      <c r="AH28" s="687"/>
      <c r="AI28" s="687"/>
      <c r="AJ28" s="687"/>
      <c r="AK28" s="687"/>
      <c r="AL28" s="688" t="s">
        <v>
128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
300</v>
      </c>
      <c r="CE28" s="699"/>
      <c r="CF28" s="699"/>
      <c r="CG28" s="699"/>
      <c r="CH28" s="699"/>
      <c r="CI28" s="699"/>
      <c r="CJ28" s="699"/>
      <c r="CK28" s="699"/>
      <c r="CL28" s="699"/>
      <c r="CM28" s="699"/>
      <c r="CN28" s="699"/>
      <c r="CO28" s="699"/>
      <c r="CP28" s="699"/>
      <c r="CQ28" s="700"/>
      <c r="CR28" s="683">
        <v>
6925318</v>
      </c>
      <c r="CS28" s="684"/>
      <c r="CT28" s="684"/>
      <c r="CU28" s="684"/>
      <c r="CV28" s="684"/>
      <c r="CW28" s="684"/>
      <c r="CX28" s="684"/>
      <c r="CY28" s="685"/>
      <c r="CZ28" s="688">
        <v>
4.5</v>
      </c>
      <c r="DA28" s="717"/>
      <c r="DB28" s="717"/>
      <c r="DC28" s="721"/>
      <c r="DD28" s="692">
        <v>
6925318</v>
      </c>
      <c r="DE28" s="684"/>
      <c r="DF28" s="684"/>
      <c r="DG28" s="684"/>
      <c r="DH28" s="684"/>
      <c r="DI28" s="684"/>
      <c r="DJ28" s="684"/>
      <c r="DK28" s="685"/>
      <c r="DL28" s="692">
        <v>
6925318</v>
      </c>
      <c r="DM28" s="684"/>
      <c r="DN28" s="684"/>
      <c r="DO28" s="684"/>
      <c r="DP28" s="684"/>
      <c r="DQ28" s="684"/>
      <c r="DR28" s="684"/>
      <c r="DS28" s="684"/>
      <c r="DT28" s="684"/>
      <c r="DU28" s="684"/>
      <c r="DV28" s="685"/>
      <c r="DW28" s="688">
        <v>
8.6</v>
      </c>
      <c r="DX28" s="717"/>
      <c r="DY28" s="717"/>
      <c r="DZ28" s="717"/>
      <c r="EA28" s="717"/>
      <c r="EB28" s="717"/>
      <c r="EC28" s="718"/>
    </row>
    <row r="29" spans="2:133" ht="11.25" customHeight="1" x14ac:dyDescent="0.2">
      <c r="B29" s="680" t="s">
        <v>
301</v>
      </c>
      <c r="C29" s="681"/>
      <c r="D29" s="681"/>
      <c r="E29" s="681"/>
      <c r="F29" s="681"/>
      <c r="G29" s="681"/>
      <c r="H29" s="681"/>
      <c r="I29" s="681"/>
      <c r="J29" s="681"/>
      <c r="K29" s="681"/>
      <c r="L29" s="681"/>
      <c r="M29" s="681"/>
      <c r="N29" s="681"/>
      <c r="O29" s="681"/>
      <c r="P29" s="681"/>
      <c r="Q29" s="682"/>
      <c r="R29" s="683">
        <v>
959753</v>
      </c>
      <c r="S29" s="684"/>
      <c r="T29" s="684"/>
      <c r="U29" s="684"/>
      <c r="V29" s="684"/>
      <c r="W29" s="684"/>
      <c r="X29" s="684"/>
      <c r="Y29" s="685"/>
      <c r="Z29" s="686">
        <v>
0.6</v>
      </c>
      <c r="AA29" s="686"/>
      <c r="AB29" s="686"/>
      <c r="AC29" s="686"/>
      <c r="AD29" s="687">
        <v>
273998</v>
      </c>
      <c r="AE29" s="687"/>
      <c r="AF29" s="687"/>
      <c r="AG29" s="687"/>
      <c r="AH29" s="687"/>
      <c r="AI29" s="687"/>
      <c r="AJ29" s="687"/>
      <c r="AK29" s="687"/>
      <c r="AL29" s="688">
        <v>
0.4</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
302</v>
      </c>
      <c r="CE29" s="724"/>
      <c r="CF29" s="698" t="s">
        <v>
303</v>
      </c>
      <c r="CG29" s="699"/>
      <c r="CH29" s="699"/>
      <c r="CI29" s="699"/>
      <c r="CJ29" s="699"/>
      <c r="CK29" s="699"/>
      <c r="CL29" s="699"/>
      <c r="CM29" s="699"/>
      <c r="CN29" s="699"/>
      <c r="CO29" s="699"/>
      <c r="CP29" s="699"/>
      <c r="CQ29" s="700"/>
      <c r="CR29" s="683">
        <v>
6925318</v>
      </c>
      <c r="CS29" s="719"/>
      <c r="CT29" s="719"/>
      <c r="CU29" s="719"/>
      <c r="CV29" s="719"/>
      <c r="CW29" s="719"/>
      <c r="CX29" s="719"/>
      <c r="CY29" s="720"/>
      <c r="CZ29" s="688">
        <v>
4.5</v>
      </c>
      <c r="DA29" s="717"/>
      <c r="DB29" s="717"/>
      <c r="DC29" s="721"/>
      <c r="DD29" s="692">
        <v>
6925318</v>
      </c>
      <c r="DE29" s="719"/>
      <c r="DF29" s="719"/>
      <c r="DG29" s="719"/>
      <c r="DH29" s="719"/>
      <c r="DI29" s="719"/>
      <c r="DJ29" s="719"/>
      <c r="DK29" s="720"/>
      <c r="DL29" s="692">
        <v>
6925318</v>
      </c>
      <c r="DM29" s="719"/>
      <c r="DN29" s="719"/>
      <c r="DO29" s="719"/>
      <c r="DP29" s="719"/>
      <c r="DQ29" s="719"/>
      <c r="DR29" s="719"/>
      <c r="DS29" s="719"/>
      <c r="DT29" s="719"/>
      <c r="DU29" s="719"/>
      <c r="DV29" s="720"/>
      <c r="DW29" s="688">
        <v>
8.6</v>
      </c>
      <c r="DX29" s="717"/>
      <c r="DY29" s="717"/>
      <c r="DZ29" s="717"/>
      <c r="EA29" s="717"/>
      <c r="EB29" s="717"/>
      <c r="EC29" s="718"/>
    </row>
    <row r="30" spans="2:133" ht="11.25" customHeight="1" x14ac:dyDescent="0.2">
      <c r="B30" s="680" t="s">
        <v>
304</v>
      </c>
      <c r="C30" s="681"/>
      <c r="D30" s="681"/>
      <c r="E30" s="681"/>
      <c r="F30" s="681"/>
      <c r="G30" s="681"/>
      <c r="H30" s="681"/>
      <c r="I30" s="681"/>
      <c r="J30" s="681"/>
      <c r="K30" s="681"/>
      <c r="L30" s="681"/>
      <c r="M30" s="681"/>
      <c r="N30" s="681"/>
      <c r="O30" s="681"/>
      <c r="P30" s="681"/>
      <c r="Q30" s="682"/>
      <c r="R30" s="683">
        <v>
1926983</v>
      </c>
      <c r="S30" s="684"/>
      <c r="T30" s="684"/>
      <c r="U30" s="684"/>
      <c r="V30" s="684"/>
      <c r="W30" s="684"/>
      <c r="X30" s="684"/>
      <c r="Y30" s="685"/>
      <c r="Z30" s="686">
        <v>
1.2</v>
      </c>
      <c r="AA30" s="686"/>
      <c r="AB30" s="686"/>
      <c r="AC30" s="686"/>
      <c r="AD30" s="687" t="s">
        <v>
128</v>
      </c>
      <c r="AE30" s="687"/>
      <c r="AF30" s="687"/>
      <c r="AG30" s="687"/>
      <c r="AH30" s="687"/>
      <c r="AI30" s="687"/>
      <c r="AJ30" s="687"/>
      <c r="AK30" s="687"/>
      <c r="AL30" s="688" t="s">
        <v>
128</v>
      </c>
      <c r="AM30" s="689"/>
      <c r="AN30" s="689"/>
      <c r="AO30" s="690"/>
      <c r="AP30" s="662" t="s">
        <v>
221</v>
      </c>
      <c r="AQ30" s="663"/>
      <c r="AR30" s="663"/>
      <c r="AS30" s="663"/>
      <c r="AT30" s="663"/>
      <c r="AU30" s="663"/>
      <c r="AV30" s="663"/>
      <c r="AW30" s="663"/>
      <c r="AX30" s="663"/>
      <c r="AY30" s="663"/>
      <c r="AZ30" s="663"/>
      <c r="BA30" s="663"/>
      <c r="BB30" s="663"/>
      <c r="BC30" s="663"/>
      <c r="BD30" s="663"/>
      <c r="BE30" s="663"/>
      <c r="BF30" s="664"/>
      <c r="BG30" s="662" t="s">
        <v>
305</v>
      </c>
      <c r="BH30" s="736"/>
      <c r="BI30" s="736"/>
      <c r="BJ30" s="736"/>
      <c r="BK30" s="736"/>
      <c r="BL30" s="736"/>
      <c r="BM30" s="736"/>
      <c r="BN30" s="736"/>
      <c r="BO30" s="736"/>
      <c r="BP30" s="736"/>
      <c r="BQ30" s="737"/>
      <c r="BR30" s="662" t="s">
        <v>
306</v>
      </c>
      <c r="BS30" s="736"/>
      <c r="BT30" s="736"/>
      <c r="BU30" s="736"/>
      <c r="BV30" s="736"/>
      <c r="BW30" s="736"/>
      <c r="BX30" s="736"/>
      <c r="BY30" s="736"/>
      <c r="BZ30" s="736"/>
      <c r="CA30" s="736"/>
      <c r="CB30" s="737"/>
      <c r="CD30" s="725"/>
      <c r="CE30" s="726"/>
      <c r="CF30" s="698" t="s">
        <v>
307</v>
      </c>
      <c r="CG30" s="699"/>
      <c r="CH30" s="699"/>
      <c r="CI30" s="699"/>
      <c r="CJ30" s="699"/>
      <c r="CK30" s="699"/>
      <c r="CL30" s="699"/>
      <c r="CM30" s="699"/>
      <c r="CN30" s="699"/>
      <c r="CO30" s="699"/>
      <c r="CP30" s="699"/>
      <c r="CQ30" s="700"/>
      <c r="CR30" s="683">
        <v>
6448796</v>
      </c>
      <c r="CS30" s="684"/>
      <c r="CT30" s="684"/>
      <c r="CU30" s="684"/>
      <c r="CV30" s="684"/>
      <c r="CW30" s="684"/>
      <c r="CX30" s="684"/>
      <c r="CY30" s="685"/>
      <c r="CZ30" s="688">
        <v>
4.2</v>
      </c>
      <c r="DA30" s="717"/>
      <c r="DB30" s="717"/>
      <c r="DC30" s="721"/>
      <c r="DD30" s="692">
        <v>
6448796</v>
      </c>
      <c r="DE30" s="684"/>
      <c r="DF30" s="684"/>
      <c r="DG30" s="684"/>
      <c r="DH30" s="684"/>
      <c r="DI30" s="684"/>
      <c r="DJ30" s="684"/>
      <c r="DK30" s="685"/>
      <c r="DL30" s="692">
        <v>
6448796</v>
      </c>
      <c r="DM30" s="684"/>
      <c r="DN30" s="684"/>
      <c r="DO30" s="684"/>
      <c r="DP30" s="684"/>
      <c r="DQ30" s="684"/>
      <c r="DR30" s="684"/>
      <c r="DS30" s="684"/>
      <c r="DT30" s="684"/>
      <c r="DU30" s="684"/>
      <c r="DV30" s="685"/>
      <c r="DW30" s="688">
        <v>
8</v>
      </c>
      <c r="DX30" s="717"/>
      <c r="DY30" s="717"/>
      <c r="DZ30" s="717"/>
      <c r="EA30" s="717"/>
      <c r="EB30" s="717"/>
      <c r="EC30" s="718"/>
    </row>
    <row r="31" spans="2:133" ht="11.25" customHeight="1" x14ac:dyDescent="0.2">
      <c r="B31" s="680" t="s">
        <v>
308</v>
      </c>
      <c r="C31" s="681"/>
      <c r="D31" s="681"/>
      <c r="E31" s="681"/>
      <c r="F31" s="681"/>
      <c r="G31" s="681"/>
      <c r="H31" s="681"/>
      <c r="I31" s="681"/>
      <c r="J31" s="681"/>
      <c r="K31" s="681"/>
      <c r="L31" s="681"/>
      <c r="M31" s="681"/>
      <c r="N31" s="681"/>
      <c r="O31" s="681"/>
      <c r="P31" s="681"/>
      <c r="Q31" s="682"/>
      <c r="R31" s="683">
        <v>
29972390</v>
      </c>
      <c r="S31" s="684"/>
      <c r="T31" s="684"/>
      <c r="U31" s="684"/>
      <c r="V31" s="684"/>
      <c r="W31" s="684"/>
      <c r="X31" s="684"/>
      <c r="Y31" s="685"/>
      <c r="Z31" s="686">
        <v>
18.8</v>
      </c>
      <c r="AA31" s="686"/>
      <c r="AB31" s="686"/>
      <c r="AC31" s="686"/>
      <c r="AD31" s="687" t="s">
        <v>
128</v>
      </c>
      <c r="AE31" s="687"/>
      <c r="AF31" s="687"/>
      <c r="AG31" s="687"/>
      <c r="AH31" s="687"/>
      <c r="AI31" s="687"/>
      <c r="AJ31" s="687"/>
      <c r="AK31" s="687"/>
      <c r="AL31" s="688" t="s">
        <v>
128</v>
      </c>
      <c r="AM31" s="689"/>
      <c r="AN31" s="689"/>
      <c r="AO31" s="690"/>
      <c r="AP31" s="740" t="s">
        <v>
309</v>
      </c>
      <c r="AQ31" s="741"/>
      <c r="AR31" s="741"/>
      <c r="AS31" s="741"/>
      <c r="AT31" s="746" t="s">
        <v>
310</v>
      </c>
      <c r="AU31" s="231"/>
      <c r="AV31" s="231"/>
      <c r="AW31" s="231"/>
      <c r="AX31" s="669" t="s">
        <v>
186</v>
      </c>
      <c r="AY31" s="670"/>
      <c r="AZ31" s="670"/>
      <c r="BA31" s="670"/>
      <c r="BB31" s="670"/>
      <c r="BC31" s="670"/>
      <c r="BD31" s="670"/>
      <c r="BE31" s="670"/>
      <c r="BF31" s="671"/>
      <c r="BG31" s="751">
        <v>
99.6</v>
      </c>
      <c r="BH31" s="738"/>
      <c r="BI31" s="738"/>
      <c r="BJ31" s="738"/>
      <c r="BK31" s="738"/>
      <c r="BL31" s="738"/>
      <c r="BM31" s="678">
        <v>
99.2</v>
      </c>
      <c r="BN31" s="738"/>
      <c r="BO31" s="738"/>
      <c r="BP31" s="738"/>
      <c r="BQ31" s="739"/>
      <c r="BR31" s="751">
        <v>
99.6</v>
      </c>
      <c r="BS31" s="738"/>
      <c r="BT31" s="738"/>
      <c r="BU31" s="738"/>
      <c r="BV31" s="738"/>
      <c r="BW31" s="738"/>
      <c r="BX31" s="678">
        <v>
99.1</v>
      </c>
      <c r="BY31" s="738"/>
      <c r="BZ31" s="738"/>
      <c r="CA31" s="738"/>
      <c r="CB31" s="739"/>
      <c r="CD31" s="725"/>
      <c r="CE31" s="726"/>
      <c r="CF31" s="698" t="s">
        <v>
311</v>
      </c>
      <c r="CG31" s="699"/>
      <c r="CH31" s="699"/>
      <c r="CI31" s="699"/>
      <c r="CJ31" s="699"/>
      <c r="CK31" s="699"/>
      <c r="CL31" s="699"/>
      <c r="CM31" s="699"/>
      <c r="CN31" s="699"/>
      <c r="CO31" s="699"/>
      <c r="CP31" s="699"/>
      <c r="CQ31" s="700"/>
      <c r="CR31" s="683">
        <v>
476522</v>
      </c>
      <c r="CS31" s="719"/>
      <c r="CT31" s="719"/>
      <c r="CU31" s="719"/>
      <c r="CV31" s="719"/>
      <c r="CW31" s="719"/>
      <c r="CX31" s="719"/>
      <c r="CY31" s="720"/>
      <c r="CZ31" s="688">
        <v>
0.3</v>
      </c>
      <c r="DA31" s="717"/>
      <c r="DB31" s="717"/>
      <c r="DC31" s="721"/>
      <c r="DD31" s="692">
        <v>
476522</v>
      </c>
      <c r="DE31" s="719"/>
      <c r="DF31" s="719"/>
      <c r="DG31" s="719"/>
      <c r="DH31" s="719"/>
      <c r="DI31" s="719"/>
      <c r="DJ31" s="719"/>
      <c r="DK31" s="720"/>
      <c r="DL31" s="692">
        <v>
476522</v>
      </c>
      <c r="DM31" s="719"/>
      <c r="DN31" s="719"/>
      <c r="DO31" s="719"/>
      <c r="DP31" s="719"/>
      <c r="DQ31" s="719"/>
      <c r="DR31" s="719"/>
      <c r="DS31" s="719"/>
      <c r="DT31" s="719"/>
      <c r="DU31" s="719"/>
      <c r="DV31" s="720"/>
      <c r="DW31" s="688">
        <v>
0.6</v>
      </c>
      <c r="DX31" s="717"/>
      <c r="DY31" s="717"/>
      <c r="DZ31" s="717"/>
      <c r="EA31" s="717"/>
      <c r="EB31" s="717"/>
      <c r="EC31" s="718"/>
    </row>
    <row r="32" spans="2:133" ht="11.25" customHeight="1" x14ac:dyDescent="0.2">
      <c r="B32" s="729" t="s">
        <v>
312</v>
      </c>
      <c r="C32" s="730"/>
      <c r="D32" s="730"/>
      <c r="E32" s="730"/>
      <c r="F32" s="730"/>
      <c r="G32" s="730"/>
      <c r="H32" s="730"/>
      <c r="I32" s="730"/>
      <c r="J32" s="730"/>
      <c r="K32" s="730"/>
      <c r="L32" s="730"/>
      <c r="M32" s="730"/>
      <c r="N32" s="730"/>
      <c r="O32" s="730"/>
      <c r="P32" s="730"/>
      <c r="Q32" s="731"/>
      <c r="R32" s="683" t="s">
        <v>
128</v>
      </c>
      <c r="S32" s="684"/>
      <c r="T32" s="684"/>
      <c r="U32" s="684"/>
      <c r="V32" s="684"/>
      <c r="W32" s="684"/>
      <c r="X32" s="684"/>
      <c r="Y32" s="685"/>
      <c r="Z32" s="686" t="s">
        <v>
128</v>
      </c>
      <c r="AA32" s="686"/>
      <c r="AB32" s="686"/>
      <c r="AC32" s="686"/>
      <c r="AD32" s="687" t="s">
        <v>
128</v>
      </c>
      <c r="AE32" s="687"/>
      <c r="AF32" s="687"/>
      <c r="AG32" s="687"/>
      <c r="AH32" s="687"/>
      <c r="AI32" s="687"/>
      <c r="AJ32" s="687"/>
      <c r="AK32" s="687"/>
      <c r="AL32" s="688" t="s">
        <v>
128</v>
      </c>
      <c r="AM32" s="689"/>
      <c r="AN32" s="689"/>
      <c r="AO32" s="690"/>
      <c r="AP32" s="742"/>
      <c r="AQ32" s="743"/>
      <c r="AR32" s="743"/>
      <c r="AS32" s="743"/>
      <c r="AT32" s="747"/>
      <c r="AU32" s="230" t="s">
        <v>
313</v>
      </c>
      <c r="AV32" s="230"/>
      <c r="AW32" s="230"/>
      <c r="AX32" s="680" t="s">
        <v>
314</v>
      </c>
      <c r="AY32" s="681"/>
      <c r="AZ32" s="681"/>
      <c r="BA32" s="681"/>
      <c r="BB32" s="681"/>
      <c r="BC32" s="681"/>
      <c r="BD32" s="681"/>
      <c r="BE32" s="681"/>
      <c r="BF32" s="682"/>
      <c r="BG32" s="752">
        <v>
99.3</v>
      </c>
      <c r="BH32" s="719"/>
      <c r="BI32" s="719"/>
      <c r="BJ32" s="719"/>
      <c r="BK32" s="719"/>
      <c r="BL32" s="719"/>
      <c r="BM32" s="689">
        <v>
98.8</v>
      </c>
      <c r="BN32" s="749"/>
      <c r="BO32" s="749"/>
      <c r="BP32" s="749"/>
      <c r="BQ32" s="750"/>
      <c r="BR32" s="752">
        <v>
99.4</v>
      </c>
      <c r="BS32" s="719"/>
      <c r="BT32" s="719"/>
      <c r="BU32" s="719"/>
      <c r="BV32" s="719"/>
      <c r="BW32" s="719"/>
      <c r="BX32" s="689">
        <v>
98.7</v>
      </c>
      <c r="BY32" s="749"/>
      <c r="BZ32" s="749"/>
      <c r="CA32" s="749"/>
      <c r="CB32" s="750"/>
      <c r="CD32" s="727"/>
      <c r="CE32" s="728"/>
      <c r="CF32" s="698" t="s">
        <v>
315</v>
      </c>
      <c r="CG32" s="699"/>
      <c r="CH32" s="699"/>
      <c r="CI32" s="699"/>
      <c r="CJ32" s="699"/>
      <c r="CK32" s="699"/>
      <c r="CL32" s="699"/>
      <c r="CM32" s="699"/>
      <c r="CN32" s="699"/>
      <c r="CO32" s="699"/>
      <c r="CP32" s="699"/>
      <c r="CQ32" s="700"/>
      <c r="CR32" s="683" t="s">
        <v>
128</v>
      </c>
      <c r="CS32" s="684"/>
      <c r="CT32" s="684"/>
      <c r="CU32" s="684"/>
      <c r="CV32" s="684"/>
      <c r="CW32" s="684"/>
      <c r="CX32" s="684"/>
      <c r="CY32" s="685"/>
      <c r="CZ32" s="688" t="s">
        <v>
128</v>
      </c>
      <c r="DA32" s="717"/>
      <c r="DB32" s="717"/>
      <c r="DC32" s="721"/>
      <c r="DD32" s="692" t="s">
        <v>
128</v>
      </c>
      <c r="DE32" s="684"/>
      <c r="DF32" s="684"/>
      <c r="DG32" s="684"/>
      <c r="DH32" s="684"/>
      <c r="DI32" s="684"/>
      <c r="DJ32" s="684"/>
      <c r="DK32" s="685"/>
      <c r="DL32" s="692" t="s">
        <v>
128</v>
      </c>
      <c r="DM32" s="684"/>
      <c r="DN32" s="684"/>
      <c r="DO32" s="684"/>
      <c r="DP32" s="684"/>
      <c r="DQ32" s="684"/>
      <c r="DR32" s="684"/>
      <c r="DS32" s="684"/>
      <c r="DT32" s="684"/>
      <c r="DU32" s="684"/>
      <c r="DV32" s="685"/>
      <c r="DW32" s="688" t="s">
        <v>
128</v>
      </c>
      <c r="DX32" s="717"/>
      <c r="DY32" s="717"/>
      <c r="DZ32" s="717"/>
      <c r="EA32" s="717"/>
      <c r="EB32" s="717"/>
      <c r="EC32" s="718"/>
    </row>
    <row r="33" spans="2:133" ht="11.25" customHeight="1" x14ac:dyDescent="0.2">
      <c r="B33" s="680" t="s">
        <v>
316</v>
      </c>
      <c r="C33" s="681"/>
      <c r="D33" s="681"/>
      <c r="E33" s="681"/>
      <c r="F33" s="681"/>
      <c r="G33" s="681"/>
      <c r="H33" s="681"/>
      <c r="I33" s="681"/>
      <c r="J33" s="681"/>
      <c r="K33" s="681"/>
      <c r="L33" s="681"/>
      <c r="M33" s="681"/>
      <c r="N33" s="681"/>
      <c r="O33" s="681"/>
      <c r="P33" s="681"/>
      <c r="Q33" s="682"/>
      <c r="R33" s="683">
        <v>
21383132</v>
      </c>
      <c r="S33" s="684"/>
      <c r="T33" s="684"/>
      <c r="U33" s="684"/>
      <c r="V33" s="684"/>
      <c r="W33" s="684"/>
      <c r="X33" s="684"/>
      <c r="Y33" s="685"/>
      <c r="Z33" s="686">
        <v>
13.4</v>
      </c>
      <c r="AA33" s="686"/>
      <c r="AB33" s="686"/>
      <c r="AC33" s="686"/>
      <c r="AD33" s="687" t="s">
        <v>
128</v>
      </c>
      <c r="AE33" s="687"/>
      <c r="AF33" s="687"/>
      <c r="AG33" s="687"/>
      <c r="AH33" s="687"/>
      <c r="AI33" s="687"/>
      <c r="AJ33" s="687"/>
      <c r="AK33" s="687"/>
      <c r="AL33" s="688" t="s">
        <v>
128</v>
      </c>
      <c r="AM33" s="689"/>
      <c r="AN33" s="689"/>
      <c r="AO33" s="690"/>
      <c r="AP33" s="744"/>
      <c r="AQ33" s="745"/>
      <c r="AR33" s="745"/>
      <c r="AS33" s="745"/>
      <c r="AT33" s="748"/>
      <c r="AU33" s="232"/>
      <c r="AV33" s="232"/>
      <c r="AW33" s="232"/>
      <c r="AX33" s="733" t="s">
        <v>
317</v>
      </c>
      <c r="AY33" s="734"/>
      <c r="AZ33" s="734"/>
      <c r="BA33" s="734"/>
      <c r="BB33" s="734"/>
      <c r="BC33" s="734"/>
      <c r="BD33" s="734"/>
      <c r="BE33" s="734"/>
      <c r="BF33" s="735"/>
      <c r="BG33" s="753">
        <v>
99.8</v>
      </c>
      <c r="BH33" s="754"/>
      <c r="BI33" s="754"/>
      <c r="BJ33" s="754"/>
      <c r="BK33" s="754"/>
      <c r="BL33" s="754"/>
      <c r="BM33" s="755">
        <v>
99.6</v>
      </c>
      <c r="BN33" s="754"/>
      <c r="BO33" s="754"/>
      <c r="BP33" s="754"/>
      <c r="BQ33" s="756"/>
      <c r="BR33" s="753">
        <v>
99.8</v>
      </c>
      <c r="BS33" s="754"/>
      <c r="BT33" s="754"/>
      <c r="BU33" s="754"/>
      <c r="BV33" s="754"/>
      <c r="BW33" s="754"/>
      <c r="BX33" s="755">
        <v>
99.6</v>
      </c>
      <c r="BY33" s="754"/>
      <c r="BZ33" s="754"/>
      <c r="CA33" s="754"/>
      <c r="CB33" s="756"/>
      <c r="CD33" s="698" t="s">
        <v>
318</v>
      </c>
      <c r="CE33" s="699"/>
      <c r="CF33" s="699"/>
      <c r="CG33" s="699"/>
      <c r="CH33" s="699"/>
      <c r="CI33" s="699"/>
      <c r="CJ33" s="699"/>
      <c r="CK33" s="699"/>
      <c r="CL33" s="699"/>
      <c r="CM33" s="699"/>
      <c r="CN33" s="699"/>
      <c r="CO33" s="699"/>
      <c r="CP33" s="699"/>
      <c r="CQ33" s="700"/>
      <c r="CR33" s="683">
        <v>
57956152</v>
      </c>
      <c r="CS33" s="719"/>
      <c r="CT33" s="719"/>
      <c r="CU33" s="719"/>
      <c r="CV33" s="719"/>
      <c r="CW33" s="719"/>
      <c r="CX33" s="719"/>
      <c r="CY33" s="720"/>
      <c r="CZ33" s="688">
        <v>
37.6</v>
      </c>
      <c r="DA33" s="717"/>
      <c r="DB33" s="717"/>
      <c r="DC33" s="721"/>
      <c r="DD33" s="692">
        <v>
44303531</v>
      </c>
      <c r="DE33" s="719"/>
      <c r="DF33" s="719"/>
      <c r="DG33" s="719"/>
      <c r="DH33" s="719"/>
      <c r="DI33" s="719"/>
      <c r="DJ33" s="719"/>
      <c r="DK33" s="720"/>
      <c r="DL33" s="692">
        <v>
34093857</v>
      </c>
      <c r="DM33" s="719"/>
      <c r="DN33" s="719"/>
      <c r="DO33" s="719"/>
      <c r="DP33" s="719"/>
      <c r="DQ33" s="719"/>
      <c r="DR33" s="719"/>
      <c r="DS33" s="719"/>
      <c r="DT33" s="719"/>
      <c r="DU33" s="719"/>
      <c r="DV33" s="720"/>
      <c r="DW33" s="688">
        <v>
42.5</v>
      </c>
      <c r="DX33" s="717"/>
      <c r="DY33" s="717"/>
      <c r="DZ33" s="717"/>
      <c r="EA33" s="717"/>
      <c r="EB33" s="717"/>
      <c r="EC33" s="718"/>
    </row>
    <row r="34" spans="2:133" ht="11.25" customHeight="1" x14ac:dyDescent="0.2">
      <c r="B34" s="680" t="s">
        <v>
319</v>
      </c>
      <c r="C34" s="681"/>
      <c r="D34" s="681"/>
      <c r="E34" s="681"/>
      <c r="F34" s="681"/>
      <c r="G34" s="681"/>
      <c r="H34" s="681"/>
      <c r="I34" s="681"/>
      <c r="J34" s="681"/>
      <c r="K34" s="681"/>
      <c r="L34" s="681"/>
      <c r="M34" s="681"/>
      <c r="N34" s="681"/>
      <c r="O34" s="681"/>
      <c r="P34" s="681"/>
      <c r="Q34" s="682"/>
      <c r="R34" s="683">
        <v>
385748</v>
      </c>
      <c r="S34" s="684"/>
      <c r="T34" s="684"/>
      <c r="U34" s="684"/>
      <c r="V34" s="684"/>
      <c r="W34" s="684"/>
      <c r="X34" s="684"/>
      <c r="Y34" s="685"/>
      <c r="Z34" s="686">
        <v>
0.2</v>
      </c>
      <c r="AA34" s="686"/>
      <c r="AB34" s="686"/>
      <c r="AC34" s="686"/>
      <c r="AD34" s="687">
        <v>
148606</v>
      </c>
      <c r="AE34" s="687"/>
      <c r="AF34" s="687"/>
      <c r="AG34" s="687"/>
      <c r="AH34" s="687"/>
      <c r="AI34" s="687"/>
      <c r="AJ34" s="687"/>
      <c r="AK34" s="687"/>
      <c r="AL34" s="688">
        <v>
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
320</v>
      </c>
      <c r="CE34" s="699"/>
      <c r="CF34" s="699"/>
      <c r="CG34" s="699"/>
      <c r="CH34" s="699"/>
      <c r="CI34" s="699"/>
      <c r="CJ34" s="699"/>
      <c r="CK34" s="699"/>
      <c r="CL34" s="699"/>
      <c r="CM34" s="699"/>
      <c r="CN34" s="699"/>
      <c r="CO34" s="699"/>
      <c r="CP34" s="699"/>
      <c r="CQ34" s="700"/>
      <c r="CR34" s="683">
        <v>
21373098</v>
      </c>
      <c r="CS34" s="684"/>
      <c r="CT34" s="684"/>
      <c r="CU34" s="684"/>
      <c r="CV34" s="684"/>
      <c r="CW34" s="684"/>
      <c r="CX34" s="684"/>
      <c r="CY34" s="685"/>
      <c r="CZ34" s="688">
        <v>
13.8</v>
      </c>
      <c r="DA34" s="717"/>
      <c r="DB34" s="717"/>
      <c r="DC34" s="721"/>
      <c r="DD34" s="692">
        <v>
15572681</v>
      </c>
      <c r="DE34" s="684"/>
      <c r="DF34" s="684"/>
      <c r="DG34" s="684"/>
      <c r="DH34" s="684"/>
      <c r="DI34" s="684"/>
      <c r="DJ34" s="684"/>
      <c r="DK34" s="685"/>
      <c r="DL34" s="692">
        <v>
13598017</v>
      </c>
      <c r="DM34" s="684"/>
      <c r="DN34" s="684"/>
      <c r="DO34" s="684"/>
      <c r="DP34" s="684"/>
      <c r="DQ34" s="684"/>
      <c r="DR34" s="684"/>
      <c r="DS34" s="684"/>
      <c r="DT34" s="684"/>
      <c r="DU34" s="684"/>
      <c r="DV34" s="685"/>
      <c r="DW34" s="688">
        <v>
16.899999999999999</v>
      </c>
      <c r="DX34" s="717"/>
      <c r="DY34" s="717"/>
      <c r="DZ34" s="717"/>
      <c r="EA34" s="717"/>
      <c r="EB34" s="717"/>
      <c r="EC34" s="718"/>
    </row>
    <row r="35" spans="2:133" ht="11.25" customHeight="1" x14ac:dyDescent="0.2">
      <c r="B35" s="680" t="s">
        <v>
321</v>
      </c>
      <c r="C35" s="681"/>
      <c r="D35" s="681"/>
      <c r="E35" s="681"/>
      <c r="F35" s="681"/>
      <c r="G35" s="681"/>
      <c r="H35" s="681"/>
      <c r="I35" s="681"/>
      <c r="J35" s="681"/>
      <c r="K35" s="681"/>
      <c r="L35" s="681"/>
      <c r="M35" s="681"/>
      <c r="N35" s="681"/>
      <c r="O35" s="681"/>
      <c r="P35" s="681"/>
      <c r="Q35" s="682"/>
      <c r="R35" s="683">
        <v>
66034</v>
      </c>
      <c r="S35" s="684"/>
      <c r="T35" s="684"/>
      <c r="U35" s="684"/>
      <c r="V35" s="684"/>
      <c r="W35" s="684"/>
      <c r="X35" s="684"/>
      <c r="Y35" s="685"/>
      <c r="Z35" s="686">
        <v>
0</v>
      </c>
      <c r="AA35" s="686"/>
      <c r="AB35" s="686"/>
      <c r="AC35" s="686"/>
      <c r="AD35" s="687" t="s">
        <v>
128</v>
      </c>
      <c r="AE35" s="687"/>
      <c r="AF35" s="687"/>
      <c r="AG35" s="687"/>
      <c r="AH35" s="687"/>
      <c r="AI35" s="687"/>
      <c r="AJ35" s="687"/>
      <c r="AK35" s="687"/>
      <c r="AL35" s="688" t="s">
        <v>
128</v>
      </c>
      <c r="AM35" s="689"/>
      <c r="AN35" s="689"/>
      <c r="AO35" s="690"/>
      <c r="AP35" s="235"/>
      <c r="AQ35" s="662" t="s">
        <v>
322</v>
      </c>
      <c r="AR35" s="663"/>
      <c r="AS35" s="663"/>
      <c r="AT35" s="663"/>
      <c r="AU35" s="663"/>
      <c r="AV35" s="663"/>
      <c r="AW35" s="663"/>
      <c r="AX35" s="663"/>
      <c r="AY35" s="663"/>
      <c r="AZ35" s="663"/>
      <c r="BA35" s="663"/>
      <c r="BB35" s="663"/>
      <c r="BC35" s="663"/>
      <c r="BD35" s="663"/>
      <c r="BE35" s="663"/>
      <c r="BF35" s="664"/>
      <c r="BG35" s="662" t="s">
        <v>
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
324</v>
      </c>
      <c r="CE35" s="699"/>
      <c r="CF35" s="699"/>
      <c r="CG35" s="699"/>
      <c r="CH35" s="699"/>
      <c r="CI35" s="699"/>
      <c r="CJ35" s="699"/>
      <c r="CK35" s="699"/>
      <c r="CL35" s="699"/>
      <c r="CM35" s="699"/>
      <c r="CN35" s="699"/>
      <c r="CO35" s="699"/>
      <c r="CP35" s="699"/>
      <c r="CQ35" s="700"/>
      <c r="CR35" s="683">
        <v>
1278538</v>
      </c>
      <c r="CS35" s="719"/>
      <c r="CT35" s="719"/>
      <c r="CU35" s="719"/>
      <c r="CV35" s="719"/>
      <c r="CW35" s="719"/>
      <c r="CX35" s="719"/>
      <c r="CY35" s="720"/>
      <c r="CZ35" s="688">
        <v>
0.8</v>
      </c>
      <c r="DA35" s="717"/>
      <c r="DB35" s="717"/>
      <c r="DC35" s="721"/>
      <c r="DD35" s="692">
        <v>
1159348</v>
      </c>
      <c r="DE35" s="719"/>
      <c r="DF35" s="719"/>
      <c r="DG35" s="719"/>
      <c r="DH35" s="719"/>
      <c r="DI35" s="719"/>
      <c r="DJ35" s="719"/>
      <c r="DK35" s="720"/>
      <c r="DL35" s="692">
        <v>
1159348</v>
      </c>
      <c r="DM35" s="719"/>
      <c r="DN35" s="719"/>
      <c r="DO35" s="719"/>
      <c r="DP35" s="719"/>
      <c r="DQ35" s="719"/>
      <c r="DR35" s="719"/>
      <c r="DS35" s="719"/>
      <c r="DT35" s="719"/>
      <c r="DU35" s="719"/>
      <c r="DV35" s="720"/>
      <c r="DW35" s="688">
        <v>
1.4</v>
      </c>
      <c r="DX35" s="717"/>
      <c r="DY35" s="717"/>
      <c r="DZ35" s="717"/>
      <c r="EA35" s="717"/>
      <c r="EB35" s="717"/>
      <c r="EC35" s="718"/>
    </row>
    <row r="36" spans="2:133" ht="11.25" customHeight="1" x14ac:dyDescent="0.2">
      <c r="B36" s="680" t="s">
        <v>
325</v>
      </c>
      <c r="C36" s="681"/>
      <c r="D36" s="681"/>
      <c r="E36" s="681"/>
      <c r="F36" s="681"/>
      <c r="G36" s="681"/>
      <c r="H36" s="681"/>
      <c r="I36" s="681"/>
      <c r="J36" s="681"/>
      <c r="K36" s="681"/>
      <c r="L36" s="681"/>
      <c r="M36" s="681"/>
      <c r="N36" s="681"/>
      <c r="O36" s="681"/>
      <c r="P36" s="681"/>
      <c r="Q36" s="682"/>
      <c r="R36" s="683">
        <v>
7226058</v>
      </c>
      <c r="S36" s="684"/>
      <c r="T36" s="684"/>
      <c r="U36" s="684"/>
      <c r="V36" s="684"/>
      <c r="W36" s="684"/>
      <c r="X36" s="684"/>
      <c r="Y36" s="685"/>
      <c r="Z36" s="686">
        <v>
4.5</v>
      </c>
      <c r="AA36" s="686"/>
      <c r="AB36" s="686"/>
      <c r="AC36" s="686"/>
      <c r="AD36" s="687" t="s">
        <v>
128</v>
      </c>
      <c r="AE36" s="687"/>
      <c r="AF36" s="687"/>
      <c r="AG36" s="687"/>
      <c r="AH36" s="687"/>
      <c r="AI36" s="687"/>
      <c r="AJ36" s="687"/>
      <c r="AK36" s="687"/>
      <c r="AL36" s="688" t="s">
        <v>
128</v>
      </c>
      <c r="AM36" s="689"/>
      <c r="AN36" s="689"/>
      <c r="AO36" s="690"/>
      <c r="AP36" s="235"/>
      <c r="AQ36" s="757" t="s">
        <v>
326</v>
      </c>
      <c r="AR36" s="758"/>
      <c r="AS36" s="758"/>
      <c r="AT36" s="758"/>
      <c r="AU36" s="758"/>
      <c r="AV36" s="758"/>
      <c r="AW36" s="758"/>
      <c r="AX36" s="758"/>
      <c r="AY36" s="759"/>
      <c r="AZ36" s="672">
        <v>
18211152</v>
      </c>
      <c r="BA36" s="673"/>
      <c r="BB36" s="673"/>
      <c r="BC36" s="673"/>
      <c r="BD36" s="673"/>
      <c r="BE36" s="673"/>
      <c r="BF36" s="760"/>
      <c r="BG36" s="694" t="s">
        <v>
327</v>
      </c>
      <c r="BH36" s="695"/>
      <c r="BI36" s="695"/>
      <c r="BJ36" s="695"/>
      <c r="BK36" s="695"/>
      <c r="BL36" s="695"/>
      <c r="BM36" s="695"/>
      <c r="BN36" s="695"/>
      <c r="BO36" s="695"/>
      <c r="BP36" s="695"/>
      <c r="BQ36" s="695"/>
      <c r="BR36" s="695"/>
      <c r="BS36" s="695"/>
      <c r="BT36" s="695"/>
      <c r="BU36" s="696"/>
      <c r="BV36" s="672">
        <v>
656833</v>
      </c>
      <c r="BW36" s="673"/>
      <c r="BX36" s="673"/>
      <c r="BY36" s="673"/>
      <c r="BZ36" s="673"/>
      <c r="CA36" s="673"/>
      <c r="CB36" s="760"/>
      <c r="CD36" s="698" t="s">
        <v>
328</v>
      </c>
      <c r="CE36" s="699"/>
      <c r="CF36" s="699"/>
      <c r="CG36" s="699"/>
      <c r="CH36" s="699"/>
      <c r="CI36" s="699"/>
      <c r="CJ36" s="699"/>
      <c r="CK36" s="699"/>
      <c r="CL36" s="699"/>
      <c r="CM36" s="699"/>
      <c r="CN36" s="699"/>
      <c r="CO36" s="699"/>
      <c r="CP36" s="699"/>
      <c r="CQ36" s="700"/>
      <c r="CR36" s="683">
        <v>
14308058</v>
      </c>
      <c r="CS36" s="684"/>
      <c r="CT36" s="684"/>
      <c r="CU36" s="684"/>
      <c r="CV36" s="684"/>
      <c r="CW36" s="684"/>
      <c r="CX36" s="684"/>
      <c r="CY36" s="685"/>
      <c r="CZ36" s="688">
        <v>
9.3000000000000007</v>
      </c>
      <c r="DA36" s="717"/>
      <c r="DB36" s="717"/>
      <c r="DC36" s="721"/>
      <c r="DD36" s="692">
        <v>
9398402</v>
      </c>
      <c r="DE36" s="684"/>
      <c r="DF36" s="684"/>
      <c r="DG36" s="684"/>
      <c r="DH36" s="684"/>
      <c r="DI36" s="684"/>
      <c r="DJ36" s="684"/>
      <c r="DK36" s="685"/>
      <c r="DL36" s="692">
        <v>
8067556</v>
      </c>
      <c r="DM36" s="684"/>
      <c r="DN36" s="684"/>
      <c r="DO36" s="684"/>
      <c r="DP36" s="684"/>
      <c r="DQ36" s="684"/>
      <c r="DR36" s="684"/>
      <c r="DS36" s="684"/>
      <c r="DT36" s="684"/>
      <c r="DU36" s="684"/>
      <c r="DV36" s="685"/>
      <c r="DW36" s="688">
        <v>
10.1</v>
      </c>
      <c r="DX36" s="717"/>
      <c r="DY36" s="717"/>
      <c r="DZ36" s="717"/>
      <c r="EA36" s="717"/>
      <c r="EB36" s="717"/>
      <c r="EC36" s="718"/>
    </row>
    <row r="37" spans="2:133" ht="11.25" customHeight="1" x14ac:dyDescent="0.2">
      <c r="B37" s="680" t="s">
        <v>
329</v>
      </c>
      <c r="C37" s="681"/>
      <c r="D37" s="681"/>
      <c r="E37" s="681"/>
      <c r="F37" s="681"/>
      <c r="G37" s="681"/>
      <c r="H37" s="681"/>
      <c r="I37" s="681"/>
      <c r="J37" s="681"/>
      <c r="K37" s="681"/>
      <c r="L37" s="681"/>
      <c r="M37" s="681"/>
      <c r="N37" s="681"/>
      <c r="O37" s="681"/>
      <c r="P37" s="681"/>
      <c r="Q37" s="682"/>
      <c r="R37" s="683">
        <v>
2505602</v>
      </c>
      <c r="S37" s="684"/>
      <c r="T37" s="684"/>
      <c r="U37" s="684"/>
      <c r="V37" s="684"/>
      <c r="W37" s="684"/>
      <c r="X37" s="684"/>
      <c r="Y37" s="685"/>
      <c r="Z37" s="686">
        <v>
1.6</v>
      </c>
      <c r="AA37" s="686"/>
      <c r="AB37" s="686"/>
      <c r="AC37" s="686"/>
      <c r="AD37" s="687" t="s">
        <v>
128</v>
      </c>
      <c r="AE37" s="687"/>
      <c r="AF37" s="687"/>
      <c r="AG37" s="687"/>
      <c r="AH37" s="687"/>
      <c r="AI37" s="687"/>
      <c r="AJ37" s="687"/>
      <c r="AK37" s="687"/>
      <c r="AL37" s="688" t="s">
        <v>
128</v>
      </c>
      <c r="AM37" s="689"/>
      <c r="AN37" s="689"/>
      <c r="AO37" s="690"/>
      <c r="AQ37" s="761" t="s">
        <v>
330</v>
      </c>
      <c r="AR37" s="762"/>
      <c r="AS37" s="762"/>
      <c r="AT37" s="762"/>
      <c r="AU37" s="762"/>
      <c r="AV37" s="762"/>
      <c r="AW37" s="762"/>
      <c r="AX37" s="762"/>
      <c r="AY37" s="763"/>
      <c r="AZ37" s="683">
        <v>
2048575</v>
      </c>
      <c r="BA37" s="684"/>
      <c r="BB37" s="684"/>
      <c r="BC37" s="684"/>
      <c r="BD37" s="719"/>
      <c r="BE37" s="719"/>
      <c r="BF37" s="750"/>
      <c r="BG37" s="698" t="s">
        <v>
331</v>
      </c>
      <c r="BH37" s="699"/>
      <c r="BI37" s="699"/>
      <c r="BJ37" s="699"/>
      <c r="BK37" s="699"/>
      <c r="BL37" s="699"/>
      <c r="BM37" s="699"/>
      <c r="BN37" s="699"/>
      <c r="BO37" s="699"/>
      <c r="BP37" s="699"/>
      <c r="BQ37" s="699"/>
      <c r="BR37" s="699"/>
      <c r="BS37" s="699"/>
      <c r="BT37" s="699"/>
      <c r="BU37" s="700"/>
      <c r="BV37" s="683">
        <v>
-1147421</v>
      </c>
      <c r="BW37" s="684"/>
      <c r="BX37" s="684"/>
      <c r="BY37" s="684"/>
      <c r="BZ37" s="684"/>
      <c r="CA37" s="684"/>
      <c r="CB37" s="693"/>
      <c r="CD37" s="698" t="s">
        <v>
332</v>
      </c>
      <c r="CE37" s="699"/>
      <c r="CF37" s="699"/>
      <c r="CG37" s="699"/>
      <c r="CH37" s="699"/>
      <c r="CI37" s="699"/>
      <c r="CJ37" s="699"/>
      <c r="CK37" s="699"/>
      <c r="CL37" s="699"/>
      <c r="CM37" s="699"/>
      <c r="CN37" s="699"/>
      <c r="CO37" s="699"/>
      <c r="CP37" s="699"/>
      <c r="CQ37" s="700"/>
      <c r="CR37" s="683">
        <v>
1082435</v>
      </c>
      <c r="CS37" s="719"/>
      <c r="CT37" s="719"/>
      <c r="CU37" s="719"/>
      <c r="CV37" s="719"/>
      <c r="CW37" s="719"/>
      <c r="CX37" s="719"/>
      <c r="CY37" s="720"/>
      <c r="CZ37" s="688">
        <v>
0.7</v>
      </c>
      <c r="DA37" s="717"/>
      <c r="DB37" s="717"/>
      <c r="DC37" s="721"/>
      <c r="DD37" s="692">
        <v>
796435</v>
      </c>
      <c r="DE37" s="719"/>
      <c r="DF37" s="719"/>
      <c r="DG37" s="719"/>
      <c r="DH37" s="719"/>
      <c r="DI37" s="719"/>
      <c r="DJ37" s="719"/>
      <c r="DK37" s="720"/>
      <c r="DL37" s="692">
        <v>
784592</v>
      </c>
      <c r="DM37" s="719"/>
      <c r="DN37" s="719"/>
      <c r="DO37" s="719"/>
      <c r="DP37" s="719"/>
      <c r="DQ37" s="719"/>
      <c r="DR37" s="719"/>
      <c r="DS37" s="719"/>
      <c r="DT37" s="719"/>
      <c r="DU37" s="719"/>
      <c r="DV37" s="720"/>
      <c r="DW37" s="688">
        <v>
1</v>
      </c>
      <c r="DX37" s="717"/>
      <c r="DY37" s="717"/>
      <c r="DZ37" s="717"/>
      <c r="EA37" s="717"/>
      <c r="EB37" s="717"/>
      <c r="EC37" s="718"/>
    </row>
    <row r="38" spans="2:133" ht="11.25" customHeight="1" x14ac:dyDescent="0.2">
      <c r="B38" s="680" t="s">
        <v>
333</v>
      </c>
      <c r="C38" s="681"/>
      <c r="D38" s="681"/>
      <c r="E38" s="681"/>
      <c r="F38" s="681"/>
      <c r="G38" s="681"/>
      <c r="H38" s="681"/>
      <c r="I38" s="681"/>
      <c r="J38" s="681"/>
      <c r="K38" s="681"/>
      <c r="L38" s="681"/>
      <c r="M38" s="681"/>
      <c r="N38" s="681"/>
      <c r="O38" s="681"/>
      <c r="P38" s="681"/>
      <c r="Q38" s="682"/>
      <c r="R38" s="683">
        <v>
1441789</v>
      </c>
      <c r="S38" s="684"/>
      <c r="T38" s="684"/>
      <c r="U38" s="684"/>
      <c r="V38" s="684"/>
      <c r="W38" s="684"/>
      <c r="X38" s="684"/>
      <c r="Y38" s="685"/>
      <c r="Z38" s="686">
        <v>
0.9</v>
      </c>
      <c r="AA38" s="686"/>
      <c r="AB38" s="686"/>
      <c r="AC38" s="686"/>
      <c r="AD38" s="687">
        <v>
4064</v>
      </c>
      <c r="AE38" s="687"/>
      <c r="AF38" s="687"/>
      <c r="AG38" s="687"/>
      <c r="AH38" s="687"/>
      <c r="AI38" s="687"/>
      <c r="AJ38" s="687"/>
      <c r="AK38" s="687"/>
      <c r="AL38" s="688">
        <v>
0</v>
      </c>
      <c r="AM38" s="689"/>
      <c r="AN38" s="689"/>
      <c r="AO38" s="690"/>
      <c r="AQ38" s="761" t="s">
        <v>
334</v>
      </c>
      <c r="AR38" s="762"/>
      <c r="AS38" s="762"/>
      <c r="AT38" s="762"/>
      <c r="AU38" s="762"/>
      <c r="AV38" s="762"/>
      <c r="AW38" s="762"/>
      <c r="AX38" s="762"/>
      <c r="AY38" s="763"/>
      <c r="AZ38" s="683">
        <v>
1098000</v>
      </c>
      <c r="BA38" s="684"/>
      <c r="BB38" s="684"/>
      <c r="BC38" s="684"/>
      <c r="BD38" s="719"/>
      <c r="BE38" s="719"/>
      <c r="BF38" s="750"/>
      <c r="BG38" s="698" t="s">
        <v>
335</v>
      </c>
      <c r="BH38" s="699"/>
      <c r="BI38" s="699"/>
      <c r="BJ38" s="699"/>
      <c r="BK38" s="699"/>
      <c r="BL38" s="699"/>
      <c r="BM38" s="699"/>
      <c r="BN38" s="699"/>
      <c r="BO38" s="699"/>
      <c r="BP38" s="699"/>
      <c r="BQ38" s="699"/>
      <c r="BR38" s="699"/>
      <c r="BS38" s="699"/>
      <c r="BT38" s="699"/>
      <c r="BU38" s="700"/>
      <c r="BV38" s="683">
        <v>
57959</v>
      </c>
      <c r="BW38" s="684"/>
      <c r="BX38" s="684"/>
      <c r="BY38" s="684"/>
      <c r="BZ38" s="684"/>
      <c r="CA38" s="684"/>
      <c r="CB38" s="693"/>
      <c r="CD38" s="698" t="s">
        <v>
336</v>
      </c>
      <c r="CE38" s="699"/>
      <c r="CF38" s="699"/>
      <c r="CG38" s="699"/>
      <c r="CH38" s="699"/>
      <c r="CI38" s="699"/>
      <c r="CJ38" s="699"/>
      <c r="CK38" s="699"/>
      <c r="CL38" s="699"/>
      <c r="CM38" s="699"/>
      <c r="CN38" s="699"/>
      <c r="CO38" s="699"/>
      <c r="CP38" s="699"/>
      <c r="CQ38" s="700"/>
      <c r="CR38" s="683">
        <v>
17113152</v>
      </c>
      <c r="CS38" s="684"/>
      <c r="CT38" s="684"/>
      <c r="CU38" s="684"/>
      <c r="CV38" s="684"/>
      <c r="CW38" s="684"/>
      <c r="CX38" s="684"/>
      <c r="CY38" s="685"/>
      <c r="CZ38" s="688">
        <v>
11.1</v>
      </c>
      <c r="DA38" s="717"/>
      <c r="DB38" s="717"/>
      <c r="DC38" s="721"/>
      <c r="DD38" s="692">
        <v>
14910669</v>
      </c>
      <c r="DE38" s="684"/>
      <c r="DF38" s="684"/>
      <c r="DG38" s="684"/>
      <c r="DH38" s="684"/>
      <c r="DI38" s="684"/>
      <c r="DJ38" s="684"/>
      <c r="DK38" s="685"/>
      <c r="DL38" s="692">
        <v>
11268936</v>
      </c>
      <c r="DM38" s="684"/>
      <c r="DN38" s="684"/>
      <c r="DO38" s="684"/>
      <c r="DP38" s="684"/>
      <c r="DQ38" s="684"/>
      <c r="DR38" s="684"/>
      <c r="DS38" s="684"/>
      <c r="DT38" s="684"/>
      <c r="DU38" s="684"/>
      <c r="DV38" s="685"/>
      <c r="DW38" s="688">
        <v>
14</v>
      </c>
      <c r="DX38" s="717"/>
      <c r="DY38" s="717"/>
      <c r="DZ38" s="717"/>
      <c r="EA38" s="717"/>
      <c r="EB38" s="717"/>
      <c r="EC38" s="718"/>
    </row>
    <row r="39" spans="2:133" ht="11.25" customHeight="1" x14ac:dyDescent="0.2">
      <c r="B39" s="680" t="s">
        <v>
337</v>
      </c>
      <c r="C39" s="681"/>
      <c r="D39" s="681"/>
      <c r="E39" s="681"/>
      <c r="F39" s="681"/>
      <c r="G39" s="681"/>
      <c r="H39" s="681"/>
      <c r="I39" s="681"/>
      <c r="J39" s="681"/>
      <c r="K39" s="681"/>
      <c r="L39" s="681"/>
      <c r="M39" s="681"/>
      <c r="N39" s="681"/>
      <c r="O39" s="681"/>
      <c r="P39" s="681"/>
      <c r="Q39" s="682"/>
      <c r="R39" s="683">
        <v>
10913200</v>
      </c>
      <c r="S39" s="684"/>
      <c r="T39" s="684"/>
      <c r="U39" s="684"/>
      <c r="V39" s="684"/>
      <c r="W39" s="684"/>
      <c r="X39" s="684"/>
      <c r="Y39" s="685"/>
      <c r="Z39" s="686">
        <v>
6.8</v>
      </c>
      <c r="AA39" s="686"/>
      <c r="AB39" s="686"/>
      <c r="AC39" s="686"/>
      <c r="AD39" s="687" t="s">
        <v>
128</v>
      </c>
      <c r="AE39" s="687"/>
      <c r="AF39" s="687"/>
      <c r="AG39" s="687"/>
      <c r="AH39" s="687"/>
      <c r="AI39" s="687"/>
      <c r="AJ39" s="687"/>
      <c r="AK39" s="687"/>
      <c r="AL39" s="688" t="s">
        <v>
128</v>
      </c>
      <c r="AM39" s="689"/>
      <c r="AN39" s="689"/>
      <c r="AO39" s="690"/>
      <c r="AQ39" s="761" t="s">
        <v>
338</v>
      </c>
      <c r="AR39" s="762"/>
      <c r="AS39" s="762"/>
      <c r="AT39" s="762"/>
      <c r="AU39" s="762"/>
      <c r="AV39" s="762"/>
      <c r="AW39" s="762"/>
      <c r="AX39" s="762"/>
      <c r="AY39" s="763"/>
      <c r="AZ39" s="683">
        <v>
38655</v>
      </c>
      <c r="BA39" s="684"/>
      <c r="BB39" s="684"/>
      <c r="BC39" s="684"/>
      <c r="BD39" s="719"/>
      <c r="BE39" s="719"/>
      <c r="BF39" s="750"/>
      <c r="BG39" s="698" t="s">
        <v>
339</v>
      </c>
      <c r="BH39" s="699"/>
      <c r="BI39" s="699"/>
      <c r="BJ39" s="699"/>
      <c r="BK39" s="699"/>
      <c r="BL39" s="699"/>
      <c r="BM39" s="699"/>
      <c r="BN39" s="699"/>
      <c r="BO39" s="699"/>
      <c r="BP39" s="699"/>
      <c r="BQ39" s="699"/>
      <c r="BR39" s="699"/>
      <c r="BS39" s="699"/>
      <c r="BT39" s="699"/>
      <c r="BU39" s="700"/>
      <c r="BV39" s="683">
        <v>
88294</v>
      </c>
      <c r="BW39" s="684"/>
      <c r="BX39" s="684"/>
      <c r="BY39" s="684"/>
      <c r="BZ39" s="684"/>
      <c r="CA39" s="684"/>
      <c r="CB39" s="693"/>
      <c r="CD39" s="698" t="s">
        <v>
340</v>
      </c>
      <c r="CE39" s="699"/>
      <c r="CF39" s="699"/>
      <c r="CG39" s="699"/>
      <c r="CH39" s="699"/>
      <c r="CI39" s="699"/>
      <c r="CJ39" s="699"/>
      <c r="CK39" s="699"/>
      <c r="CL39" s="699"/>
      <c r="CM39" s="699"/>
      <c r="CN39" s="699"/>
      <c r="CO39" s="699"/>
      <c r="CP39" s="699"/>
      <c r="CQ39" s="700"/>
      <c r="CR39" s="683">
        <v>
3883306</v>
      </c>
      <c r="CS39" s="719"/>
      <c r="CT39" s="719"/>
      <c r="CU39" s="719"/>
      <c r="CV39" s="719"/>
      <c r="CW39" s="719"/>
      <c r="CX39" s="719"/>
      <c r="CY39" s="720"/>
      <c r="CZ39" s="688">
        <v>
2.5</v>
      </c>
      <c r="DA39" s="717"/>
      <c r="DB39" s="717"/>
      <c r="DC39" s="721"/>
      <c r="DD39" s="692">
        <v>
3262431</v>
      </c>
      <c r="DE39" s="719"/>
      <c r="DF39" s="719"/>
      <c r="DG39" s="719"/>
      <c r="DH39" s="719"/>
      <c r="DI39" s="719"/>
      <c r="DJ39" s="719"/>
      <c r="DK39" s="720"/>
      <c r="DL39" s="692" t="s">
        <v>
128</v>
      </c>
      <c r="DM39" s="719"/>
      <c r="DN39" s="719"/>
      <c r="DO39" s="719"/>
      <c r="DP39" s="719"/>
      <c r="DQ39" s="719"/>
      <c r="DR39" s="719"/>
      <c r="DS39" s="719"/>
      <c r="DT39" s="719"/>
      <c r="DU39" s="719"/>
      <c r="DV39" s="720"/>
      <c r="DW39" s="688" t="s">
        <v>
128</v>
      </c>
      <c r="DX39" s="717"/>
      <c r="DY39" s="717"/>
      <c r="DZ39" s="717"/>
      <c r="EA39" s="717"/>
      <c r="EB39" s="717"/>
      <c r="EC39" s="718"/>
    </row>
    <row r="40" spans="2:133" ht="11.25" customHeight="1" x14ac:dyDescent="0.2">
      <c r="B40" s="680" t="s">
        <v>
341</v>
      </c>
      <c r="C40" s="681"/>
      <c r="D40" s="681"/>
      <c r="E40" s="681"/>
      <c r="F40" s="681"/>
      <c r="G40" s="681"/>
      <c r="H40" s="681"/>
      <c r="I40" s="681"/>
      <c r="J40" s="681"/>
      <c r="K40" s="681"/>
      <c r="L40" s="681"/>
      <c r="M40" s="681"/>
      <c r="N40" s="681"/>
      <c r="O40" s="681"/>
      <c r="P40" s="681"/>
      <c r="Q40" s="682"/>
      <c r="R40" s="683" t="s">
        <v>
128</v>
      </c>
      <c r="S40" s="684"/>
      <c r="T40" s="684"/>
      <c r="U40" s="684"/>
      <c r="V40" s="684"/>
      <c r="W40" s="684"/>
      <c r="X40" s="684"/>
      <c r="Y40" s="685"/>
      <c r="Z40" s="686" t="s">
        <v>
128</v>
      </c>
      <c r="AA40" s="686"/>
      <c r="AB40" s="686"/>
      <c r="AC40" s="686"/>
      <c r="AD40" s="687" t="s">
        <v>
128</v>
      </c>
      <c r="AE40" s="687"/>
      <c r="AF40" s="687"/>
      <c r="AG40" s="687"/>
      <c r="AH40" s="687"/>
      <c r="AI40" s="687"/>
      <c r="AJ40" s="687"/>
      <c r="AK40" s="687"/>
      <c r="AL40" s="688" t="s">
        <v>
128</v>
      </c>
      <c r="AM40" s="689"/>
      <c r="AN40" s="689"/>
      <c r="AO40" s="690"/>
      <c r="AQ40" s="761" t="s">
        <v>
342</v>
      </c>
      <c r="AR40" s="762"/>
      <c r="AS40" s="762"/>
      <c r="AT40" s="762"/>
      <c r="AU40" s="762"/>
      <c r="AV40" s="762"/>
      <c r="AW40" s="762"/>
      <c r="AX40" s="762"/>
      <c r="AY40" s="763"/>
      <c r="AZ40" s="683">
        <v>
13501</v>
      </c>
      <c r="BA40" s="684"/>
      <c r="BB40" s="684"/>
      <c r="BC40" s="684"/>
      <c r="BD40" s="719"/>
      <c r="BE40" s="719"/>
      <c r="BF40" s="750"/>
      <c r="BG40" s="764" t="s">
        <v>
343</v>
      </c>
      <c r="BH40" s="765"/>
      <c r="BI40" s="765"/>
      <c r="BJ40" s="765"/>
      <c r="BK40" s="765"/>
      <c r="BL40" s="236"/>
      <c r="BM40" s="699" t="s">
        <v>
344</v>
      </c>
      <c r="BN40" s="699"/>
      <c r="BO40" s="699"/>
      <c r="BP40" s="699"/>
      <c r="BQ40" s="699"/>
      <c r="BR40" s="699"/>
      <c r="BS40" s="699"/>
      <c r="BT40" s="699"/>
      <c r="BU40" s="700"/>
      <c r="BV40" s="683">
        <v>
97</v>
      </c>
      <c r="BW40" s="684"/>
      <c r="BX40" s="684"/>
      <c r="BY40" s="684"/>
      <c r="BZ40" s="684"/>
      <c r="CA40" s="684"/>
      <c r="CB40" s="693"/>
      <c r="CD40" s="698" t="s">
        <v>
345</v>
      </c>
      <c r="CE40" s="699"/>
      <c r="CF40" s="699"/>
      <c r="CG40" s="699"/>
      <c r="CH40" s="699"/>
      <c r="CI40" s="699"/>
      <c r="CJ40" s="699"/>
      <c r="CK40" s="699"/>
      <c r="CL40" s="699"/>
      <c r="CM40" s="699"/>
      <c r="CN40" s="699"/>
      <c r="CO40" s="699"/>
      <c r="CP40" s="699"/>
      <c r="CQ40" s="700"/>
      <c r="CR40" s="683" t="s">
        <v>
128</v>
      </c>
      <c r="CS40" s="684"/>
      <c r="CT40" s="684"/>
      <c r="CU40" s="684"/>
      <c r="CV40" s="684"/>
      <c r="CW40" s="684"/>
      <c r="CX40" s="684"/>
      <c r="CY40" s="685"/>
      <c r="CZ40" s="688" t="s">
        <v>
128</v>
      </c>
      <c r="DA40" s="717"/>
      <c r="DB40" s="717"/>
      <c r="DC40" s="721"/>
      <c r="DD40" s="692" t="s">
        <v>
128</v>
      </c>
      <c r="DE40" s="684"/>
      <c r="DF40" s="684"/>
      <c r="DG40" s="684"/>
      <c r="DH40" s="684"/>
      <c r="DI40" s="684"/>
      <c r="DJ40" s="684"/>
      <c r="DK40" s="685"/>
      <c r="DL40" s="692" t="s">
        <v>
128</v>
      </c>
      <c r="DM40" s="684"/>
      <c r="DN40" s="684"/>
      <c r="DO40" s="684"/>
      <c r="DP40" s="684"/>
      <c r="DQ40" s="684"/>
      <c r="DR40" s="684"/>
      <c r="DS40" s="684"/>
      <c r="DT40" s="684"/>
      <c r="DU40" s="684"/>
      <c r="DV40" s="685"/>
      <c r="DW40" s="688" t="s">
        <v>
128</v>
      </c>
      <c r="DX40" s="717"/>
      <c r="DY40" s="717"/>
      <c r="DZ40" s="717"/>
      <c r="EA40" s="717"/>
      <c r="EB40" s="717"/>
      <c r="EC40" s="718"/>
    </row>
    <row r="41" spans="2:133" ht="11.25" customHeight="1" x14ac:dyDescent="0.2">
      <c r="B41" s="680" t="s">
        <v>
346</v>
      </c>
      <c r="C41" s="681"/>
      <c r="D41" s="681"/>
      <c r="E41" s="681"/>
      <c r="F41" s="681"/>
      <c r="G41" s="681"/>
      <c r="H41" s="681"/>
      <c r="I41" s="681"/>
      <c r="J41" s="681"/>
      <c r="K41" s="681"/>
      <c r="L41" s="681"/>
      <c r="M41" s="681"/>
      <c r="N41" s="681"/>
      <c r="O41" s="681"/>
      <c r="P41" s="681"/>
      <c r="Q41" s="682"/>
      <c r="R41" s="683">
        <v>
3472000</v>
      </c>
      <c r="S41" s="684"/>
      <c r="T41" s="684"/>
      <c r="U41" s="684"/>
      <c r="V41" s="684"/>
      <c r="W41" s="684"/>
      <c r="X41" s="684"/>
      <c r="Y41" s="685"/>
      <c r="Z41" s="686">
        <v>
2.2000000000000002</v>
      </c>
      <c r="AA41" s="686"/>
      <c r="AB41" s="686"/>
      <c r="AC41" s="686"/>
      <c r="AD41" s="687" t="s">
        <v>
128</v>
      </c>
      <c r="AE41" s="687"/>
      <c r="AF41" s="687"/>
      <c r="AG41" s="687"/>
      <c r="AH41" s="687"/>
      <c r="AI41" s="687"/>
      <c r="AJ41" s="687"/>
      <c r="AK41" s="687"/>
      <c r="AL41" s="688" t="s">
        <v>
128</v>
      </c>
      <c r="AM41" s="689"/>
      <c r="AN41" s="689"/>
      <c r="AO41" s="690"/>
      <c r="AQ41" s="761" t="s">
        <v>
347</v>
      </c>
      <c r="AR41" s="762"/>
      <c r="AS41" s="762"/>
      <c r="AT41" s="762"/>
      <c r="AU41" s="762"/>
      <c r="AV41" s="762"/>
      <c r="AW41" s="762"/>
      <c r="AX41" s="762"/>
      <c r="AY41" s="763"/>
      <c r="AZ41" s="683">
        <v>
4555971</v>
      </c>
      <c r="BA41" s="684"/>
      <c r="BB41" s="684"/>
      <c r="BC41" s="684"/>
      <c r="BD41" s="719"/>
      <c r="BE41" s="719"/>
      <c r="BF41" s="750"/>
      <c r="BG41" s="764"/>
      <c r="BH41" s="765"/>
      <c r="BI41" s="765"/>
      <c r="BJ41" s="765"/>
      <c r="BK41" s="765"/>
      <c r="BL41" s="236"/>
      <c r="BM41" s="699" t="s">
        <v>
348</v>
      </c>
      <c r="BN41" s="699"/>
      <c r="BO41" s="699"/>
      <c r="BP41" s="699"/>
      <c r="BQ41" s="699"/>
      <c r="BR41" s="699"/>
      <c r="BS41" s="699"/>
      <c r="BT41" s="699"/>
      <c r="BU41" s="700"/>
      <c r="BV41" s="683" t="s">
        <v>
128</v>
      </c>
      <c r="BW41" s="684"/>
      <c r="BX41" s="684"/>
      <c r="BY41" s="684"/>
      <c r="BZ41" s="684"/>
      <c r="CA41" s="684"/>
      <c r="CB41" s="693"/>
      <c r="CD41" s="698" t="s">
        <v>
349</v>
      </c>
      <c r="CE41" s="699"/>
      <c r="CF41" s="699"/>
      <c r="CG41" s="699"/>
      <c r="CH41" s="699"/>
      <c r="CI41" s="699"/>
      <c r="CJ41" s="699"/>
      <c r="CK41" s="699"/>
      <c r="CL41" s="699"/>
      <c r="CM41" s="699"/>
      <c r="CN41" s="699"/>
      <c r="CO41" s="699"/>
      <c r="CP41" s="699"/>
      <c r="CQ41" s="700"/>
      <c r="CR41" s="683" t="s">
        <v>
128</v>
      </c>
      <c r="CS41" s="719"/>
      <c r="CT41" s="719"/>
      <c r="CU41" s="719"/>
      <c r="CV41" s="719"/>
      <c r="CW41" s="719"/>
      <c r="CX41" s="719"/>
      <c r="CY41" s="720"/>
      <c r="CZ41" s="688" t="s">
        <v>
128</v>
      </c>
      <c r="DA41" s="717"/>
      <c r="DB41" s="717"/>
      <c r="DC41" s="721"/>
      <c r="DD41" s="692" t="s">
        <v>
128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33" t="s">
        <v>
350</v>
      </c>
      <c r="C42" s="734"/>
      <c r="D42" s="734"/>
      <c r="E42" s="734"/>
      <c r="F42" s="734"/>
      <c r="G42" s="734"/>
      <c r="H42" s="734"/>
      <c r="I42" s="734"/>
      <c r="J42" s="734"/>
      <c r="K42" s="734"/>
      <c r="L42" s="734"/>
      <c r="M42" s="734"/>
      <c r="N42" s="734"/>
      <c r="O42" s="734"/>
      <c r="P42" s="734"/>
      <c r="Q42" s="735"/>
      <c r="R42" s="768">
        <v>
159397944</v>
      </c>
      <c r="S42" s="769"/>
      <c r="T42" s="769"/>
      <c r="U42" s="769"/>
      <c r="V42" s="769"/>
      <c r="W42" s="769"/>
      <c r="X42" s="769"/>
      <c r="Y42" s="777"/>
      <c r="Z42" s="778">
        <v>
100</v>
      </c>
      <c r="AA42" s="778"/>
      <c r="AB42" s="778"/>
      <c r="AC42" s="778"/>
      <c r="AD42" s="779">
        <v>
76766119</v>
      </c>
      <c r="AE42" s="779"/>
      <c r="AF42" s="779"/>
      <c r="AG42" s="779"/>
      <c r="AH42" s="779"/>
      <c r="AI42" s="779"/>
      <c r="AJ42" s="779"/>
      <c r="AK42" s="779"/>
      <c r="AL42" s="780">
        <v>
100</v>
      </c>
      <c r="AM42" s="755"/>
      <c r="AN42" s="755"/>
      <c r="AO42" s="781"/>
      <c r="AQ42" s="782" t="s">
        <v>
351</v>
      </c>
      <c r="AR42" s="783"/>
      <c r="AS42" s="783"/>
      <c r="AT42" s="783"/>
      <c r="AU42" s="783"/>
      <c r="AV42" s="783"/>
      <c r="AW42" s="783"/>
      <c r="AX42" s="783"/>
      <c r="AY42" s="784"/>
      <c r="AZ42" s="768">
        <v>
10456450</v>
      </c>
      <c r="BA42" s="769"/>
      <c r="BB42" s="769"/>
      <c r="BC42" s="769"/>
      <c r="BD42" s="754"/>
      <c r="BE42" s="754"/>
      <c r="BF42" s="756"/>
      <c r="BG42" s="766"/>
      <c r="BH42" s="767"/>
      <c r="BI42" s="767"/>
      <c r="BJ42" s="767"/>
      <c r="BK42" s="767"/>
      <c r="BL42" s="237"/>
      <c r="BM42" s="709" t="s">
        <v>
352</v>
      </c>
      <c r="BN42" s="709"/>
      <c r="BO42" s="709"/>
      <c r="BP42" s="709"/>
      <c r="BQ42" s="709"/>
      <c r="BR42" s="709"/>
      <c r="BS42" s="709"/>
      <c r="BT42" s="709"/>
      <c r="BU42" s="710"/>
      <c r="BV42" s="768">
        <v>
307</v>
      </c>
      <c r="BW42" s="769"/>
      <c r="BX42" s="769"/>
      <c r="BY42" s="769"/>
      <c r="BZ42" s="769"/>
      <c r="CA42" s="769"/>
      <c r="CB42" s="776"/>
      <c r="CD42" s="680" t="s">
        <v>
353</v>
      </c>
      <c r="CE42" s="681"/>
      <c r="CF42" s="681"/>
      <c r="CG42" s="681"/>
      <c r="CH42" s="681"/>
      <c r="CI42" s="681"/>
      <c r="CJ42" s="681"/>
      <c r="CK42" s="681"/>
      <c r="CL42" s="681"/>
      <c r="CM42" s="681"/>
      <c r="CN42" s="681"/>
      <c r="CO42" s="681"/>
      <c r="CP42" s="681"/>
      <c r="CQ42" s="682"/>
      <c r="CR42" s="683">
        <v>
16264581</v>
      </c>
      <c r="CS42" s="684"/>
      <c r="CT42" s="684"/>
      <c r="CU42" s="684"/>
      <c r="CV42" s="684"/>
      <c r="CW42" s="684"/>
      <c r="CX42" s="684"/>
      <c r="CY42" s="685"/>
      <c r="CZ42" s="688">
        <v>
10.5</v>
      </c>
      <c r="DA42" s="689"/>
      <c r="DB42" s="689"/>
      <c r="DC42" s="701"/>
      <c r="DD42" s="692">
        <v>
2981934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
354</v>
      </c>
      <c r="CE43" s="681"/>
      <c r="CF43" s="681"/>
      <c r="CG43" s="681"/>
      <c r="CH43" s="681"/>
      <c r="CI43" s="681"/>
      <c r="CJ43" s="681"/>
      <c r="CK43" s="681"/>
      <c r="CL43" s="681"/>
      <c r="CM43" s="681"/>
      <c r="CN43" s="681"/>
      <c r="CO43" s="681"/>
      <c r="CP43" s="681"/>
      <c r="CQ43" s="682"/>
      <c r="CR43" s="683">
        <v>
437046</v>
      </c>
      <c r="CS43" s="719"/>
      <c r="CT43" s="719"/>
      <c r="CU43" s="719"/>
      <c r="CV43" s="719"/>
      <c r="CW43" s="719"/>
      <c r="CX43" s="719"/>
      <c r="CY43" s="720"/>
      <c r="CZ43" s="688">
        <v>
0.3</v>
      </c>
      <c r="DA43" s="717"/>
      <c r="DB43" s="717"/>
      <c r="DC43" s="721"/>
      <c r="DD43" s="692">
        <v>
437046</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
302</v>
      </c>
      <c r="CE44" s="796"/>
      <c r="CF44" s="680" t="s">
        <v>
355</v>
      </c>
      <c r="CG44" s="681"/>
      <c r="CH44" s="681"/>
      <c r="CI44" s="681"/>
      <c r="CJ44" s="681"/>
      <c r="CK44" s="681"/>
      <c r="CL44" s="681"/>
      <c r="CM44" s="681"/>
      <c r="CN44" s="681"/>
      <c r="CO44" s="681"/>
      <c r="CP44" s="681"/>
      <c r="CQ44" s="682"/>
      <c r="CR44" s="683">
        <v>
16133435</v>
      </c>
      <c r="CS44" s="684"/>
      <c r="CT44" s="684"/>
      <c r="CU44" s="684"/>
      <c r="CV44" s="684"/>
      <c r="CW44" s="684"/>
      <c r="CX44" s="684"/>
      <c r="CY44" s="685"/>
      <c r="CZ44" s="688">
        <v>
10.5</v>
      </c>
      <c r="DA44" s="689"/>
      <c r="DB44" s="689"/>
      <c r="DC44" s="701"/>
      <c r="DD44" s="692">
        <v>
2946696</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
356</v>
      </c>
      <c r="CG45" s="681"/>
      <c r="CH45" s="681"/>
      <c r="CI45" s="681"/>
      <c r="CJ45" s="681"/>
      <c r="CK45" s="681"/>
      <c r="CL45" s="681"/>
      <c r="CM45" s="681"/>
      <c r="CN45" s="681"/>
      <c r="CO45" s="681"/>
      <c r="CP45" s="681"/>
      <c r="CQ45" s="682"/>
      <c r="CR45" s="683">
        <v>
4615950</v>
      </c>
      <c r="CS45" s="719"/>
      <c r="CT45" s="719"/>
      <c r="CU45" s="719"/>
      <c r="CV45" s="719"/>
      <c r="CW45" s="719"/>
      <c r="CX45" s="719"/>
      <c r="CY45" s="720"/>
      <c r="CZ45" s="688">
        <v>
3</v>
      </c>
      <c r="DA45" s="717"/>
      <c r="DB45" s="717"/>
      <c r="DC45" s="721"/>
      <c r="DD45" s="692">
        <v>
228645</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
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
358</v>
      </c>
      <c r="CG46" s="681"/>
      <c r="CH46" s="681"/>
      <c r="CI46" s="681"/>
      <c r="CJ46" s="681"/>
      <c r="CK46" s="681"/>
      <c r="CL46" s="681"/>
      <c r="CM46" s="681"/>
      <c r="CN46" s="681"/>
      <c r="CO46" s="681"/>
      <c r="CP46" s="681"/>
      <c r="CQ46" s="682"/>
      <c r="CR46" s="683">
        <v>
11517485</v>
      </c>
      <c r="CS46" s="684"/>
      <c r="CT46" s="684"/>
      <c r="CU46" s="684"/>
      <c r="CV46" s="684"/>
      <c r="CW46" s="684"/>
      <c r="CX46" s="684"/>
      <c r="CY46" s="685"/>
      <c r="CZ46" s="688">
        <v>
7.5</v>
      </c>
      <c r="DA46" s="689"/>
      <c r="DB46" s="689"/>
      <c r="DC46" s="701"/>
      <c r="DD46" s="692">
        <v>
2718051</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
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
360</v>
      </c>
      <c r="CG47" s="681"/>
      <c r="CH47" s="681"/>
      <c r="CI47" s="681"/>
      <c r="CJ47" s="681"/>
      <c r="CK47" s="681"/>
      <c r="CL47" s="681"/>
      <c r="CM47" s="681"/>
      <c r="CN47" s="681"/>
      <c r="CO47" s="681"/>
      <c r="CP47" s="681"/>
      <c r="CQ47" s="682"/>
      <c r="CR47" s="683">
        <v>
131146</v>
      </c>
      <c r="CS47" s="719"/>
      <c r="CT47" s="719"/>
      <c r="CU47" s="719"/>
      <c r="CV47" s="719"/>
      <c r="CW47" s="719"/>
      <c r="CX47" s="719"/>
      <c r="CY47" s="720"/>
      <c r="CZ47" s="688">
        <v>
0.1</v>
      </c>
      <c r="DA47" s="717"/>
      <c r="DB47" s="717"/>
      <c r="DC47" s="721"/>
      <c r="DD47" s="692">
        <v>
35238</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ht="10.8" x14ac:dyDescent="0.2">
      <c r="B48" s="241" t="s">
        <v>
361</v>
      </c>
      <c r="CD48" s="799"/>
      <c r="CE48" s="800"/>
      <c r="CF48" s="680" t="s">
        <v>
362</v>
      </c>
      <c r="CG48" s="681"/>
      <c r="CH48" s="681"/>
      <c r="CI48" s="681"/>
      <c r="CJ48" s="681"/>
      <c r="CK48" s="681"/>
      <c r="CL48" s="681"/>
      <c r="CM48" s="681"/>
      <c r="CN48" s="681"/>
      <c r="CO48" s="681"/>
      <c r="CP48" s="681"/>
      <c r="CQ48" s="682"/>
      <c r="CR48" s="683" t="s">
        <v>
128</v>
      </c>
      <c r="CS48" s="684"/>
      <c r="CT48" s="684"/>
      <c r="CU48" s="684"/>
      <c r="CV48" s="684"/>
      <c r="CW48" s="684"/>
      <c r="CX48" s="684"/>
      <c r="CY48" s="685"/>
      <c r="CZ48" s="688" t="s">
        <v>
128</v>
      </c>
      <c r="DA48" s="689"/>
      <c r="DB48" s="689"/>
      <c r="DC48" s="701"/>
      <c r="DD48" s="692" t="s">
        <v>
128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33" t="s">
        <v>
363</v>
      </c>
      <c r="CE49" s="734"/>
      <c r="CF49" s="734"/>
      <c r="CG49" s="734"/>
      <c r="CH49" s="734"/>
      <c r="CI49" s="734"/>
      <c r="CJ49" s="734"/>
      <c r="CK49" s="734"/>
      <c r="CL49" s="734"/>
      <c r="CM49" s="734"/>
      <c r="CN49" s="734"/>
      <c r="CO49" s="734"/>
      <c r="CP49" s="734"/>
      <c r="CQ49" s="735"/>
      <c r="CR49" s="768">
        <v>
154324046</v>
      </c>
      <c r="CS49" s="754"/>
      <c r="CT49" s="754"/>
      <c r="CU49" s="754"/>
      <c r="CV49" s="754"/>
      <c r="CW49" s="754"/>
      <c r="CX49" s="754"/>
      <c r="CY49" s="785"/>
      <c r="CZ49" s="780">
        <v>
100</v>
      </c>
      <c r="DA49" s="786"/>
      <c r="DB49" s="786"/>
      <c r="DC49" s="787"/>
      <c r="DD49" s="788">
        <v>
88480942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wh6tdM3zDFwjd9HyahmEyIpdvZwBmoH2JDJHtlwoMA2du2mAvBcUrq6VQJ+torA/JMUorlJ0ws9Wn/CudhPChg==" saltValue="821zIla//IGoDHTOnCMm2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365</v>
      </c>
      <c r="DK2" s="831"/>
      <c r="DL2" s="831"/>
      <c r="DM2" s="831"/>
      <c r="DN2" s="831"/>
      <c r="DO2" s="832"/>
      <c r="DP2" s="250"/>
      <c r="DQ2" s="830" t="s">
        <v>366</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367</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369</v>
      </c>
      <c r="B5" s="825"/>
      <c r="C5" s="825"/>
      <c r="D5" s="825"/>
      <c r="E5" s="825"/>
      <c r="F5" s="825"/>
      <c r="G5" s="825"/>
      <c r="H5" s="825"/>
      <c r="I5" s="825"/>
      <c r="J5" s="825"/>
      <c r="K5" s="825"/>
      <c r="L5" s="825"/>
      <c r="M5" s="825"/>
      <c r="N5" s="825"/>
      <c r="O5" s="825"/>
      <c r="P5" s="826"/>
      <c r="Q5" s="801" t="s">
        <v>370</v>
      </c>
      <c r="R5" s="802"/>
      <c r="S5" s="802"/>
      <c r="T5" s="802"/>
      <c r="U5" s="803"/>
      <c r="V5" s="801" t="s">
        <v>371</v>
      </c>
      <c r="W5" s="802"/>
      <c r="X5" s="802"/>
      <c r="Y5" s="802"/>
      <c r="Z5" s="803"/>
      <c r="AA5" s="801" t="s">
        <v>372</v>
      </c>
      <c r="AB5" s="802"/>
      <c r="AC5" s="802"/>
      <c r="AD5" s="802"/>
      <c r="AE5" s="802"/>
      <c r="AF5" s="834" t="s">
        <v>373</v>
      </c>
      <c r="AG5" s="802"/>
      <c r="AH5" s="802"/>
      <c r="AI5" s="802"/>
      <c r="AJ5" s="813"/>
      <c r="AK5" s="802" t="s">
        <v>374</v>
      </c>
      <c r="AL5" s="802"/>
      <c r="AM5" s="802"/>
      <c r="AN5" s="802"/>
      <c r="AO5" s="803"/>
      <c r="AP5" s="801" t="s">
        <v>375</v>
      </c>
      <c r="AQ5" s="802"/>
      <c r="AR5" s="802"/>
      <c r="AS5" s="802"/>
      <c r="AT5" s="803"/>
      <c r="AU5" s="801" t="s">
        <v>376</v>
      </c>
      <c r="AV5" s="802"/>
      <c r="AW5" s="802"/>
      <c r="AX5" s="802"/>
      <c r="AY5" s="813"/>
      <c r="AZ5" s="257"/>
      <c r="BA5" s="257"/>
      <c r="BB5" s="257"/>
      <c r="BC5" s="257"/>
      <c r="BD5" s="257"/>
      <c r="BE5" s="258"/>
      <c r="BF5" s="258"/>
      <c r="BG5" s="258"/>
      <c r="BH5" s="258"/>
      <c r="BI5" s="258"/>
      <c r="BJ5" s="258"/>
      <c r="BK5" s="258"/>
      <c r="BL5" s="258"/>
      <c r="BM5" s="258"/>
      <c r="BN5" s="258"/>
      <c r="BO5" s="258"/>
      <c r="BP5" s="258"/>
      <c r="BQ5" s="824" t="s">
        <v>377</v>
      </c>
      <c r="BR5" s="825"/>
      <c r="BS5" s="825"/>
      <c r="BT5" s="825"/>
      <c r="BU5" s="825"/>
      <c r="BV5" s="825"/>
      <c r="BW5" s="825"/>
      <c r="BX5" s="825"/>
      <c r="BY5" s="825"/>
      <c r="BZ5" s="825"/>
      <c r="CA5" s="825"/>
      <c r="CB5" s="825"/>
      <c r="CC5" s="825"/>
      <c r="CD5" s="825"/>
      <c r="CE5" s="825"/>
      <c r="CF5" s="825"/>
      <c r="CG5" s="826"/>
      <c r="CH5" s="801" t="s">
        <v>378</v>
      </c>
      <c r="CI5" s="802"/>
      <c r="CJ5" s="802"/>
      <c r="CK5" s="802"/>
      <c r="CL5" s="803"/>
      <c r="CM5" s="801" t="s">
        <v>379</v>
      </c>
      <c r="CN5" s="802"/>
      <c r="CO5" s="802"/>
      <c r="CP5" s="802"/>
      <c r="CQ5" s="803"/>
      <c r="CR5" s="801" t="s">
        <v>380</v>
      </c>
      <c r="CS5" s="802"/>
      <c r="CT5" s="802"/>
      <c r="CU5" s="802"/>
      <c r="CV5" s="803"/>
      <c r="CW5" s="801" t="s">
        <v>381</v>
      </c>
      <c r="CX5" s="802"/>
      <c r="CY5" s="802"/>
      <c r="CZ5" s="802"/>
      <c r="DA5" s="803"/>
      <c r="DB5" s="801" t="s">
        <v>382</v>
      </c>
      <c r="DC5" s="802"/>
      <c r="DD5" s="802"/>
      <c r="DE5" s="802"/>
      <c r="DF5" s="803"/>
      <c r="DG5" s="807" t="s">
        <v>383</v>
      </c>
      <c r="DH5" s="808"/>
      <c r="DI5" s="808"/>
      <c r="DJ5" s="808"/>
      <c r="DK5" s="809"/>
      <c r="DL5" s="807" t="s">
        <v>384</v>
      </c>
      <c r="DM5" s="808"/>
      <c r="DN5" s="808"/>
      <c r="DO5" s="808"/>
      <c r="DP5" s="809"/>
      <c r="DQ5" s="801" t="s">
        <v>385</v>
      </c>
      <c r="DR5" s="802"/>
      <c r="DS5" s="802"/>
      <c r="DT5" s="802"/>
      <c r="DU5" s="803"/>
      <c r="DV5" s="801" t="s">
        <v>376</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386</v>
      </c>
      <c r="C7" s="816"/>
      <c r="D7" s="816"/>
      <c r="E7" s="816"/>
      <c r="F7" s="816"/>
      <c r="G7" s="816"/>
      <c r="H7" s="816"/>
      <c r="I7" s="816"/>
      <c r="J7" s="816"/>
      <c r="K7" s="816"/>
      <c r="L7" s="816"/>
      <c r="M7" s="816"/>
      <c r="N7" s="816"/>
      <c r="O7" s="816"/>
      <c r="P7" s="817"/>
      <c r="Q7" s="818">
        <v>159398</v>
      </c>
      <c r="R7" s="819"/>
      <c r="S7" s="819"/>
      <c r="T7" s="819"/>
      <c r="U7" s="819"/>
      <c r="V7" s="819">
        <v>154324</v>
      </c>
      <c r="W7" s="819"/>
      <c r="X7" s="819"/>
      <c r="Y7" s="819"/>
      <c r="Z7" s="819"/>
      <c r="AA7" s="819">
        <v>5074</v>
      </c>
      <c r="AB7" s="819"/>
      <c r="AC7" s="819"/>
      <c r="AD7" s="819"/>
      <c r="AE7" s="820"/>
      <c r="AF7" s="821">
        <v>4498</v>
      </c>
      <c r="AG7" s="822"/>
      <c r="AH7" s="822"/>
      <c r="AI7" s="822"/>
      <c r="AJ7" s="823"/>
      <c r="AK7" s="858">
        <v>7215</v>
      </c>
      <c r="AL7" s="859"/>
      <c r="AM7" s="859"/>
      <c r="AN7" s="859"/>
      <c r="AO7" s="859"/>
      <c r="AP7" s="859">
        <v>79990</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611</v>
      </c>
      <c r="BS7" s="862" t="s">
        <v>584</v>
      </c>
      <c r="BT7" s="863" t="s">
        <v>584</v>
      </c>
      <c r="BU7" s="863" t="s">
        <v>584</v>
      </c>
      <c r="BV7" s="863" t="s">
        <v>584</v>
      </c>
      <c r="BW7" s="863" t="s">
        <v>584</v>
      </c>
      <c r="BX7" s="863" t="s">
        <v>584</v>
      </c>
      <c r="BY7" s="863" t="s">
        <v>584</v>
      </c>
      <c r="BZ7" s="863" t="s">
        <v>584</v>
      </c>
      <c r="CA7" s="863" t="s">
        <v>584</v>
      </c>
      <c r="CB7" s="863" t="s">
        <v>584</v>
      </c>
      <c r="CC7" s="863" t="s">
        <v>584</v>
      </c>
      <c r="CD7" s="863" t="s">
        <v>584</v>
      </c>
      <c r="CE7" s="863" t="s">
        <v>584</v>
      </c>
      <c r="CF7" s="863" t="s">
        <v>584</v>
      </c>
      <c r="CG7" s="864" t="s">
        <v>584</v>
      </c>
      <c r="CH7" s="855">
        <v>-29</v>
      </c>
      <c r="CI7" s="856"/>
      <c r="CJ7" s="856"/>
      <c r="CK7" s="856"/>
      <c r="CL7" s="857"/>
      <c r="CM7" s="855">
        <v>55</v>
      </c>
      <c r="CN7" s="856"/>
      <c r="CO7" s="856"/>
      <c r="CP7" s="856"/>
      <c r="CQ7" s="857"/>
      <c r="CR7" s="855">
        <v>5</v>
      </c>
      <c r="CS7" s="856"/>
      <c r="CT7" s="856"/>
      <c r="CU7" s="856"/>
      <c r="CV7" s="857"/>
      <c r="CW7" s="855" t="s">
        <v>523</v>
      </c>
      <c r="CX7" s="856"/>
      <c r="CY7" s="856"/>
      <c r="CZ7" s="856"/>
      <c r="DA7" s="857"/>
      <c r="DB7" s="855" t="s">
        <v>523</v>
      </c>
      <c r="DC7" s="856"/>
      <c r="DD7" s="856"/>
      <c r="DE7" s="856"/>
      <c r="DF7" s="857"/>
      <c r="DG7" s="855">
        <v>332</v>
      </c>
      <c r="DH7" s="856"/>
      <c r="DI7" s="856"/>
      <c r="DJ7" s="856"/>
      <c r="DK7" s="857"/>
      <c r="DL7" s="855" t="s">
        <v>523</v>
      </c>
      <c r="DM7" s="856"/>
      <c r="DN7" s="856"/>
      <c r="DO7" s="856"/>
      <c r="DP7" s="857"/>
      <c r="DQ7" s="855" t="s">
        <v>523</v>
      </c>
      <c r="DR7" s="856"/>
      <c r="DS7" s="856"/>
      <c r="DT7" s="856"/>
      <c r="DU7" s="857"/>
      <c r="DV7" s="836"/>
      <c r="DW7" s="837"/>
      <c r="DX7" s="837"/>
      <c r="DY7" s="837"/>
      <c r="DZ7" s="838"/>
      <c r="EA7" s="255"/>
    </row>
    <row r="8" spans="1:131" s="256" customFormat="1" ht="26.25" customHeight="1" x14ac:dyDescent="0.2">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585</v>
      </c>
      <c r="BT8" s="853" t="s">
        <v>585</v>
      </c>
      <c r="BU8" s="853" t="s">
        <v>585</v>
      </c>
      <c r="BV8" s="853" t="s">
        <v>585</v>
      </c>
      <c r="BW8" s="853" t="s">
        <v>585</v>
      </c>
      <c r="BX8" s="853" t="s">
        <v>585</v>
      </c>
      <c r="BY8" s="853" t="s">
        <v>585</v>
      </c>
      <c r="BZ8" s="853" t="s">
        <v>585</v>
      </c>
      <c r="CA8" s="853" t="s">
        <v>585</v>
      </c>
      <c r="CB8" s="853" t="s">
        <v>585</v>
      </c>
      <c r="CC8" s="853" t="s">
        <v>585</v>
      </c>
      <c r="CD8" s="853" t="s">
        <v>585</v>
      </c>
      <c r="CE8" s="853" t="s">
        <v>585</v>
      </c>
      <c r="CF8" s="853" t="s">
        <v>585</v>
      </c>
      <c r="CG8" s="854" t="s">
        <v>585</v>
      </c>
      <c r="CH8" s="865">
        <v>51</v>
      </c>
      <c r="CI8" s="866"/>
      <c r="CJ8" s="866"/>
      <c r="CK8" s="866"/>
      <c r="CL8" s="867"/>
      <c r="CM8" s="865">
        <v>4336</v>
      </c>
      <c r="CN8" s="866"/>
      <c r="CO8" s="866"/>
      <c r="CP8" s="866"/>
      <c r="CQ8" s="867"/>
      <c r="CR8" s="865">
        <v>2350</v>
      </c>
      <c r="CS8" s="866"/>
      <c r="CT8" s="866"/>
      <c r="CU8" s="866"/>
      <c r="CV8" s="867"/>
      <c r="CW8" s="865" t="s">
        <v>523</v>
      </c>
      <c r="CX8" s="866"/>
      <c r="CY8" s="866"/>
      <c r="CZ8" s="866"/>
      <c r="DA8" s="867"/>
      <c r="DB8" s="865" t="s">
        <v>523</v>
      </c>
      <c r="DC8" s="866"/>
      <c r="DD8" s="866"/>
      <c r="DE8" s="866"/>
      <c r="DF8" s="867"/>
      <c r="DG8" s="865" t="s">
        <v>523</v>
      </c>
      <c r="DH8" s="866"/>
      <c r="DI8" s="866"/>
      <c r="DJ8" s="866"/>
      <c r="DK8" s="867"/>
      <c r="DL8" s="865" t="s">
        <v>523</v>
      </c>
      <c r="DM8" s="866"/>
      <c r="DN8" s="866"/>
      <c r="DO8" s="866"/>
      <c r="DP8" s="867"/>
      <c r="DQ8" s="865" t="s">
        <v>523</v>
      </c>
      <c r="DR8" s="866"/>
      <c r="DS8" s="866"/>
      <c r="DT8" s="866"/>
      <c r="DU8" s="867"/>
      <c r="DV8" s="868"/>
      <c r="DW8" s="869"/>
      <c r="DX8" s="869"/>
      <c r="DY8" s="869"/>
      <c r="DZ8" s="870"/>
      <c r="EA8" s="255"/>
    </row>
    <row r="9" spans="1:131" s="256" customFormat="1" ht="26.25" customHeight="1" x14ac:dyDescent="0.2">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586</v>
      </c>
      <c r="BT9" s="853" t="s">
        <v>586</v>
      </c>
      <c r="BU9" s="853" t="s">
        <v>586</v>
      </c>
      <c r="BV9" s="853" t="s">
        <v>586</v>
      </c>
      <c r="BW9" s="853" t="s">
        <v>586</v>
      </c>
      <c r="BX9" s="853" t="s">
        <v>586</v>
      </c>
      <c r="BY9" s="853" t="s">
        <v>586</v>
      </c>
      <c r="BZ9" s="853" t="s">
        <v>586</v>
      </c>
      <c r="CA9" s="853" t="s">
        <v>586</v>
      </c>
      <c r="CB9" s="853" t="s">
        <v>586</v>
      </c>
      <c r="CC9" s="853" t="s">
        <v>586</v>
      </c>
      <c r="CD9" s="853" t="s">
        <v>586</v>
      </c>
      <c r="CE9" s="853" t="s">
        <v>586</v>
      </c>
      <c r="CF9" s="853" t="s">
        <v>586</v>
      </c>
      <c r="CG9" s="854" t="s">
        <v>586</v>
      </c>
      <c r="CH9" s="865">
        <v>2</v>
      </c>
      <c r="CI9" s="866"/>
      <c r="CJ9" s="866"/>
      <c r="CK9" s="866"/>
      <c r="CL9" s="867"/>
      <c r="CM9" s="865">
        <v>86</v>
      </c>
      <c r="CN9" s="866"/>
      <c r="CO9" s="866"/>
      <c r="CP9" s="866"/>
      <c r="CQ9" s="867"/>
      <c r="CR9" s="865">
        <v>3</v>
      </c>
      <c r="CS9" s="866"/>
      <c r="CT9" s="866"/>
      <c r="CU9" s="866"/>
      <c r="CV9" s="867"/>
      <c r="CW9" s="865">
        <v>22</v>
      </c>
      <c r="CX9" s="866"/>
      <c r="CY9" s="866"/>
      <c r="CZ9" s="866"/>
      <c r="DA9" s="867"/>
      <c r="DB9" s="865" t="s">
        <v>523</v>
      </c>
      <c r="DC9" s="866"/>
      <c r="DD9" s="866"/>
      <c r="DE9" s="866"/>
      <c r="DF9" s="867"/>
      <c r="DG9" s="865" t="s">
        <v>523</v>
      </c>
      <c r="DH9" s="866"/>
      <c r="DI9" s="866"/>
      <c r="DJ9" s="866"/>
      <c r="DK9" s="867"/>
      <c r="DL9" s="865" t="s">
        <v>523</v>
      </c>
      <c r="DM9" s="866"/>
      <c r="DN9" s="866"/>
      <c r="DO9" s="866"/>
      <c r="DP9" s="867"/>
      <c r="DQ9" s="865" t="s">
        <v>523</v>
      </c>
      <c r="DR9" s="866"/>
      <c r="DS9" s="866"/>
      <c r="DT9" s="866"/>
      <c r="DU9" s="867"/>
      <c r="DV9" s="868"/>
      <c r="DW9" s="869"/>
      <c r="DX9" s="869"/>
      <c r="DY9" s="869"/>
      <c r="DZ9" s="870"/>
      <c r="EA9" s="255"/>
    </row>
    <row r="10" spans="1:131" s="256" customFormat="1" ht="26.25" customHeight="1" x14ac:dyDescent="0.2">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587</v>
      </c>
      <c r="BT10" s="853" t="s">
        <v>587</v>
      </c>
      <c r="BU10" s="853" t="s">
        <v>587</v>
      </c>
      <c r="BV10" s="853" t="s">
        <v>587</v>
      </c>
      <c r="BW10" s="853" t="s">
        <v>587</v>
      </c>
      <c r="BX10" s="853" t="s">
        <v>587</v>
      </c>
      <c r="BY10" s="853" t="s">
        <v>587</v>
      </c>
      <c r="BZ10" s="853" t="s">
        <v>587</v>
      </c>
      <c r="CA10" s="853" t="s">
        <v>587</v>
      </c>
      <c r="CB10" s="853" t="s">
        <v>587</v>
      </c>
      <c r="CC10" s="853" t="s">
        <v>587</v>
      </c>
      <c r="CD10" s="853" t="s">
        <v>587</v>
      </c>
      <c r="CE10" s="853" t="s">
        <v>587</v>
      </c>
      <c r="CF10" s="853" t="s">
        <v>587</v>
      </c>
      <c r="CG10" s="854" t="s">
        <v>587</v>
      </c>
      <c r="CH10" s="865">
        <v>0</v>
      </c>
      <c r="CI10" s="866"/>
      <c r="CJ10" s="866"/>
      <c r="CK10" s="866"/>
      <c r="CL10" s="867"/>
      <c r="CM10" s="865">
        <v>24</v>
      </c>
      <c r="CN10" s="866"/>
      <c r="CO10" s="866"/>
      <c r="CP10" s="866"/>
      <c r="CQ10" s="867"/>
      <c r="CR10" s="865">
        <v>7</v>
      </c>
      <c r="CS10" s="866"/>
      <c r="CT10" s="866"/>
      <c r="CU10" s="866"/>
      <c r="CV10" s="867"/>
      <c r="CW10" s="865" t="s">
        <v>523</v>
      </c>
      <c r="CX10" s="866"/>
      <c r="CY10" s="866"/>
      <c r="CZ10" s="866"/>
      <c r="DA10" s="867"/>
      <c r="DB10" s="865" t="s">
        <v>523</v>
      </c>
      <c r="DC10" s="866"/>
      <c r="DD10" s="866"/>
      <c r="DE10" s="866"/>
      <c r="DF10" s="867"/>
      <c r="DG10" s="865" t="s">
        <v>523</v>
      </c>
      <c r="DH10" s="866"/>
      <c r="DI10" s="866"/>
      <c r="DJ10" s="866"/>
      <c r="DK10" s="867"/>
      <c r="DL10" s="865" t="s">
        <v>523</v>
      </c>
      <c r="DM10" s="866"/>
      <c r="DN10" s="866"/>
      <c r="DO10" s="866"/>
      <c r="DP10" s="867"/>
      <c r="DQ10" s="865" t="s">
        <v>523</v>
      </c>
      <c r="DR10" s="866"/>
      <c r="DS10" s="866"/>
      <c r="DT10" s="866"/>
      <c r="DU10" s="867"/>
      <c r="DV10" s="868"/>
      <c r="DW10" s="869"/>
      <c r="DX10" s="869"/>
      <c r="DY10" s="869"/>
      <c r="DZ10" s="870"/>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588</v>
      </c>
      <c r="BT11" s="853" t="s">
        <v>588</v>
      </c>
      <c r="BU11" s="853" t="s">
        <v>588</v>
      </c>
      <c r="BV11" s="853" t="s">
        <v>588</v>
      </c>
      <c r="BW11" s="853" t="s">
        <v>588</v>
      </c>
      <c r="BX11" s="853" t="s">
        <v>588</v>
      </c>
      <c r="BY11" s="853" t="s">
        <v>588</v>
      </c>
      <c r="BZ11" s="853" t="s">
        <v>588</v>
      </c>
      <c r="CA11" s="853" t="s">
        <v>588</v>
      </c>
      <c r="CB11" s="853" t="s">
        <v>588</v>
      </c>
      <c r="CC11" s="853" t="s">
        <v>588</v>
      </c>
      <c r="CD11" s="853" t="s">
        <v>588</v>
      </c>
      <c r="CE11" s="853" t="s">
        <v>588</v>
      </c>
      <c r="CF11" s="853" t="s">
        <v>588</v>
      </c>
      <c r="CG11" s="854" t="s">
        <v>588</v>
      </c>
      <c r="CH11" s="865">
        <v>2</v>
      </c>
      <c r="CI11" s="866"/>
      <c r="CJ11" s="866"/>
      <c r="CK11" s="866"/>
      <c r="CL11" s="867"/>
      <c r="CM11" s="865">
        <v>24</v>
      </c>
      <c r="CN11" s="866"/>
      <c r="CO11" s="866"/>
      <c r="CP11" s="866"/>
      <c r="CQ11" s="867"/>
      <c r="CR11" s="865">
        <v>3</v>
      </c>
      <c r="CS11" s="866"/>
      <c r="CT11" s="866"/>
      <c r="CU11" s="866"/>
      <c r="CV11" s="867"/>
      <c r="CW11" s="865" t="s">
        <v>523</v>
      </c>
      <c r="CX11" s="866"/>
      <c r="CY11" s="866"/>
      <c r="CZ11" s="866"/>
      <c r="DA11" s="867"/>
      <c r="DB11" s="865" t="s">
        <v>523</v>
      </c>
      <c r="DC11" s="866"/>
      <c r="DD11" s="866"/>
      <c r="DE11" s="866"/>
      <c r="DF11" s="867"/>
      <c r="DG11" s="865" t="s">
        <v>523</v>
      </c>
      <c r="DH11" s="866"/>
      <c r="DI11" s="866"/>
      <c r="DJ11" s="866"/>
      <c r="DK11" s="867"/>
      <c r="DL11" s="865" t="s">
        <v>523</v>
      </c>
      <c r="DM11" s="866"/>
      <c r="DN11" s="866"/>
      <c r="DO11" s="866"/>
      <c r="DP11" s="867"/>
      <c r="DQ11" s="865" t="s">
        <v>523</v>
      </c>
      <c r="DR11" s="866"/>
      <c r="DS11" s="866"/>
      <c r="DT11" s="866"/>
      <c r="DU11" s="867"/>
      <c r="DV11" s="868"/>
      <c r="DW11" s="869"/>
      <c r="DX11" s="869"/>
      <c r="DY11" s="869"/>
      <c r="DZ11" s="870"/>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589</v>
      </c>
      <c r="BT12" s="853" t="s">
        <v>589</v>
      </c>
      <c r="BU12" s="853" t="s">
        <v>589</v>
      </c>
      <c r="BV12" s="853" t="s">
        <v>589</v>
      </c>
      <c r="BW12" s="853" t="s">
        <v>589</v>
      </c>
      <c r="BX12" s="853" t="s">
        <v>589</v>
      </c>
      <c r="BY12" s="853" t="s">
        <v>589</v>
      </c>
      <c r="BZ12" s="853" t="s">
        <v>589</v>
      </c>
      <c r="CA12" s="853" t="s">
        <v>589</v>
      </c>
      <c r="CB12" s="853" t="s">
        <v>589</v>
      </c>
      <c r="CC12" s="853" t="s">
        <v>589</v>
      </c>
      <c r="CD12" s="853" t="s">
        <v>589</v>
      </c>
      <c r="CE12" s="853" t="s">
        <v>589</v>
      </c>
      <c r="CF12" s="853" t="s">
        <v>589</v>
      </c>
      <c r="CG12" s="854" t="s">
        <v>589</v>
      </c>
      <c r="CH12" s="865">
        <v>-16</v>
      </c>
      <c r="CI12" s="866"/>
      <c r="CJ12" s="866"/>
      <c r="CK12" s="866"/>
      <c r="CL12" s="867"/>
      <c r="CM12" s="865">
        <v>63</v>
      </c>
      <c r="CN12" s="866"/>
      <c r="CO12" s="866"/>
      <c r="CP12" s="866"/>
      <c r="CQ12" s="867"/>
      <c r="CR12" s="865">
        <v>3</v>
      </c>
      <c r="CS12" s="866"/>
      <c r="CT12" s="866"/>
      <c r="CU12" s="866"/>
      <c r="CV12" s="867"/>
      <c r="CW12" s="865">
        <v>19</v>
      </c>
      <c r="CX12" s="866"/>
      <c r="CY12" s="866"/>
      <c r="CZ12" s="866"/>
      <c r="DA12" s="867"/>
      <c r="DB12" s="865" t="s">
        <v>523</v>
      </c>
      <c r="DC12" s="866"/>
      <c r="DD12" s="866"/>
      <c r="DE12" s="866"/>
      <c r="DF12" s="867"/>
      <c r="DG12" s="865" t="s">
        <v>523</v>
      </c>
      <c r="DH12" s="866"/>
      <c r="DI12" s="866"/>
      <c r="DJ12" s="866"/>
      <c r="DK12" s="867"/>
      <c r="DL12" s="865" t="s">
        <v>523</v>
      </c>
      <c r="DM12" s="866"/>
      <c r="DN12" s="866"/>
      <c r="DO12" s="866"/>
      <c r="DP12" s="867"/>
      <c r="DQ12" s="865" t="s">
        <v>523</v>
      </c>
      <c r="DR12" s="866"/>
      <c r="DS12" s="866"/>
      <c r="DT12" s="866"/>
      <c r="DU12" s="867"/>
      <c r="DV12" s="868"/>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t="s">
        <v>590</v>
      </c>
      <c r="BT13" s="853" t="s">
        <v>590</v>
      </c>
      <c r="BU13" s="853" t="s">
        <v>590</v>
      </c>
      <c r="BV13" s="853" t="s">
        <v>590</v>
      </c>
      <c r="BW13" s="853" t="s">
        <v>590</v>
      </c>
      <c r="BX13" s="853" t="s">
        <v>590</v>
      </c>
      <c r="BY13" s="853" t="s">
        <v>590</v>
      </c>
      <c r="BZ13" s="853" t="s">
        <v>590</v>
      </c>
      <c r="CA13" s="853" t="s">
        <v>590</v>
      </c>
      <c r="CB13" s="853" t="s">
        <v>590</v>
      </c>
      <c r="CC13" s="853" t="s">
        <v>590</v>
      </c>
      <c r="CD13" s="853" t="s">
        <v>590</v>
      </c>
      <c r="CE13" s="853" t="s">
        <v>590</v>
      </c>
      <c r="CF13" s="853" t="s">
        <v>590</v>
      </c>
      <c r="CG13" s="854" t="s">
        <v>590</v>
      </c>
      <c r="CH13" s="865">
        <v>7</v>
      </c>
      <c r="CI13" s="866"/>
      <c r="CJ13" s="866"/>
      <c r="CK13" s="866"/>
      <c r="CL13" s="867"/>
      <c r="CM13" s="865">
        <v>19</v>
      </c>
      <c r="CN13" s="866"/>
      <c r="CO13" s="866"/>
      <c r="CP13" s="866"/>
      <c r="CQ13" s="867"/>
      <c r="CR13" s="865">
        <v>2</v>
      </c>
      <c r="CS13" s="866"/>
      <c r="CT13" s="866"/>
      <c r="CU13" s="866"/>
      <c r="CV13" s="867"/>
      <c r="CW13" s="865">
        <v>60</v>
      </c>
      <c r="CX13" s="866"/>
      <c r="CY13" s="866"/>
      <c r="CZ13" s="866"/>
      <c r="DA13" s="867"/>
      <c r="DB13" s="865" t="s">
        <v>523</v>
      </c>
      <c r="DC13" s="866"/>
      <c r="DD13" s="866"/>
      <c r="DE13" s="866"/>
      <c r="DF13" s="867"/>
      <c r="DG13" s="865" t="s">
        <v>523</v>
      </c>
      <c r="DH13" s="866"/>
      <c r="DI13" s="866"/>
      <c r="DJ13" s="866"/>
      <c r="DK13" s="867"/>
      <c r="DL13" s="865" t="s">
        <v>523</v>
      </c>
      <c r="DM13" s="866"/>
      <c r="DN13" s="866"/>
      <c r="DO13" s="866"/>
      <c r="DP13" s="867"/>
      <c r="DQ13" s="865" t="s">
        <v>523</v>
      </c>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t="s">
        <v>591</v>
      </c>
      <c r="BT14" s="853" t="s">
        <v>591</v>
      </c>
      <c r="BU14" s="853" t="s">
        <v>591</v>
      </c>
      <c r="BV14" s="853" t="s">
        <v>591</v>
      </c>
      <c r="BW14" s="853" t="s">
        <v>591</v>
      </c>
      <c r="BX14" s="853" t="s">
        <v>591</v>
      </c>
      <c r="BY14" s="853" t="s">
        <v>591</v>
      </c>
      <c r="BZ14" s="853" t="s">
        <v>591</v>
      </c>
      <c r="CA14" s="853" t="s">
        <v>591</v>
      </c>
      <c r="CB14" s="853" t="s">
        <v>591</v>
      </c>
      <c r="CC14" s="853" t="s">
        <v>591</v>
      </c>
      <c r="CD14" s="853" t="s">
        <v>591</v>
      </c>
      <c r="CE14" s="853" t="s">
        <v>591</v>
      </c>
      <c r="CF14" s="853" t="s">
        <v>591</v>
      </c>
      <c r="CG14" s="854" t="s">
        <v>591</v>
      </c>
      <c r="CH14" s="865">
        <v>-4</v>
      </c>
      <c r="CI14" s="866"/>
      <c r="CJ14" s="866"/>
      <c r="CK14" s="866"/>
      <c r="CL14" s="867"/>
      <c r="CM14" s="865">
        <v>68</v>
      </c>
      <c r="CN14" s="866"/>
      <c r="CO14" s="866"/>
      <c r="CP14" s="866"/>
      <c r="CQ14" s="867"/>
      <c r="CR14" s="865">
        <v>3</v>
      </c>
      <c r="CS14" s="866"/>
      <c r="CT14" s="866"/>
      <c r="CU14" s="866"/>
      <c r="CV14" s="867"/>
      <c r="CW14" s="865" t="s">
        <v>523</v>
      </c>
      <c r="CX14" s="866"/>
      <c r="CY14" s="866"/>
      <c r="CZ14" s="866"/>
      <c r="DA14" s="867"/>
      <c r="DB14" s="865" t="s">
        <v>523</v>
      </c>
      <c r="DC14" s="866"/>
      <c r="DD14" s="866"/>
      <c r="DE14" s="866"/>
      <c r="DF14" s="867"/>
      <c r="DG14" s="865" t="s">
        <v>523</v>
      </c>
      <c r="DH14" s="866"/>
      <c r="DI14" s="866"/>
      <c r="DJ14" s="866"/>
      <c r="DK14" s="867"/>
      <c r="DL14" s="865" t="s">
        <v>523</v>
      </c>
      <c r="DM14" s="866"/>
      <c r="DN14" s="866"/>
      <c r="DO14" s="866"/>
      <c r="DP14" s="867"/>
      <c r="DQ14" s="865" t="s">
        <v>523</v>
      </c>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t="s">
        <v>592</v>
      </c>
      <c r="BT15" s="853" t="s">
        <v>592</v>
      </c>
      <c r="BU15" s="853" t="s">
        <v>592</v>
      </c>
      <c r="BV15" s="853" t="s">
        <v>592</v>
      </c>
      <c r="BW15" s="853" t="s">
        <v>592</v>
      </c>
      <c r="BX15" s="853" t="s">
        <v>592</v>
      </c>
      <c r="BY15" s="853" t="s">
        <v>592</v>
      </c>
      <c r="BZ15" s="853" t="s">
        <v>592</v>
      </c>
      <c r="CA15" s="853" t="s">
        <v>592</v>
      </c>
      <c r="CB15" s="853" t="s">
        <v>592</v>
      </c>
      <c r="CC15" s="853" t="s">
        <v>592</v>
      </c>
      <c r="CD15" s="853" t="s">
        <v>592</v>
      </c>
      <c r="CE15" s="853" t="s">
        <v>592</v>
      </c>
      <c r="CF15" s="853" t="s">
        <v>592</v>
      </c>
      <c r="CG15" s="854" t="s">
        <v>592</v>
      </c>
      <c r="CH15" s="865">
        <v>2</v>
      </c>
      <c r="CI15" s="866"/>
      <c r="CJ15" s="866"/>
      <c r="CK15" s="866"/>
      <c r="CL15" s="867"/>
      <c r="CM15" s="865">
        <v>55</v>
      </c>
      <c r="CN15" s="866"/>
      <c r="CO15" s="866"/>
      <c r="CP15" s="866"/>
      <c r="CQ15" s="867"/>
      <c r="CR15" s="865">
        <v>45</v>
      </c>
      <c r="CS15" s="866"/>
      <c r="CT15" s="866"/>
      <c r="CU15" s="866"/>
      <c r="CV15" s="867"/>
      <c r="CW15" s="865">
        <v>12</v>
      </c>
      <c r="CX15" s="866"/>
      <c r="CY15" s="866"/>
      <c r="CZ15" s="866"/>
      <c r="DA15" s="867"/>
      <c r="DB15" s="865" t="s">
        <v>523</v>
      </c>
      <c r="DC15" s="866"/>
      <c r="DD15" s="866"/>
      <c r="DE15" s="866"/>
      <c r="DF15" s="867"/>
      <c r="DG15" s="865" t="s">
        <v>523</v>
      </c>
      <c r="DH15" s="866"/>
      <c r="DI15" s="866"/>
      <c r="DJ15" s="866"/>
      <c r="DK15" s="867"/>
      <c r="DL15" s="865" t="s">
        <v>523</v>
      </c>
      <c r="DM15" s="866"/>
      <c r="DN15" s="866"/>
      <c r="DO15" s="866"/>
      <c r="DP15" s="867"/>
      <c r="DQ15" s="865" t="s">
        <v>523</v>
      </c>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t="s">
        <v>608</v>
      </c>
      <c r="BT16" s="853"/>
      <c r="BU16" s="853"/>
      <c r="BV16" s="853"/>
      <c r="BW16" s="853"/>
      <c r="BX16" s="853"/>
      <c r="BY16" s="853"/>
      <c r="BZ16" s="853"/>
      <c r="CA16" s="853"/>
      <c r="CB16" s="853"/>
      <c r="CC16" s="853"/>
      <c r="CD16" s="853"/>
      <c r="CE16" s="853"/>
      <c r="CF16" s="853"/>
      <c r="CG16" s="854"/>
      <c r="CH16" s="865">
        <v>7</v>
      </c>
      <c r="CI16" s="866"/>
      <c r="CJ16" s="866"/>
      <c r="CK16" s="866"/>
      <c r="CL16" s="867"/>
      <c r="CM16" s="865">
        <v>11</v>
      </c>
      <c r="CN16" s="866"/>
      <c r="CO16" s="866"/>
      <c r="CP16" s="866"/>
      <c r="CQ16" s="867"/>
      <c r="CR16" s="865">
        <v>3</v>
      </c>
      <c r="CS16" s="866"/>
      <c r="CT16" s="866"/>
      <c r="CU16" s="866"/>
      <c r="CV16" s="867"/>
      <c r="CW16" s="865" t="s">
        <v>523</v>
      </c>
      <c r="CX16" s="866"/>
      <c r="CY16" s="866"/>
      <c r="CZ16" s="866"/>
      <c r="DA16" s="867"/>
      <c r="DB16" s="865" t="s">
        <v>523</v>
      </c>
      <c r="DC16" s="866"/>
      <c r="DD16" s="866"/>
      <c r="DE16" s="866"/>
      <c r="DF16" s="867"/>
      <c r="DG16" s="865" t="s">
        <v>523</v>
      </c>
      <c r="DH16" s="866"/>
      <c r="DI16" s="866"/>
      <c r="DJ16" s="866"/>
      <c r="DK16" s="867"/>
      <c r="DL16" s="865" t="s">
        <v>523</v>
      </c>
      <c r="DM16" s="866"/>
      <c r="DN16" s="866"/>
      <c r="DO16" s="866"/>
      <c r="DP16" s="867"/>
      <c r="DQ16" s="865" t="s">
        <v>523</v>
      </c>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387</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388</v>
      </c>
      <c r="B23" s="874" t="s">
        <v>389</v>
      </c>
      <c r="C23" s="875"/>
      <c r="D23" s="875"/>
      <c r="E23" s="875"/>
      <c r="F23" s="875"/>
      <c r="G23" s="875"/>
      <c r="H23" s="875"/>
      <c r="I23" s="875"/>
      <c r="J23" s="875"/>
      <c r="K23" s="875"/>
      <c r="L23" s="875"/>
      <c r="M23" s="875"/>
      <c r="N23" s="875"/>
      <c r="O23" s="875"/>
      <c r="P23" s="876"/>
      <c r="Q23" s="877">
        <v>160362</v>
      </c>
      <c r="R23" s="878"/>
      <c r="S23" s="878"/>
      <c r="T23" s="878"/>
      <c r="U23" s="878"/>
      <c r="V23" s="878">
        <v>155288</v>
      </c>
      <c r="W23" s="878"/>
      <c r="X23" s="878"/>
      <c r="Y23" s="878"/>
      <c r="Z23" s="878"/>
      <c r="AA23" s="878">
        <v>5074</v>
      </c>
      <c r="AB23" s="878"/>
      <c r="AC23" s="878"/>
      <c r="AD23" s="878"/>
      <c r="AE23" s="879"/>
      <c r="AF23" s="880">
        <v>4498</v>
      </c>
      <c r="AG23" s="878"/>
      <c r="AH23" s="878"/>
      <c r="AI23" s="878"/>
      <c r="AJ23" s="881"/>
      <c r="AK23" s="882"/>
      <c r="AL23" s="883"/>
      <c r="AM23" s="883"/>
      <c r="AN23" s="883"/>
      <c r="AO23" s="883"/>
      <c r="AP23" s="878">
        <v>79990</v>
      </c>
      <c r="AQ23" s="878"/>
      <c r="AR23" s="878"/>
      <c r="AS23" s="878"/>
      <c r="AT23" s="878"/>
      <c r="AU23" s="884"/>
      <c r="AV23" s="884"/>
      <c r="AW23" s="884"/>
      <c r="AX23" s="884"/>
      <c r="AY23" s="885"/>
      <c r="AZ23" s="893" t="s">
        <v>390</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391</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392</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369</v>
      </c>
      <c r="B26" s="825"/>
      <c r="C26" s="825"/>
      <c r="D26" s="825"/>
      <c r="E26" s="825"/>
      <c r="F26" s="825"/>
      <c r="G26" s="825"/>
      <c r="H26" s="825"/>
      <c r="I26" s="825"/>
      <c r="J26" s="825"/>
      <c r="K26" s="825"/>
      <c r="L26" s="825"/>
      <c r="M26" s="825"/>
      <c r="N26" s="825"/>
      <c r="O26" s="825"/>
      <c r="P26" s="826"/>
      <c r="Q26" s="801" t="s">
        <v>393</v>
      </c>
      <c r="R26" s="802"/>
      <c r="S26" s="802"/>
      <c r="T26" s="802"/>
      <c r="U26" s="803"/>
      <c r="V26" s="801" t="s">
        <v>394</v>
      </c>
      <c r="W26" s="802"/>
      <c r="X26" s="802"/>
      <c r="Y26" s="802"/>
      <c r="Z26" s="803"/>
      <c r="AA26" s="801" t="s">
        <v>395</v>
      </c>
      <c r="AB26" s="802"/>
      <c r="AC26" s="802"/>
      <c r="AD26" s="802"/>
      <c r="AE26" s="802"/>
      <c r="AF26" s="896" t="s">
        <v>396</v>
      </c>
      <c r="AG26" s="897"/>
      <c r="AH26" s="897"/>
      <c r="AI26" s="897"/>
      <c r="AJ26" s="898"/>
      <c r="AK26" s="802" t="s">
        <v>397</v>
      </c>
      <c r="AL26" s="802"/>
      <c r="AM26" s="802"/>
      <c r="AN26" s="802"/>
      <c r="AO26" s="803"/>
      <c r="AP26" s="801" t="s">
        <v>398</v>
      </c>
      <c r="AQ26" s="802"/>
      <c r="AR26" s="802"/>
      <c r="AS26" s="802"/>
      <c r="AT26" s="803"/>
      <c r="AU26" s="801" t="s">
        <v>399</v>
      </c>
      <c r="AV26" s="802"/>
      <c r="AW26" s="802"/>
      <c r="AX26" s="802"/>
      <c r="AY26" s="803"/>
      <c r="AZ26" s="801" t="s">
        <v>400</v>
      </c>
      <c r="BA26" s="802"/>
      <c r="BB26" s="802"/>
      <c r="BC26" s="802"/>
      <c r="BD26" s="803"/>
      <c r="BE26" s="801" t="s">
        <v>376</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401</v>
      </c>
      <c r="C28" s="816"/>
      <c r="D28" s="816"/>
      <c r="E28" s="816"/>
      <c r="F28" s="816"/>
      <c r="G28" s="816"/>
      <c r="H28" s="816"/>
      <c r="I28" s="816"/>
      <c r="J28" s="816"/>
      <c r="K28" s="816"/>
      <c r="L28" s="816"/>
      <c r="M28" s="816"/>
      <c r="N28" s="816"/>
      <c r="O28" s="816"/>
      <c r="P28" s="817"/>
      <c r="Q28" s="906">
        <v>42311</v>
      </c>
      <c r="R28" s="907"/>
      <c r="S28" s="907"/>
      <c r="T28" s="907"/>
      <c r="U28" s="907"/>
      <c r="V28" s="907">
        <v>41654</v>
      </c>
      <c r="W28" s="907"/>
      <c r="X28" s="907"/>
      <c r="Y28" s="907"/>
      <c r="Z28" s="907"/>
      <c r="AA28" s="907">
        <v>657</v>
      </c>
      <c r="AB28" s="907"/>
      <c r="AC28" s="907"/>
      <c r="AD28" s="907"/>
      <c r="AE28" s="908"/>
      <c r="AF28" s="909">
        <v>657</v>
      </c>
      <c r="AG28" s="907"/>
      <c r="AH28" s="907"/>
      <c r="AI28" s="907"/>
      <c r="AJ28" s="910"/>
      <c r="AK28" s="911">
        <v>4556</v>
      </c>
      <c r="AL28" s="902"/>
      <c r="AM28" s="902"/>
      <c r="AN28" s="902"/>
      <c r="AO28" s="902"/>
      <c r="AP28" s="902" t="s">
        <v>610</v>
      </c>
      <c r="AQ28" s="902"/>
      <c r="AR28" s="902"/>
      <c r="AS28" s="902"/>
      <c r="AT28" s="902"/>
      <c r="AU28" s="902" t="s">
        <v>610</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402</v>
      </c>
      <c r="C29" s="840"/>
      <c r="D29" s="840"/>
      <c r="E29" s="840"/>
      <c r="F29" s="840"/>
      <c r="G29" s="840"/>
      <c r="H29" s="840"/>
      <c r="I29" s="840"/>
      <c r="J29" s="840"/>
      <c r="K29" s="840"/>
      <c r="L29" s="840"/>
      <c r="M29" s="840"/>
      <c r="N29" s="840"/>
      <c r="O29" s="840"/>
      <c r="P29" s="841"/>
      <c r="Q29" s="842">
        <v>34075</v>
      </c>
      <c r="R29" s="843"/>
      <c r="S29" s="843"/>
      <c r="T29" s="843"/>
      <c r="U29" s="843"/>
      <c r="V29" s="843">
        <v>33329</v>
      </c>
      <c r="W29" s="843"/>
      <c r="X29" s="843"/>
      <c r="Y29" s="843"/>
      <c r="Z29" s="843"/>
      <c r="AA29" s="843">
        <v>746</v>
      </c>
      <c r="AB29" s="843"/>
      <c r="AC29" s="843"/>
      <c r="AD29" s="843"/>
      <c r="AE29" s="844"/>
      <c r="AF29" s="845">
        <v>746</v>
      </c>
      <c r="AG29" s="846"/>
      <c r="AH29" s="846"/>
      <c r="AI29" s="846"/>
      <c r="AJ29" s="847"/>
      <c r="AK29" s="914">
        <v>5742</v>
      </c>
      <c r="AL29" s="915"/>
      <c r="AM29" s="915"/>
      <c r="AN29" s="915"/>
      <c r="AO29" s="915"/>
      <c r="AP29" s="915" t="s">
        <v>610</v>
      </c>
      <c r="AQ29" s="915"/>
      <c r="AR29" s="915"/>
      <c r="AS29" s="915"/>
      <c r="AT29" s="915"/>
      <c r="AU29" s="915" t="s">
        <v>610</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403</v>
      </c>
      <c r="C30" s="840"/>
      <c r="D30" s="840"/>
      <c r="E30" s="840"/>
      <c r="F30" s="840"/>
      <c r="G30" s="840"/>
      <c r="H30" s="840"/>
      <c r="I30" s="840"/>
      <c r="J30" s="840"/>
      <c r="K30" s="840"/>
      <c r="L30" s="840"/>
      <c r="M30" s="840"/>
      <c r="N30" s="840"/>
      <c r="O30" s="840"/>
      <c r="P30" s="841"/>
      <c r="Q30" s="842">
        <v>11479</v>
      </c>
      <c r="R30" s="843"/>
      <c r="S30" s="843"/>
      <c r="T30" s="843"/>
      <c r="U30" s="843"/>
      <c r="V30" s="843">
        <v>11367</v>
      </c>
      <c r="W30" s="843"/>
      <c r="X30" s="843"/>
      <c r="Y30" s="843"/>
      <c r="Z30" s="843"/>
      <c r="AA30" s="843">
        <v>112</v>
      </c>
      <c r="AB30" s="843"/>
      <c r="AC30" s="843"/>
      <c r="AD30" s="843"/>
      <c r="AE30" s="844"/>
      <c r="AF30" s="845">
        <v>112</v>
      </c>
      <c r="AG30" s="846"/>
      <c r="AH30" s="846"/>
      <c r="AI30" s="846"/>
      <c r="AJ30" s="847"/>
      <c r="AK30" s="914">
        <v>5234</v>
      </c>
      <c r="AL30" s="915"/>
      <c r="AM30" s="915"/>
      <c r="AN30" s="915"/>
      <c r="AO30" s="915"/>
      <c r="AP30" s="915" t="s">
        <v>610</v>
      </c>
      <c r="AQ30" s="915"/>
      <c r="AR30" s="915"/>
      <c r="AS30" s="915"/>
      <c r="AT30" s="915"/>
      <c r="AU30" s="915" t="s">
        <v>610</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t="s">
        <v>404</v>
      </c>
      <c r="C31" s="840"/>
      <c r="D31" s="840"/>
      <c r="E31" s="840"/>
      <c r="F31" s="840"/>
      <c r="G31" s="840"/>
      <c r="H31" s="840"/>
      <c r="I31" s="840"/>
      <c r="J31" s="840"/>
      <c r="K31" s="840"/>
      <c r="L31" s="840"/>
      <c r="M31" s="840"/>
      <c r="N31" s="840"/>
      <c r="O31" s="840"/>
      <c r="P31" s="841"/>
      <c r="Q31" s="842">
        <v>13582</v>
      </c>
      <c r="R31" s="843"/>
      <c r="S31" s="843"/>
      <c r="T31" s="843"/>
      <c r="U31" s="843"/>
      <c r="V31" s="843">
        <v>13855</v>
      </c>
      <c r="W31" s="843"/>
      <c r="X31" s="843"/>
      <c r="Y31" s="843"/>
      <c r="Z31" s="843"/>
      <c r="AA31" s="843">
        <v>-273</v>
      </c>
      <c r="AB31" s="843"/>
      <c r="AC31" s="843"/>
      <c r="AD31" s="843"/>
      <c r="AE31" s="844"/>
      <c r="AF31" s="845">
        <v>1931</v>
      </c>
      <c r="AG31" s="846"/>
      <c r="AH31" s="846"/>
      <c r="AI31" s="846"/>
      <c r="AJ31" s="847"/>
      <c r="AK31" s="914">
        <v>1098</v>
      </c>
      <c r="AL31" s="915"/>
      <c r="AM31" s="915"/>
      <c r="AN31" s="915"/>
      <c r="AO31" s="915"/>
      <c r="AP31" s="915">
        <v>10566</v>
      </c>
      <c r="AQ31" s="915"/>
      <c r="AR31" s="915"/>
      <c r="AS31" s="915"/>
      <c r="AT31" s="915"/>
      <c r="AU31" s="915">
        <v>6942</v>
      </c>
      <c r="AV31" s="915"/>
      <c r="AW31" s="915"/>
      <c r="AX31" s="915"/>
      <c r="AY31" s="915"/>
      <c r="AZ31" s="916"/>
      <c r="BA31" s="916"/>
      <c r="BB31" s="916"/>
      <c r="BC31" s="916"/>
      <c r="BD31" s="916"/>
      <c r="BE31" s="912" t="s">
        <v>405</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t="s">
        <v>406</v>
      </c>
      <c r="C32" s="840"/>
      <c r="D32" s="840"/>
      <c r="E32" s="840"/>
      <c r="F32" s="840"/>
      <c r="G32" s="840"/>
      <c r="H32" s="840"/>
      <c r="I32" s="840"/>
      <c r="J32" s="840"/>
      <c r="K32" s="840"/>
      <c r="L32" s="840"/>
      <c r="M32" s="840"/>
      <c r="N32" s="840"/>
      <c r="O32" s="840"/>
      <c r="P32" s="841"/>
      <c r="Q32" s="842">
        <v>9350</v>
      </c>
      <c r="R32" s="843"/>
      <c r="S32" s="843"/>
      <c r="T32" s="843"/>
      <c r="U32" s="843"/>
      <c r="V32" s="843">
        <v>8775</v>
      </c>
      <c r="W32" s="843"/>
      <c r="X32" s="843"/>
      <c r="Y32" s="843"/>
      <c r="Z32" s="843"/>
      <c r="AA32" s="843">
        <v>575</v>
      </c>
      <c r="AB32" s="843"/>
      <c r="AC32" s="843"/>
      <c r="AD32" s="843"/>
      <c r="AE32" s="844"/>
      <c r="AF32" s="845">
        <v>560</v>
      </c>
      <c r="AG32" s="846"/>
      <c r="AH32" s="846"/>
      <c r="AI32" s="846"/>
      <c r="AJ32" s="847"/>
      <c r="AK32" s="914">
        <v>2049</v>
      </c>
      <c r="AL32" s="915"/>
      <c r="AM32" s="915"/>
      <c r="AN32" s="915"/>
      <c r="AO32" s="915"/>
      <c r="AP32" s="915">
        <v>45532</v>
      </c>
      <c r="AQ32" s="915"/>
      <c r="AR32" s="915"/>
      <c r="AS32" s="915"/>
      <c r="AT32" s="915"/>
      <c r="AU32" s="915">
        <v>14434</v>
      </c>
      <c r="AV32" s="915"/>
      <c r="AW32" s="915"/>
      <c r="AX32" s="915"/>
      <c r="AY32" s="915"/>
      <c r="AZ32" s="916"/>
      <c r="BA32" s="916"/>
      <c r="BB32" s="916"/>
      <c r="BC32" s="916"/>
      <c r="BD32" s="916"/>
      <c r="BE32" s="912" t="s">
        <v>407</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408</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388</v>
      </c>
      <c r="B63" s="874" t="s">
        <v>409</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4005</v>
      </c>
      <c r="AG63" s="926"/>
      <c r="AH63" s="926"/>
      <c r="AI63" s="926"/>
      <c r="AJ63" s="927"/>
      <c r="AK63" s="928"/>
      <c r="AL63" s="923"/>
      <c r="AM63" s="923"/>
      <c r="AN63" s="923"/>
      <c r="AO63" s="923"/>
      <c r="AP63" s="926">
        <v>56098</v>
      </c>
      <c r="AQ63" s="926"/>
      <c r="AR63" s="926"/>
      <c r="AS63" s="926"/>
      <c r="AT63" s="926"/>
      <c r="AU63" s="926">
        <v>21376</v>
      </c>
      <c r="AV63" s="926"/>
      <c r="AW63" s="926"/>
      <c r="AX63" s="926"/>
      <c r="AY63" s="926"/>
      <c r="AZ63" s="930"/>
      <c r="BA63" s="930"/>
      <c r="BB63" s="930"/>
      <c r="BC63" s="930"/>
      <c r="BD63" s="930"/>
      <c r="BE63" s="931"/>
      <c r="BF63" s="931"/>
      <c r="BG63" s="931"/>
      <c r="BH63" s="931"/>
      <c r="BI63" s="932"/>
      <c r="BJ63" s="933" t="s">
        <v>410</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412</v>
      </c>
      <c r="B66" s="825"/>
      <c r="C66" s="825"/>
      <c r="D66" s="825"/>
      <c r="E66" s="825"/>
      <c r="F66" s="825"/>
      <c r="G66" s="825"/>
      <c r="H66" s="825"/>
      <c r="I66" s="825"/>
      <c r="J66" s="825"/>
      <c r="K66" s="825"/>
      <c r="L66" s="825"/>
      <c r="M66" s="825"/>
      <c r="N66" s="825"/>
      <c r="O66" s="825"/>
      <c r="P66" s="826"/>
      <c r="Q66" s="801" t="s">
        <v>413</v>
      </c>
      <c r="R66" s="802"/>
      <c r="S66" s="802"/>
      <c r="T66" s="802"/>
      <c r="U66" s="803"/>
      <c r="V66" s="801" t="s">
        <v>414</v>
      </c>
      <c r="W66" s="802"/>
      <c r="X66" s="802"/>
      <c r="Y66" s="802"/>
      <c r="Z66" s="803"/>
      <c r="AA66" s="801" t="s">
        <v>415</v>
      </c>
      <c r="AB66" s="802"/>
      <c r="AC66" s="802"/>
      <c r="AD66" s="802"/>
      <c r="AE66" s="803"/>
      <c r="AF66" s="936" t="s">
        <v>416</v>
      </c>
      <c r="AG66" s="897"/>
      <c r="AH66" s="897"/>
      <c r="AI66" s="897"/>
      <c r="AJ66" s="937"/>
      <c r="AK66" s="801" t="s">
        <v>417</v>
      </c>
      <c r="AL66" s="825"/>
      <c r="AM66" s="825"/>
      <c r="AN66" s="825"/>
      <c r="AO66" s="826"/>
      <c r="AP66" s="801" t="s">
        <v>418</v>
      </c>
      <c r="AQ66" s="802"/>
      <c r="AR66" s="802"/>
      <c r="AS66" s="802"/>
      <c r="AT66" s="803"/>
      <c r="AU66" s="801" t="s">
        <v>419</v>
      </c>
      <c r="AV66" s="802"/>
      <c r="AW66" s="802"/>
      <c r="AX66" s="802"/>
      <c r="AY66" s="803"/>
      <c r="AZ66" s="801" t="s">
        <v>376</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1</v>
      </c>
      <c r="B68" s="953" t="s">
        <v>593</v>
      </c>
      <c r="C68" s="954"/>
      <c r="D68" s="954"/>
      <c r="E68" s="954"/>
      <c r="F68" s="954"/>
      <c r="G68" s="954"/>
      <c r="H68" s="954"/>
      <c r="I68" s="954"/>
      <c r="J68" s="954"/>
      <c r="K68" s="954"/>
      <c r="L68" s="954"/>
      <c r="M68" s="954"/>
      <c r="N68" s="954"/>
      <c r="O68" s="954"/>
      <c r="P68" s="955"/>
      <c r="Q68" s="956">
        <v>6529</v>
      </c>
      <c r="R68" s="950">
        <v>6933</v>
      </c>
      <c r="S68" s="950">
        <v>6933</v>
      </c>
      <c r="T68" s="950">
        <v>6933</v>
      </c>
      <c r="U68" s="950">
        <v>6933</v>
      </c>
      <c r="V68" s="950">
        <v>6443</v>
      </c>
      <c r="W68" s="950">
        <v>6850</v>
      </c>
      <c r="X68" s="950">
        <v>6850</v>
      </c>
      <c r="Y68" s="950">
        <v>6850</v>
      </c>
      <c r="Z68" s="950">
        <v>6850</v>
      </c>
      <c r="AA68" s="950">
        <v>86</v>
      </c>
      <c r="AB68" s="950">
        <v>82</v>
      </c>
      <c r="AC68" s="950">
        <v>82</v>
      </c>
      <c r="AD68" s="950">
        <v>82</v>
      </c>
      <c r="AE68" s="950">
        <v>82</v>
      </c>
      <c r="AF68" s="950">
        <v>86</v>
      </c>
      <c r="AG68" s="950">
        <v>82</v>
      </c>
      <c r="AH68" s="950">
        <v>82</v>
      </c>
      <c r="AI68" s="950">
        <v>82</v>
      </c>
      <c r="AJ68" s="950">
        <v>82</v>
      </c>
      <c r="AK68" s="950">
        <v>1926</v>
      </c>
      <c r="AL68" s="950">
        <v>2485</v>
      </c>
      <c r="AM68" s="950">
        <v>2485</v>
      </c>
      <c r="AN68" s="950">
        <v>2485</v>
      </c>
      <c r="AO68" s="950">
        <v>2485</v>
      </c>
      <c r="AP68" s="950" t="s">
        <v>523</v>
      </c>
      <c r="AQ68" s="950"/>
      <c r="AR68" s="950"/>
      <c r="AS68" s="950"/>
      <c r="AT68" s="950"/>
      <c r="AU68" s="950" t="s">
        <v>523</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2</v>
      </c>
      <c r="B69" s="957" t="s">
        <v>594</v>
      </c>
      <c r="C69" s="958"/>
      <c r="D69" s="958"/>
      <c r="E69" s="958"/>
      <c r="F69" s="958"/>
      <c r="G69" s="958"/>
      <c r="H69" s="958"/>
      <c r="I69" s="958"/>
      <c r="J69" s="958"/>
      <c r="K69" s="958"/>
      <c r="L69" s="958"/>
      <c r="M69" s="958"/>
      <c r="N69" s="958"/>
      <c r="O69" s="958"/>
      <c r="P69" s="959"/>
      <c r="Q69" s="960">
        <v>1444184</v>
      </c>
      <c r="R69" s="915">
        <v>1385861</v>
      </c>
      <c r="S69" s="915">
        <v>1385861</v>
      </c>
      <c r="T69" s="915">
        <v>1385861</v>
      </c>
      <c r="U69" s="915">
        <v>1385861</v>
      </c>
      <c r="V69" s="915">
        <v>1404896</v>
      </c>
      <c r="W69" s="915">
        <v>1346246</v>
      </c>
      <c r="X69" s="915">
        <v>1346246</v>
      </c>
      <c r="Y69" s="915">
        <v>1346246</v>
      </c>
      <c r="Z69" s="915">
        <v>1346246</v>
      </c>
      <c r="AA69" s="915">
        <v>39288</v>
      </c>
      <c r="AB69" s="915">
        <v>39615</v>
      </c>
      <c r="AC69" s="915">
        <v>39615</v>
      </c>
      <c r="AD69" s="915">
        <v>39615</v>
      </c>
      <c r="AE69" s="915">
        <v>39615</v>
      </c>
      <c r="AF69" s="915">
        <v>39288</v>
      </c>
      <c r="AG69" s="915">
        <v>39615</v>
      </c>
      <c r="AH69" s="915">
        <v>39615</v>
      </c>
      <c r="AI69" s="915">
        <v>39615</v>
      </c>
      <c r="AJ69" s="915">
        <v>39615</v>
      </c>
      <c r="AK69" s="915">
        <v>16623</v>
      </c>
      <c r="AL69" s="915">
        <v>13582</v>
      </c>
      <c r="AM69" s="915">
        <v>13582</v>
      </c>
      <c r="AN69" s="915">
        <v>13582</v>
      </c>
      <c r="AO69" s="915">
        <v>13582</v>
      </c>
      <c r="AP69" s="915" t="s">
        <v>523</v>
      </c>
      <c r="AQ69" s="915"/>
      <c r="AR69" s="915"/>
      <c r="AS69" s="915"/>
      <c r="AT69" s="915"/>
      <c r="AU69" s="915" t="s">
        <v>523</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3</v>
      </c>
      <c r="B70" s="957" t="s">
        <v>595</v>
      </c>
      <c r="C70" s="958"/>
      <c r="D70" s="958"/>
      <c r="E70" s="958"/>
      <c r="F70" s="958"/>
      <c r="G70" s="958"/>
      <c r="H70" s="958"/>
      <c r="I70" s="958"/>
      <c r="J70" s="958"/>
      <c r="K70" s="958"/>
      <c r="L70" s="958"/>
      <c r="M70" s="958"/>
      <c r="N70" s="958"/>
      <c r="O70" s="958"/>
      <c r="P70" s="959"/>
      <c r="Q70" s="960">
        <v>10992</v>
      </c>
      <c r="R70" s="915"/>
      <c r="S70" s="915"/>
      <c r="T70" s="915"/>
      <c r="U70" s="915"/>
      <c r="V70" s="915">
        <v>10500</v>
      </c>
      <c r="W70" s="915"/>
      <c r="X70" s="915"/>
      <c r="Y70" s="915"/>
      <c r="Z70" s="915"/>
      <c r="AA70" s="915">
        <v>491</v>
      </c>
      <c r="AB70" s="915"/>
      <c r="AC70" s="915"/>
      <c r="AD70" s="915"/>
      <c r="AE70" s="915"/>
      <c r="AF70" s="915">
        <v>491</v>
      </c>
      <c r="AG70" s="915"/>
      <c r="AH70" s="915"/>
      <c r="AI70" s="915"/>
      <c r="AJ70" s="915"/>
      <c r="AK70" s="915" t="s">
        <v>602</v>
      </c>
      <c r="AL70" s="915"/>
      <c r="AM70" s="915"/>
      <c r="AN70" s="915"/>
      <c r="AO70" s="915"/>
      <c r="AP70" s="915">
        <v>799</v>
      </c>
      <c r="AQ70" s="915"/>
      <c r="AR70" s="915"/>
      <c r="AS70" s="915"/>
      <c r="AT70" s="915"/>
      <c r="AU70" s="915">
        <v>74</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4</v>
      </c>
      <c r="B71" s="957" t="s">
        <v>596</v>
      </c>
      <c r="C71" s="958"/>
      <c r="D71" s="958"/>
      <c r="E71" s="958"/>
      <c r="F71" s="958"/>
      <c r="G71" s="958"/>
      <c r="H71" s="958"/>
      <c r="I71" s="958"/>
      <c r="J71" s="958"/>
      <c r="K71" s="958"/>
      <c r="L71" s="958"/>
      <c r="M71" s="958"/>
      <c r="N71" s="958"/>
      <c r="O71" s="958"/>
      <c r="P71" s="959"/>
      <c r="Q71" s="960">
        <v>1839</v>
      </c>
      <c r="R71" s="915"/>
      <c r="S71" s="915"/>
      <c r="T71" s="915"/>
      <c r="U71" s="915"/>
      <c r="V71" s="915">
        <v>1727</v>
      </c>
      <c r="W71" s="915"/>
      <c r="X71" s="915"/>
      <c r="Y71" s="915"/>
      <c r="Z71" s="915"/>
      <c r="AA71" s="915">
        <v>112</v>
      </c>
      <c r="AB71" s="915"/>
      <c r="AC71" s="915"/>
      <c r="AD71" s="915"/>
      <c r="AE71" s="915"/>
      <c r="AF71" s="915">
        <v>112</v>
      </c>
      <c r="AG71" s="915"/>
      <c r="AH71" s="915"/>
      <c r="AI71" s="915"/>
      <c r="AJ71" s="915"/>
      <c r="AK71" s="915">
        <v>245</v>
      </c>
      <c r="AL71" s="915"/>
      <c r="AM71" s="915"/>
      <c r="AN71" s="915"/>
      <c r="AO71" s="915"/>
      <c r="AP71" s="915" t="s">
        <v>602</v>
      </c>
      <c r="AQ71" s="915"/>
      <c r="AR71" s="915"/>
      <c r="AS71" s="915"/>
      <c r="AT71" s="915"/>
      <c r="AU71" s="915" t="s">
        <v>602</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5</v>
      </c>
      <c r="B72" s="957" t="s">
        <v>597</v>
      </c>
      <c r="C72" s="958"/>
      <c r="D72" s="958"/>
      <c r="E72" s="958"/>
      <c r="F72" s="958"/>
      <c r="G72" s="958"/>
      <c r="H72" s="958"/>
      <c r="I72" s="958"/>
      <c r="J72" s="958"/>
      <c r="K72" s="958"/>
      <c r="L72" s="958"/>
      <c r="M72" s="958"/>
      <c r="N72" s="958"/>
      <c r="O72" s="958"/>
      <c r="P72" s="959"/>
      <c r="Q72" s="960">
        <v>312</v>
      </c>
      <c r="R72" s="915"/>
      <c r="S72" s="915"/>
      <c r="T72" s="915"/>
      <c r="U72" s="915"/>
      <c r="V72" s="915">
        <v>297</v>
      </c>
      <c r="W72" s="915"/>
      <c r="X72" s="915"/>
      <c r="Y72" s="915"/>
      <c r="Z72" s="915"/>
      <c r="AA72" s="915">
        <v>15</v>
      </c>
      <c r="AB72" s="915"/>
      <c r="AC72" s="915"/>
      <c r="AD72" s="915"/>
      <c r="AE72" s="915"/>
      <c r="AF72" s="915">
        <v>15</v>
      </c>
      <c r="AG72" s="915"/>
      <c r="AH72" s="915"/>
      <c r="AI72" s="915"/>
      <c r="AJ72" s="915"/>
      <c r="AK72" s="915" t="s">
        <v>602</v>
      </c>
      <c r="AL72" s="915"/>
      <c r="AM72" s="915"/>
      <c r="AN72" s="915"/>
      <c r="AO72" s="915"/>
      <c r="AP72" s="915" t="s">
        <v>602</v>
      </c>
      <c r="AQ72" s="915"/>
      <c r="AR72" s="915"/>
      <c r="AS72" s="915"/>
      <c r="AT72" s="915"/>
      <c r="AU72" s="915" t="s">
        <v>602</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6</v>
      </c>
      <c r="B73" s="957" t="s">
        <v>598</v>
      </c>
      <c r="C73" s="958"/>
      <c r="D73" s="958"/>
      <c r="E73" s="958"/>
      <c r="F73" s="958"/>
      <c r="G73" s="958"/>
      <c r="H73" s="958"/>
      <c r="I73" s="958"/>
      <c r="J73" s="958"/>
      <c r="K73" s="958"/>
      <c r="L73" s="958"/>
      <c r="M73" s="958"/>
      <c r="N73" s="958"/>
      <c r="O73" s="958"/>
      <c r="P73" s="959"/>
      <c r="Q73" s="960">
        <v>986</v>
      </c>
      <c r="R73" s="915"/>
      <c r="S73" s="915"/>
      <c r="T73" s="915"/>
      <c r="U73" s="915"/>
      <c r="V73" s="915">
        <v>974</v>
      </c>
      <c r="W73" s="915"/>
      <c r="X73" s="915"/>
      <c r="Y73" s="915"/>
      <c r="Z73" s="915"/>
      <c r="AA73" s="915">
        <v>12</v>
      </c>
      <c r="AB73" s="915"/>
      <c r="AC73" s="915"/>
      <c r="AD73" s="915"/>
      <c r="AE73" s="915"/>
      <c r="AF73" s="915">
        <v>12</v>
      </c>
      <c r="AG73" s="915"/>
      <c r="AH73" s="915"/>
      <c r="AI73" s="915"/>
      <c r="AJ73" s="915"/>
      <c r="AK73" s="915">
        <v>12</v>
      </c>
      <c r="AL73" s="915"/>
      <c r="AM73" s="915"/>
      <c r="AN73" s="915"/>
      <c r="AO73" s="915"/>
      <c r="AP73" s="915" t="s">
        <v>602</v>
      </c>
      <c r="AQ73" s="915"/>
      <c r="AR73" s="915"/>
      <c r="AS73" s="915"/>
      <c r="AT73" s="915"/>
      <c r="AU73" s="963" t="s">
        <v>602</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7</v>
      </c>
      <c r="B74" s="957" t="s">
        <v>599</v>
      </c>
      <c r="C74" s="958"/>
      <c r="D74" s="958"/>
      <c r="E74" s="958"/>
      <c r="F74" s="958"/>
      <c r="G74" s="958"/>
      <c r="H74" s="958"/>
      <c r="I74" s="958"/>
      <c r="J74" s="958"/>
      <c r="K74" s="958"/>
      <c r="L74" s="958"/>
      <c r="M74" s="958"/>
      <c r="N74" s="958"/>
      <c r="O74" s="958"/>
      <c r="P74" s="959"/>
      <c r="Q74" s="960">
        <v>288</v>
      </c>
      <c r="R74" s="915"/>
      <c r="S74" s="915"/>
      <c r="T74" s="915"/>
      <c r="U74" s="915"/>
      <c r="V74" s="915">
        <v>206</v>
      </c>
      <c r="W74" s="915"/>
      <c r="X74" s="915"/>
      <c r="Y74" s="915"/>
      <c r="Z74" s="915"/>
      <c r="AA74" s="915">
        <v>82</v>
      </c>
      <c r="AB74" s="915"/>
      <c r="AC74" s="915"/>
      <c r="AD74" s="915"/>
      <c r="AE74" s="915"/>
      <c r="AF74" s="915">
        <v>82</v>
      </c>
      <c r="AG74" s="915"/>
      <c r="AH74" s="915"/>
      <c r="AI74" s="915"/>
      <c r="AJ74" s="915"/>
      <c r="AK74" s="915">
        <v>47</v>
      </c>
      <c r="AL74" s="915"/>
      <c r="AM74" s="915"/>
      <c r="AN74" s="915"/>
      <c r="AO74" s="915"/>
      <c r="AP74" s="915" t="s">
        <v>602</v>
      </c>
      <c r="AQ74" s="915"/>
      <c r="AR74" s="915"/>
      <c r="AS74" s="915"/>
      <c r="AT74" s="915"/>
      <c r="AU74" s="915" t="s">
        <v>602</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8</v>
      </c>
      <c r="B75" s="957" t="s">
        <v>600</v>
      </c>
      <c r="C75" s="958"/>
      <c r="D75" s="958"/>
      <c r="E75" s="958"/>
      <c r="F75" s="958"/>
      <c r="G75" s="958"/>
      <c r="H75" s="958"/>
      <c r="I75" s="958"/>
      <c r="J75" s="958"/>
      <c r="K75" s="958"/>
      <c r="L75" s="958"/>
      <c r="M75" s="958"/>
      <c r="N75" s="958"/>
      <c r="O75" s="958"/>
      <c r="P75" s="959"/>
      <c r="Q75" s="964">
        <v>17015</v>
      </c>
      <c r="R75" s="965"/>
      <c r="S75" s="965"/>
      <c r="T75" s="965"/>
      <c r="U75" s="914"/>
      <c r="V75" s="966">
        <v>16873</v>
      </c>
      <c r="W75" s="965"/>
      <c r="X75" s="965"/>
      <c r="Y75" s="965"/>
      <c r="Z75" s="914"/>
      <c r="AA75" s="966">
        <v>142</v>
      </c>
      <c r="AB75" s="965"/>
      <c r="AC75" s="965"/>
      <c r="AD75" s="965"/>
      <c r="AE75" s="914"/>
      <c r="AF75" s="966">
        <v>142</v>
      </c>
      <c r="AG75" s="965"/>
      <c r="AH75" s="965"/>
      <c r="AI75" s="965"/>
      <c r="AJ75" s="914"/>
      <c r="AK75" s="966">
        <v>152</v>
      </c>
      <c r="AL75" s="965"/>
      <c r="AM75" s="965"/>
      <c r="AN75" s="965"/>
      <c r="AO75" s="914"/>
      <c r="AP75" s="966" t="s">
        <v>602</v>
      </c>
      <c r="AQ75" s="965"/>
      <c r="AR75" s="965"/>
      <c r="AS75" s="965"/>
      <c r="AT75" s="914"/>
      <c r="AU75" s="966" t="s">
        <v>602</v>
      </c>
      <c r="AV75" s="965"/>
      <c r="AW75" s="965"/>
      <c r="AX75" s="965"/>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9</v>
      </c>
      <c r="B76" s="957" t="s">
        <v>601</v>
      </c>
      <c r="C76" s="958"/>
      <c r="D76" s="958"/>
      <c r="E76" s="958"/>
      <c r="F76" s="958"/>
      <c r="G76" s="958"/>
      <c r="H76" s="958"/>
      <c r="I76" s="958"/>
      <c r="J76" s="958"/>
      <c r="K76" s="958"/>
      <c r="L76" s="958"/>
      <c r="M76" s="958"/>
      <c r="N76" s="958"/>
      <c r="O76" s="958"/>
      <c r="P76" s="959"/>
      <c r="Q76" s="964">
        <v>37954</v>
      </c>
      <c r="R76" s="965"/>
      <c r="S76" s="965"/>
      <c r="T76" s="965"/>
      <c r="U76" s="914"/>
      <c r="V76" s="966">
        <v>37089</v>
      </c>
      <c r="W76" s="965"/>
      <c r="X76" s="965"/>
      <c r="Y76" s="965"/>
      <c r="Z76" s="914"/>
      <c r="AA76" s="966">
        <v>865</v>
      </c>
      <c r="AB76" s="965"/>
      <c r="AC76" s="965"/>
      <c r="AD76" s="965"/>
      <c r="AE76" s="914"/>
      <c r="AF76" s="966">
        <v>865</v>
      </c>
      <c r="AG76" s="965"/>
      <c r="AH76" s="965"/>
      <c r="AI76" s="965"/>
      <c r="AJ76" s="914"/>
      <c r="AK76" s="966" t="s">
        <v>609</v>
      </c>
      <c r="AL76" s="965"/>
      <c r="AM76" s="965"/>
      <c r="AN76" s="965"/>
      <c r="AO76" s="914"/>
      <c r="AP76" s="966" t="s">
        <v>602</v>
      </c>
      <c r="AQ76" s="965"/>
      <c r="AR76" s="965"/>
      <c r="AS76" s="965"/>
      <c r="AT76" s="914"/>
      <c r="AU76" s="966" t="s">
        <v>602</v>
      </c>
      <c r="AV76" s="965"/>
      <c r="AW76" s="965"/>
      <c r="AX76" s="965"/>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10</v>
      </c>
      <c r="B77" s="957"/>
      <c r="C77" s="958"/>
      <c r="D77" s="958"/>
      <c r="E77" s="958"/>
      <c r="F77" s="958"/>
      <c r="G77" s="958"/>
      <c r="H77" s="958"/>
      <c r="I77" s="958"/>
      <c r="J77" s="958"/>
      <c r="K77" s="958"/>
      <c r="L77" s="958"/>
      <c r="M77" s="958"/>
      <c r="N77" s="958"/>
      <c r="O77" s="958"/>
      <c r="P77" s="959"/>
      <c r="Q77" s="964"/>
      <c r="R77" s="965"/>
      <c r="S77" s="965"/>
      <c r="T77" s="965"/>
      <c r="U77" s="914"/>
      <c r="V77" s="966"/>
      <c r="W77" s="965"/>
      <c r="X77" s="965"/>
      <c r="Y77" s="965"/>
      <c r="Z77" s="914"/>
      <c r="AA77" s="966"/>
      <c r="AB77" s="965"/>
      <c r="AC77" s="965"/>
      <c r="AD77" s="965"/>
      <c r="AE77" s="914"/>
      <c r="AF77" s="966"/>
      <c r="AG77" s="965"/>
      <c r="AH77" s="965"/>
      <c r="AI77" s="965"/>
      <c r="AJ77" s="914"/>
      <c r="AK77" s="966"/>
      <c r="AL77" s="965"/>
      <c r="AM77" s="965"/>
      <c r="AN77" s="965"/>
      <c r="AO77" s="914"/>
      <c r="AP77" s="966"/>
      <c r="AQ77" s="965"/>
      <c r="AR77" s="965"/>
      <c r="AS77" s="965"/>
      <c r="AT77" s="914"/>
      <c r="AU77" s="966"/>
      <c r="AV77" s="965"/>
      <c r="AW77" s="965"/>
      <c r="AX77" s="965"/>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388</v>
      </c>
      <c r="B88" s="874" t="s">
        <v>420</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199881</v>
      </c>
      <c r="AG88" s="926"/>
      <c r="AH88" s="926"/>
      <c r="AI88" s="926"/>
      <c r="AJ88" s="926"/>
      <c r="AK88" s="923"/>
      <c r="AL88" s="923"/>
      <c r="AM88" s="923"/>
      <c r="AN88" s="923"/>
      <c r="AO88" s="923"/>
      <c r="AP88" s="926">
        <v>799</v>
      </c>
      <c r="AQ88" s="926"/>
      <c r="AR88" s="926"/>
      <c r="AS88" s="926"/>
      <c r="AT88" s="926"/>
      <c r="AU88" s="926">
        <v>74</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74" t="s">
        <v>421</v>
      </c>
      <c r="BS102" s="875"/>
      <c r="BT102" s="875"/>
      <c r="BU102" s="875"/>
      <c r="BV102" s="875"/>
      <c r="BW102" s="875"/>
      <c r="BX102" s="875"/>
      <c r="BY102" s="875"/>
      <c r="BZ102" s="875"/>
      <c r="CA102" s="875"/>
      <c r="CB102" s="875"/>
      <c r="CC102" s="875"/>
      <c r="CD102" s="875"/>
      <c r="CE102" s="875"/>
      <c r="CF102" s="875"/>
      <c r="CG102" s="876"/>
      <c r="CH102" s="974"/>
      <c r="CI102" s="975"/>
      <c r="CJ102" s="975"/>
      <c r="CK102" s="975"/>
      <c r="CL102" s="976"/>
      <c r="CM102" s="974"/>
      <c r="CN102" s="975"/>
      <c r="CO102" s="975"/>
      <c r="CP102" s="975"/>
      <c r="CQ102" s="976"/>
      <c r="CR102" s="977">
        <v>2424</v>
      </c>
      <c r="CS102" s="934"/>
      <c r="CT102" s="934"/>
      <c r="CU102" s="934"/>
      <c r="CV102" s="978"/>
      <c r="CW102" s="977">
        <v>113</v>
      </c>
      <c r="CX102" s="934"/>
      <c r="CY102" s="934"/>
      <c r="CZ102" s="934"/>
      <c r="DA102" s="978"/>
      <c r="DB102" s="977"/>
      <c r="DC102" s="934"/>
      <c r="DD102" s="934"/>
      <c r="DE102" s="934"/>
      <c r="DF102" s="978"/>
      <c r="DG102" s="977">
        <v>332</v>
      </c>
      <c r="DH102" s="934"/>
      <c r="DI102" s="934"/>
      <c r="DJ102" s="934"/>
      <c r="DK102" s="978"/>
      <c r="DL102" s="977"/>
      <c r="DM102" s="934"/>
      <c r="DN102" s="934"/>
      <c r="DO102" s="934"/>
      <c r="DP102" s="978"/>
      <c r="DQ102" s="977"/>
      <c r="DR102" s="934"/>
      <c r="DS102" s="934"/>
      <c r="DT102" s="934"/>
      <c r="DU102" s="978"/>
      <c r="DV102" s="1001"/>
      <c r="DW102" s="1002"/>
      <c r="DX102" s="1002"/>
      <c r="DY102" s="1002"/>
      <c r="DZ102" s="1003"/>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4" t="s">
        <v>422</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5" t="s">
        <v>423</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6" t="s">
        <v>426</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427</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47" customFormat="1" ht="26.25" customHeight="1" x14ac:dyDescent="0.2">
      <c r="A109" s="999" t="s">
        <v>428</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429</v>
      </c>
      <c r="AB109" s="980"/>
      <c r="AC109" s="980"/>
      <c r="AD109" s="980"/>
      <c r="AE109" s="981"/>
      <c r="AF109" s="979" t="s">
        <v>306</v>
      </c>
      <c r="AG109" s="980"/>
      <c r="AH109" s="980"/>
      <c r="AI109" s="980"/>
      <c r="AJ109" s="981"/>
      <c r="AK109" s="979" t="s">
        <v>305</v>
      </c>
      <c r="AL109" s="980"/>
      <c r="AM109" s="980"/>
      <c r="AN109" s="980"/>
      <c r="AO109" s="981"/>
      <c r="AP109" s="979" t="s">
        <v>430</v>
      </c>
      <c r="AQ109" s="980"/>
      <c r="AR109" s="980"/>
      <c r="AS109" s="980"/>
      <c r="AT109" s="982"/>
      <c r="AU109" s="999" t="s">
        <v>428</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429</v>
      </c>
      <c r="BR109" s="980"/>
      <c r="BS109" s="980"/>
      <c r="BT109" s="980"/>
      <c r="BU109" s="981"/>
      <c r="BV109" s="979" t="s">
        <v>306</v>
      </c>
      <c r="BW109" s="980"/>
      <c r="BX109" s="980"/>
      <c r="BY109" s="980"/>
      <c r="BZ109" s="981"/>
      <c r="CA109" s="979" t="s">
        <v>305</v>
      </c>
      <c r="CB109" s="980"/>
      <c r="CC109" s="980"/>
      <c r="CD109" s="980"/>
      <c r="CE109" s="981"/>
      <c r="CF109" s="1000" t="s">
        <v>430</v>
      </c>
      <c r="CG109" s="1000"/>
      <c r="CH109" s="1000"/>
      <c r="CI109" s="1000"/>
      <c r="CJ109" s="1000"/>
      <c r="CK109" s="979" t="s">
        <v>431</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429</v>
      </c>
      <c r="DH109" s="980"/>
      <c r="DI109" s="980"/>
      <c r="DJ109" s="980"/>
      <c r="DK109" s="981"/>
      <c r="DL109" s="979" t="s">
        <v>306</v>
      </c>
      <c r="DM109" s="980"/>
      <c r="DN109" s="980"/>
      <c r="DO109" s="980"/>
      <c r="DP109" s="981"/>
      <c r="DQ109" s="979" t="s">
        <v>305</v>
      </c>
      <c r="DR109" s="980"/>
      <c r="DS109" s="980"/>
      <c r="DT109" s="980"/>
      <c r="DU109" s="981"/>
      <c r="DV109" s="979" t="s">
        <v>430</v>
      </c>
      <c r="DW109" s="980"/>
      <c r="DX109" s="980"/>
      <c r="DY109" s="980"/>
      <c r="DZ109" s="982"/>
    </row>
    <row r="110" spans="1:131" s="247" customFormat="1" ht="26.25" customHeight="1" x14ac:dyDescent="0.2">
      <c r="A110" s="983" t="s">
        <v>432</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6476605</v>
      </c>
      <c r="AB110" s="987"/>
      <c r="AC110" s="987"/>
      <c r="AD110" s="987"/>
      <c r="AE110" s="988"/>
      <c r="AF110" s="989">
        <v>6627024</v>
      </c>
      <c r="AG110" s="987"/>
      <c r="AH110" s="987"/>
      <c r="AI110" s="987"/>
      <c r="AJ110" s="988"/>
      <c r="AK110" s="989">
        <v>6963974</v>
      </c>
      <c r="AL110" s="987"/>
      <c r="AM110" s="987"/>
      <c r="AN110" s="987"/>
      <c r="AO110" s="988"/>
      <c r="AP110" s="990">
        <v>9.6</v>
      </c>
      <c r="AQ110" s="991"/>
      <c r="AR110" s="991"/>
      <c r="AS110" s="991"/>
      <c r="AT110" s="992"/>
      <c r="AU110" s="993" t="s">
        <v>73</v>
      </c>
      <c r="AV110" s="994"/>
      <c r="AW110" s="994"/>
      <c r="AX110" s="994"/>
      <c r="AY110" s="994"/>
      <c r="AZ110" s="1035" t="s">
        <v>433</v>
      </c>
      <c r="BA110" s="984"/>
      <c r="BB110" s="984"/>
      <c r="BC110" s="984"/>
      <c r="BD110" s="984"/>
      <c r="BE110" s="984"/>
      <c r="BF110" s="984"/>
      <c r="BG110" s="984"/>
      <c r="BH110" s="984"/>
      <c r="BI110" s="984"/>
      <c r="BJ110" s="984"/>
      <c r="BK110" s="984"/>
      <c r="BL110" s="984"/>
      <c r="BM110" s="984"/>
      <c r="BN110" s="984"/>
      <c r="BO110" s="984"/>
      <c r="BP110" s="985"/>
      <c r="BQ110" s="1021">
        <v>74424457</v>
      </c>
      <c r="BR110" s="1022"/>
      <c r="BS110" s="1022"/>
      <c r="BT110" s="1022"/>
      <c r="BU110" s="1022"/>
      <c r="BV110" s="1022">
        <v>75563026</v>
      </c>
      <c r="BW110" s="1022"/>
      <c r="BX110" s="1022"/>
      <c r="BY110" s="1022"/>
      <c r="BZ110" s="1022"/>
      <c r="CA110" s="1022">
        <v>79989964</v>
      </c>
      <c r="CB110" s="1022"/>
      <c r="CC110" s="1022"/>
      <c r="CD110" s="1022"/>
      <c r="CE110" s="1022"/>
      <c r="CF110" s="1036">
        <v>110.2</v>
      </c>
      <c r="CG110" s="1037"/>
      <c r="CH110" s="1037"/>
      <c r="CI110" s="1037"/>
      <c r="CJ110" s="1037"/>
      <c r="CK110" s="1038" t="s">
        <v>434</v>
      </c>
      <c r="CL110" s="1039"/>
      <c r="CM110" s="1018" t="s">
        <v>435</v>
      </c>
      <c r="CN110" s="1019"/>
      <c r="CO110" s="1019"/>
      <c r="CP110" s="1019"/>
      <c r="CQ110" s="1019"/>
      <c r="CR110" s="1019"/>
      <c r="CS110" s="1019"/>
      <c r="CT110" s="1019"/>
      <c r="CU110" s="1019"/>
      <c r="CV110" s="1019"/>
      <c r="CW110" s="1019"/>
      <c r="CX110" s="1019"/>
      <c r="CY110" s="1019"/>
      <c r="CZ110" s="1019"/>
      <c r="DA110" s="1019"/>
      <c r="DB110" s="1019"/>
      <c r="DC110" s="1019"/>
      <c r="DD110" s="1019"/>
      <c r="DE110" s="1019"/>
      <c r="DF110" s="1020"/>
      <c r="DG110" s="1021" t="s">
        <v>436</v>
      </c>
      <c r="DH110" s="1022"/>
      <c r="DI110" s="1022"/>
      <c r="DJ110" s="1022"/>
      <c r="DK110" s="1022"/>
      <c r="DL110" s="1022" t="s">
        <v>436</v>
      </c>
      <c r="DM110" s="1022"/>
      <c r="DN110" s="1022"/>
      <c r="DO110" s="1022"/>
      <c r="DP110" s="1022"/>
      <c r="DQ110" s="1022" t="s">
        <v>436</v>
      </c>
      <c r="DR110" s="1022"/>
      <c r="DS110" s="1022"/>
      <c r="DT110" s="1022"/>
      <c r="DU110" s="1022"/>
      <c r="DV110" s="1023" t="s">
        <v>436</v>
      </c>
      <c r="DW110" s="1023"/>
      <c r="DX110" s="1023"/>
      <c r="DY110" s="1023"/>
      <c r="DZ110" s="1024"/>
    </row>
    <row r="111" spans="1:131" s="247" customFormat="1" ht="26.25" customHeight="1" x14ac:dyDescent="0.2">
      <c r="A111" s="1025" t="s">
        <v>437</v>
      </c>
      <c r="B111" s="1026"/>
      <c r="C111" s="1026"/>
      <c r="D111" s="1026"/>
      <c r="E111" s="1026"/>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7"/>
      <c r="AA111" s="1028" t="s">
        <v>436</v>
      </c>
      <c r="AB111" s="1029"/>
      <c r="AC111" s="1029"/>
      <c r="AD111" s="1029"/>
      <c r="AE111" s="1030"/>
      <c r="AF111" s="1031" t="s">
        <v>436</v>
      </c>
      <c r="AG111" s="1029"/>
      <c r="AH111" s="1029"/>
      <c r="AI111" s="1029"/>
      <c r="AJ111" s="1030"/>
      <c r="AK111" s="1031" t="s">
        <v>436</v>
      </c>
      <c r="AL111" s="1029"/>
      <c r="AM111" s="1029"/>
      <c r="AN111" s="1029"/>
      <c r="AO111" s="1030"/>
      <c r="AP111" s="1032" t="s">
        <v>436</v>
      </c>
      <c r="AQ111" s="1033"/>
      <c r="AR111" s="1033"/>
      <c r="AS111" s="1033"/>
      <c r="AT111" s="1034"/>
      <c r="AU111" s="995"/>
      <c r="AV111" s="996"/>
      <c r="AW111" s="996"/>
      <c r="AX111" s="996"/>
      <c r="AY111" s="996"/>
      <c r="AZ111" s="1044" t="s">
        <v>438</v>
      </c>
      <c r="BA111" s="1045"/>
      <c r="BB111" s="1045"/>
      <c r="BC111" s="1045"/>
      <c r="BD111" s="1045"/>
      <c r="BE111" s="1045"/>
      <c r="BF111" s="1045"/>
      <c r="BG111" s="1045"/>
      <c r="BH111" s="1045"/>
      <c r="BI111" s="1045"/>
      <c r="BJ111" s="1045"/>
      <c r="BK111" s="1045"/>
      <c r="BL111" s="1045"/>
      <c r="BM111" s="1045"/>
      <c r="BN111" s="1045"/>
      <c r="BO111" s="1045"/>
      <c r="BP111" s="1046"/>
      <c r="BQ111" s="1014">
        <v>2374429</v>
      </c>
      <c r="BR111" s="1015"/>
      <c r="BS111" s="1015"/>
      <c r="BT111" s="1015"/>
      <c r="BU111" s="1015"/>
      <c r="BV111" s="1015">
        <v>2283884</v>
      </c>
      <c r="BW111" s="1015"/>
      <c r="BX111" s="1015"/>
      <c r="BY111" s="1015"/>
      <c r="BZ111" s="1015"/>
      <c r="CA111" s="1015">
        <v>1954246</v>
      </c>
      <c r="CB111" s="1015"/>
      <c r="CC111" s="1015"/>
      <c r="CD111" s="1015"/>
      <c r="CE111" s="1015"/>
      <c r="CF111" s="1009">
        <v>2.7</v>
      </c>
      <c r="CG111" s="1010"/>
      <c r="CH111" s="1010"/>
      <c r="CI111" s="1010"/>
      <c r="CJ111" s="1010"/>
      <c r="CK111" s="1040"/>
      <c r="CL111" s="1041"/>
      <c r="CM111" s="1011" t="s">
        <v>439</v>
      </c>
      <c r="CN111" s="1012"/>
      <c r="CO111" s="1012"/>
      <c r="CP111" s="1012"/>
      <c r="CQ111" s="1012"/>
      <c r="CR111" s="1012"/>
      <c r="CS111" s="1012"/>
      <c r="CT111" s="1012"/>
      <c r="CU111" s="1012"/>
      <c r="CV111" s="1012"/>
      <c r="CW111" s="1012"/>
      <c r="CX111" s="1012"/>
      <c r="CY111" s="1012"/>
      <c r="CZ111" s="1012"/>
      <c r="DA111" s="1012"/>
      <c r="DB111" s="1012"/>
      <c r="DC111" s="1012"/>
      <c r="DD111" s="1012"/>
      <c r="DE111" s="1012"/>
      <c r="DF111" s="1013"/>
      <c r="DG111" s="1014" t="s">
        <v>440</v>
      </c>
      <c r="DH111" s="1015"/>
      <c r="DI111" s="1015"/>
      <c r="DJ111" s="1015"/>
      <c r="DK111" s="1015"/>
      <c r="DL111" s="1015" t="s">
        <v>436</v>
      </c>
      <c r="DM111" s="1015"/>
      <c r="DN111" s="1015"/>
      <c r="DO111" s="1015"/>
      <c r="DP111" s="1015"/>
      <c r="DQ111" s="1015" t="s">
        <v>440</v>
      </c>
      <c r="DR111" s="1015"/>
      <c r="DS111" s="1015"/>
      <c r="DT111" s="1015"/>
      <c r="DU111" s="1015"/>
      <c r="DV111" s="1016" t="s">
        <v>440</v>
      </c>
      <c r="DW111" s="1016"/>
      <c r="DX111" s="1016"/>
      <c r="DY111" s="1016"/>
      <c r="DZ111" s="1017"/>
    </row>
    <row r="112" spans="1:131" s="247" customFormat="1" ht="26.25" customHeight="1" x14ac:dyDescent="0.2">
      <c r="A112" s="1047" t="s">
        <v>441</v>
      </c>
      <c r="B112" s="1048"/>
      <c r="C112" s="1045" t="s">
        <v>442</v>
      </c>
      <c r="D112" s="1045"/>
      <c r="E112" s="1045"/>
      <c r="F112" s="1045"/>
      <c r="G112" s="1045"/>
      <c r="H112" s="1045"/>
      <c r="I112" s="1045"/>
      <c r="J112" s="1045"/>
      <c r="K112" s="1045"/>
      <c r="L112" s="1045"/>
      <c r="M112" s="1045"/>
      <c r="N112" s="1045"/>
      <c r="O112" s="1045"/>
      <c r="P112" s="1045"/>
      <c r="Q112" s="1045"/>
      <c r="R112" s="1045"/>
      <c r="S112" s="1045"/>
      <c r="T112" s="1045"/>
      <c r="U112" s="1045"/>
      <c r="V112" s="1045"/>
      <c r="W112" s="1045"/>
      <c r="X112" s="1045"/>
      <c r="Y112" s="1045"/>
      <c r="Z112" s="1046"/>
      <c r="AA112" s="1053" t="s">
        <v>436</v>
      </c>
      <c r="AB112" s="1054"/>
      <c r="AC112" s="1054"/>
      <c r="AD112" s="1054"/>
      <c r="AE112" s="1055"/>
      <c r="AF112" s="1056" t="s">
        <v>436</v>
      </c>
      <c r="AG112" s="1054"/>
      <c r="AH112" s="1054"/>
      <c r="AI112" s="1054"/>
      <c r="AJ112" s="1055"/>
      <c r="AK112" s="1056" t="s">
        <v>436</v>
      </c>
      <c r="AL112" s="1054"/>
      <c r="AM112" s="1054"/>
      <c r="AN112" s="1054"/>
      <c r="AO112" s="1055"/>
      <c r="AP112" s="1057" t="s">
        <v>436</v>
      </c>
      <c r="AQ112" s="1058"/>
      <c r="AR112" s="1058"/>
      <c r="AS112" s="1058"/>
      <c r="AT112" s="1059"/>
      <c r="AU112" s="995"/>
      <c r="AV112" s="996"/>
      <c r="AW112" s="996"/>
      <c r="AX112" s="996"/>
      <c r="AY112" s="996"/>
      <c r="AZ112" s="1044" t="s">
        <v>443</v>
      </c>
      <c r="BA112" s="1045"/>
      <c r="BB112" s="1045"/>
      <c r="BC112" s="1045"/>
      <c r="BD112" s="1045"/>
      <c r="BE112" s="1045"/>
      <c r="BF112" s="1045"/>
      <c r="BG112" s="1045"/>
      <c r="BH112" s="1045"/>
      <c r="BI112" s="1045"/>
      <c r="BJ112" s="1045"/>
      <c r="BK112" s="1045"/>
      <c r="BL112" s="1045"/>
      <c r="BM112" s="1045"/>
      <c r="BN112" s="1045"/>
      <c r="BO112" s="1045"/>
      <c r="BP112" s="1046"/>
      <c r="BQ112" s="1014">
        <v>26330905</v>
      </c>
      <c r="BR112" s="1015"/>
      <c r="BS112" s="1015"/>
      <c r="BT112" s="1015"/>
      <c r="BU112" s="1015"/>
      <c r="BV112" s="1015">
        <v>23387954</v>
      </c>
      <c r="BW112" s="1015"/>
      <c r="BX112" s="1015"/>
      <c r="BY112" s="1015"/>
      <c r="BZ112" s="1015"/>
      <c r="CA112" s="1015">
        <v>21375376</v>
      </c>
      <c r="CB112" s="1015"/>
      <c r="CC112" s="1015"/>
      <c r="CD112" s="1015"/>
      <c r="CE112" s="1015"/>
      <c r="CF112" s="1009">
        <v>29.4</v>
      </c>
      <c r="CG112" s="1010"/>
      <c r="CH112" s="1010"/>
      <c r="CI112" s="1010"/>
      <c r="CJ112" s="1010"/>
      <c r="CK112" s="1040"/>
      <c r="CL112" s="1041"/>
      <c r="CM112" s="1011" t="s">
        <v>444</v>
      </c>
      <c r="CN112" s="1012"/>
      <c r="CO112" s="1012"/>
      <c r="CP112" s="1012"/>
      <c r="CQ112" s="1012"/>
      <c r="CR112" s="1012"/>
      <c r="CS112" s="1012"/>
      <c r="CT112" s="1012"/>
      <c r="CU112" s="1012"/>
      <c r="CV112" s="1012"/>
      <c r="CW112" s="1012"/>
      <c r="CX112" s="1012"/>
      <c r="CY112" s="1012"/>
      <c r="CZ112" s="1012"/>
      <c r="DA112" s="1012"/>
      <c r="DB112" s="1012"/>
      <c r="DC112" s="1012"/>
      <c r="DD112" s="1012"/>
      <c r="DE112" s="1012"/>
      <c r="DF112" s="1013"/>
      <c r="DG112" s="1014" t="s">
        <v>436</v>
      </c>
      <c r="DH112" s="1015"/>
      <c r="DI112" s="1015"/>
      <c r="DJ112" s="1015"/>
      <c r="DK112" s="1015"/>
      <c r="DL112" s="1015" t="s">
        <v>436</v>
      </c>
      <c r="DM112" s="1015"/>
      <c r="DN112" s="1015"/>
      <c r="DO112" s="1015"/>
      <c r="DP112" s="1015"/>
      <c r="DQ112" s="1015" t="s">
        <v>436</v>
      </c>
      <c r="DR112" s="1015"/>
      <c r="DS112" s="1015"/>
      <c r="DT112" s="1015"/>
      <c r="DU112" s="1015"/>
      <c r="DV112" s="1016" t="s">
        <v>436</v>
      </c>
      <c r="DW112" s="1016"/>
      <c r="DX112" s="1016"/>
      <c r="DY112" s="1016"/>
      <c r="DZ112" s="1017"/>
    </row>
    <row r="113" spans="1:130" s="247" customFormat="1" ht="26.25" customHeight="1" x14ac:dyDescent="0.2">
      <c r="A113" s="1049"/>
      <c r="B113" s="1050"/>
      <c r="C113" s="1045" t="s">
        <v>445</v>
      </c>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6"/>
      <c r="AA113" s="1028">
        <v>1602279</v>
      </c>
      <c r="AB113" s="1029"/>
      <c r="AC113" s="1029"/>
      <c r="AD113" s="1029"/>
      <c r="AE113" s="1030"/>
      <c r="AF113" s="1031">
        <v>1171264</v>
      </c>
      <c r="AG113" s="1029"/>
      <c r="AH113" s="1029"/>
      <c r="AI113" s="1029"/>
      <c r="AJ113" s="1030"/>
      <c r="AK113" s="1031">
        <v>1283161</v>
      </c>
      <c r="AL113" s="1029"/>
      <c r="AM113" s="1029"/>
      <c r="AN113" s="1029"/>
      <c r="AO113" s="1030"/>
      <c r="AP113" s="1032">
        <v>1.8</v>
      </c>
      <c r="AQ113" s="1033"/>
      <c r="AR113" s="1033"/>
      <c r="AS113" s="1033"/>
      <c r="AT113" s="1034"/>
      <c r="AU113" s="995"/>
      <c r="AV113" s="996"/>
      <c r="AW113" s="996"/>
      <c r="AX113" s="996"/>
      <c r="AY113" s="996"/>
      <c r="AZ113" s="1044" t="s">
        <v>446</v>
      </c>
      <c r="BA113" s="1045"/>
      <c r="BB113" s="1045"/>
      <c r="BC113" s="1045"/>
      <c r="BD113" s="1045"/>
      <c r="BE113" s="1045"/>
      <c r="BF113" s="1045"/>
      <c r="BG113" s="1045"/>
      <c r="BH113" s="1045"/>
      <c r="BI113" s="1045"/>
      <c r="BJ113" s="1045"/>
      <c r="BK113" s="1045"/>
      <c r="BL113" s="1045"/>
      <c r="BM113" s="1045"/>
      <c r="BN113" s="1045"/>
      <c r="BO113" s="1045"/>
      <c r="BP113" s="1046"/>
      <c r="BQ113" s="1014">
        <v>361254</v>
      </c>
      <c r="BR113" s="1015"/>
      <c r="BS113" s="1015"/>
      <c r="BT113" s="1015"/>
      <c r="BU113" s="1015"/>
      <c r="BV113" s="1015">
        <v>201806</v>
      </c>
      <c r="BW113" s="1015"/>
      <c r="BX113" s="1015"/>
      <c r="BY113" s="1015"/>
      <c r="BZ113" s="1015"/>
      <c r="CA113" s="1015">
        <v>74342</v>
      </c>
      <c r="CB113" s="1015"/>
      <c r="CC113" s="1015"/>
      <c r="CD113" s="1015"/>
      <c r="CE113" s="1015"/>
      <c r="CF113" s="1009">
        <v>0.1</v>
      </c>
      <c r="CG113" s="1010"/>
      <c r="CH113" s="1010"/>
      <c r="CI113" s="1010"/>
      <c r="CJ113" s="1010"/>
      <c r="CK113" s="1040"/>
      <c r="CL113" s="1041"/>
      <c r="CM113" s="1011" t="s">
        <v>447</v>
      </c>
      <c r="CN113" s="1012"/>
      <c r="CO113" s="1012"/>
      <c r="CP113" s="1012"/>
      <c r="CQ113" s="1012"/>
      <c r="CR113" s="1012"/>
      <c r="CS113" s="1012"/>
      <c r="CT113" s="1012"/>
      <c r="CU113" s="1012"/>
      <c r="CV113" s="1012"/>
      <c r="CW113" s="1012"/>
      <c r="CX113" s="1012"/>
      <c r="CY113" s="1012"/>
      <c r="CZ113" s="1012"/>
      <c r="DA113" s="1012"/>
      <c r="DB113" s="1012"/>
      <c r="DC113" s="1012"/>
      <c r="DD113" s="1012"/>
      <c r="DE113" s="1012"/>
      <c r="DF113" s="1013"/>
      <c r="DG113" s="1053" t="s">
        <v>436</v>
      </c>
      <c r="DH113" s="1054"/>
      <c r="DI113" s="1054"/>
      <c r="DJ113" s="1054"/>
      <c r="DK113" s="1055"/>
      <c r="DL113" s="1056" t="s">
        <v>436</v>
      </c>
      <c r="DM113" s="1054"/>
      <c r="DN113" s="1054"/>
      <c r="DO113" s="1054"/>
      <c r="DP113" s="1055"/>
      <c r="DQ113" s="1056" t="s">
        <v>436</v>
      </c>
      <c r="DR113" s="1054"/>
      <c r="DS113" s="1054"/>
      <c r="DT113" s="1054"/>
      <c r="DU113" s="1055"/>
      <c r="DV113" s="1057" t="s">
        <v>436</v>
      </c>
      <c r="DW113" s="1058"/>
      <c r="DX113" s="1058"/>
      <c r="DY113" s="1058"/>
      <c r="DZ113" s="1059"/>
    </row>
    <row r="114" spans="1:130" s="247" customFormat="1" ht="26.25" customHeight="1" x14ac:dyDescent="0.2">
      <c r="A114" s="1049"/>
      <c r="B114" s="1050"/>
      <c r="C114" s="1045" t="s">
        <v>448</v>
      </c>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6"/>
      <c r="AA114" s="1053">
        <v>170558</v>
      </c>
      <c r="AB114" s="1054"/>
      <c r="AC114" s="1054"/>
      <c r="AD114" s="1054"/>
      <c r="AE114" s="1055"/>
      <c r="AF114" s="1056">
        <v>148424</v>
      </c>
      <c r="AG114" s="1054"/>
      <c r="AH114" s="1054"/>
      <c r="AI114" s="1054"/>
      <c r="AJ114" s="1055"/>
      <c r="AK114" s="1056">
        <v>114841</v>
      </c>
      <c r="AL114" s="1054"/>
      <c r="AM114" s="1054"/>
      <c r="AN114" s="1054"/>
      <c r="AO114" s="1055"/>
      <c r="AP114" s="1057">
        <v>0.2</v>
      </c>
      <c r="AQ114" s="1058"/>
      <c r="AR114" s="1058"/>
      <c r="AS114" s="1058"/>
      <c r="AT114" s="1059"/>
      <c r="AU114" s="995"/>
      <c r="AV114" s="996"/>
      <c r="AW114" s="996"/>
      <c r="AX114" s="996"/>
      <c r="AY114" s="996"/>
      <c r="AZ114" s="1044" t="s">
        <v>449</v>
      </c>
      <c r="BA114" s="1045"/>
      <c r="BB114" s="1045"/>
      <c r="BC114" s="1045"/>
      <c r="BD114" s="1045"/>
      <c r="BE114" s="1045"/>
      <c r="BF114" s="1045"/>
      <c r="BG114" s="1045"/>
      <c r="BH114" s="1045"/>
      <c r="BI114" s="1045"/>
      <c r="BJ114" s="1045"/>
      <c r="BK114" s="1045"/>
      <c r="BL114" s="1045"/>
      <c r="BM114" s="1045"/>
      <c r="BN114" s="1045"/>
      <c r="BO114" s="1045"/>
      <c r="BP114" s="1046"/>
      <c r="BQ114" s="1014">
        <v>13944416</v>
      </c>
      <c r="BR114" s="1015"/>
      <c r="BS114" s="1015"/>
      <c r="BT114" s="1015"/>
      <c r="BU114" s="1015"/>
      <c r="BV114" s="1015">
        <v>13885835</v>
      </c>
      <c r="BW114" s="1015"/>
      <c r="BX114" s="1015"/>
      <c r="BY114" s="1015"/>
      <c r="BZ114" s="1015"/>
      <c r="CA114" s="1015">
        <v>13890073</v>
      </c>
      <c r="CB114" s="1015"/>
      <c r="CC114" s="1015"/>
      <c r="CD114" s="1015"/>
      <c r="CE114" s="1015"/>
      <c r="CF114" s="1009">
        <v>19.100000000000001</v>
      </c>
      <c r="CG114" s="1010"/>
      <c r="CH114" s="1010"/>
      <c r="CI114" s="1010"/>
      <c r="CJ114" s="1010"/>
      <c r="CK114" s="1040"/>
      <c r="CL114" s="1041"/>
      <c r="CM114" s="1011" t="s">
        <v>450</v>
      </c>
      <c r="CN114" s="1012"/>
      <c r="CO114" s="1012"/>
      <c r="CP114" s="1012"/>
      <c r="CQ114" s="1012"/>
      <c r="CR114" s="1012"/>
      <c r="CS114" s="1012"/>
      <c r="CT114" s="1012"/>
      <c r="CU114" s="1012"/>
      <c r="CV114" s="1012"/>
      <c r="CW114" s="1012"/>
      <c r="CX114" s="1012"/>
      <c r="CY114" s="1012"/>
      <c r="CZ114" s="1012"/>
      <c r="DA114" s="1012"/>
      <c r="DB114" s="1012"/>
      <c r="DC114" s="1012"/>
      <c r="DD114" s="1012"/>
      <c r="DE114" s="1012"/>
      <c r="DF114" s="1013"/>
      <c r="DG114" s="1053" t="s">
        <v>436</v>
      </c>
      <c r="DH114" s="1054"/>
      <c r="DI114" s="1054"/>
      <c r="DJ114" s="1054"/>
      <c r="DK114" s="1055"/>
      <c r="DL114" s="1056" t="s">
        <v>436</v>
      </c>
      <c r="DM114" s="1054"/>
      <c r="DN114" s="1054"/>
      <c r="DO114" s="1054"/>
      <c r="DP114" s="1055"/>
      <c r="DQ114" s="1056" t="s">
        <v>436</v>
      </c>
      <c r="DR114" s="1054"/>
      <c r="DS114" s="1054"/>
      <c r="DT114" s="1054"/>
      <c r="DU114" s="1055"/>
      <c r="DV114" s="1057" t="s">
        <v>436</v>
      </c>
      <c r="DW114" s="1058"/>
      <c r="DX114" s="1058"/>
      <c r="DY114" s="1058"/>
      <c r="DZ114" s="1059"/>
    </row>
    <row r="115" spans="1:130" s="247" customFormat="1" ht="26.25" customHeight="1" x14ac:dyDescent="0.2">
      <c r="A115" s="1049"/>
      <c r="B115" s="1050"/>
      <c r="C115" s="1045" t="s">
        <v>451</v>
      </c>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6"/>
      <c r="AA115" s="1028">
        <v>236378</v>
      </c>
      <c r="AB115" s="1029"/>
      <c r="AC115" s="1029"/>
      <c r="AD115" s="1029"/>
      <c r="AE115" s="1030"/>
      <c r="AF115" s="1031">
        <v>238585</v>
      </c>
      <c r="AG115" s="1029"/>
      <c r="AH115" s="1029"/>
      <c r="AI115" s="1029"/>
      <c r="AJ115" s="1030"/>
      <c r="AK115" s="1031">
        <v>238105</v>
      </c>
      <c r="AL115" s="1029"/>
      <c r="AM115" s="1029"/>
      <c r="AN115" s="1029"/>
      <c r="AO115" s="1030"/>
      <c r="AP115" s="1032">
        <v>0.3</v>
      </c>
      <c r="AQ115" s="1033"/>
      <c r="AR115" s="1033"/>
      <c r="AS115" s="1033"/>
      <c r="AT115" s="1034"/>
      <c r="AU115" s="995"/>
      <c r="AV115" s="996"/>
      <c r="AW115" s="996"/>
      <c r="AX115" s="996"/>
      <c r="AY115" s="996"/>
      <c r="AZ115" s="1044" t="s">
        <v>452</v>
      </c>
      <c r="BA115" s="1045"/>
      <c r="BB115" s="1045"/>
      <c r="BC115" s="1045"/>
      <c r="BD115" s="1045"/>
      <c r="BE115" s="1045"/>
      <c r="BF115" s="1045"/>
      <c r="BG115" s="1045"/>
      <c r="BH115" s="1045"/>
      <c r="BI115" s="1045"/>
      <c r="BJ115" s="1045"/>
      <c r="BK115" s="1045"/>
      <c r="BL115" s="1045"/>
      <c r="BM115" s="1045"/>
      <c r="BN115" s="1045"/>
      <c r="BO115" s="1045"/>
      <c r="BP115" s="1046"/>
      <c r="BQ115" s="1014" t="s">
        <v>436</v>
      </c>
      <c r="BR115" s="1015"/>
      <c r="BS115" s="1015"/>
      <c r="BT115" s="1015"/>
      <c r="BU115" s="1015"/>
      <c r="BV115" s="1015" t="s">
        <v>436</v>
      </c>
      <c r="BW115" s="1015"/>
      <c r="BX115" s="1015"/>
      <c r="BY115" s="1015"/>
      <c r="BZ115" s="1015"/>
      <c r="CA115" s="1015" t="s">
        <v>436</v>
      </c>
      <c r="CB115" s="1015"/>
      <c r="CC115" s="1015"/>
      <c r="CD115" s="1015"/>
      <c r="CE115" s="1015"/>
      <c r="CF115" s="1009" t="s">
        <v>436</v>
      </c>
      <c r="CG115" s="1010"/>
      <c r="CH115" s="1010"/>
      <c r="CI115" s="1010"/>
      <c r="CJ115" s="1010"/>
      <c r="CK115" s="1040"/>
      <c r="CL115" s="1041"/>
      <c r="CM115" s="1044" t="s">
        <v>453</v>
      </c>
      <c r="CN115" s="1065"/>
      <c r="CO115" s="1065"/>
      <c r="CP115" s="1065"/>
      <c r="CQ115" s="1065"/>
      <c r="CR115" s="1065"/>
      <c r="CS115" s="1065"/>
      <c r="CT115" s="1065"/>
      <c r="CU115" s="1065"/>
      <c r="CV115" s="1065"/>
      <c r="CW115" s="1065"/>
      <c r="CX115" s="1065"/>
      <c r="CY115" s="1065"/>
      <c r="CZ115" s="1065"/>
      <c r="DA115" s="1065"/>
      <c r="DB115" s="1065"/>
      <c r="DC115" s="1065"/>
      <c r="DD115" s="1065"/>
      <c r="DE115" s="1065"/>
      <c r="DF115" s="1046"/>
      <c r="DG115" s="1053">
        <v>475068</v>
      </c>
      <c r="DH115" s="1054"/>
      <c r="DI115" s="1054"/>
      <c r="DJ115" s="1054"/>
      <c r="DK115" s="1055"/>
      <c r="DL115" s="1056">
        <v>536791</v>
      </c>
      <c r="DM115" s="1054"/>
      <c r="DN115" s="1054"/>
      <c r="DO115" s="1054"/>
      <c r="DP115" s="1055"/>
      <c r="DQ115" s="1056">
        <v>361447</v>
      </c>
      <c r="DR115" s="1054"/>
      <c r="DS115" s="1054"/>
      <c r="DT115" s="1054"/>
      <c r="DU115" s="1055"/>
      <c r="DV115" s="1057">
        <v>0.5</v>
      </c>
      <c r="DW115" s="1058"/>
      <c r="DX115" s="1058"/>
      <c r="DY115" s="1058"/>
      <c r="DZ115" s="1059"/>
    </row>
    <row r="116" spans="1:130" s="247" customFormat="1" ht="26.25" customHeight="1" x14ac:dyDescent="0.2">
      <c r="A116" s="1051"/>
      <c r="B116" s="1052"/>
      <c r="C116" s="1060" t="s">
        <v>454</v>
      </c>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1"/>
      <c r="AA116" s="1053" t="s">
        <v>436</v>
      </c>
      <c r="AB116" s="1054"/>
      <c r="AC116" s="1054"/>
      <c r="AD116" s="1054"/>
      <c r="AE116" s="1055"/>
      <c r="AF116" s="1056" t="s">
        <v>436</v>
      </c>
      <c r="AG116" s="1054"/>
      <c r="AH116" s="1054"/>
      <c r="AI116" s="1054"/>
      <c r="AJ116" s="1055"/>
      <c r="AK116" s="1056" t="s">
        <v>436</v>
      </c>
      <c r="AL116" s="1054"/>
      <c r="AM116" s="1054"/>
      <c r="AN116" s="1054"/>
      <c r="AO116" s="1055"/>
      <c r="AP116" s="1057" t="s">
        <v>436</v>
      </c>
      <c r="AQ116" s="1058"/>
      <c r="AR116" s="1058"/>
      <c r="AS116" s="1058"/>
      <c r="AT116" s="1059"/>
      <c r="AU116" s="995"/>
      <c r="AV116" s="996"/>
      <c r="AW116" s="996"/>
      <c r="AX116" s="996"/>
      <c r="AY116" s="996"/>
      <c r="AZ116" s="1062" t="s">
        <v>455</v>
      </c>
      <c r="BA116" s="1063"/>
      <c r="BB116" s="1063"/>
      <c r="BC116" s="1063"/>
      <c r="BD116" s="1063"/>
      <c r="BE116" s="1063"/>
      <c r="BF116" s="1063"/>
      <c r="BG116" s="1063"/>
      <c r="BH116" s="1063"/>
      <c r="BI116" s="1063"/>
      <c r="BJ116" s="1063"/>
      <c r="BK116" s="1063"/>
      <c r="BL116" s="1063"/>
      <c r="BM116" s="1063"/>
      <c r="BN116" s="1063"/>
      <c r="BO116" s="1063"/>
      <c r="BP116" s="1064"/>
      <c r="BQ116" s="1014" t="s">
        <v>436</v>
      </c>
      <c r="BR116" s="1015"/>
      <c r="BS116" s="1015"/>
      <c r="BT116" s="1015"/>
      <c r="BU116" s="1015"/>
      <c r="BV116" s="1015" t="s">
        <v>436</v>
      </c>
      <c r="BW116" s="1015"/>
      <c r="BX116" s="1015"/>
      <c r="BY116" s="1015"/>
      <c r="BZ116" s="1015"/>
      <c r="CA116" s="1015" t="s">
        <v>436</v>
      </c>
      <c r="CB116" s="1015"/>
      <c r="CC116" s="1015"/>
      <c r="CD116" s="1015"/>
      <c r="CE116" s="1015"/>
      <c r="CF116" s="1009" t="s">
        <v>436</v>
      </c>
      <c r="CG116" s="1010"/>
      <c r="CH116" s="1010"/>
      <c r="CI116" s="1010"/>
      <c r="CJ116" s="1010"/>
      <c r="CK116" s="1040"/>
      <c r="CL116" s="1041"/>
      <c r="CM116" s="1011" t="s">
        <v>456</v>
      </c>
      <c r="CN116" s="1012"/>
      <c r="CO116" s="1012"/>
      <c r="CP116" s="1012"/>
      <c r="CQ116" s="1012"/>
      <c r="CR116" s="1012"/>
      <c r="CS116" s="1012"/>
      <c r="CT116" s="1012"/>
      <c r="CU116" s="1012"/>
      <c r="CV116" s="1012"/>
      <c r="CW116" s="1012"/>
      <c r="CX116" s="1012"/>
      <c r="CY116" s="1012"/>
      <c r="CZ116" s="1012"/>
      <c r="DA116" s="1012"/>
      <c r="DB116" s="1012"/>
      <c r="DC116" s="1012"/>
      <c r="DD116" s="1012"/>
      <c r="DE116" s="1012"/>
      <c r="DF116" s="1013"/>
      <c r="DG116" s="1053">
        <v>1899361</v>
      </c>
      <c r="DH116" s="1054"/>
      <c r="DI116" s="1054"/>
      <c r="DJ116" s="1054"/>
      <c r="DK116" s="1055"/>
      <c r="DL116" s="1056">
        <v>1747093</v>
      </c>
      <c r="DM116" s="1054"/>
      <c r="DN116" s="1054"/>
      <c r="DO116" s="1054"/>
      <c r="DP116" s="1055"/>
      <c r="DQ116" s="1056">
        <v>1592799</v>
      </c>
      <c r="DR116" s="1054"/>
      <c r="DS116" s="1054"/>
      <c r="DT116" s="1054"/>
      <c r="DU116" s="1055"/>
      <c r="DV116" s="1057">
        <v>2.2000000000000002</v>
      </c>
      <c r="DW116" s="1058"/>
      <c r="DX116" s="1058"/>
      <c r="DY116" s="1058"/>
      <c r="DZ116" s="1059"/>
    </row>
    <row r="117" spans="1:130" s="247" customFormat="1" ht="26.25" customHeight="1" x14ac:dyDescent="0.2">
      <c r="A117" s="999" t="s">
        <v>186</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70" t="s">
        <v>457</v>
      </c>
      <c r="Z117" s="981"/>
      <c r="AA117" s="1071">
        <v>8485820</v>
      </c>
      <c r="AB117" s="1072"/>
      <c r="AC117" s="1072"/>
      <c r="AD117" s="1072"/>
      <c r="AE117" s="1073"/>
      <c r="AF117" s="1074">
        <v>8185297</v>
      </c>
      <c r="AG117" s="1072"/>
      <c r="AH117" s="1072"/>
      <c r="AI117" s="1072"/>
      <c r="AJ117" s="1073"/>
      <c r="AK117" s="1074">
        <v>8600081</v>
      </c>
      <c r="AL117" s="1072"/>
      <c r="AM117" s="1072"/>
      <c r="AN117" s="1072"/>
      <c r="AO117" s="1073"/>
      <c r="AP117" s="1075"/>
      <c r="AQ117" s="1076"/>
      <c r="AR117" s="1076"/>
      <c r="AS117" s="1076"/>
      <c r="AT117" s="1077"/>
      <c r="AU117" s="995"/>
      <c r="AV117" s="996"/>
      <c r="AW117" s="996"/>
      <c r="AX117" s="996"/>
      <c r="AY117" s="996"/>
      <c r="AZ117" s="1062" t="s">
        <v>458</v>
      </c>
      <c r="BA117" s="1063"/>
      <c r="BB117" s="1063"/>
      <c r="BC117" s="1063"/>
      <c r="BD117" s="1063"/>
      <c r="BE117" s="1063"/>
      <c r="BF117" s="1063"/>
      <c r="BG117" s="1063"/>
      <c r="BH117" s="1063"/>
      <c r="BI117" s="1063"/>
      <c r="BJ117" s="1063"/>
      <c r="BK117" s="1063"/>
      <c r="BL117" s="1063"/>
      <c r="BM117" s="1063"/>
      <c r="BN117" s="1063"/>
      <c r="BO117" s="1063"/>
      <c r="BP117" s="1064"/>
      <c r="BQ117" s="1014" t="s">
        <v>128</v>
      </c>
      <c r="BR117" s="1015"/>
      <c r="BS117" s="1015"/>
      <c r="BT117" s="1015"/>
      <c r="BU117" s="1015"/>
      <c r="BV117" s="1015" t="s">
        <v>459</v>
      </c>
      <c r="BW117" s="1015"/>
      <c r="BX117" s="1015"/>
      <c r="BY117" s="1015"/>
      <c r="BZ117" s="1015"/>
      <c r="CA117" s="1015" t="s">
        <v>460</v>
      </c>
      <c r="CB117" s="1015"/>
      <c r="CC117" s="1015"/>
      <c r="CD117" s="1015"/>
      <c r="CE117" s="1015"/>
      <c r="CF117" s="1009" t="s">
        <v>459</v>
      </c>
      <c r="CG117" s="1010"/>
      <c r="CH117" s="1010"/>
      <c r="CI117" s="1010"/>
      <c r="CJ117" s="1010"/>
      <c r="CK117" s="1040"/>
      <c r="CL117" s="1041"/>
      <c r="CM117" s="1011" t="s">
        <v>461</v>
      </c>
      <c r="CN117" s="1012"/>
      <c r="CO117" s="1012"/>
      <c r="CP117" s="1012"/>
      <c r="CQ117" s="1012"/>
      <c r="CR117" s="1012"/>
      <c r="CS117" s="1012"/>
      <c r="CT117" s="1012"/>
      <c r="CU117" s="1012"/>
      <c r="CV117" s="1012"/>
      <c r="CW117" s="1012"/>
      <c r="CX117" s="1012"/>
      <c r="CY117" s="1012"/>
      <c r="CZ117" s="1012"/>
      <c r="DA117" s="1012"/>
      <c r="DB117" s="1012"/>
      <c r="DC117" s="1012"/>
      <c r="DD117" s="1012"/>
      <c r="DE117" s="1012"/>
      <c r="DF117" s="1013"/>
      <c r="DG117" s="1053" t="s">
        <v>462</v>
      </c>
      <c r="DH117" s="1054"/>
      <c r="DI117" s="1054"/>
      <c r="DJ117" s="1054"/>
      <c r="DK117" s="1055"/>
      <c r="DL117" s="1056" t="s">
        <v>463</v>
      </c>
      <c r="DM117" s="1054"/>
      <c r="DN117" s="1054"/>
      <c r="DO117" s="1054"/>
      <c r="DP117" s="1055"/>
      <c r="DQ117" s="1056" t="s">
        <v>463</v>
      </c>
      <c r="DR117" s="1054"/>
      <c r="DS117" s="1054"/>
      <c r="DT117" s="1054"/>
      <c r="DU117" s="1055"/>
      <c r="DV117" s="1057" t="s">
        <v>464</v>
      </c>
      <c r="DW117" s="1058"/>
      <c r="DX117" s="1058"/>
      <c r="DY117" s="1058"/>
      <c r="DZ117" s="1059"/>
    </row>
    <row r="118" spans="1:130" s="247" customFormat="1" ht="26.25" customHeight="1" x14ac:dyDescent="0.2">
      <c r="A118" s="999" t="s">
        <v>431</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429</v>
      </c>
      <c r="AB118" s="980"/>
      <c r="AC118" s="980"/>
      <c r="AD118" s="980"/>
      <c r="AE118" s="981"/>
      <c r="AF118" s="979" t="s">
        <v>306</v>
      </c>
      <c r="AG118" s="980"/>
      <c r="AH118" s="980"/>
      <c r="AI118" s="980"/>
      <c r="AJ118" s="981"/>
      <c r="AK118" s="979" t="s">
        <v>305</v>
      </c>
      <c r="AL118" s="980"/>
      <c r="AM118" s="980"/>
      <c r="AN118" s="980"/>
      <c r="AO118" s="981"/>
      <c r="AP118" s="1066" t="s">
        <v>430</v>
      </c>
      <c r="AQ118" s="1067"/>
      <c r="AR118" s="1067"/>
      <c r="AS118" s="1067"/>
      <c r="AT118" s="1068"/>
      <c r="AU118" s="995"/>
      <c r="AV118" s="996"/>
      <c r="AW118" s="996"/>
      <c r="AX118" s="996"/>
      <c r="AY118" s="996"/>
      <c r="AZ118" s="1069" t="s">
        <v>465</v>
      </c>
      <c r="BA118" s="1060"/>
      <c r="BB118" s="1060"/>
      <c r="BC118" s="1060"/>
      <c r="BD118" s="1060"/>
      <c r="BE118" s="1060"/>
      <c r="BF118" s="1060"/>
      <c r="BG118" s="1060"/>
      <c r="BH118" s="1060"/>
      <c r="BI118" s="1060"/>
      <c r="BJ118" s="1060"/>
      <c r="BK118" s="1060"/>
      <c r="BL118" s="1060"/>
      <c r="BM118" s="1060"/>
      <c r="BN118" s="1060"/>
      <c r="BO118" s="1060"/>
      <c r="BP118" s="1061"/>
      <c r="BQ118" s="1092" t="s">
        <v>463</v>
      </c>
      <c r="BR118" s="1093"/>
      <c r="BS118" s="1093"/>
      <c r="BT118" s="1093"/>
      <c r="BU118" s="1093"/>
      <c r="BV118" s="1093" t="s">
        <v>459</v>
      </c>
      <c r="BW118" s="1093"/>
      <c r="BX118" s="1093"/>
      <c r="BY118" s="1093"/>
      <c r="BZ118" s="1093"/>
      <c r="CA118" s="1093" t="s">
        <v>466</v>
      </c>
      <c r="CB118" s="1093"/>
      <c r="CC118" s="1093"/>
      <c r="CD118" s="1093"/>
      <c r="CE118" s="1093"/>
      <c r="CF118" s="1009" t="s">
        <v>462</v>
      </c>
      <c r="CG118" s="1010"/>
      <c r="CH118" s="1010"/>
      <c r="CI118" s="1010"/>
      <c r="CJ118" s="1010"/>
      <c r="CK118" s="1040"/>
      <c r="CL118" s="1041"/>
      <c r="CM118" s="1011" t="s">
        <v>467</v>
      </c>
      <c r="CN118" s="1012"/>
      <c r="CO118" s="1012"/>
      <c r="CP118" s="1012"/>
      <c r="CQ118" s="1012"/>
      <c r="CR118" s="1012"/>
      <c r="CS118" s="1012"/>
      <c r="CT118" s="1012"/>
      <c r="CU118" s="1012"/>
      <c r="CV118" s="1012"/>
      <c r="CW118" s="1012"/>
      <c r="CX118" s="1012"/>
      <c r="CY118" s="1012"/>
      <c r="CZ118" s="1012"/>
      <c r="DA118" s="1012"/>
      <c r="DB118" s="1012"/>
      <c r="DC118" s="1012"/>
      <c r="DD118" s="1012"/>
      <c r="DE118" s="1012"/>
      <c r="DF118" s="1013"/>
      <c r="DG118" s="1053" t="s">
        <v>463</v>
      </c>
      <c r="DH118" s="1054"/>
      <c r="DI118" s="1054"/>
      <c r="DJ118" s="1054"/>
      <c r="DK118" s="1055"/>
      <c r="DL118" s="1056" t="s">
        <v>463</v>
      </c>
      <c r="DM118" s="1054"/>
      <c r="DN118" s="1054"/>
      <c r="DO118" s="1054"/>
      <c r="DP118" s="1055"/>
      <c r="DQ118" s="1056" t="s">
        <v>464</v>
      </c>
      <c r="DR118" s="1054"/>
      <c r="DS118" s="1054"/>
      <c r="DT118" s="1054"/>
      <c r="DU118" s="1055"/>
      <c r="DV118" s="1057" t="s">
        <v>464</v>
      </c>
      <c r="DW118" s="1058"/>
      <c r="DX118" s="1058"/>
      <c r="DY118" s="1058"/>
      <c r="DZ118" s="1059"/>
    </row>
    <row r="119" spans="1:130" s="247" customFormat="1" ht="26.25" customHeight="1" x14ac:dyDescent="0.2">
      <c r="A119" s="1153" t="s">
        <v>434</v>
      </c>
      <c r="B119" s="1039"/>
      <c r="C119" s="1018" t="s">
        <v>435</v>
      </c>
      <c r="D119" s="1019"/>
      <c r="E119" s="1019"/>
      <c r="F119" s="1019"/>
      <c r="G119" s="1019"/>
      <c r="H119" s="1019"/>
      <c r="I119" s="1019"/>
      <c r="J119" s="1019"/>
      <c r="K119" s="1019"/>
      <c r="L119" s="1019"/>
      <c r="M119" s="1019"/>
      <c r="N119" s="1019"/>
      <c r="O119" s="1019"/>
      <c r="P119" s="1019"/>
      <c r="Q119" s="1019"/>
      <c r="R119" s="1019"/>
      <c r="S119" s="1019"/>
      <c r="T119" s="1019"/>
      <c r="U119" s="1019"/>
      <c r="V119" s="1019"/>
      <c r="W119" s="1019"/>
      <c r="X119" s="1019"/>
      <c r="Y119" s="1019"/>
      <c r="Z119" s="1020"/>
      <c r="AA119" s="986" t="s">
        <v>462</v>
      </c>
      <c r="AB119" s="987"/>
      <c r="AC119" s="987"/>
      <c r="AD119" s="987"/>
      <c r="AE119" s="988"/>
      <c r="AF119" s="989" t="s">
        <v>464</v>
      </c>
      <c r="AG119" s="987"/>
      <c r="AH119" s="987"/>
      <c r="AI119" s="987"/>
      <c r="AJ119" s="988"/>
      <c r="AK119" s="989" t="s">
        <v>464</v>
      </c>
      <c r="AL119" s="987"/>
      <c r="AM119" s="987"/>
      <c r="AN119" s="987"/>
      <c r="AO119" s="988"/>
      <c r="AP119" s="990" t="s">
        <v>463</v>
      </c>
      <c r="AQ119" s="991"/>
      <c r="AR119" s="991"/>
      <c r="AS119" s="991"/>
      <c r="AT119" s="992"/>
      <c r="AU119" s="997"/>
      <c r="AV119" s="998"/>
      <c r="AW119" s="998"/>
      <c r="AX119" s="998"/>
      <c r="AY119" s="998"/>
      <c r="AZ119" s="278" t="s">
        <v>186</v>
      </c>
      <c r="BA119" s="278"/>
      <c r="BB119" s="278"/>
      <c r="BC119" s="278"/>
      <c r="BD119" s="278"/>
      <c r="BE119" s="278"/>
      <c r="BF119" s="278"/>
      <c r="BG119" s="278"/>
      <c r="BH119" s="278"/>
      <c r="BI119" s="278"/>
      <c r="BJ119" s="278"/>
      <c r="BK119" s="278"/>
      <c r="BL119" s="278"/>
      <c r="BM119" s="278"/>
      <c r="BN119" s="278"/>
      <c r="BO119" s="1070" t="s">
        <v>468</v>
      </c>
      <c r="BP119" s="1101"/>
      <c r="BQ119" s="1092">
        <v>117435461</v>
      </c>
      <c r="BR119" s="1093"/>
      <c r="BS119" s="1093"/>
      <c r="BT119" s="1093"/>
      <c r="BU119" s="1093"/>
      <c r="BV119" s="1093">
        <v>115322505</v>
      </c>
      <c r="BW119" s="1093"/>
      <c r="BX119" s="1093"/>
      <c r="BY119" s="1093"/>
      <c r="BZ119" s="1093"/>
      <c r="CA119" s="1093">
        <v>117284001</v>
      </c>
      <c r="CB119" s="1093"/>
      <c r="CC119" s="1093"/>
      <c r="CD119" s="1093"/>
      <c r="CE119" s="1093"/>
      <c r="CF119" s="1094"/>
      <c r="CG119" s="1095"/>
      <c r="CH119" s="1095"/>
      <c r="CI119" s="1095"/>
      <c r="CJ119" s="1096"/>
      <c r="CK119" s="1042"/>
      <c r="CL119" s="1043"/>
      <c r="CM119" s="1097" t="s">
        <v>469</v>
      </c>
      <c r="CN119" s="1098"/>
      <c r="CO119" s="1098"/>
      <c r="CP119" s="1098"/>
      <c r="CQ119" s="1098"/>
      <c r="CR119" s="1098"/>
      <c r="CS119" s="1098"/>
      <c r="CT119" s="1098"/>
      <c r="CU119" s="1098"/>
      <c r="CV119" s="1098"/>
      <c r="CW119" s="1098"/>
      <c r="CX119" s="1098"/>
      <c r="CY119" s="1098"/>
      <c r="CZ119" s="1098"/>
      <c r="DA119" s="1098"/>
      <c r="DB119" s="1098"/>
      <c r="DC119" s="1098"/>
      <c r="DD119" s="1098"/>
      <c r="DE119" s="1098"/>
      <c r="DF119" s="1099"/>
      <c r="DG119" s="1100" t="s">
        <v>460</v>
      </c>
      <c r="DH119" s="1079"/>
      <c r="DI119" s="1079"/>
      <c r="DJ119" s="1079"/>
      <c r="DK119" s="1080"/>
      <c r="DL119" s="1078" t="s">
        <v>459</v>
      </c>
      <c r="DM119" s="1079"/>
      <c r="DN119" s="1079"/>
      <c r="DO119" s="1079"/>
      <c r="DP119" s="1080"/>
      <c r="DQ119" s="1078" t="s">
        <v>128</v>
      </c>
      <c r="DR119" s="1079"/>
      <c r="DS119" s="1079"/>
      <c r="DT119" s="1079"/>
      <c r="DU119" s="1080"/>
      <c r="DV119" s="1081" t="s">
        <v>470</v>
      </c>
      <c r="DW119" s="1082"/>
      <c r="DX119" s="1082"/>
      <c r="DY119" s="1082"/>
      <c r="DZ119" s="1083"/>
    </row>
    <row r="120" spans="1:130" s="247" customFormat="1" ht="26.25" customHeight="1" x14ac:dyDescent="0.2">
      <c r="A120" s="1154"/>
      <c r="B120" s="1041"/>
      <c r="C120" s="1011" t="s">
        <v>439</v>
      </c>
      <c r="D120" s="1012"/>
      <c r="E120" s="1012"/>
      <c r="F120" s="1012"/>
      <c r="G120" s="1012"/>
      <c r="H120" s="1012"/>
      <c r="I120" s="1012"/>
      <c r="J120" s="1012"/>
      <c r="K120" s="1012"/>
      <c r="L120" s="1012"/>
      <c r="M120" s="1012"/>
      <c r="N120" s="1012"/>
      <c r="O120" s="1012"/>
      <c r="P120" s="1012"/>
      <c r="Q120" s="1012"/>
      <c r="R120" s="1012"/>
      <c r="S120" s="1012"/>
      <c r="T120" s="1012"/>
      <c r="U120" s="1012"/>
      <c r="V120" s="1012"/>
      <c r="W120" s="1012"/>
      <c r="X120" s="1012"/>
      <c r="Y120" s="1012"/>
      <c r="Z120" s="1013"/>
      <c r="AA120" s="1053" t="s">
        <v>471</v>
      </c>
      <c r="AB120" s="1054"/>
      <c r="AC120" s="1054"/>
      <c r="AD120" s="1054"/>
      <c r="AE120" s="1055"/>
      <c r="AF120" s="1056" t="s">
        <v>462</v>
      </c>
      <c r="AG120" s="1054"/>
      <c r="AH120" s="1054"/>
      <c r="AI120" s="1054"/>
      <c r="AJ120" s="1055"/>
      <c r="AK120" s="1056" t="s">
        <v>464</v>
      </c>
      <c r="AL120" s="1054"/>
      <c r="AM120" s="1054"/>
      <c r="AN120" s="1054"/>
      <c r="AO120" s="1055"/>
      <c r="AP120" s="1057" t="s">
        <v>462</v>
      </c>
      <c r="AQ120" s="1058"/>
      <c r="AR120" s="1058"/>
      <c r="AS120" s="1058"/>
      <c r="AT120" s="1059"/>
      <c r="AU120" s="1084" t="s">
        <v>472</v>
      </c>
      <c r="AV120" s="1085"/>
      <c r="AW120" s="1085"/>
      <c r="AX120" s="1085"/>
      <c r="AY120" s="1086"/>
      <c r="AZ120" s="1035" t="s">
        <v>473</v>
      </c>
      <c r="BA120" s="984"/>
      <c r="BB120" s="984"/>
      <c r="BC120" s="984"/>
      <c r="BD120" s="984"/>
      <c r="BE120" s="984"/>
      <c r="BF120" s="984"/>
      <c r="BG120" s="984"/>
      <c r="BH120" s="984"/>
      <c r="BI120" s="984"/>
      <c r="BJ120" s="984"/>
      <c r="BK120" s="984"/>
      <c r="BL120" s="984"/>
      <c r="BM120" s="984"/>
      <c r="BN120" s="984"/>
      <c r="BO120" s="984"/>
      <c r="BP120" s="985"/>
      <c r="BQ120" s="1021">
        <v>21386134</v>
      </c>
      <c r="BR120" s="1022"/>
      <c r="BS120" s="1022"/>
      <c r="BT120" s="1022"/>
      <c r="BU120" s="1022"/>
      <c r="BV120" s="1022">
        <v>24611630</v>
      </c>
      <c r="BW120" s="1022"/>
      <c r="BX120" s="1022"/>
      <c r="BY120" s="1022"/>
      <c r="BZ120" s="1022"/>
      <c r="CA120" s="1022">
        <v>22134766</v>
      </c>
      <c r="CB120" s="1022"/>
      <c r="CC120" s="1022"/>
      <c r="CD120" s="1022"/>
      <c r="CE120" s="1022"/>
      <c r="CF120" s="1036">
        <v>30.5</v>
      </c>
      <c r="CG120" s="1037"/>
      <c r="CH120" s="1037"/>
      <c r="CI120" s="1037"/>
      <c r="CJ120" s="1037"/>
      <c r="CK120" s="1102" t="s">
        <v>474</v>
      </c>
      <c r="CL120" s="1103"/>
      <c r="CM120" s="1103"/>
      <c r="CN120" s="1103"/>
      <c r="CO120" s="1104"/>
      <c r="CP120" s="1110" t="s">
        <v>475</v>
      </c>
      <c r="CQ120" s="1111"/>
      <c r="CR120" s="1111"/>
      <c r="CS120" s="1111"/>
      <c r="CT120" s="1111"/>
      <c r="CU120" s="1111"/>
      <c r="CV120" s="1111"/>
      <c r="CW120" s="1111"/>
      <c r="CX120" s="1111"/>
      <c r="CY120" s="1111"/>
      <c r="CZ120" s="1111"/>
      <c r="DA120" s="1111"/>
      <c r="DB120" s="1111"/>
      <c r="DC120" s="1111"/>
      <c r="DD120" s="1111"/>
      <c r="DE120" s="1111"/>
      <c r="DF120" s="1112"/>
      <c r="DG120" s="1021">
        <v>18441684</v>
      </c>
      <c r="DH120" s="1022"/>
      <c r="DI120" s="1022"/>
      <c r="DJ120" s="1022"/>
      <c r="DK120" s="1022"/>
      <c r="DL120" s="1022">
        <v>15967979</v>
      </c>
      <c r="DM120" s="1022"/>
      <c r="DN120" s="1022"/>
      <c r="DO120" s="1022"/>
      <c r="DP120" s="1022"/>
      <c r="DQ120" s="1022">
        <v>14433668</v>
      </c>
      <c r="DR120" s="1022"/>
      <c r="DS120" s="1022"/>
      <c r="DT120" s="1022"/>
      <c r="DU120" s="1022"/>
      <c r="DV120" s="1023">
        <v>19.899999999999999</v>
      </c>
      <c r="DW120" s="1023"/>
      <c r="DX120" s="1023"/>
      <c r="DY120" s="1023"/>
      <c r="DZ120" s="1024"/>
    </row>
    <row r="121" spans="1:130" s="247" customFormat="1" ht="26.25" customHeight="1" x14ac:dyDescent="0.2">
      <c r="A121" s="1154"/>
      <c r="B121" s="1041"/>
      <c r="C121" s="1062" t="s">
        <v>476</v>
      </c>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4"/>
      <c r="AA121" s="1053" t="s">
        <v>463</v>
      </c>
      <c r="AB121" s="1054"/>
      <c r="AC121" s="1054"/>
      <c r="AD121" s="1054"/>
      <c r="AE121" s="1055"/>
      <c r="AF121" s="1056" t="s">
        <v>463</v>
      </c>
      <c r="AG121" s="1054"/>
      <c r="AH121" s="1054"/>
      <c r="AI121" s="1054"/>
      <c r="AJ121" s="1055"/>
      <c r="AK121" s="1056" t="s">
        <v>462</v>
      </c>
      <c r="AL121" s="1054"/>
      <c r="AM121" s="1054"/>
      <c r="AN121" s="1054"/>
      <c r="AO121" s="1055"/>
      <c r="AP121" s="1057" t="s">
        <v>470</v>
      </c>
      <c r="AQ121" s="1058"/>
      <c r="AR121" s="1058"/>
      <c r="AS121" s="1058"/>
      <c r="AT121" s="1059"/>
      <c r="AU121" s="1087"/>
      <c r="AV121" s="1088"/>
      <c r="AW121" s="1088"/>
      <c r="AX121" s="1088"/>
      <c r="AY121" s="1089"/>
      <c r="AZ121" s="1044" t="s">
        <v>477</v>
      </c>
      <c r="BA121" s="1045"/>
      <c r="BB121" s="1045"/>
      <c r="BC121" s="1045"/>
      <c r="BD121" s="1045"/>
      <c r="BE121" s="1045"/>
      <c r="BF121" s="1045"/>
      <c r="BG121" s="1045"/>
      <c r="BH121" s="1045"/>
      <c r="BI121" s="1045"/>
      <c r="BJ121" s="1045"/>
      <c r="BK121" s="1045"/>
      <c r="BL121" s="1045"/>
      <c r="BM121" s="1045"/>
      <c r="BN121" s="1045"/>
      <c r="BO121" s="1045"/>
      <c r="BP121" s="1046"/>
      <c r="BQ121" s="1014">
        <v>20061750</v>
      </c>
      <c r="BR121" s="1015"/>
      <c r="BS121" s="1015"/>
      <c r="BT121" s="1015"/>
      <c r="BU121" s="1015"/>
      <c r="BV121" s="1015">
        <v>18094069</v>
      </c>
      <c r="BW121" s="1015"/>
      <c r="BX121" s="1015"/>
      <c r="BY121" s="1015"/>
      <c r="BZ121" s="1015"/>
      <c r="CA121" s="1015">
        <v>19494310</v>
      </c>
      <c r="CB121" s="1015"/>
      <c r="CC121" s="1015"/>
      <c r="CD121" s="1015"/>
      <c r="CE121" s="1015"/>
      <c r="CF121" s="1009">
        <v>26.9</v>
      </c>
      <c r="CG121" s="1010"/>
      <c r="CH121" s="1010"/>
      <c r="CI121" s="1010"/>
      <c r="CJ121" s="1010"/>
      <c r="CK121" s="1105"/>
      <c r="CL121" s="1106"/>
      <c r="CM121" s="1106"/>
      <c r="CN121" s="1106"/>
      <c r="CO121" s="1107"/>
      <c r="CP121" s="1115" t="s">
        <v>478</v>
      </c>
      <c r="CQ121" s="1116"/>
      <c r="CR121" s="1116"/>
      <c r="CS121" s="1116"/>
      <c r="CT121" s="1116"/>
      <c r="CU121" s="1116"/>
      <c r="CV121" s="1116"/>
      <c r="CW121" s="1116"/>
      <c r="CX121" s="1116"/>
      <c r="CY121" s="1116"/>
      <c r="CZ121" s="1116"/>
      <c r="DA121" s="1116"/>
      <c r="DB121" s="1116"/>
      <c r="DC121" s="1116"/>
      <c r="DD121" s="1116"/>
      <c r="DE121" s="1116"/>
      <c r="DF121" s="1117"/>
      <c r="DG121" s="1014">
        <v>7889221</v>
      </c>
      <c r="DH121" s="1015"/>
      <c r="DI121" s="1015"/>
      <c r="DJ121" s="1015"/>
      <c r="DK121" s="1015"/>
      <c r="DL121" s="1015">
        <v>7419975</v>
      </c>
      <c r="DM121" s="1015"/>
      <c r="DN121" s="1015"/>
      <c r="DO121" s="1015"/>
      <c r="DP121" s="1015"/>
      <c r="DQ121" s="1015">
        <v>6941708</v>
      </c>
      <c r="DR121" s="1015"/>
      <c r="DS121" s="1015"/>
      <c r="DT121" s="1015"/>
      <c r="DU121" s="1015"/>
      <c r="DV121" s="1016">
        <v>9.6</v>
      </c>
      <c r="DW121" s="1016"/>
      <c r="DX121" s="1016"/>
      <c r="DY121" s="1016"/>
      <c r="DZ121" s="1017"/>
    </row>
    <row r="122" spans="1:130" s="247" customFormat="1" ht="26.25" customHeight="1" x14ac:dyDescent="0.2">
      <c r="A122" s="1154"/>
      <c r="B122" s="1041"/>
      <c r="C122" s="1011" t="s">
        <v>450</v>
      </c>
      <c r="D122" s="1012"/>
      <c r="E122" s="1012"/>
      <c r="F122" s="1012"/>
      <c r="G122" s="1012"/>
      <c r="H122" s="1012"/>
      <c r="I122" s="1012"/>
      <c r="J122" s="1012"/>
      <c r="K122" s="1012"/>
      <c r="L122" s="1012"/>
      <c r="M122" s="1012"/>
      <c r="N122" s="1012"/>
      <c r="O122" s="1012"/>
      <c r="P122" s="1012"/>
      <c r="Q122" s="1012"/>
      <c r="R122" s="1012"/>
      <c r="S122" s="1012"/>
      <c r="T122" s="1012"/>
      <c r="U122" s="1012"/>
      <c r="V122" s="1012"/>
      <c r="W122" s="1012"/>
      <c r="X122" s="1012"/>
      <c r="Y122" s="1012"/>
      <c r="Z122" s="1013"/>
      <c r="AA122" s="1053" t="s">
        <v>466</v>
      </c>
      <c r="AB122" s="1054"/>
      <c r="AC122" s="1054"/>
      <c r="AD122" s="1054"/>
      <c r="AE122" s="1055"/>
      <c r="AF122" s="1056" t="s">
        <v>470</v>
      </c>
      <c r="AG122" s="1054"/>
      <c r="AH122" s="1054"/>
      <c r="AI122" s="1054"/>
      <c r="AJ122" s="1055"/>
      <c r="AK122" s="1056" t="s">
        <v>463</v>
      </c>
      <c r="AL122" s="1054"/>
      <c r="AM122" s="1054"/>
      <c r="AN122" s="1054"/>
      <c r="AO122" s="1055"/>
      <c r="AP122" s="1057" t="s">
        <v>463</v>
      </c>
      <c r="AQ122" s="1058"/>
      <c r="AR122" s="1058"/>
      <c r="AS122" s="1058"/>
      <c r="AT122" s="1059"/>
      <c r="AU122" s="1087"/>
      <c r="AV122" s="1088"/>
      <c r="AW122" s="1088"/>
      <c r="AX122" s="1088"/>
      <c r="AY122" s="1089"/>
      <c r="AZ122" s="1069" t="s">
        <v>479</v>
      </c>
      <c r="BA122" s="1060"/>
      <c r="BB122" s="1060"/>
      <c r="BC122" s="1060"/>
      <c r="BD122" s="1060"/>
      <c r="BE122" s="1060"/>
      <c r="BF122" s="1060"/>
      <c r="BG122" s="1060"/>
      <c r="BH122" s="1060"/>
      <c r="BI122" s="1060"/>
      <c r="BJ122" s="1060"/>
      <c r="BK122" s="1060"/>
      <c r="BL122" s="1060"/>
      <c r="BM122" s="1060"/>
      <c r="BN122" s="1060"/>
      <c r="BO122" s="1060"/>
      <c r="BP122" s="1061"/>
      <c r="BQ122" s="1092">
        <v>78194161</v>
      </c>
      <c r="BR122" s="1093"/>
      <c r="BS122" s="1093"/>
      <c r="BT122" s="1093"/>
      <c r="BU122" s="1093"/>
      <c r="BV122" s="1093">
        <v>77870388</v>
      </c>
      <c r="BW122" s="1093"/>
      <c r="BX122" s="1093"/>
      <c r="BY122" s="1093"/>
      <c r="BZ122" s="1093"/>
      <c r="CA122" s="1093">
        <v>77351385</v>
      </c>
      <c r="CB122" s="1093"/>
      <c r="CC122" s="1093"/>
      <c r="CD122" s="1093"/>
      <c r="CE122" s="1093"/>
      <c r="CF122" s="1113">
        <v>106.6</v>
      </c>
      <c r="CG122" s="1114"/>
      <c r="CH122" s="1114"/>
      <c r="CI122" s="1114"/>
      <c r="CJ122" s="1114"/>
      <c r="CK122" s="1105"/>
      <c r="CL122" s="1106"/>
      <c r="CM122" s="1106"/>
      <c r="CN122" s="1106"/>
      <c r="CO122" s="1107"/>
      <c r="CP122" s="1115" t="s">
        <v>480</v>
      </c>
      <c r="CQ122" s="1116"/>
      <c r="CR122" s="1116"/>
      <c r="CS122" s="1116"/>
      <c r="CT122" s="1116"/>
      <c r="CU122" s="1116"/>
      <c r="CV122" s="1116"/>
      <c r="CW122" s="1116"/>
      <c r="CX122" s="1116"/>
      <c r="CY122" s="1116"/>
      <c r="CZ122" s="1116"/>
      <c r="DA122" s="1116"/>
      <c r="DB122" s="1116"/>
      <c r="DC122" s="1116"/>
      <c r="DD122" s="1116"/>
      <c r="DE122" s="1116"/>
      <c r="DF122" s="1117"/>
      <c r="DG122" s="1014" t="s">
        <v>481</v>
      </c>
      <c r="DH122" s="1015"/>
      <c r="DI122" s="1015"/>
      <c r="DJ122" s="1015"/>
      <c r="DK122" s="1015"/>
      <c r="DL122" s="1015" t="s">
        <v>464</v>
      </c>
      <c r="DM122" s="1015"/>
      <c r="DN122" s="1015"/>
      <c r="DO122" s="1015"/>
      <c r="DP122" s="1015"/>
      <c r="DQ122" s="1015" t="s">
        <v>460</v>
      </c>
      <c r="DR122" s="1015"/>
      <c r="DS122" s="1015"/>
      <c r="DT122" s="1015"/>
      <c r="DU122" s="1015"/>
      <c r="DV122" s="1016" t="s">
        <v>471</v>
      </c>
      <c r="DW122" s="1016"/>
      <c r="DX122" s="1016"/>
      <c r="DY122" s="1016"/>
      <c r="DZ122" s="1017"/>
    </row>
    <row r="123" spans="1:130" s="247" customFormat="1" ht="26.25" customHeight="1" x14ac:dyDescent="0.2">
      <c r="A123" s="1154"/>
      <c r="B123" s="1041"/>
      <c r="C123" s="1011" t="s">
        <v>456</v>
      </c>
      <c r="D123" s="1012"/>
      <c r="E123" s="1012"/>
      <c r="F123" s="1012"/>
      <c r="G123" s="1012"/>
      <c r="H123" s="1012"/>
      <c r="I123" s="1012"/>
      <c r="J123" s="1012"/>
      <c r="K123" s="1012"/>
      <c r="L123" s="1012"/>
      <c r="M123" s="1012"/>
      <c r="N123" s="1012"/>
      <c r="O123" s="1012"/>
      <c r="P123" s="1012"/>
      <c r="Q123" s="1012"/>
      <c r="R123" s="1012"/>
      <c r="S123" s="1012"/>
      <c r="T123" s="1012"/>
      <c r="U123" s="1012"/>
      <c r="V123" s="1012"/>
      <c r="W123" s="1012"/>
      <c r="X123" s="1012"/>
      <c r="Y123" s="1012"/>
      <c r="Z123" s="1013"/>
      <c r="AA123" s="1053">
        <v>124616</v>
      </c>
      <c r="AB123" s="1054"/>
      <c r="AC123" s="1054"/>
      <c r="AD123" s="1054"/>
      <c r="AE123" s="1055"/>
      <c r="AF123" s="1056">
        <v>133516</v>
      </c>
      <c r="AG123" s="1054"/>
      <c r="AH123" s="1054"/>
      <c r="AI123" s="1054"/>
      <c r="AJ123" s="1055"/>
      <c r="AK123" s="1056">
        <v>140219</v>
      </c>
      <c r="AL123" s="1054"/>
      <c r="AM123" s="1054"/>
      <c r="AN123" s="1054"/>
      <c r="AO123" s="1055"/>
      <c r="AP123" s="1057">
        <v>0.2</v>
      </c>
      <c r="AQ123" s="1058"/>
      <c r="AR123" s="1058"/>
      <c r="AS123" s="1058"/>
      <c r="AT123" s="1059"/>
      <c r="AU123" s="1090"/>
      <c r="AV123" s="1091"/>
      <c r="AW123" s="1091"/>
      <c r="AX123" s="1091"/>
      <c r="AY123" s="1091"/>
      <c r="AZ123" s="278" t="s">
        <v>186</v>
      </c>
      <c r="BA123" s="278"/>
      <c r="BB123" s="278"/>
      <c r="BC123" s="278"/>
      <c r="BD123" s="278"/>
      <c r="BE123" s="278"/>
      <c r="BF123" s="278"/>
      <c r="BG123" s="278"/>
      <c r="BH123" s="278"/>
      <c r="BI123" s="278"/>
      <c r="BJ123" s="278"/>
      <c r="BK123" s="278"/>
      <c r="BL123" s="278"/>
      <c r="BM123" s="278"/>
      <c r="BN123" s="278"/>
      <c r="BO123" s="1070" t="s">
        <v>482</v>
      </c>
      <c r="BP123" s="1101"/>
      <c r="BQ123" s="1160">
        <v>119642045</v>
      </c>
      <c r="BR123" s="1161"/>
      <c r="BS123" s="1161"/>
      <c r="BT123" s="1161"/>
      <c r="BU123" s="1161"/>
      <c r="BV123" s="1161">
        <v>120576087</v>
      </c>
      <c r="BW123" s="1161"/>
      <c r="BX123" s="1161"/>
      <c r="BY123" s="1161"/>
      <c r="BZ123" s="1161"/>
      <c r="CA123" s="1161">
        <v>118980461</v>
      </c>
      <c r="CB123" s="1161"/>
      <c r="CC123" s="1161"/>
      <c r="CD123" s="1161"/>
      <c r="CE123" s="1161"/>
      <c r="CF123" s="1094"/>
      <c r="CG123" s="1095"/>
      <c r="CH123" s="1095"/>
      <c r="CI123" s="1095"/>
      <c r="CJ123" s="1096"/>
      <c r="CK123" s="1105"/>
      <c r="CL123" s="1106"/>
      <c r="CM123" s="1106"/>
      <c r="CN123" s="1106"/>
      <c r="CO123" s="1107"/>
      <c r="CP123" s="1115" t="s">
        <v>483</v>
      </c>
      <c r="CQ123" s="1116"/>
      <c r="CR123" s="1116"/>
      <c r="CS123" s="1116"/>
      <c r="CT123" s="1116"/>
      <c r="CU123" s="1116"/>
      <c r="CV123" s="1116"/>
      <c r="CW123" s="1116"/>
      <c r="CX123" s="1116"/>
      <c r="CY123" s="1116"/>
      <c r="CZ123" s="1116"/>
      <c r="DA123" s="1116"/>
      <c r="DB123" s="1116"/>
      <c r="DC123" s="1116"/>
      <c r="DD123" s="1116"/>
      <c r="DE123" s="1116"/>
      <c r="DF123" s="1117"/>
      <c r="DG123" s="1053" t="s">
        <v>460</v>
      </c>
      <c r="DH123" s="1054"/>
      <c r="DI123" s="1054"/>
      <c r="DJ123" s="1054"/>
      <c r="DK123" s="1055"/>
      <c r="DL123" s="1056" t="s">
        <v>463</v>
      </c>
      <c r="DM123" s="1054"/>
      <c r="DN123" s="1054"/>
      <c r="DO123" s="1054"/>
      <c r="DP123" s="1055"/>
      <c r="DQ123" s="1056" t="s">
        <v>463</v>
      </c>
      <c r="DR123" s="1054"/>
      <c r="DS123" s="1054"/>
      <c r="DT123" s="1054"/>
      <c r="DU123" s="1055"/>
      <c r="DV123" s="1057" t="s">
        <v>484</v>
      </c>
      <c r="DW123" s="1058"/>
      <c r="DX123" s="1058"/>
      <c r="DY123" s="1058"/>
      <c r="DZ123" s="1059"/>
    </row>
    <row r="124" spans="1:130" s="247" customFormat="1" ht="26.25" customHeight="1" thickBot="1" x14ac:dyDescent="0.25">
      <c r="A124" s="1154"/>
      <c r="B124" s="1041"/>
      <c r="C124" s="1011" t="s">
        <v>461</v>
      </c>
      <c r="D124" s="1012"/>
      <c r="E124" s="1012"/>
      <c r="F124" s="1012"/>
      <c r="G124" s="1012"/>
      <c r="H124" s="1012"/>
      <c r="I124" s="1012"/>
      <c r="J124" s="1012"/>
      <c r="K124" s="1012"/>
      <c r="L124" s="1012"/>
      <c r="M124" s="1012"/>
      <c r="N124" s="1012"/>
      <c r="O124" s="1012"/>
      <c r="P124" s="1012"/>
      <c r="Q124" s="1012"/>
      <c r="R124" s="1012"/>
      <c r="S124" s="1012"/>
      <c r="T124" s="1012"/>
      <c r="U124" s="1012"/>
      <c r="V124" s="1012"/>
      <c r="W124" s="1012"/>
      <c r="X124" s="1012"/>
      <c r="Y124" s="1012"/>
      <c r="Z124" s="1013"/>
      <c r="AA124" s="1053" t="s">
        <v>128</v>
      </c>
      <c r="AB124" s="1054"/>
      <c r="AC124" s="1054"/>
      <c r="AD124" s="1054"/>
      <c r="AE124" s="1055"/>
      <c r="AF124" s="1056" t="s">
        <v>460</v>
      </c>
      <c r="AG124" s="1054"/>
      <c r="AH124" s="1054"/>
      <c r="AI124" s="1054"/>
      <c r="AJ124" s="1055"/>
      <c r="AK124" s="1056" t="s">
        <v>484</v>
      </c>
      <c r="AL124" s="1054"/>
      <c r="AM124" s="1054"/>
      <c r="AN124" s="1054"/>
      <c r="AO124" s="1055"/>
      <c r="AP124" s="1057" t="s">
        <v>470</v>
      </c>
      <c r="AQ124" s="1058"/>
      <c r="AR124" s="1058"/>
      <c r="AS124" s="1058"/>
      <c r="AT124" s="1059"/>
      <c r="AU124" s="1156" t="s">
        <v>485</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t="s">
        <v>471</v>
      </c>
      <c r="BR124" s="1123"/>
      <c r="BS124" s="1123"/>
      <c r="BT124" s="1123"/>
      <c r="BU124" s="1123"/>
      <c r="BV124" s="1123" t="s">
        <v>471</v>
      </c>
      <c r="BW124" s="1123"/>
      <c r="BX124" s="1123"/>
      <c r="BY124" s="1123"/>
      <c r="BZ124" s="1123"/>
      <c r="CA124" s="1123" t="s">
        <v>463</v>
      </c>
      <c r="CB124" s="1123"/>
      <c r="CC124" s="1123"/>
      <c r="CD124" s="1123"/>
      <c r="CE124" s="1123"/>
      <c r="CF124" s="1124"/>
      <c r="CG124" s="1125"/>
      <c r="CH124" s="1125"/>
      <c r="CI124" s="1125"/>
      <c r="CJ124" s="1126"/>
      <c r="CK124" s="1108"/>
      <c r="CL124" s="1108"/>
      <c r="CM124" s="1108"/>
      <c r="CN124" s="1108"/>
      <c r="CO124" s="1109"/>
      <c r="CP124" s="1115" t="s">
        <v>486</v>
      </c>
      <c r="CQ124" s="1116"/>
      <c r="CR124" s="1116"/>
      <c r="CS124" s="1116"/>
      <c r="CT124" s="1116"/>
      <c r="CU124" s="1116"/>
      <c r="CV124" s="1116"/>
      <c r="CW124" s="1116"/>
      <c r="CX124" s="1116"/>
      <c r="CY124" s="1116"/>
      <c r="CZ124" s="1116"/>
      <c r="DA124" s="1116"/>
      <c r="DB124" s="1116"/>
      <c r="DC124" s="1116"/>
      <c r="DD124" s="1116"/>
      <c r="DE124" s="1116"/>
      <c r="DF124" s="1117"/>
      <c r="DG124" s="1100" t="s">
        <v>484</v>
      </c>
      <c r="DH124" s="1079"/>
      <c r="DI124" s="1079"/>
      <c r="DJ124" s="1079"/>
      <c r="DK124" s="1080"/>
      <c r="DL124" s="1078" t="s">
        <v>463</v>
      </c>
      <c r="DM124" s="1079"/>
      <c r="DN124" s="1079"/>
      <c r="DO124" s="1079"/>
      <c r="DP124" s="1080"/>
      <c r="DQ124" s="1078" t="s">
        <v>463</v>
      </c>
      <c r="DR124" s="1079"/>
      <c r="DS124" s="1079"/>
      <c r="DT124" s="1079"/>
      <c r="DU124" s="1080"/>
      <c r="DV124" s="1081" t="s">
        <v>463</v>
      </c>
      <c r="DW124" s="1082"/>
      <c r="DX124" s="1082"/>
      <c r="DY124" s="1082"/>
      <c r="DZ124" s="1083"/>
    </row>
    <row r="125" spans="1:130" s="247" customFormat="1" ht="26.25" customHeight="1" x14ac:dyDescent="0.2">
      <c r="A125" s="1154"/>
      <c r="B125" s="1041"/>
      <c r="C125" s="1011" t="s">
        <v>467</v>
      </c>
      <c r="D125" s="1012"/>
      <c r="E125" s="1012"/>
      <c r="F125" s="1012"/>
      <c r="G125" s="1012"/>
      <c r="H125" s="1012"/>
      <c r="I125" s="1012"/>
      <c r="J125" s="1012"/>
      <c r="K125" s="1012"/>
      <c r="L125" s="1012"/>
      <c r="M125" s="1012"/>
      <c r="N125" s="1012"/>
      <c r="O125" s="1012"/>
      <c r="P125" s="1012"/>
      <c r="Q125" s="1012"/>
      <c r="R125" s="1012"/>
      <c r="S125" s="1012"/>
      <c r="T125" s="1012"/>
      <c r="U125" s="1012"/>
      <c r="V125" s="1012"/>
      <c r="W125" s="1012"/>
      <c r="X125" s="1012"/>
      <c r="Y125" s="1012"/>
      <c r="Z125" s="1013"/>
      <c r="AA125" s="1053" t="s">
        <v>466</v>
      </c>
      <c r="AB125" s="1054"/>
      <c r="AC125" s="1054"/>
      <c r="AD125" s="1054"/>
      <c r="AE125" s="1055"/>
      <c r="AF125" s="1056" t="s">
        <v>460</v>
      </c>
      <c r="AG125" s="1054"/>
      <c r="AH125" s="1054"/>
      <c r="AI125" s="1054"/>
      <c r="AJ125" s="1055"/>
      <c r="AK125" s="1056" t="s">
        <v>463</v>
      </c>
      <c r="AL125" s="1054"/>
      <c r="AM125" s="1054"/>
      <c r="AN125" s="1054"/>
      <c r="AO125" s="1055"/>
      <c r="AP125" s="1057" t="s">
        <v>466</v>
      </c>
      <c r="AQ125" s="1058"/>
      <c r="AR125" s="1058"/>
      <c r="AS125" s="1058"/>
      <c r="AT125" s="1059"/>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8" t="s">
        <v>487</v>
      </c>
      <c r="CL125" s="1103"/>
      <c r="CM125" s="1103"/>
      <c r="CN125" s="1103"/>
      <c r="CO125" s="1104"/>
      <c r="CP125" s="1035" t="s">
        <v>488</v>
      </c>
      <c r="CQ125" s="984"/>
      <c r="CR125" s="984"/>
      <c r="CS125" s="984"/>
      <c r="CT125" s="984"/>
      <c r="CU125" s="984"/>
      <c r="CV125" s="984"/>
      <c r="CW125" s="984"/>
      <c r="CX125" s="984"/>
      <c r="CY125" s="984"/>
      <c r="CZ125" s="984"/>
      <c r="DA125" s="984"/>
      <c r="DB125" s="984"/>
      <c r="DC125" s="984"/>
      <c r="DD125" s="984"/>
      <c r="DE125" s="984"/>
      <c r="DF125" s="985"/>
      <c r="DG125" s="1021" t="s">
        <v>470</v>
      </c>
      <c r="DH125" s="1022"/>
      <c r="DI125" s="1022"/>
      <c r="DJ125" s="1022"/>
      <c r="DK125" s="1022"/>
      <c r="DL125" s="1022" t="s">
        <v>463</v>
      </c>
      <c r="DM125" s="1022"/>
      <c r="DN125" s="1022"/>
      <c r="DO125" s="1022"/>
      <c r="DP125" s="1022"/>
      <c r="DQ125" s="1022" t="s">
        <v>128</v>
      </c>
      <c r="DR125" s="1022"/>
      <c r="DS125" s="1022"/>
      <c r="DT125" s="1022"/>
      <c r="DU125" s="1022"/>
      <c r="DV125" s="1023" t="s">
        <v>463</v>
      </c>
      <c r="DW125" s="1023"/>
      <c r="DX125" s="1023"/>
      <c r="DY125" s="1023"/>
      <c r="DZ125" s="1024"/>
    </row>
    <row r="126" spans="1:130" s="247" customFormat="1" ht="26.25" customHeight="1" thickBot="1" x14ac:dyDescent="0.25">
      <c r="A126" s="1154"/>
      <c r="B126" s="1041"/>
      <c r="C126" s="1011" t="s">
        <v>469</v>
      </c>
      <c r="D126" s="1012"/>
      <c r="E126" s="1012"/>
      <c r="F126" s="1012"/>
      <c r="G126" s="1012"/>
      <c r="H126" s="1012"/>
      <c r="I126" s="1012"/>
      <c r="J126" s="1012"/>
      <c r="K126" s="1012"/>
      <c r="L126" s="1012"/>
      <c r="M126" s="1012"/>
      <c r="N126" s="1012"/>
      <c r="O126" s="1012"/>
      <c r="P126" s="1012"/>
      <c r="Q126" s="1012"/>
      <c r="R126" s="1012"/>
      <c r="S126" s="1012"/>
      <c r="T126" s="1012"/>
      <c r="U126" s="1012"/>
      <c r="V126" s="1012"/>
      <c r="W126" s="1012"/>
      <c r="X126" s="1012"/>
      <c r="Y126" s="1012"/>
      <c r="Z126" s="1013"/>
      <c r="AA126" s="1053">
        <v>200</v>
      </c>
      <c r="AB126" s="1054"/>
      <c r="AC126" s="1054"/>
      <c r="AD126" s="1054"/>
      <c r="AE126" s="1055"/>
      <c r="AF126" s="1056" t="s">
        <v>484</v>
      </c>
      <c r="AG126" s="1054"/>
      <c r="AH126" s="1054"/>
      <c r="AI126" s="1054"/>
      <c r="AJ126" s="1055"/>
      <c r="AK126" s="1056" t="s">
        <v>484</v>
      </c>
      <c r="AL126" s="1054"/>
      <c r="AM126" s="1054"/>
      <c r="AN126" s="1054"/>
      <c r="AO126" s="1055"/>
      <c r="AP126" s="1057" t="s">
        <v>462</v>
      </c>
      <c r="AQ126" s="1058"/>
      <c r="AR126" s="1058"/>
      <c r="AS126" s="1058"/>
      <c r="AT126" s="1059"/>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9"/>
      <c r="CL126" s="1106"/>
      <c r="CM126" s="1106"/>
      <c r="CN126" s="1106"/>
      <c r="CO126" s="1107"/>
      <c r="CP126" s="1044" t="s">
        <v>489</v>
      </c>
      <c r="CQ126" s="1045"/>
      <c r="CR126" s="1045"/>
      <c r="CS126" s="1045"/>
      <c r="CT126" s="1045"/>
      <c r="CU126" s="1045"/>
      <c r="CV126" s="1045"/>
      <c r="CW126" s="1045"/>
      <c r="CX126" s="1045"/>
      <c r="CY126" s="1045"/>
      <c r="CZ126" s="1045"/>
      <c r="DA126" s="1045"/>
      <c r="DB126" s="1045"/>
      <c r="DC126" s="1045"/>
      <c r="DD126" s="1045"/>
      <c r="DE126" s="1045"/>
      <c r="DF126" s="1046"/>
      <c r="DG126" s="1014" t="s">
        <v>470</v>
      </c>
      <c r="DH126" s="1015"/>
      <c r="DI126" s="1015"/>
      <c r="DJ126" s="1015"/>
      <c r="DK126" s="1015"/>
      <c r="DL126" s="1015" t="s">
        <v>460</v>
      </c>
      <c r="DM126" s="1015"/>
      <c r="DN126" s="1015"/>
      <c r="DO126" s="1015"/>
      <c r="DP126" s="1015"/>
      <c r="DQ126" s="1015" t="s">
        <v>481</v>
      </c>
      <c r="DR126" s="1015"/>
      <c r="DS126" s="1015"/>
      <c r="DT126" s="1015"/>
      <c r="DU126" s="1015"/>
      <c r="DV126" s="1016" t="s">
        <v>463</v>
      </c>
      <c r="DW126" s="1016"/>
      <c r="DX126" s="1016"/>
      <c r="DY126" s="1016"/>
      <c r="DZ126" s="1017"/>
    </row>
    <row r="127" spans="1:130" s="247" customFormat="1" ht="26.25" customHeight="1" x14ac:dyDescent="0.2">
      <c r="A127" s="1155"/>
      <c r="B127" s="1043"/>
      <c r="C127" s="1097" t="s">
        <v>490</v>
      </c>
      <c r="D127" s="1098"/>
      <c r="E127" s="1098"/>
      <c r="F127" s="1098"/>
      <c r="G127" s="1098"/>
      <c r="H127" s="1098"/>
      <c r="I127" s="1098"/>
      <c r="J127" s="1098"/>
      <c r="K127" s="1098"/>
      <c r="L127" s="1098"/>
      <c r="M127" s="1098"/>
      <c r="N127" s="1098"/>
      <c r="O127" s="1098"/>
      <c r="P127" s="1098"/>
      <c r="Q127" s="1098"/>
      <c r="R127" s="1098"/>
      <c r="S127" s="1098"/>
      <c r="T127" s="1098"/>
      <c r="U127" s="1098"/>
      <c r="V127" s="1098"/>
      <c r="W127" s="1098"/>
      <c r="X127" s="1098"/>
      <c r="Y127" s="1098"/>
      <c r="Z127" s="1099"/>
      <c r="AA127" s="1053">
        <v>111562</v>
      </c>
      <c r="AB127" s="1054"/>
      <c r="AC127" s="1054"/>
      <c r="AD127" s="1054"/>
      <c r="AE127" s="1055"/>
      <c r="AF127" s="1056">
        <v>105069</v>
      </c>
      <c r="AG127" s="1054"/>
      <c r="AH127" s="1054"/>
      <c r="AI127" s="1054"/>
      <c r="AJ127" s="1055"/>
      <c r="AK127" s="1056">
        <v>97886</v>
      </c>
      <c r="AL127" s="1054"/>
      <c r="AM127" s="1054"/>
      <c r="AN127" s="1054"/>
      <c r="AO127" s="1055"/>
      <c r="AP127" s="1057">
        <v>0.1</v>
      </c>
      <c r="AQ127" s="1058"/>
      <c r="AR127" s="1058"/>
      <c r="AS127" s="1058"/>
      <c r="AT127" s="1059"/>
      <c r="AU127" s="283"/>
      <c r="AV127" s="283"/>
      <c r="AW127" s="283"/>
      <c r="AX127" s="1127" t="s">
        <v>491</v>
      </c>
      <c r="AY127" s="1128"/>
      <c r="AZ127" s="1128"/>
      <c r="BA127" s="1128"/>
      <c r="BB127" s="1128"/>
      <c r="BC127" s="1128"/>
      <c r="BD127" s="1128"/>
      <c r="BE127" s="1129"/>
      <c r="BF127" s="1130" t="s">
        <v>492</v>
      </c>
      <c r="BG127" s="1128"/>
      <c r="BH127" s="1128"/>
      <c r="BI127" s="1128"/>
      <c r="BJ127" s="1128"/>
      <c r="BK127" s="1128"/>
      <c r="BL127" s="1129"/>
      <c r="BM127" s="1130" t="s">
        <v>493</v>
      </c>
      <c r="BN127" s="1128"/>
      <c r="BO127" s="1128"/>
      <c r="BP127" s="1128"/>
      <c r="BQ127" s="1128"/>
      <c r="BR127" s="1128"/>
      <c r="BS127" s="1129"/>
      <c r="BT127" s="1130" t="s">
        <v>494</v>
      </c>
      <c r="BU127" s="1128"/>
      <c r="BV127" s="1128"/>
      <c r="BW127" s="1128"/>
      <c r="BX127" s="1128"/>
      <c r="BY127" s="1128"/>
      <c r="BZ127" s="1152"/>
      <c r="CA127" s="283"/>
      <c r="CB127" s="283"/>
      <c r="CC127" s="283"/>
      <c r="CD127" s="284"/>
      <c r="CE127" s="284"/>
      <c r="CF127" s="284"/>
      <c r="CG127" s="281"/>
      <c r="CH127" s="281"/>
      <c r="CI127" s="281"/>
      <c r="CJ127" s="282"/>
      <c r="CK127" s="1119"/>
      <c r="CL127" s="1106"/>
      <c r="CM127" s="1106"/>
      <c r="CN127" s="1106"/>
      <c r="CO127" s="1107"/>
      <c r="CP127" s="1044" t="s">
        <v>495</v>
      </c>
      <c r="CQ127" s="1045"/>
      <c r="CR127" s="1045"/>
      <c r="CS127" s="1045"/>
      <c r="CT127" s="1045"/>
      <c r="CU127" s="1045"/>
      <c r="CV127" s="1045"/>
      <c r="CW127" s="1045"/>
      <c r="CX127" s="1045"/>
      <c r="CY127" s="1045"/>
      <c r="CZ127" s="1045"/>
      <c r="DA127" s="1045"/>
      <c r="DB127" s="1045"/>
      <c r="DC127" s="1045"/>
      <c r="DD127" s="1045"/>
      <c r="DE127" s="1045"/>
      <c r="DF127" s="1046"/>
      <c r="DG127" s="1014" t="s">
        <v>484</v>
      </c>
      <c r="DH127" s="1015"/>
      <c r="DI127" s="1015"/>
      <c r="DJ127" s="1015"/>
      <c r="DK127" s="1015"/>
      <c r="DL127" s="1015" t="s">
        <v>460</v>
      </c>
      <c r="DM127" s="1015"/>
      <c r="DN127" s="1015"/>
      <c r="DO127" s="1015"/>
      <c r="DP127" s="1015"/>
      <c r="DQ127" s="1015" t="s">
        <v>463</v>
      </c>
      <c r="DR127" s="1015"/>
      <c r="DS127" s="1015"/>
      <c r="DT127" s="1015"/>
      <c r="DU127" s="1015"/>
      <c r="DV127" s="1016" t="s">
        <v>463</v>
      </c>
      <c r="DW127" s="1016"/>
      <c r="DX127" s="1016"/>
      <c r="DY127" s="1016"/>
      <c r="DZ127" s="1017"/>
    </row>
    <row r="128" spans="1:130" s="247" customFormat="1" ht="26.25" customHeight="1" thickBot="1" x14ac:dyDescent="0.25">
      <c r="A128" s="1138" t="s">
        <v>496</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497</v>
      </c>
      <c r="X128" s="1140"/>
      <c r="Y128" s="1140"/>
      <c r="Z128" s="1141"/>
      <c r="AA128" s="1142">
        <v>1617518</v>
      </c>
      <c r="AB128" s="1143"/>
      <c r="AC128" s="1143"/>
      <c r="AD128" s="1143"/>
      <c r="AE128" s="1144"/>
      <c r="AF128" s="1145">
        <v>1335048</v>
      </c>
      <c r="AG128" s="1143"/>
      <c r="AH128" s="1143"/>
      <c r="AI128" s="1143"/>
      <c r="AJ128" s="1144"/>
      <c r="AK128" s="1145">
        <v>1899356</v>
      </c>
      <c r="AL128" s="1143"/>
      <c r="AM128" s="1143"/>
      <c r="AN128" s="1143"/>
      <c r="AO128" s="1144"/>
      <c r="AP128" s="1146"/>
      <c r="AQ128" s="1147"/>
      <c r="AR128" s="1147"/>
      <c r="AS128" s="1147"/>
      <c r="AT128" s="1148"/>
      <c r="AU128" s="283"/>
      <c r="AV128" s="283"/>
      <c r="AW128" s="283"/>
      <c r="AX128" s="983" t="s">
        <v>498</v>
      </c>
      <c r="AY128" s="984"/>
      <c r="AZ128" s="984"/>
      <c r="BA128" s="984"/>
      <c r="BB128" s="984"/>
      <c r="BC128" s="984"/>
      <c r="BD128" s="984"/>
      <c r="BE128" s="985"/>
      <c r="BF128" s="1149" t="s">
        <v>463</v>
      </c>
      <c r="BG128" s="1150"/>
      <c r="BH128" s="1150"/>
      <c r="BI128" s="1150"/>
      <c r="BJ128" s="1150"/>
      <c r="BK128" s="1150"/>
      <c r="BL128" s="1151"/>
      <c r="BM128" s="1149">
        <v>11.25</v>
      </c>
      <c r="BN128" s="1150"/>
      <c r="BO128" s="1150"/>
      <c r="BP128" s="1150"/>
      <c r="BQ128" s="1150"/>
      <c r="BR128" s="1150"/>
      <c r="BS128" s="1151"/>
      <c r="BT128" s="1149">
        <v>20</v>
      </c>
      <c r="BU128" s="1150"/>
      <c r="BV128" s="1150"/>
      <c r="BW128" s="1150"/>
      <c r="BX128" s="1150"/>
      <c r="BY128" s="1150"/>
      <c r="BZ128" s="1174"/>
      <c r="CA128" s="284"/>
      <c r="CB128" s="284"/>
      <c r="CC128" s="284"/>
      <c r="CD128" s="284"/>
      <c r="CE128" s="284"/>
      <c r="CF128" s="284"/>
      <c r="CG128" s="281"/>
      <c r="CH128" s="281"/>
      <c r="CI128" s="281"/>
      <c r="CJ128" s="282"/>
      <c r="CK128" s="1120"/>
      <c r="CL128" s="1121"/>
      <c r="CM128" s="1121"/>
      <c r="CN128" s="1121"/>
      <c r="CO128" s="1122"/>
      <c r="CP128" s="1131" t="s">
        <v>499</v>
      </c>
      <c r="CQ128" s="1132"/>
      <c r="CR128" s="1132"/>
      <c r="CS128" s="1132"/>
      <c r="CT128" s="1132"/>
      <c r="CU128" s="1132"/>
      <c r="CV128" s="1132"/>
      <c r="CW128" s="1132"/>
      <c r="CX128" s="1132"/>
      <c r="CY128" s="1132"/>
      <c r="CZ128" s="1132"/>
      <c r="DA128" s="1132"/>
      <c r="DB128" s="1132"/>
      <c r="DC128" s="1132"/>
      <c r="DD128" s="1132"/>
      <c r="DE128" s="1132"/>
      <c r="DF128" s="1133"/>
      <c r="DG128" s="1134" t="s">
        <v>463</v>
      </c>
      <c r="DH128" s="1135"/>
      <c r="DI128" s="1135"/>
      <c r="DJ128" s="1135"/>
      <c r="DK128" s="1135"/>
      <c r="DL128" s="1135" t="s">
        <v>463</v>
      </c>
      <c r="DM128" s="1135"/>
      <c r="DN128" s="1135"/>
      <c r="DO128" s="1135"/>
      <c r="DP128" s="1135"/>
      <c r="DQ128" s="1135" t="s">
        <v>460</v>
      </c>
      <c r="DR128" s="1135"/>
      <c r="DS128" s="1135"/>
      <c r="DT128" s="1135"/>
      <c r="DU128" s="1135"/>
      <c r="DV128" s="1136" t="s">
        <v>460</v>
      </c>
      <c r="DW128" s="1136"/>
      <c r="DX128" s="1136"/>
      <c r="DY128" s="1136"/>
      <c r="DZ128" s="1137"/>
    </row>
    <row r="129" spans="1:131" s="247" customFormat="1" ht="26.25" customHeight="1" x14ac:dyDescent="0.2">
      <c r="A129" s="1025" t="s">
        <v>108</v>
      </c>
      <c r="B129" s="1026"/>
      <c r="C129" s="1026"/>
      <c r="D129" s="1026"/>
      <c r="E129" s="1026"/>
      <c r="F129" s="1026"/>
      <c r="G129" s="1026"/>
      <c r="H129" s="1026"/>
      <c r="I129" s="1026"/>
      <c r="J129" s="1026"/>
      <c r="K129" s="1026"/>
      <c r="L129" s="1026"/>
      <c r="M129" s="1026"/>
      <c r="N129" s="1026"/>
      <c r="O129" s="1026"/>
      <c r="P129" s="1026"/>
      <c r="Q129" s="1026"/>
      <c r="R129" s="1026"/>
      <c r="S129" s="1026"/>
      <c r="T129" s="1026"/>
      <c r="U129" s="1026"/>
      <c r="V129" s="1026"/>
      <c r="W129" s="1168" t="s">
        <v>500</v>
      </c>
      <c r="X129" s="1169"/>
      <c r="Y129" s="1169"/>
      <c r="Z129" s="1170"/>
      <c r="AA129" s="1053">
        <v>78603966</v>
      </c>
      <c r="AB129" s="1054"/>
      <c r="AC129" s="1054"/>
      <c r="AD129" s="1054"/>
      <c r="AE129" s="1055"/>
      <c r="AF129" s="1056">
        <v>79400416</v>
      </c>
      <c r="AG129" s="1054"/>
      <c r="AH129" s="1054"/>
      <c r="AI129" s="1054"/>
      <c r="AJ129" s="1055"/>
      <c r="AK129" s="1056">
        <v>79102926</v>
      </c>
      <c r="AL129" s="1054"/>
      <c r="AM129" s="1054"/>
      <c r="AN129" s="1054"/>
      <c r="AO129" s="1055"/>
      <c r="AP129" s="1171"/>
      <c r="AQ129" s="1172"/>
      <c r="AR129" s="1172"/>
      <c r="AS129" s="1172"/>
      <c r="AT129" s="1173"/>
      <c r="AU129" s="285"/>
      <c r="AV129" s="285"/>
      <c r="AW129" s="285"/>
      <c r="AX129" s="1162" t="s">
        <v>501</v>
      </c>
      <c r="AY129" s="1045"/>
      <c r="AZ129" s="1045"/>
      <c r="BA129" s="1045"/>
      <c r="BB129" s="1045"/>
      <c r="BC129" s="1045"/>
      <c r="BD129" s="1045"/>
      <c r="BE129" s="1046"/>
      <c r="BF129" s="1163" t="s">
        <v>463</v>
      </c>
      <c r="BG129" s="1164"/>
      <c r="BH129" s="1164"/>
      <c r="BI129" s="1164"/>
      <c r="BJ129" s="1164"/>
      <c r="BK129" s="1164"/>
      <c r="BL129" s="1165"/>
      <c r="BM129" s="1163">
        <v>16.25</v>
      </c>
      <c r="BN129" s="1164"/>
      <c r="BO129" s="1164"/>
      <c r="BP129" s="1164"/>
      <c r="BQ129" s="1164"/>
      <c r="BR129" s="1164"/>
      <c r="BS129" s="1165"/>
      <c r="BT129" s="1163">
        <v>30</v>
      </c>
      <c r="BU129" s="1166"/>
      <c r="BV129" s="1166"/>
      <c r="BW129" s="1166"/>
      <c r="BX129" s="1166"/>
      <c r="BY129" s="1166"/>
      <c r="BZ129" s="116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5" t="s">
        <v>502</v>
      </c>
      <c r="B130" s="1026"/>
      <c r="C130" s="1026"/>
      <c r="D130" s="1026"/>
      <c r="E130" s="1026"/>
      <c r="F130" s="1026"/>
      <c r="G130" s="1026"/>
      <c r="H130" s="1026"/>
      <c r="I130" s="1026"/>
      <c r="J130" s="1026"/>
      <c r="K130" s="1026"/>
      <c r="L130" s="1026"/>
      <c r="M130" s="1026"/>
      <c r="N130" s="1026"/>
      <c r="O130" s="1026"/>
      <c r="P130" s="1026"/>
      <c r="Q130" s="1026"/>
      <c r="R130" s="1026"/>
      <c r="S130" s="1026"/>
      <c r="T130" s="1026"/>
      <c r="U130" s="1026"/>
      <c r="V130" s="1026"/>
      <c r="W130" s="1168" t="s">
        <v>503</v>
      </c>
      <c r="X130" s="1169"/>
      <c r="Y130" s="1169"/>
      <c r="Z130" s="1170"/>
      <c r="AA130" s="1053">
        <v>6889152</v>
      </c>
      <c r="AB130" s="1054"/>
      <c r="AC130" s="1054"/>
      <c r="AD130" s="1054"/>
      <c r="AE130" s="1055"/>
      <c r="AF130" s="1056">
        <v>6859869</v>
      </c>
      <c r="AG130" s="1054"/>
      <c r="AH130" s="1054"/>
      <c r="AI130" s="1054"/>
      <c r="AJ130" s="1055"/>
      <c r="AK130" s="1056">
        <v>6512403</v>
      </c>
      <c r="AL130" s="1054"/>
      <c r="AM130" s="1054"/>
      <c r="AN130" s="1054"/>
      <c r="AO130" s="1055"/>
      <c r="AP130" s="1171"/>
      <c r="AQ130" s="1172"/>
      <c r="AR130" s="1172"/>
      <c r="AS130" s="1172"/>
      <c r="AT130" s="1173"/>
      <c r="AU130" s="285"/>
      <c r="AV130" s="285"/>
      <c r="AW130" s="285"/>
      <c r="AX130" s="1162" t="s">
        <v>504</v>
      </c>
      <c r="AY130" s="1045"/>
      <c r="AZ130" s="1045"/>
      <c r="BA130" s="1045"/>
      <c r="BB130" s="1045"/>
      <c r="BC130" s="1045"/>
      <c r="BD130" s="1045"/>
      <c r="BE130" s="1046"/>
      <c r="BF130" s="1199">
        <v>0</v>
      </c>
      <c r="BG130" s="1200"/>
      <c r="BH130" s="1200"/>
      <c r="BI130" s="1200"/>
      <c r="BJ130" s="1200"/>
      <c r="BK130" s="1200"/>
      <c r="BL130" s="1201"/>
      <c r="BM130" s="1199">
        <v>25</v>
      </c>
      <c r="BN130" s="1200"/>
      <c r="BO130" s="1200"/>
      <c r="BP130" s="1200"/>
      <c r="BQ130" s="1200"/>
      <c r="BR130" s="1200"/>
      <c r="BS130" s="1201"/>
      <c r="BT130" s="1199">
        <v>35</v>
      </c>
      <c r="BU130" s="1202"/>
      <c r="BV130" s="1202"/>
      <c r="BW130" s="1202"/>
      <c r="BX130" s="1202"/>
      <c r="BY130" s="1202"/>
      <c r="BZ130" s="1203"/>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4"/>
      <c r="B131" s="1205"/>
      <c r="C131" s="1205"/>
      <c r="D131" s="1205"/>
      <c r="E131" s="1205"/>
      <c r="F131" s="1205"/>
      <c r="G131" s="1205"/>
      <c r="H131" s="1205"/>
      <c r="I131" s="1205"/>
      <c r="J131" s="1205"/>
      <c r="K131" s="1205"/>
      <c r="L131" s="1205"/>
      <c r="M131" s="1205"/>
      <c r="N131" s="1205"/>
      <c r="O131" s="1205"/>
      <c r="P131" s="1205"/>
      <c r="Q131" s="1205"/>
      <c r="R131" s="1205"/>
      <c r="S131" s="1205"/>
      <c r="T131" s="1205"/>
      <c r="U131" s="1205"/>
      <c r="V131" s="1205"/>
      <c r="W131" s="1206" t="s">
        <v>505</v>
      </c>
      <c r="X131" s="1207"/>
      <c r="Y131" s="1207"/>
      <c r="Z131" s="1208"/>
      <c r="AA131" s="1100">
        <v>71714814</v>
      </c>
      <c r="AB131" s="1079"/>
      <c r="AC131" s="1079"/>
      <c r="AD131" s="1079"/>
      <c r="AE131" s="1080"/>
      <c r="AF131" s="1078">
        <v>72540547</v>
      </c>
      <c r="AG131" s="1079"/>
      <c r="AH131" s="1079"/>
      <c r="AI131" s="1079"/>
      <c r="AJ131" s="1080"/>
      <c r="AK131" s="1078">
        <v>72590523</v>
      </c>
      <c r="AL131" s="1079"/>
      <c r="AM131" s="1079"/>
      <c r="AN131" s="1079"/>
      <c r="AO131" s="1080"/>
      <c r="AP131" s="1209"/>
      <c r="AQ131" s="1210"/>
      <c r="AR131" s="1210"/>
      <c r="AS131" s="1210"/>
      <c r="AT131" s="1211"/>
      <c r="AU131" s="285"/>
      <c r="AV131" s="285"/>
      <c r="AW131" s="285"/>
      <c r="AX131" s="1181" t="s">
        <v>506</v>
      </c>
      <c r="AY131" s="1132"/>
      <c r="AZ131" s="1132"/>
      <c r="BA131" s="1132"/>
      <c r="BB131" s="1132"/>
      <c r="BC131" s="1132"/>
      <c r="BD131" s="1132"/>
      <c r="BE131" s="1133"/>
      <c r="BF131" s="1182" t="s">
        <v>462</v>
      </c>
      <c r="BG131" s="1183"/>
      <c r="BH131" s="1183"/>
      <c r="BI131" s="1183"/>
      <c r="BJ131" s="1183"/>
      <c r="BK131" s="1183"/>
      <c r="BL131" s="1184"/>
      <c r="BM131" s="1182">
        <v>350</v>
      </c>
      <c r="BN131" s="1183"/>
      <c r="BO131" s="1183"/>
      <c r="BP131" s="1183"/>
      <c r="BQ131" s="1183"/>
      <c r="BR131" s="1183"/>
      <c r="BS131" s="1184"/>
      <c r="BT131" s="1185"/>
      <c r="BU131" s="1186"/>
      <c r="BV131" s="1186"/>
      <c r="BW131" s="1186"/>
      <c r="BX131" s="1186"/>
      <c r="BY131" s="1186"/>
      <c r="BZ131" s="118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8" t="s">
        <v>507</v>
      </c>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92" t="s">
        <v>508</v>
      </c>
      <c r="W132" s="1192"/>
      <c r="X132" s="1192"/>
      <c r="Y132" s="1192"/>
      <c r="Z132" s="1193"/>
      <c r="AA132" s="1194">
        <v>-2.9073491E-2</v>
      </c>
      <c r="AB132" s="1195"/>
      <c r="AC132" s="1195"/>
      <c r="AD132" s="1195"/>
      <c r="AE132" s="1196"/>
      <c r="AF132" s="1197">
        <v>-1.3261548999999999E-2</v>
      </c>
      <c r="AG132" s="1195"/>
      <c r="AH132" s="1195"/>
      <c r="AI132" s="1195"/>
      <c r="AJ132" s="1196"/>
      <c r="AK132" s="1197">
        <v>0.25943055999999998</v>
      </c>
      <c r="AL132" s="1195"/>
      <c r="AM132" s="1195"/>
      <c r="AN132" s="1195"/>
      <c r="AO132" s="1196"/>
      <c r="AP132" s="1094"/>
      <c r="AQ132" s="1095"/>
      <c r="AR132" s="1095"/>
      <c r="AS132" s="1095"/>
      <c r="AT132" s="1198"/>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90"/>
      <c r="B133" s="1191"/>
      <c r="C133" s="1191"/>
      <c r="D133" s="1191"/>
      <c r="E133" s="1191"/>
      <c r="F133" s="1191"/>
      <c r="G133" s="1191"/>
      <c r="H133" s="1191"/>
      <c r="I133" s="1191"/>
      <c r="J133" s="1191"/>
      <c r="K133" s="1191"/>
      <c r="L133" s="1191"/>
      <c r="M133" s="1191"/>
      <c r="N133" s="1191"/>
      <c r="O133" s="1191"/>
      <c r="P133" s="1191"/>
      <c r="Q133" s="1191"/>
      <c r="R133" s="1191"/>
      <c r="S133" s="1191"/>
      <c r="T133" s="1191"/>
      <c r="U133" s="1191"/>
      <c r="V133" s="1175" t="s">
        <v>509</v>
      </c>
      <c r="W133" s="1175"/>
      <c r="X133" s="1175"/>
      <c r="Y133" s="1175"/>
      <c r="Z133" s="1176"/>
      <c r="AA133" s="1177">
        <v>-0.6</v>
      </c>
      <c r="AB133" s="1178"/>
      <c r="AC133" s="1178"/>
      <c r="AD133" s="1178"/>
      <c r="AE133" s="1179"/>
      <c r="AF133" s="1177">
        <v>-0.3</v>
      </c>
      <c r="AG133" s="1178"/>
      <c r="AH133" s="1178"/>
      <c r="AI133" s="1178"/>
      <c r="AJ133" s="1179"/>
      <c r="AK133" s="1177">
        <v>0</v>
      </c>
      <c r="AL133" s="1178"/>
      <c r="AM133" s="1178"/>
      <c r="AN133" s="1178"/>
      <c r="AO133" s="1179"/>
      <c r="AP133" s="1124"/>
      <c r="AQ133" s="1125"/>
      <c r="AR133" s="1125"/>
      <c r="AS133" s="1125"/>
      <c r="AT133" s="118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1hiIAeybTZgfJ3xXArz0Ne5pl6tV6FTZeQuGLlJPtkbmlpVQ3OFmNFXLU/OeThg3UXDTWCHsRbSx7IfpimuiMw==" saltValue="Y3gUAwMMk7VX3XdYHj51v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
510</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FqxR+m5mj+Sh/PbO2xH2CDc0wj30Bu6XE2Vl5Oe0TGDMuLpYLHs62pRwyP/G2eWaG9xyZUI8nbFZ0Zxed+vnSA==" saltValue="W5uJeL0SeBJ9KMiioNkJDw=="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suo+4tR7iQaVAmFZuHYaDmpPN5ngPYlvxl5REwXBt2gVsiHwAF/9Gs9kgZEgMIKgc6vIAwlcub4H6RvjfJ7kyA==" saltValue="qQteqrhR7QQQTbiKikjcrA==" spinCount="100000" sheet="1" objects="1" scenarios="1"/>
  <dataConsolidate/>
  <phoneticPr fontId="2"/>
  <printOptions horizontalCentered="1" verticalCentered="1"/>
  <pageMargins left="0" right="0" top="0" bottom="0" header="0" footer="0"/>
  <headerFooter alignWithMargins="0">
    <oddFooter>
&amp;C&amp;P/&amp;N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
511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
512</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5" t="s">
        <v>
513</v>
      </c>
      <c r="AP7" s="304"/>
      <c r="AQ7" s="305" t="s">
        <v>
514</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6"/>
      <c r="AP8" s="310" t="s">
        <v>
515</v>
      </c>
      <c r="AQ8" s="311" t="s">
        <v>
516</v>
      </c>
      <c r="AR8" s="312" t="s">
        <v>
517</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7" t="s">
        <v>
518</v>
      </c>
      <c r="AL9" s="1218"/>
      <c r="AM9" s="1218"/>
      <c r="AN9" s="1219"/>
      <c r="AO9" s="313">
        <v>
21770026</v>
      </c>
      <c r="AP9" s="313">
        <v>
50767</v>
      </c>
      <c r="AQ9" s="314">
        <v>
56205</v>
      </c>
      <c r="AR9" s="315">
        <v>
-9.6999999999999993</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7" t="s">
        <v>
519</v>
      </c>
      <c r="AL10" s="1218"/>
      <c r="AM10" s="1218"/>
      <c r="AN10" s="1219"/>
      <c r="AO10" s="316">
        <v>
473031</v>
      </c>
      <c r="AP10" s="316">
        <v>
1103</v>
      </c>
      <c r="AQ10" s="317">
        <v>
3535</v>
      </c>
      <c r="AR10" s="318">
        <v>
-68.8</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7" t="s">
        <v>
520</v>
      </c>
      <c r="AL11" s="1218"/>
      <c r="AM11" s="1218"/>
      <c r="AN11" s="1219"/>
      <c r="AO11" s="316">
        <v>
106269</v>
      </c>
      <c r="AP11" s="316">
        <v>
248</v>
      </c>
      <c r="AQ11" s="317">
        <v>
1601</v>
      </c>
      <c r="AR11" s="318">
        <v>
-84.5</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7" t="s">
        <v>
521</v>
      </c>
      <c r="AL12" s="1218"/>
      <c r="AM12" s="1218"/>
      <c r="AN12" s="1219"/>
      <c r="AO12" s="316">
        <v>
393437</v>
      </c>
      <c r="AP12" s="316">
        <v>
917</v>
      </c>
      <c r="AQ12" s="317">
        <v>
977</v>
      </c>
      <c r="AR12" s="318">
        <v>
-6.1</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7" t="s">
        <v>
522</v>
      </c>
      <c r="AL13" s="1218"/>
      <c r="AM13" s="1218"/>
      <c r="AN13" s="1219"/>
      <c r="AO13" s="316" t="s">
        <v>
523</v>
      </c>
      <c r="AP13" s="316" t="s">
        <v>
523</v>
      </c>
      <c r="AQ13" s="317">
        <v>
14</v>
      </c>
      <c r="AR13" s="318" t="s">
        <v>
523</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7" t="s">
        <v>
524</v>
      </c>
      <c r="AL14" s="1218"/>
      <c r="AM14" s="1218"/>
      <c r="AN14" s="1219"/>
      <c r="AO14" s="316">
        <v>
693548</v>
      </c>
      <c r="AP14" s="316">
        <v>
1617</v>
      </c>
      <c r="AQ14" s="317">
        <v>
2086</v>
      </c>
      <c r="AR14" s="318">
        <v>
-22.5</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7" t="s">
        <v>
525</v>
      </c>
      <c r="AL15" s="1218"/>
      <c r="AM15" s="1218"/>
      <c r="AN15" s="1219"/>
      <c r="AO15" s="316">
        <v>
437046</v>
      </c>
      <c r="AP15" s="316">
        <v>
1019</v>
      </c>
      <c r="AQ15" s="317">
        <v>
1354</v>
      </c>
      <c r="AR15" s="318">
        <v>
-24.7</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0" t="s">
        <v>
526</v>
      </c>
      <c r="AL16" s="1221"/>
      <c r="AM16" s="1221"/>
      <c r="AN16" s="1222"/>
      <c r="AO16" s="316">
        <v>
-1281478</v>
      </c>
      <c r="AP16" s="316">
        <v>
-2988</v>
      </c>
      <c r="AQ16" s="317">
        <v>
-3936</v>
      </c>
      <c r="AR16" s="318">
        <v>
-24.1</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0" t="s">
        <v>
186</v>
      </c>
      <c r="AL17" s="1221"/>
      <c r="AM17" s="1221"/>
      <c r="AN17" s="1222"/>
      <c r="AO17" s="316">
        <v>
22591879</v>
      </c>
      <c r="AP17" s="316">
        <v>
52684</v>
      </c>
      <c r="AQ17" s="317">
        <v>
61836</v>
      </c>
      <c r="AR17" s="318">
        <v>
-14.8</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
527</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
528</v>
      </c>
      <c r="AP20" s="324" t="s">
        <v>
529</v>
      </c>
      <c r="AQ20" s="325" t="s">
        <v>
530</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2" t="s">
        <v>
531</v>
      </c>
      <c r="AL21" s="1213"/>
      <c r="AM21" s="1213"/>
      <c r="AN21" s="1214"/>
      <c r="AO21" s="328">
        <v>
4.9400000000000004</v>
      </c>
      <c r="AP21" s="329">
        <v>
6.05</v>
      </c>
      <c r="AQ21" s="330">
        <v>
-1.1100000000000001</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2" t="s">
        <v>
532</v>
      </c>
      <c r="AL22" s="1213"/>
      <c r="AM22" s="1213"/>
      <c r="AN22" s="1214"/>
      <c r="AO22" s="333">
        <v>
99.6</v>
      </c>
      <c r="AP22" s="334">
        <v>
100</v>
      </c>
      <c r="AQ22" s="335">
        <v>
-0.4</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
533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
534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
535</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5" t="s">
        <v>
513</v>
      </c>
      <c r="AP30" s="304"/>
      <c r="AQ30" s="305" t="s">
        <v>
514</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6"/>
      <c r="AP31" s="310" t="s">
        <v>
515</v>
      </c>
      <c r="AQ31" s="311" t="s">
        <v>
516</v>
      </c>
      <c r="AR31" s="312" t="s">
        <v>
517</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8" t="s">
        <v>
536</v>
      </c>
      <c r="AL32" s="1229"/>
      <c r="AM32" s="1229"/>
      <c r="AN32" s="1230"/>
      <c r="AO32" s="343">
        <v>
6963974</v>
      </c>
      <c r="AP32" s="343">
        <v>
16240</v>
      </c>
      <c r="AQ32" s="344">
        <v>
27026</v>
      </c>
      <c r="AR32" s="345">
        <v>
-39.9</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8" t="s">
        <v>
537</v>
      </c>
      <c r="AL33" s="1229"/>
      <c r="AM33" s="1229"/>
      <c r="AN33" s="1230"/>
      <c r="AO33" s="343" t="s">
        <v>
523</v>
      </c>
      <c r="AP33" s="343" t="s">
        <v>
523</v>
      </c>
      <c r="AQ33" s="344" t="s">
        <v>
523</v>
      </c>
      <c r="AR33" s="345" t="s">
        <v>
523</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8" t="s">
        <v>
538</v>
      </c>
      <c r="AL34" s="1229"/>
      <c r="AM34" s="1229"/>
      <c r="AN34" s="1230"/>
      <c r="AO34" s="343" t="s">
        <v>
523</v>
      </c>
      <c r="AP34" s="343" t="s">
        <v>
523</v>
      </c>
      <c r="AQ34" s="344">
        <v>
25</v>
      </c>
      <c r="AR34" s="345" t="s">
        <v>
523</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8" t="s">
        <v>
539</v>
      </c>
      <c r="AL35" s="1229"/>
      <c r="AM35" s="1229"/>
      <c r="AN35" s="1230"/>
      <c r="AO35" s="343">
        <v>
1283161</v>
      </c>
      <c r="AP35" s="343">
        <v>
2992</v>
      </c>
      <c r="AQ35" s="344">
        <v>
6128</v>
      </c>
      <c r="AR35" s="345">
        <v>
-51.2</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8" t="s">
        <v>
540</v>
      </c>
      <c r="AL36" s="1229"/>
      <c r="AM36" s="1229"/>
      <c r="AN36" s="1230"/>
      <c r="AO36" s="343">
        <v>
114841</v>
      </c>
      <c r="AP36" s="343">
        <v>
268</v>
      </c>
      <c r="AQ36" s="344">
        <v>
667</v>
      </c>
      <c r="AR36" s="345">
        <v>
-59.8</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8" t="s">
        <v>
541</v>
      </c>
      <c r="AL37" s="1229"/>
      <c r="AM37" s="1229"/>
      <c r="AN37" s="1230"/>
      <c r="AO37" s="343">
        <v>
238105</v>
      </c>
      <c r="AP37" s="343">
        <v>
555</v>
      </c>
      <c r="AQ37" s="344">
        <v>
1499</v>
      </c>
      <c r="AR37" s="345">
        <v>
-63</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1" t="s">
        <v>
542</v>
      </c>
      <c r="AL38" s="1232"/>
      <c r="AM38" s="1232"/>
      <c r="AN38" s="1233"/>
      <c r="AO38" s="346" t="s">
        <v>
523</v>
      </c>
      <c r="AP38" s="346" t="s">
        <v>
523</v>
      </c>
      <c r="AQ38" s="347">
        <v>
0</v>
      </c>
      <c r="AR38" s="335" t="s">
        <v>
523</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1" t="s">
        <v>
543</v>
      </c>
      <c r="AL39" s="1232"/>
      <c r="AM39" s="1232"/>
      <c r="AN39" s="1233"/>
      <c r="AO39" s="343">
        <v>
-1899356</v>
      </c>
      <c r="AP39" s="343">
        <v>
-4429</v>
      </c>
      <c r="AQ39" s="344">
        <v>
-7805</v>
      </c>
      <c r="AR39" s="345">
        <v>
-43.3</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8" t="s">
        <v>
544</v>
      </c>
      <c r="AL40" s="1229"/>
      <c r="AM40" s="1229"/>
      <c r="AN40" s="1230"/>
      <c r="AO40" s="343">
        <v>
-6512403</v>
      </c>
      <c r="AP40" s="343">
        <v>
-15187</v>
      </c>
      <c r="AQ40" s="344">
        <v>
-21058</v>
      </c>
      <c r="AR40" s="345">
        <v>
-27.9</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4" t="s">
        <v>
297</v>
      </c>
      <c r="AL41" s="1235"/>
      <c r="AM41" s="1235"/>
      <c r="AN41" s="1236"/>
      <c r="AO41" s="343">
        <v>
188322</v>
      </c>
      <c r="AP41" s="343">
        <v>
439</v>
      </c>
      <c r="AQ41" s="344">
        <v>
6483</v>
      </c>
      <c r="AR41" s="345">
        <v>
-93.2</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
545</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
546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
547</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3" t="s">
        <v>
513</v>
      </c>
      <c r="AN49" s="1225" t="s">
        <v>
548</v>
      </c>
      <c r="AO49" s="1226"/>
      <c r="AP49" s="1226"/>
      <c r="AQ49" s="1226"/>
      <c r="AR49" s="1227"/>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4"/>
      <c r="AN50" s="359" t="s">
        <v>
549</v>
      </c>
      <c r="AO50" s="360" t="s">
        <v>
550</v>
      </c>
      <c r="AP50" s="361" t="s">
        <v>
551</v>
      </c>
      <c r="AQ50" s="362" t="s">
        <v>
552</v>
      </c>
      <c r="AR50" s="363" t="s">
        <v>
553</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
554</v>
      </c>
      <c r="AL51" s="356"/>
      <c r="AM51" s="364">
        <v>
12095477</v>
      </c>
      <c r="AN51" s="365">
        <v>
28331</v>
      </c>
      <c r="AO51" s="366">
        <v>
-11.3</v>
      </c>
      <c r="AP51" s="367">
        <v>
43532</v>
      </c>
      <c r="AQ51" s="368">
        <v>
-3.5</v>
      </c>
      <c r="AR51" s="369">
        <v>
-7.8</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
555</v>
      </c>
      <c r="AM52" s="372">
        <v>
8212543</v>
      </c>
      <c r="AN52" s="373">
        <v>
19236</v>
      </c>
      <c r="AO52" s="374">
        <v>
-4.4000000000000004</v>
      </c>
      <c r="AP52" s="375">
        <v>
25435</v>
      </c>
      <c r="AQ52" s="376">
        <v>
-0.6</v>
      </c>
      <c r="AR52" s="377">
        <v>
-3.8</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
556</v>
      </c>
      <c r="AL53" s="356"/>
      <c r="AM53" s="364">
        <v>
9010155</v>
      </c>
      <c r="AN53" s="365">
        <v>
21024</v>
      </c>
      <c r="AO53" s="366">
        <v>
-25.8</v>
      </c>
      <c r="AP53" s="367">
        <v>
39893</v>
      </c>
      <c r="AQ53" s="368">
        <v>
-8.4</v>
      </c>
      <c r="AR53" s="369">
        <v>
-17.399999999999999</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
555</v>
      </c>
      <c r="AM54" s="372">
        <v>
6661168</v>
      </c>
      <c r="AN54" s="373">
        <v>
15543</v>
      </c>
      <c r="AO54" s="374">
        <v>
-19.2</v>
      </c>
      <c r="AP54" s="375">
        <v>
26170</v>
      </c>
      <c r="AQ54" s="376">
        <v>
2.9</v>
      </c>
      <c r="AR54" s="377">
        <v>
-22.1</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
557</v>
      </c>
      <c r="AL55" s="356"/>
      <c r="AM55" s="364">
        <v>
12529169</v>
      </c>
      <c r="AN55" s="365">
        <v>
29223</v>
      </c>
      <c r="AO55" s="366">
        <v>
39</v>
      </c>
      <c r="AP55" s="367">
        <v>
41080</v>
      </c>
      <c r="AQ55" s="368">
        <v>
3</v>
      </c>
      <c r="AR55" s="369">
        <v>
36</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
555</v>
      </c>
      <c r="AM56" s="372">
        <v>
7182692</v>
      </c>
      <c r="AN56" s="373">
        <v>
16753</v>
      </c>
      <c r="AO56" s="374">
        <v>
7.8</v>
      </c>
      <c r="AP56" s="375">
        <v>
27265</v>
      </c>
      <c r="AQ56" s="376">
        <v>
4.2</v>
      </c>
      <c r="AR56" s="377">
        <v>
3.6</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
558</v>
      </c>
      <c r="AL57" s="356"/>
      <c r="AM57" s="364">
        <v>
15262199</v>
      </c>
      <c r="AN57" s="365">
        <v>
35602</v>
      </c>
      <c r="AO57" s="366">
        <v>
21.8</v>
      </c>
      <c r="AP57" s="367">
        <v>
33173</v>
      </c>
      <c r="AQ57" s="368">
        <v>
-19.2</v>
      </c>
      <c r="AR57" s="369">
        <v>
41</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
555</v>
      </c>
      <c r="AM58" s="372">
        <v>
9491918</v>
      </c>
      <c r="AN58" s="373">
        <v>
22142</v>
      </c>
      <c r="AO58" s="374">
        <v>
32.200000000000003</v>
      </c>
      <c r="AP58" s="375">
        <v>
20353</v>
      </c>
      <c r="AQ58" s="376">
        <v>
-25.4</v>
      </c>
      <c r="AR58" s="377">
        <v>
57.6</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
559</v>
      </c>
      <c r="AL59" s="356"/>
      <c r="AM59" s="364">
        <v>
16133435</v>
      </c>
      <c r="AN59" s="365">
        <v>
37623</v>
      </c>
      <c r="AO59" s="366">
        <v>
5.7</v>
      </c>
      <c r="AP59" s="367">
        <v>
37644</v>
      </c>
      <c r="AQ59" s="368">
        <v>
13.5</v>
      </c>
      <c r="AR59" s="369">
        <v>
-7.8</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
555</v>
      </c>
      <c r="AM60" s="372">
        <v>
11517485</v>
      </c>
      <c r="AN60" s="373">
        <v>
26858</v>
      </c>
      <c r="AO60" s="374">
        <v>
21.3</v>
      </c>
      <c r="AP60" s="375">
        <v>
24939</v>
      </c>
      <c r="AQ60" s="376">
        <v>
22.5</v>
      </c>
      <c r="AR60" s="377">
        <v>
-1.2</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
560</v>
      </c>
      <c r="AL61" s="378"/>
      <c r="AM61" s="379">
        <v>
13006087</v>
      </c>
      <c r="AN61" s="380">
        <v>
30361</v>
      </c>
      <c r="AO61" s="381">
        <v>
5.9</v>
      </c>
      <c r="AP61" s="382">
        <v>
39064</v>
      </c>
      <c r="AQ61" s="383">
        <v>
-2.9</v>
      </c>
      <c r="AR61" s="369">
        <v>
8.8000000000000007</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
555</v>
      </c>
      <c r="AM62" s="372">
        <v>
8613161</v>
      </c>
      <c r="AN62" s="373">
        <v>
20106</v>
      </c>
      <c r="AO62" s="374">
        <v>
7.5</v>
      </c>
      <c r="AP62" s="375">
        <v>
24832</v>
      </c>
      <c r="AQ62" s="376">
        <v>
0.7</v>
      </c>
      <c r="AR62" s="377">
        <v>
6.8</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5lnurtAgE3PONTHnQAPOSbKfIQ5AGBHpsdp1NdQyLqQIhZJPi379YpzXXzQQfjcD7fBZ8OelcHjERXtDGfzeAA==" saltValue="JGWeWJhS2m1qcxzIuvjPp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
562</v>
      </c>
    </row>
    <row r="120" spans="125:125" ht="13.5" hidden="1" customHeight="1" x14ac:dyDescent="0.2"/>
    <row r="121" spans="125:125" ht="13.5" hidden="1" customHeight="1" x14ac:dyDescent="0.2">
      <c r="DU121" s="291"/>
    </row>
  </sheetData>
  <sheetProtection algorithmName="SHA-512" hashValue="+VBQQiZTS4Grqb4ias4D7x2Y29sX4c40V8clOx7T6ZucrBrUP0BPN4hhD60cKorwhTy8G9low4nfbRspyBudIg==" saltValue="cX9YnRxV4QhSEOifEmg2k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
563</v>
      </c>
    </row>
  </sheetData>
  <sheetProtection algorithmName="SHA-512" hashValue="rRsTO+VSvXwpijoRJ210z2WZnfea30ue9yI7mfSE3SLwQ6yLVYUHpcXNA+id9xlQ+gPu4gq7YY6KMGhR4pUCTg==" saltValue="xkJh17Hm9KGRuJiAw3qYC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564</v>
      </c>
      <c r="G46" s="8" t="s">
        <v>
565</v>
      </c>
      <c r="H46" s="8" t="s">
        <v>
566</v>
      </c>
      <c r="I46" s="8" t="s">
        <v>
567</v>
      </c>
      <c r="J46" s="9" t="s">
        <v>
568</v>
      </c>
    </row>
    <row r="47" spans="2:10" ht="57.75" customHeight="1" x14ac:dyDescent="0.2">
      <c r="B47" s="10"/>
      <c r="C47" s="1237" t="s">
        <v>
3</v>
      </c>
      <c r="D47" s="1237"/>
      <c r="E47" s="1238"/>
      <c r="F47" s="11">
        <v>
8.77</v>
      </c>
      <c r="G47" s="12">
        <v>
9.75</v>
      </c>
      <c r="H47" s="12">
        <v>
12.34</v>
      </c>
      <c r="I47" s="12">
        <v>
11.99</v>
      </c>
      <c r="J47" s="13">
        <v>
9.9600000000000009</v>
      </c>
    </row>
    <row r="48" spans="2:10" ht="57.75" customHeight="1" x14ac:dyDescent="0.2">
      <c r="B48" s="14"/>
      <c r="C48" s="1239" t="s">
        <v>
4</v>
      </c>
      <c r="D48" s="1239"/>
      <c r="E48" s="1240"/>
      <c r="F48" s="15">
        <v>
5.98</v>
      </c>
      <c r="G48" s="16">
        <v>
5.65</v>
      </c>
      <c r="H48" s="16">
        <v>
5.86</v>
      </c>
      <c r="I48" s="16">
        <v>
3.02</v>
      </c>
      <c r="J48" s="17">
        <v>
5.69</v>
      </c>
    </row>
    <row r="49" spans="2:10" ht="57.75" customHeight="1" thickBot="1" x14ac:dyDescent="0.25">
      <c r="B49" s="18"/>
      <c r="C49" s="1241" t="s">
        <v>
5</v>
      </c>
      <c r="D49" s="1241"/>
      <c r="E49" s="1242"/>
      <c r="F49" s="19">
        <v>
2.1800000000000002</v>
      </c>
      <c r="G49" s="20">
        <v>
0.76</v>
      </c>
      <c r="H49" s="20">
        <v>
3.08</v>
      </c>
      <c r="I49" s="20" t="s">
        <v>
569</v>
      </c>
      <c r="J49" s="21">
        <v>
0.56999999999999995</v>
      </c>
    </row>
    <row r="50" spans="2:10" ht="13.5" customHeight="1" x14ac:dyDescent="0.2"/>
  </sheetData>
  <sheetProtection algorithmName="SHA-512" hashValue="Jn3cn4rZ6nYNWQSGO6KCB6vqIzI2Weac9RMkkt8c9oOPvRJITyH50upQLwWlG4ayMoS0IdQDgmLQMVCFnu43Dw==" saltValue="KX1x+BgGatPu+NyfLtuuN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2021-03-04T01:31:36Z</cp:lastPrinted>
  <dcterms:created xsi:type="dcterms:W3CDTF">2021-02-05T02:02:09Z</dcterms:created>
  <dcterms:modified xsi:type="dcterms:W3CDTF">2021-10-25T00:49:07Z</dcterms:modified>
  <cp:category/>
</cp:coreProperties>
</file>