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3.251\財政課\2財政担当Ｇ\3財政担当G3：予算担当\07_その他調査（国・都・市・民間）\1東京都\R2\14_財政状況資料集の作成について\06_追加回答\"/>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<sst xmlns="http://schemas.openxmlformats.org/spreadsheetml/2006/main" count="1060" uniqueCount="588">
  <si>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</si>
  <si>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</si>
  <si>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</si>
  <si>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</si>
  <si>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</si>
  <si>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</si>
  <si>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</si>
  <si>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</si>
  <si>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</si>
  <si>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</si>
  <si>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</si>
  <si>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</si>
  <si>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</si>
  <si>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</si>
  <si>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</si>
  <si>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</si>
  <si>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</si>
  <si>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</si>
  <si>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</si>
  <si>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</si>
  <si>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</si>
  <si>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</si>
  <si>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</si>
  <si>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</si>
  <si>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</si>
  <si>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</si>
  <si>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</si>
  <si>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</si>
  <si>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</si>
  <si>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</si>
  <si>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</si>
  <si>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</si>
  <si>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</si>
  <si>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</si>
  <si>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</si>
  <si>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</si>
  <si>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</si>
  <si>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</si>
  <si>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</si>
  <si>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</si>
  <si>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</si>
  <si>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</si>
  <si>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</si>
  <si>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</si>
  <si>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</si>
  <si>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</si>
  <si>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</si>
  <si>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</si>
  <si>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</si>
  <si>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</si>
  <si>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</si>
  <si>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</si>
  <si>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</si>
  <si>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</si>
  <si>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</si>
  <si>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</si>
  <si>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</si>
  <si>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</si>
  <si>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</si>
  <si>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</si>
  <si>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</si>
  <si>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</si>
  <si>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</si>
  <si>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</si>
  <si>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</si>
  <si>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</si>
  <si>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</si>
  <si>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</si>
  <si>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</si>
  <si>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</si>
  <si>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</si>
  <si>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</si>
  <si>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</si>
  <si>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</si>
  <si>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</si>
  <si>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</si>
  <si>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</si>
  <si>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</si>
  <si>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</si>
  <si>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</si>
  <si>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</si>
  <si>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</si>
  <si>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</si>
  <si>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</si>
  <si>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</si>
  <si>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</si>
  <si>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</si>
  <si>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</si>
  <si>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</si>
  <si>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</si>
  <si>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</si>
  <si>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</si>
  <si>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</si>
  <si>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</si>
  <si>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</si>
  <si>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</si>
  <si>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</si>
  <si>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</si>
  <si>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</si>
  <si>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</si>
  <si>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</si>
  <si>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</si>
  <si>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</si>
  <si>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</si>
  <si>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</si>
  <si>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</si>
  <si>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</si>
  <si>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</si>
  <si>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</si>
  <si>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</si>
  <si>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</si>
  <si>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</si>
  <si>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</si>
  <si>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</si>
  <si>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</si>
  <si>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</si>
  <si>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</si>
  <si>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</si>
  <si>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</si>
  <si>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</si>
  <si>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</si>
  <si>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</si>
  <si>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</si>
  <si>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</si>
  <si>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</si>
  <si>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</si>
  <si>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</si>
  <si>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</si>
  <si>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</si>
  <si>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</si>
  <si>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</si>
  <si>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</si>
  <si>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</si>
  <si>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</si>
  <si>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</si>
  <si>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</si>
  <si>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</si>
  <si>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</si>
  <si>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</si>
  <si>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</si>
  <si>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</si>
  <si>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</si>
  <si>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</si>
  <si>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</si>
  <si>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</si>
  <si>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</si>
  <si>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</si>
  <si>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</si>
  <si>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</si>
  <si>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</si>
  <si>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</si>
  <si>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</si>
  <si>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</si>
  <si>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</si>
  <si>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</si>
  <si>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</si>
  <si>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</si>
  <si>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</si>
  <si>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</si>
  <si>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</si>
  <si>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</si>
  <si>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</si>
  <si>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</si>
  <si>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</si>
  <si>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</si>
  <si>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</si>
  <si>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</si>
  <si>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</si>
  <si>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</si>
  <si>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</si>
  <si>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</si>
  <si>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</si>
  <si>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</si>
  <si>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</si>
  <si>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</si>
  <si>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</si>
  <si>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</si>
  <si>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</si>
  <si>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</si>
  <si>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</si>
  <si>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</si>
  <si>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</si>
  <si>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</si>
  <si>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</si>
  <si>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</si>
  <si>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</si>
  <si>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</si>
  <si>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</si>
  <si>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</si>
  <si>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</si>
  <si>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</si>
  <si>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</si>
  <si>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</si>
  <si>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</si>
  <si>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</si>
  <si>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</si>
  <si>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</si>
  <si>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</si>
  <si>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</si>
  <si>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</si>
  <si>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</si>
  <si>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</si>
  <si>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</si>
  <si>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</si>
  <si>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</si>
  <si>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</si>
  <si>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</si>
  <si>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</si>
  <si>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</si>
  <si>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</si>
  <si>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</si>
  <si>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</si>
  <si>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</si>
  <si>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</si>
  <si>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</si>
  <si>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</si>
  <si>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</si>
  <si>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</si>
  <si>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</si>
  <si>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</si>
  <si>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</si>
  <si>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</si>
  <si>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</si>
  <si>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</si>
  <si>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</si>
  <si>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</si>
  <si>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</si>
  <si>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</si>
  <si>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</si>
  <si>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</si>
  <si>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</si>
  <si>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</si>
  <si>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</si>
  <si>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</si>
  <si>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</si>
  <si>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</si>
  <si>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</si>
  <si>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</si>
  <si>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</si>
  <si>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</si>
  <si>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</si>
  <si>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</si>
  <si>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</si>
  <si>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</si>
  <si>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</si>
  <si>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</si>
  <si>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</si>
  <si>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</si>
  <si>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</si>
  <si>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</si>
  <si>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</si>
  <si>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</si>
  <si>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</si>
  <si>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</si>
  <si>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</si>
  <si>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</si>
  <si>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</si>
  <si>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</si>
  <si>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</si>
  <si>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</si>
  <si>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</si>
  <si>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</si>
  <si>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</si>
  <si>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</si>
  <si>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</si>
  <si>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</si>
  <si>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</si>
  <si>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</si>
  <si>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</si>
  <si>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</si>
  <si>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</si>
  <si>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</si>
  <si>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</si>
  <si>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</si>
  <si>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</si>
  <si>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</si>
  <si>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</si>
  <si>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</si>
  <si>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</si>
  <si>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</si>
  <si>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</si>
  <si>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</si>
  <si>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</si>
  <si>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</si>
  <si>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</si>
  <si>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</si>
  <si>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</si>
  <si>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</si>
  <si>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</si>
  <si>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</si>
  <si>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</si>
  <si>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</si>
  <si>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</si>
  <si>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</si>
  <si>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</si>
  <si>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</si>
  <si>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</si>
  <si>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</si>
  <si>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</si>
  <si>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</si>
  <si>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</si>
  <si>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</si>
  <si>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</si>
  <si>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</si>
  <si>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</si>
  <si>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</si>
  <si>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</si>
  <si>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</si>
  <si>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</si>
  <si>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</si>
  <si>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</si>
  <si>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</si>
  <si>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</si>
  <si>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</si>
  <si>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</si>
  <si>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</si>
  <si>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</si>
  <si>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</si>
  <si>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</si>
  <si>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</si>
  <si>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</si>
  <si>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</si>
  <si>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</si>
  <si>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</si>
  <si>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</si>
  <si>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</si>
  <si>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</si>
  <si>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</si>
  <si>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</si>
  <si>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</si>
  <si>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</si>
  <si>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</si>
  <si>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</si>
  <si>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</si>
  <si>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</si>
  <si>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</si>
  <si>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</si>
  <si>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</si>
  <si>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</si>
  <si>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</si>
  <si>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</si>
  <si>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</si>
  <si>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</si>
  <si>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</si>
  <si>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</si>
  <si>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</si>
  <si>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</si>
  <si>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</si>
  <si>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</si>
  <si>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</si>
  <si>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</si>
  <si>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</si>
  <si>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</si>
  <si>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</si>
  <si>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</si>
  <si>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</si>
  <si>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</si>
  <si>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</si>
  <si>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</si>
  <si>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</si>
  <si>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</si>
  <si>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</si>
  <si>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</si>
  <si>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</si>
  <si>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</si>
  <si>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</si>
  <si>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</si>
  <si>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</si>
  <si>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</si>
  <si>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</si>
  <si>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</si>
  <si>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</si>
  <si>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</si>
  <si>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</si>
  <si>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</si>
  <si>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</si>
  <si>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</si>
  <si>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</si>
  <si>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</si>
  <si>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</si>
  <si>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</si>
  <si>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</si>
  <si>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</si>
  <si>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</si>
  <si>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</si>
  <si>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</si>
  <si>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</si>
  <si>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</si>
  <si>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</si>
  <si>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</si>
  <si>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</si>
  <si>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</si>
  <si>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</si>
  <si>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</si>
  <si>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</si>
  <si>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</si>
  <si>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</si>
  <si>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</si>
  <si>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</si>
  <si>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</si>
  <si>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</si>
  <si>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</si>
  <si>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</si>
  <si>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</si>
  <si>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</si>
  <si>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</si>
  <si>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</si>
  <si>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</si>
  <si>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都市核地区土地区画整理事業特別会計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</si>
  <si>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</si>
  <si>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</si>
  <si>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</si>
  <si>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</si>
  <si>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</si>
  <si>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</si>
  <si>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</si>
  <si>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</si>
  <si>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</si>
  <si>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</si>
  <si>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</si>
  <si>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</si>
  <si>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</si>
  <si>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</si>
  <si>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</si>
  <si>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</si>
  <si>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</si>
  <si>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</si>
  <si>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</si>
  <si>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</si>
  <si>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</si>
  <si>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</si>
  <si>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</si>
  <si>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</si>
  <si>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</si>
  <si>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</si>
  <si>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</si>
  <si>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</si>
  <si>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</si>
  <si>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</si>
  <si>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</si>
  <si>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</si>
  <si>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</si>
  <si>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</si>
  <si>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</si>
  <si>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</si>
  <si>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</si>
  <si>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</si>
  <si>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</si>
  <si>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</si>
  <si>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</si>
  <si>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</si>
  <si>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</si>
  <si>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</si>
  <si>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</si>
  <si>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</si>
  <si>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</si>
  <si>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</si>
  <si>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</si>
  <si>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</si>
  <si>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</si>
  <si>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</si>
  <si>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</si>
  <si>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</si>
  <si>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</si>
  <si>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</si>
  <si>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</si>
  <si>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</si>
  <si>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</si>
  <si>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</si>
  <si>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</si>
  <si>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</si>
  <si>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</si>
  <si>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</si>
  <si>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</si>
  <si>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</si>
  <si>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</si>
  <si>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</si>
  <si>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</si>
  <si>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</si>
  <si>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</si>
  <si>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</si>
  <si>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</si>
  <si>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</si>
  <si>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</si>
  <si>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</si>
  <si>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</si>
  <si>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</si>
  <si>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</si>
  <si>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</si>
  <si>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</si>
  <si>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</si>
  <si>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</si>
  <si>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</si>
  <si>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</si>
  <si>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</si>
  <si>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</si>
  <si>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</si>
  <si>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</si>
  <si>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</si>
  <si>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</si>
  <si>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</si>
  <si>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</si>
  <si>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</si>
  <si>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</si>
  <si>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</si>
  <si>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</si>
  <si>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</si>
  <si>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</si>
  <si>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</si>
  <si>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</si>
  <si>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</si>
  <si>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</si>
  <si>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</si>
  <si>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</si>
  <si>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</si>
  <si>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</si>
  <si>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</si>
  <si>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</si>
  <si>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</si>
  <si>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</si>
  <si>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</si>
  <si>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</si>
  <si>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</si>
  <si>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</si>
  <si>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</si>
  <si>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</si>
  <si>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</si>
  <si>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</si>
  <si>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</si>
  <si>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</si>
  <si>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</si>
  <si>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</si>
  <si>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</si>
  <si>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</si>
  <si>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</si>
  <si>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</si>
  <si>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</si>
  <si>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</si>
  <si>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</si>
  <si>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</si>
  <si>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</si>
  <si>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</si>
  <si>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</si>
  <si>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</si>
  <si>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</si>
  <si>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</si>
  <si>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</si>
  <si>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</si>
  <si>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</si>
  <si>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</si>
  <si>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</si>
  <si>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</si>
  <si>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</si>
  <si>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</si>
  <si>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</si>
  <si>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t>
  </si>
  <si>
    <t>▲ 0.56</t>
  </si>
  <si>
    <t>一般会計</t>
  </si>
  <si>
    <t>国民健康保険事業特別会計</t>
  </si>
  <si>
    <t>介護保険特別会計</t>
  </si>
  <si>
    <t>下水道事業特別会計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</si>
  <si>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</si>
  <si>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</si>
  <si>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</si>
  <si>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</si>
  <si>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</si>
  <si>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</si>
  <si>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</si>
  <si>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</si>
  <si>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</si>
  <si>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</si>
  <si>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</si>
  <si>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</si>
  <si>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</si>
  <si>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</si>
  <si>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</si>
  <si>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</si>
  <si>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</si>
  <si>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</si>
  <si>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</si>
  <si>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</si>
  <si>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</si>
  <si>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</si>
  <si>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</si>
  <si>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</si>
  <si>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</si>
  <si>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令和元年度の将来負担比率は、将来負担額20,559,683千円に対し、控除される充当可能財源等が21,547,431千円となり、差引の結果将来負担比率は生じていません。
　有形固定資産減価償却率は上記の分析のとおり老朽化が進んでいる状況であることから、将来負担額の増加に配慮しながら、公共施設の老朽化対策に計画的に取り組んでいく必要があります。
</t>
    <rPh sb="87" eb="89">
      <t>ユウケイ</t>
    </rPh>
    <rPh sb="89" eb="91">
      <t>コテイ</t>
    </rPh>
    <rPh sb="91" eb="93">
      <t>シサン</t>
    </rPh>
    <rPh sb="93" eb="95">
      <t>ゲンカ</t>
    </rPh>
    <rPh sb="95" eb="97">
      <t>ショウキャク</t>
    </rPh>
    <rPh sb="97" eb="98">
      <t>リツ</t>
    </rPh>
    <rPh sb="99" eb="101">
      <t>ジョウキ</t>
    </rPh>
    <rPh sb="102" eb="104">
      <t>ブンセキ</t>
    </rPh>
    <rPh sb="108" eb="111">
      <t>ロウキュウカ</t>
    </rPh>
    <rPh sb="112" eb="113">
      <t>スス</t>
    </rPh>
    <rPh sb="117" eb="119">
      <t>ジョウキョウ</t>
    </rPh>
    <rPh sb="127" eb="129">
      <t>ショウライ</t>
    </rPh>
    <rPh sb="129" eb="131">
      <t>フタン</t>
    </rPh>
    <rPh sb="131" eb="132">
      <t>ガク</t>
    </rPh>
    <rPh sb="133" eb="135">
      <t>ゾウカ</t>
    </rPh>
    <rPh sb="136" eb="138">
      <t>ハイリョ</t>
    </rPh>
    <rPh sb="143" eb="145">
      <t>コウキョウ</t>
    </rPh>
    <rPh sb="145" eb="147">
      <t>シセツ</t>
    </rPh>
    <rPh sb="148" eb="151">
      <t>ロウキュウカ</t>
    </rPh>
    <rPh sb="151" eb="153">
      <t>タイサク</t>
    </rPh>
    <rPh sb="154" eb="156">
      <t>ケイカク</t>
    </rPh>
    <rPh sb="156" eb="157">
      <t>テキ</t>
    </rPh>
    <rPh sb="158" eb="159">
      <t>ト</t>
    </rPh>
    <rPh sb="160" eb="161">
      <t>ク</t>
    </rPh>
    <rPh sb="165" eb="167">
      <t>ヒツヨウ</t>
    </rPh>
    <phoneticPr fontId="5"/>
  </si>
  <si>
    <t>　将来負担比率及び実質公債費比率ともに類似団体内平均値を下回っており、健全な水準であると言えます。
　しかし、実質公債費比率は施設の老朽化による投資的経費の増加に連動し、市債残高が増加傾向であることから、比率が増加傾向にあります。現在のペースで今後とも市債の借り入れを続けていくと将来負担が増加していくため、計画的な老朽対策を行い、将来負担の増加を抑制していく必要があります。</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4">
      <t>ナイ</t>
    </rPh>
    <rPh sb="24" eb="27">
      <t>ヘイキンチ</t>
    </rPh>
    <rPh sb="28" eb="30">
      <t>シタマワ</t>
    </rPh>
    <rPh sb="35" eb="37">
      <t>ケンゼン</t>
    </rPh>
    <rPh sb="38" eb="40">
      <t>スイジュン</t>
    </rPh>
    <rPh sb="44" eb="45">
      <t>イ</t>
    </rPh>
    <rPh sb="55" eb="57">
      <t>ジッシツ</t>
    </rPh>
    <rPh sb="57" eb="60">
      <t>コウサイヒ</t>
    </rPh>
    <rPh sb="60" eb="62">
      <t>ヒリツ</t>
    </rPh>
    <rPh sb="63" eb="65">
      <t>シセツ</t>
    </rPh>
    <rPh sb="66" eb="69">
      <t>ロウキュウカ</t>
    </rPh>
    <rPh sb="72" eb="75">
      <t>トウシテキ</t>
    </rPh>
    <rPh sb="75" eb="77">
      <t>ケイヒ</t>
    </rPh>
    <rPh sb="78" eb="80">
      <t>ゾウカ</t>
    </rPh>
    <rPh sb="81" eb="83">
      <t>レンドウ</t>
    </rPh>
    <rPh sb="85" eb="87">
      <t>シサイ</t>
    </rPh>
    <rPh sb="87" eb="89">
      <t>ザンダカ</t>
    </rPh>
    <rPh sb="90" eb="92">
      <t>ゾウカ</t>
    </rPh>
    <rPh sb="92" eb="94">
      <t>ケイコウ</t>
    </rPh>
    <rPh sb="102" eb="104">
      <t>ヒリツ</t>
    </rPh>
    <rPh sb="105" eb="107">
      <t>ゾウカ</t>
    </rPh>
    <rPh sb="107" eb="109">
      <t>ケイコウ</t>
    </rPh>
    <rPh sb="115" eb="117">
      <t>ゲンザイ</t>
    </rPh>
    <rPh sb="122" eb="124">
      <t>コンゴ</t>
    </rPh>
    <rPh sb="126" eb="128">
      <t>シサイ</t>
    </rPh>
    <rPh sb="129" eb="130">
      <t>カ</t>
    </rPh>
    <rPh sb="131" eb="132">
      <t>イ</t>
    </rPh>
    <rPh sb="134" eb="135">
      <t>ツヅ</t>
    </rPh>
    <rPh sb="140" eb="144">
      <t>ショウライフタン</t>
    </rPh>
    <rPh sb="145" eb="147">
      <t>ゾウカ</t>
    </rPh>
    <rPh sb="154" eb="157">
      <t>ケイカクテキ</t>
    </rPh>
    <rPh sb="158" eb="160">
      <t>ロウキュウ</t>
    </rPh>
    <rPh sb="160" eb="162">
      <t>タイサク</t>
    </rPh>
    <rPh sb="163" eb="164">
      <t>オコナ</t>
    </rPh>
    <rPh sb="166" eb="168">
      <t>ショウライ</t>
    </rPh>
    <rPh sb="168" eb="170">
      <t>フタン</t>
    </rPh>
    <rPh sb="171" eb="173">
      <t>ゾウカ</t>
    </rPh>
    <rPh sb="174" eb="176">
      <t>ヨクセイ</t>
    </rPh>
    <rPh sb="180" eb="1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</si>
</sst>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23EC-4A11-A1BA-1534DCB783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24391</c:v>
                </c:pt>
                <c:pt idx="1">
                  <c:v>28847</c:v>
                </c:pt>
                <c:pt idx="2">
                  <c:v>35094</c:v>
                </c:pt>
                <c:pt idx="3">
                  <c:v>27752</c:v>
                </c:pt>
                <c:pt idx="4">
                  <c:v>21718</c:v>
                </c:pt>
              </c:numCache>
            </c:numRef>
          </c:val>
          <c:smooth val="0"/>
          <c:extLst xmlns:c16r2="http://schemas.microsoft.com/office/drawing/2015/06/chart">
            <c:ext xmlns:c16="http://schemas.microsoft.com/office/drawing/2014/chart" uri="{C3380CC4-5D6E-409C-BE32-E72D297353CC}">
              <c16:uniqueId val="{00000001-23EC-4A11-A1BA-1534DCB78397}"/>
            </c:ext>
          </c:extLst>
        </c:ser>
        <c:dLbls>
          <c:showLegendKey val="0"/>
          <c:showVal val="0"/>
          <c:showCatName val="0"/>
          <c:showSerName val="0"/>
          <c:showPercent val="0"/>
          <c:showBubbleSize val="0"/>
        </c:dLbls>
        <c:marker val="1"/>
        <c:smooth val="0"/>
        <c:axId val="467383832"/>
        <c:axId val="467380304"/>
      </c:lineChart>
      <c:catAx>
        <c:axId val="46738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380304"/>
        <c:crosses val="autoZero"/>
        <c:auto val="1"/>
        <c:lblAlgn val="ctr"/>
        <c:lblOffset val="100"/>
        <c:tickLblSkip val="1"/>
        <c:tickMarkSkip val="1"/>
        <c:noMultiLvlLbl val="0"/>
      </c:catAx>
      <c:valAx>
        <c:axId val="4673803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38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5.36</c:v>
                </c:pt>
                <c:pt idx="1">
                  <c:v>4.55</c:v>
                </c:pt>
                <c:pt idx="2">
                  <c:v>5.08</c:v>
                </c:pt>
                <c:pt idx="3">
                  <c:v>5.63</c:v>
                </c:pt>
                <c:pt idx="4">
                  <c:v>5.84</c:v>
                </c:pt>
              </c:numCache>
            </c:numRef>
          </c:val>
          <c:extLst xmlns:c16r2="http://schemas.microsoft.com/office/drawing/2015/06/chart">
            <c:ext xmlns:c16="http://schemas.microsoft.com/office/drawing/2014/chart" uri="{C3380CC4-5D6E-409C-BE32-E72D297353CC}">
              <c16:uniqueId val="{00000000-2079-495B-B284-B88223316B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4.79</c:v>
                </c:pt>
                <c:pt idx="1">
                  <c:v>5.04</c:v>
                </c:pt>
                <c:pt idx="2">
                  <c:v>8.36</c:v>
                </c:pt>
                <c:pt idx="3">
                  <c:v>11.18</c:v>
                </c:pt>
                <c:pt idx="4">
                  <c:v>11.05</c:v>
                </c:pt>
              </c:numCache>
            </c:numRef>
          </c:val>
          <c:extLst xmlns:c16r2="http://schemas.microsoft.com/office/drawing/2015/06/chart">
            <c:ext xmlns:c16="http://schemas.microsoft.com/office/drawing/2014/chart" uri="{C3380CC4-5D6E-409C-BE32-E72D297353CC}">
              <c16:uniqueId val="{00000001-2079-495B-B284-B88223316BB4}"/>
            </c:ext>
          </c:extLst>
        </c:ser>
        <c:dLbls>
          <c:showLegendKey val="0"/>
          <c:showVal val="0"/>
          <c:showCatName val="0"/>
          <c:showSerName val="0"/>
          <c:showPercent val="0"/>
          <c:showBubbleSize val="0"/>
        </c:dLbls>
        <c:gapWidth val="250"/>
        <c:overlap val="100"/>
        <c:axId val="715951568"/>
        <c:axId val="71595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-1.02</c:v>
                </c:pt>
                <c:pt idx="1">
                  <c:v>-0.56000000000000005</c:v>
                </c:pt>
                <c:pt idx="2">
                  <c:v>3.95</c:v>
                </c:pt>
                <c:pt idx="3">
                  <c:v>3.49</c:v>
                </c:pt>
                <c:pt idx="4">
                  <c:v>7.0000000000000007E-2</c:v>
                </c:pt>
              </c:numCache>
            </c:numRef>
          </c:val>
          <c:smooth val="0"/>
          <c:extLst xmlns:c16r2="http://schemas.microsoft.com/office/drawing/2015/06/chart">
            <c:ext xmlns:c16="http://schemas.microsoft.com/office/drawing/2014/chart" uri="{C3380CC4-5D6E-409C-BE32-E72D297353CC}">
              <c16:uniqueId val="{00000002-2079-495B-B284-B88223316BB4}"/>
            </c:ext>
          </c:extLst>
        </c:ser>
        <c:dLbls>
          <c:showLegendKey val="0"/>
          <c:showVal val="0"/>
          <c:showCatName val="0"/>
          <c:showSerName val="0"/>
          <c:showPercent val="0"/>
          <c:showBubbleSize val="0"/>
        </c:dLbls>
        <c:marker val="1"/>
        <c:smooth val="0"/>
        <c:axId val="715951568"/>
        <c:axId val="715950000"/>
      </c:lineChart>
      <c:catAx>
        <c:axId val="71595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5950000"/>
        <c:crosses val="autoZero"/>
        <c:auto val="1"/>
        <c:lblAlgn val="ctr"/>
        <c:lblOffset val="100"/>
        <c:tickLblSkip val="1"/>
        <c:tickMarkSkip val="1"/>
        <c:noMultiLvlLbl val="0"/>
      </c:catAx>
      <c:valAx>
        <c:axId val="71595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95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3CF-44CB-81AB-10ABCDB395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CF-44CB-81AB-10ABCDB395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3CF-44CB-81AB-10ABCDB395DF}"/>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3CF-44CB-81AB-10ABCDB395DF}"/>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3CF-44CB-81AB-10ABCDB395D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0.36</c:v>
                </c:pt>
                <c:pt idx="4">
                  <c:v>#N/A</c:v>
                </c:pt>
                <c:pt idx="5">
                  <c:v>0.52</c:v>
                </c:pt>
                <c:pt idx="6">
                  <c:v>#N/A</c:v>
                </c:pt>
                <c:pt idx="7">
                  <c:v>0.43</c:v>
                </c:pt>
                <c:pt idx="8">
                  <c:v>#N/A</c:v>
                </c:pt>
                <c:pt idx="9">
                  <c:v>0.42</c:v>
                </c:pt>
              </c:numCache>
            </c:numRef>
          </c:val>
          <c:extLst xmlns:c16r2="http://schemas.microsoft.com/office/drawing/2015/06/chart">
            <c:ext xmlns:c16="http://schemas.microsoft.com/office/drawing/2014/chart" uri="{C3380CC4-5D6E-409C-BE32-E72D297353CC}">
              <c16:uniqueId val="{00000005-43CF-44CB-81AB-10ABCDB395D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0.92</c:v>
                </c:pt>
                <c:pt idx="4">
                  <c:v>#N/A</c:v>
                </c:pt>
                <c:pt idx="5">
                  <c:v>0.28999999999999998</c:v>
                </c:pt>
                <c:pt idx="6">
                  <c:v>#N/A</c:v>
                </c:pt>
                <c:pt idx="7">
                  <c:v>0.6</c:v>
                </c:pt>
                <c:pt idx="8">
                  <c:v>#N/A</c:v>
                </c:pt>
                <c:pt idx="9">
                  <c:v>0.68</c:v>
                </c:pt>
              </c:numCache>
            </c:numRef>
          </c:val>
          <c:extLst xmlns:c16r2="http://schemas.microsoft.com/office/drawing/2015/06/chart">
            <c:ext xmlns:c16="http://schemas.microsoft.com/office/drawing/2014/chart" uri="{C3380CC4-5D6E-409C-BE32-E72D297353CC}">
              <c16:uniqueId val="{00000006-43CF-44CB-81AB-10ABCDB395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0.66</c:v>
                </c:pt>
                <c:pt idx="2">
                  <c:v>#N/A</c:v>
                </c:pt>
                <c:pt idx="3">
                  <c:v>1.3</c:v>
                </c:pt>
                <c:pt idx="4">
                  <c:v>#N/A</c:v>
                </c:pt>
                <c:pt idx="5">
                  <c:v>1.34</c:v>
                </c:pt>
                <c:pt idx="6">
                  <c:v>#N/A</c:v>
                </c:pt>
                <c:pt idx="7">
                  <c:v>1.35</c:v>
                </c:pt>
                <c:pt idx="8">
                  <c:v>#N/A</c:v>
                </c:pt>
                <c:pt idx="9">
                  <c:v>0.73</c:v>
                </c:pt>
              </c:numCache>
            </c:numRef>
          </c:val>
          <c:extLst xmlns:c16r2="http://schemas.microsoft.com/office/drawing/2015/06/chart">
            <c:ext xmlns:c16="http://schemas.microsoft.com/office/drawing/2014/chart" uri="{C3380CC4-5D6E-409C-BE32-E72D297353CC}">
              <c16:uniqueId val="{00000007-43CF-44CB-81AB-10ABCDB395D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2.2400000000000002</c:v>
                </c:pt>
                <c:pt idx="2">
                  <c:v>#N/A</c:v>
                </c:pt>
                <c:pt idx="3">
                  <c:v>3.33</c:v>
                </c:pt>
                <c:pt idx="4">
                  <c:v>#N/A</c:v>
                </c:pt>
                <c:pt idx="5">
                  <c:v>3.24</c:v>
                </c:pt>
                <c:pt idx="6">
                  <c:v>#N/A</c:v>
                </c:pt>
                <c:pt idx="7">
                  <c:v>1.29</c:v>
                </c:pt>
                <c:pt idx="8">
                  <c:v>#N/A</c:v>
                </c:pt>
                <c:pt idx="9">
                  <c:v>1.1299999999999999</c:v>
                </c:pt>
              </c:numCache>
            </c:numRef>
          </c:val>
          <c:extLst xmlns:c16r2="http://schemas.microsoft.com/office/drawing/2015/06/chart">
            <c:ext xmlns:c16="http://schemas.microsoft.com/office/drawing/2014/chart" uri="{C3380CC4-5D6E-409C-BE32-E72D297353CC}">
              <c16:uniqueId val="{00000008-43CF-44CB-81AB-10ABCDB395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5.35</c:v>
                </c:pt>
                <c:pt idx="2">
                  <c:v>#N/A</c:v>
                </c:pt>
                <c:pt idx="3">
                  <c:v>4.55</c:v>
                </c:pt>
                <c:pt idx="4">
                  <c:v>#N/A</c:v>
                </c:pt>
                <c:pt idx="5">
                  <c:v>5.08</c:v>
                </c:pt>
                <c:pt idx="6">
                  <c:v>#N/A</c:v>
                </c:pt>
                <c:pt idx="7">
                  <c:v>5.63</c:v>
                </c:pt>
                <c:pt idx="8">
                  <c:v>#N/A</c:v>
                </c:pt>
                <c:pt idx="9">
                  <c:v>5.83</c:v>
                </c:pt>
              </c:numCache>
            </c:numRef>
          </c:val>
          <c:extLst xmlns:c16r2="http://schemas.microsoft.com/office/drawing/2015/06/chart">
            <c:ext xmlns:c16="http://schemas.microsoft.com/office/drawing/2014/chart" uri="{C3380CC4-5D6E-409C-BE32-E72D297353CC}">
              <c16:uniqueId val="{00000009-43CF-44CB-81AB-10ABCDB395DF}"/>
            </c:ext>
          </c:extLst>
        </c:ser>
        <c:dLbls>
          <c:showLegendKey val="0"/>
          <c:showVal val="0"/>
          <c:showCatName val="0"/>
          <c:showSerName val="0"/>
          <c:showPercent val="0"/>
          <c:showBubbleSize val="0"/>
        </c:dLbls>
        <c:gapWidth val="150"/>
        <c:overlap val="100"/>
        <c:axId val="715952352"/>
        <c:axId val="715952744"/>
      </c:barChart>
      <c:catAx>
        <c:axId val="71595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5952744"/>
        <c:crosses val="autoZero"/>
        <c:auto val="1"/>
        <c:lblAlgn val="ctr"/>
        <c:lblOffset val="100"/>
        <c:tickLblSkip val="1"/>
        <c:tickMarkSkip val="1"/>
        <c:noMultiLvlLbl val="0"/>
      </c:catAx>
      <c:valAx>
        <c:axId val="715952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95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1521</c:v>
                </c:pt>
                <c:pt idx="5">
                  <c:v>1500</c:v>
                </c:pt>
                <c:pt idx="8">
                  <c:v>1454</c:v>
                </c:pt>
                <c:pt idx="11">
                  <c:v>1444</c:v>
                </c:pt>
                <c:pt idx="14">
                  <c:v>1408</c:v>
                </c:pt>
              </c:numCache>
            </c:numRef>
          </c:val>
          <c:extLst xmlns:c16r2="http://schemas.microsoft.com/office/drawing/2015/06/chart">
            <c:ext xmlns:c16="http://schemas.microsoft.com/office/drawing/2014/chart" uri="{C3380CC4-5D6E-409C-BE32-E72D297353CC}">
              <c16:uniqueId val="{00000000-1723-4E8E-BF8A-92CA9E6207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23-4E8E-BF8A-92CA9E6207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37</c:v>
                </c:pt>
                <c:pt idx="6">
                  <c:v>35</c:v>
                </c:pt>
                <c:pt idx="9">
                  <c:v>35</c:v>
                </c:pt>
                <c:pt idx="12">
                  <c:v>34</c:v>
                </c:pt>
              </c:numCache>
            </c:numRef>
          </c:val>
          <c:extLst xmlns:c16r2="http://schemas.microsoft.com/office/drawing/2015/06/chart">
            <c:ext xmlns:c16="http://schemas.microsoft.com/office/drawing/2014/chart" uri="{C3380CC4-5D6E-409C-BE32-E72D297353CC}">
              <c16:uniqueId val="{00000002-1723-4E8E-BF8A-92CA9E6207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71</c:v>
                </c:pt>
                <c:pt idx="3">
                  <c:v>64</c:v>
                </c:pt>
                <c:pt idx="6">
                  <c:v>52</c:v>
                </c:pt>
                <c:pt idx="9">
                  <c:v>45</c:v>
                </c:pt>
                <c:pt idx="12">
                  <c:v>44</c:v>
                </c:pt>
              </c:numCache>
            </c:numRef>
          </c:val>
          <c:extLst xmlns:c16r2="http://schemas.microsoft.com/office/drawing/2015/06/chart">
            <c:ext xmlns:c16="http://schemas.microsoft.com/office/drawing/2014/chart" uri="{C3380CC4-5D6E-409C-BE32-E72D297353CC}">
              <c16:uniqueId val="{00000003-1723-4E8E-BF8A-92CA9E6207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c:v>
                </c:pt>
                <c:pt idx="3">
                  <c:v>126</c:v>
                </c:pt>
                <c:pt idx="6">
                  <c:v>115</c:v>
                </c:pt>
                <c:pt idx="9">
                  <c:v>111</c:v>
                </c:pt>
                <c:pt idx="12">
                  <c:v>119</c:v>
                </c:pt>
              </c:numCache>
            </c:numRef>
          </c:val>
          <c:extLst xmlns:c16r2="http://schemas.microsoft.com/office/drawing/2015/06/chart">
            <c:ext xmlns:c16="http://schemas.microsoft.com/office/drawing/2014/chart" uri="{C3380CC4-5D6E-409C-BE32-E72D297353CC}">
              <c16:uniqueId val="{00000004-1723-4E8E-BF8A-92CA9E6207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23-4E8E-BF8A-92CA9E6207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23-4E8E-BF8A-92CA9E6207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1207</c:v>
                </c:pt>
                <c:pt idx="3">
                  <c:v>1235</c:v>
                </c:pt>
                <c:pt idx="6">
                  <c:v>1218</c:v>
                </c:pt>
                <c:pt idx="9">
                  <c:v>1222</c:v>
                </c:pt>
                <c:pt idx="12">
                  <c:v>1247</c:v>
                </c:pt>
              </c:numCache>
            </c:numRef>
          </c:val>
          <c:extLst xmlns:c16r2="http://schemas.microsoft.com/office/drawing/2015/06/chart">
            <c:ext xmlns:c16="http://schemas.microsoft.com/office/drawing/2014/chart" uri="{C3380CC4-5D6E-409C-BE32-E72D297353CC}">
              <c16:uniqueId val="{00000007-1723-4E8E-BF8A-92CA9E62075D}"/>
            </c:ext>
          </c:extLst>
        </c:ser>
        <c:dLbls>
          <c:showLegendKey val="0"/>
          <c:showVal val="0"/>
          <c:showCatName val="0"/>
          <c:showSerName val="0"/>
          <c:showPercent val="0"/>
          <c:showBubbleSize val="0"/>
        </c:dLbls>
        <c:gapWidth val="100"/>
        <c:overlap val="100"/>
        <c:axId val="715950784"/>
        <c:axId val="715951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c:v>
                </c:pt>
                <c:pt idx="2">
                  <c:v>#N/A</c:v>
                </c:pt>
                <c:pt idx="3">
                  <c:v>#N/A</c:v>
                </c:pt>
                <c:pt idx="4">
                  <c:v>-38</c:v>
                </c:pt>
                <c:pt idx="5">
                  <c:v>#N/A</c:v>
                </c:pt>
                <c:pt idx="6">
                  <c:v>#N/A</c:v>
                </c:pt>
                <c:pt idx="7">
                  <c:v>-34</c:v>
                </c:pt>
                <c:pt idx="8">
                  <c:v>#N/A</c:v>
                </c:pt>
                <c:pt idx="9">
                  <c:v>#N/A</c:v>
                </c:pt>
                <c:pt idx="10">
                  <c:v>-31</c:v>
                </c:pt>
                <c:pt idx="11">
                  <c:v>#N/A</c:v>
                </c:pt>
                <c:pt idx="12">
                  <c:v>#N/A</c:v>
                </c:pt>
                <c:pt idx="13">
                  <c:v>36</c:v>
                </c:pt>
                <c:pt idx="14">
                  <c:v>#N/A</c:v>
                </c:pt>
              </c:numCache>
            </c:numRef>
          </c:val>
          <c:smooth val="0"/>
          <c:extLst xmlns:c16r2="http://schemas.microsoft.com/office/drawing/2015/06/chart">
            <c:ext xmlns:c16="http://schemas.microsoft.com/office/drawing/2014/chart" uri="{C3380CC4-5D6E-409C-BE32-E72D297353CC}">
              <c16:uniqueId val="{00000008-1723-4E8E-BF8A-92CA9E62075D}"/>
            </c:ext>
          </c:extLst>
        </c:ser>
        <c:dLbls>
          <c:showLegendKey val="0"/>
          <c:showVal val="0"/>
          <c:showCatName val="0"/>
          <c:showSerName val="0"/>
          <c:showPercent val="0"/>
          <c:showBubbleSize val="0"/>
        </c:dLbls>
        <c:marker val="1"/>
        <c:smooth val="0"/>
        <c:axId val="715950784"/>
        <c:axId val="715951960"/>
      </c:lineChart>
      <c:catAx>
        <c:axId val="7159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5951960"/>
        <c:crosses val="autoZero"/>
        <c:auto val="1"/>
        <c:lblAlgn val="ctr"/>
        <c:lblOffset val="100"/>
        <c:tickLblSkip val="1"/>
        <c:tickMarkSkip val="1"/>
        <c:noMultiLvlLbl val="0"/>
      </c:catAx>
      <c:valAx>
        <c:axId val="71595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9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13637</c:v>
                </c:pt>
                <c:pt idx="5">
                  <c:v>13516</c:v>
                </c:pt>
                <c:pt idx="8">
                  <c:v>13608</c:v>
                </c:pt>
                <c:pt idx="11">
                  <c:v>13839</c:v>
                </c:pt>
                <c:pt idx="14">
                  <c:v>14028</c:v>
                </c:pt>
              </c:numCache>
            </c:numRef>
          </c:val>
          <c:extLst xmlns:c16r2="http://schemas.microsoft.com/office/drawing/2015/06/chart">
            <c:ext xmlns:c16="http://schemas.microsoft.com/office/drawing/2014/chart" uri="{C3380CC4-5D6E-409C-BE32-E72D297353CC}">
              <c16:uniqueId val="{00000000-919B-4E90-8057-02F2521AD8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2333</c:v>
                </c:pt>
                <c:pt idx="5">
                  <c:v>2068</c:v>
                </c:pt>
                <c:pt idx="8">
                  <c:v>2305</c:v>
                </c:pt>
                <c:pt idx="11">
                  <c:v>1942</c:v>
                </c:pt>
                <c:pt idx="14">
                  <c:v>2258</c:v>
                </c:pt>
              </c:numCache>
            </c:numRef>
          </c:val>
          <c:extLst xmlns:c16r2="http://schemas.microsoft.com/office/drawing/2015/06/chart">
            <c:ext xmlns:c16="http://schemas.microsoft.com/office/drawing/2014/chart" uri="{C3380CC4-5D6E-409C-BE32-E72D297353CC}">
              <c16:uniqueId val="{00000001-919B-4E90-8057-02F2521AD8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4629</c:v>
                </c:pt>
                <c:pt idx="5">
                  <c:v>4443</c:v>
                </c:pt>
                <c:pt idx="8">
                  <c:v>4743</c:v>
                </c:pt>
                <c:pt idx="11">
                  <c:v>5260</c:v>
                </c:pt>
                <c:pt idx="14">
                  <c:v>5262</c:v>
                </c:pt>
              </c:numCache>
            </c:numRef>
          </c:val>
          <c:extLst xmlns:c16r2="http://schemas.microsoft.com/office/drawing/2015/06/chart">
            <c:ext xmlns:c16="http://schemas.microsoft.com/office/drawing/2014/chart" uri="{C3380CC4-5D6E-409C-BE32-E72D297353CC}">
              <c16:uniqueId val="{00000002-919B-4E90-8057-02F2521AD8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9B-4E90-8057-02F2521AD8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9B-4E90-8057-02F2521AD8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9B-4E90-8057-02F2521AD8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3190</c:v>
                </c:pt>
                <c:pt idx="3">
                  <c:v>3122</c:v>
                </c:pt>
                <c:pt idx="6">
                  <c:v>3119</c:v>
                </c:pt>
                <c:pt idx="9">
                  <c:v>3184</c:v>
                </c:pt>
                <c:pt idx="12">
                  <c:v>3050</c:v>
                </c:pt>
              </c:numCache>
            </c:numRef>
          </c:val>
          <c:extLst xmlns:c16r2="http://schemas.microsoft.com/office/drawing/2015/06/chart">
            <c:ext xmlns:c16="http://schemas.microsoft.com/office/drawing/2014/chart" uri="{C3380CC4-5D6E-409C-BE32-E72D297353CC}">
              <c16:uniqueId val="{00000006-919B-4E90-8057-02F2521AD8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376</c:v>
                </c:pt>
                <c:pt idx="3">
                  <c:v>321</c:v>
                </c:pt>
                <c:pt idx="6">
                  <c:v>359</c:v>
                </c:pt>
                <c:pt idx="9">
                  <c:v>561</c:v>
                </c:pt>
                <c:pt idx="12">
                  <c:v>811</c:v>
                </c:pt>
              </c:numCache>
            </c:numRef>
          </c:val>
          <c:extLst xmlns:c16r2="http://schemas.microsoft.com/office/drawing/2015/06/chart">
            <c:ext xmlns:c16="http://schemas.microsoft.com/office/drawing/2014/chart" uri="{C3380CC4-5D6E-409C-BE32-E72D297353CC}">
              <c16:uniqueId val="{00000007-919B-4E90-8057-02F2521AD8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1413</c:v>
                </c:pt>
                <c:pt idx="3">
                  <c:v>1345</c:v>
                </c:pt>
                <c:pt idx="6">
                  <c:v>1453</c:v>
                </c:pt>
                <c:pt idx="9">
                  <c:v>1300</c:v>
                </c:pt>
                <c:pt idx="12">
                  <c:v>1403</c:v>
                </c:pt>
              </c:numCache>
            </c:numRef>
          </c:val>
          <c:extLst xmlns:c16r2="http://schemas.microsoft.com/office/drawing/2015/06/chart">
            <c:ext xmlns:c16="http://schemas.microsoft.com/office/drawing/2014/chart" uri="{C3380CC4-5D6E-409C-BE32-E72D297353CC}">
              <c16:uniqueId val="{00000008-919B-4E90-8057-02F2521AD8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668</c:v>
                </c:pt>
                <c:pt idx="3">
                  <c:v>609</c:v>
                </c:pt>
                <c:pt idx="6">
                  <c:v>548</c:v>
                </c:pt>
                <c:pt idx="9">
                  <c:v>481</c:v>
                </c:pt>
                <c:pt idx="12">
                  <c:v>582</c:v>
                </c:pt>
              </c:numCache>
            </c:numRef>
          </c:val>
          <c:extLst xmlns:c16r2="http://schemas.microsoft.com/office/drawing/2015/06/chart">
            <c:ext xmlns:c16="http://schemas.microsoft.com/office/drawing/2014/chart" uri="{C3380CC4-5D6E-409C-BE32-E72D297353CC}">
              <c16:uniqueId val="{00000009-919B-4E90-8057-02F2521AD8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14307</c:v>
                </c:pt>
                <c:pt idx="3">
                  <c:v>14236</c:v>
                </c:pt>
                <c:pt idx="6">
                  <c:v>14569</c:v>
                </c:pt>
                <c:pt idx="9">
                  <c:v>14805</c:v>
                </c:pt>
                <c:pt idx="12">
                  <c:v>14714</c:v>
                </c:pt>
              </c:numCache>
            </c:numRef>
          </c:val>
          <c:extLst xmlns:c16r2="http://schemas.microsoft.com/office/drawing/2015/06/chart">
            <c:ext xmlns:c16="http://schemas.microsoft.com/office/drawing/2014/chart" uri="{C3380CC4-5D6E-409C-BE32-E72D297353CC}">
              <c16:uniqueId val="{0000000A-919B-4E90-8057-02F2521AD8B4}"/>
            </c:ext>
          </c:extLst>
        </c:ser>
        <c:dLbls>
          <c:showLegendKey val="0"/>
          <c:showVal val="0"/>
          <c:showCatName val="0"/>
          <c:showSerName val="0"/>
          <c:showPercent val="0"/>
          <c:showBubbleSize val="0"/>
        </c:dLbls>
        <c:gapWidth val="100"/>
        <c:overlap val="100"/>
        <c:axId val="715951176"/>
        <c:axId val="72045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19B-4E90-8057-02F2521AD8B4}"/>
            </c:ext>
          </c:extLst>
        </c:ser>
        <c:dLbls>
          <c:showLegendKey val="0"/>
          <c:showVal val="0"/>
          <c:showCatName val="0"/>
          <c:showSerName val="0"/>
          <c:showPercent val="0"/>
          <c:showBubbleSize val="0"/>
        </c:dLbls>
        <c:marker val="1"/>
        <c:smooth val="0"/>
        <c:axId val="715951176"/>
        <c:axId val="720454304"/>
      </c:lineChart>
      <c:catAx>
        <c:axId val="71595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0454304"/>
        <c:crosses val="autoZero"/>
        <c:auto val="1"/>
        <c:lblAlgn val="ctr"/>
        <c:lblOffset val="100"/>
        <c:tickLblSkip val="1"/>
        <c:tickMarkSkip val="1"/>
        <c:noMultiLvlLbl val="0"/>
      </c:catAx>
      <c:valAx>
        <c:axId val="7204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95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1153</c:v>
                </c:pt>
                <c:pt idx="1">
                  <c:v>1555</c:v>
                </c:pt>
                <c:pt idx="2">
                  <c:v>1537</c:v>
                </c:pt>
              </c:numCache>
            </c:numRef>
          </c:val>
          <c:extLst xmlns:c16r2="http://schemas.microsoft.com/office/drawing/2015/06/chart">
            <c:ext xmlns:c16="http://schemas.microsoft.com/office/drawing/2014/chart" uri="{C3380CC4-5D6E-409C-BE32-E72D297353CC}">
              <c16:uniqueId val="{00000000-CC4C-4861-871D-5CF4B93C4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C4C-4861-871D-5CF4B93C4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3069</c:v>
                </c:pt>
                <c:pt idx="1">
                  <c:v>3167</c:v>
                </c:pt>
                <c:pt idx="2">
                  <c:v>3232</c:v>
                </c:pt>
              </c:numCache>
            </c:numRef>
          </c:val>
          <c:extLst xmlns:c16r2="http://schemas.microsoft.com/office/drawing/2015/06/chart">
            <c:ext xmlns:c16="http://schemas.microsoft.com/office/drawing/2014/chart" uri="{C3380CC4-5D6E-409C-BE32-E72D297353CC}">
              <c16:uniqueId val="{00000002-CC4C-4861-871D-5CF4B93C4EEE}"/>
            </c:ext>
          </c:extLst>
        </c:ser>
        <c:dLbls>
          <c:showLegendKey val="0"/>
          <c:showVal val="0"/>
          <c:showCatName val="0"/>
          <c:showSerName val="0"/>
          <c:showPercent val="0"/>
          <c:showBubbleSize val="0"/>
        </c:dLbls>
        <c:gapWidth val="120"/>
        <c:overlap val="100"/>
        <c:axId val="720454696"/>
        <c:axId val="720456656"/>
      </c:barChart>
      <c:catAx>
        <c:axId val="72045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0456656"/>
        <c:crosses val="autoZero"/>
        <c:auto val="1"/>
        <c:lblAlgn val="ctr"/>
        <c:lblOffset val="100"/>
        <c:tickLblSkip val="1"/>
        <c:tickMarkSkip val="1"/>
        <c:noMultiLvlLbl val="0"/>
      </c:catAx>
      <c:valAx>
        <c:axId val="720456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045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6D-4E3B-97EA-D29D2742B935}"/>
                </c:ext>
                <c:ext xmlns:c15="http://schemas.microsoft.com/office/drawing/2012/chart" uri="{CE6537A1-D6FC-4f65-9D91-7224C49458BB}">
                  <c15:dlblFieldTable>
                    <c15:dlblFTEntry>
                      <c15:txfldGUID>{FBC37E4C-F64C-4D0B-91B4-4F81F8FE4684}</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6D-4E3B-97EA-D29D2742B935}"/>
                </c:ext>
                <c:ext xmlns:c15="http://schemas.microsoft.com/office/drawing/2012/chart" uri="{CE6537A1-D6FC-4f65-9D91-7224C49458BB}">
                  <c15:dlblFieldTable>
                    <c15:dlblFTEntry>
                      <c15:txfldGUID>{6C9A0FA6-FCEC-4CCA-8371-2EDB7442D361}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6D-4E3B-97EA-D29D2742B935}"/>
                </c:ext>
                <c:ext xmlns:c15="http://schemas.microsoft.com/office/drawing/2012/chart" uri="{CE6537A1-D6FC-4f65-9D91-7224C49458BB}">
                  <c15:dlblFieldTable>
                    <c15:dlblFTEntry>
                      <c15:txfldGUID>{38715ABF-D65C-465E-B50A-A7D3CB5535BC}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6D-4E3B-97EA-D29D2742B935}"/>
                </c:ext>
                <c:ext xmlns:c15="http://schemas.microsoft.com/office/drawing/2012/chart" uri="{CE6537A1-D6FC-4f65-9D91-7224C49458BB}">
                  <c15:dlblFieldTable>
                    <c15:dlblFTEntry>
                      <c15:txfldGUID>{A2CF80A6-9328-4E04-8436-127D7D18D3AD}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6D-4E3B-97EA-D29D2742B935}"/>
                </c:ext>
                <c:ext xmlns:c15="http://schemas.microsoft.com/office/drawing/2012/chart" uri="{CE6537A1-D6FC-4f65-9D91-7224C49458BB}">
                  <c15:dlblFieldTable>
                    <c15:dlblFTEntry>
                      <c15:txfldGUID>{86EEE8C8-3A46-4686-B9C9-9C770B421607}</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6D-4E3B-97EA-D29D2742B935}"/>
                </c:ext>
                <c:ext xmlns:c15="http://schemas.microsoft.com/office/drawing/2012/chart" uri="{CE6537A1-D6FC-4f65-9D91-7224C49458BB}">
                  <c15:dlblFieldTable>
                    <c15:dlblFTEntry>
                      <c15:txfldGUID>{1B222A07-8CCF-4304-88C7-DE28BC22CB81}</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6D-4E3B-97EA-D29D2742B935}"/>
                </c:ext>
                <c:ext xmlns:c15="http://schemas.microsoft.com/office/drawing/2012/chart" uri="{CE6537A1-D6FC-4f65-9D91-7224C49458BB}">
                  <c15:dlblFieldTable>
                    <c15:dlblFTEntry>
                      <c15:txfldGUID>{14289D7F-D43C-44EA-934C-4F8D3EAC49EC}</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6D-4E3B-97EA-D29D2742B935}"/>
                </c:ext>
                <c:ext xmlns:c15="http://schemas.microsoft.com/office/drawing/2012/chart" uri="{CE6537A1-D6FC-4f65-9D91-7224C49458BB}">
                  <c15:dlblFieldTable>
                    <c15:dlblFTEntry>
                      <c15:txfldGUID>{0C94CB5E-F861-4652-980B-8F0995C605E4}</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6D-4E3B-97EA-D29D2742B935}"/>
                </c:ext>
                <c:ext xmlns:c15="http://schemas.microsoft.com/office/drawing/2012/chart" uri="{CE6537A1-D6FC-4f65-9D91-7224C49458BB}">
                  <c15:dlblFieldTable>
                    <c15:dlblFTEntry>
                      <c15:txfldGUID>{CB0C0F88-61D1-4DC8-87DD-55EFA74A6CBE}</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58.9</c:v>
                </c:pt>
                <c:pt idx="16">
                  <c:v>58.2</c:v>
                </c:pt>
                <c:pt idx="24">
                  <c:v>58.5</c:v>
                </c:pt>
                <c:pt idx="32">
                  <c:v>58.8</c:v>
                </c:pt>
              </c:numCache>
            </c:numRef>
          </c:xVal>
          <c:yVal>
            <c:numRef>
              <c:f>[1]公会計指標分析・財政指標組合せ分析表!$BP$51:$DC$51</c:f>
              <c:numCache>
                <c:formatCode>General</c:formatCode>
                <c:ptCount val="40"/>
              </c:numCache>
            </c:numRef>
          </c:yVal>
          <c:smooth val="0"/>
          <c:extLst xmlns:c16r2="http://schemas.microsoft.com/office/drawing/2015/06/chart">
            <c:ext xmlns:c16="http://schemas.microsoft.com/office/drawing/2014/chart" uri="{C3380CC4-5D6E-409C-BE32-E72D297353CC}">
              <c16:uniqueId val="{00000009-596D-4E3B-97EA-D29D2742B935}"/>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6D-4E3B-97EA-D29D2742B935}"/>
                </c:ext>
                <c:ext xmlns:c15="http://schemas.microsoft.com/office/drawing/2012/chart" uri="{CE6537A1-D6FC-4f65-9D91-7224C49458BB}">
                  <c15:dlblFieldTable>
                    <c15:dlblFTEntry>
                      <c15:txfldGUID>{C25157F9-9C4B-4A3C-ABD6-D8D601DBB0CB}</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6D-4E3B-97EA-D29D2742B935}"/>
                </c:ext>
                <c:ext xmlns:c15="http://schemas.microsoft.com/office/drawing/2012/chart" uri="{CE6537A1-D6FC-4f65-9D91-7224C49458BB}">
                  <c15:dlblFieldTable>
                    <c15:dlblFTEntry>
                      <c15:txfldGUID>{C845F286-59CA-4922-81DC-707DD28A2E40}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6D-4E3B-97EA-D29D2742B935}"/>
                </c:ext>
                <c:ext xmlns:c15="http://schemas.microsoft.com/office/drawing/2012/chart" uri="{CE6537A1-D6FC-4f65-9D91-7224C49458BB}">
                  <c15:dlblFieldTable>
                    <c15:dlblFTEntry>
                      <c15:txfldGUID>{459F6035-E136-4B36-B177-2F5A957EC585}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6D-4E3B-97EA-D29D2742B935}"/>
                </c:ext>
                <c:ext xmlns:c15="http://schemas.microsoft.com/office/drawing/2012/chart" uri="{CE6537A1-D6FC-4f65-9D91-7224C49458BB}">
                  <c15:dlblFieldTable>
                    <c15:dlblFTEntry>
                      <c15:txfldGUID>{A88CF6FA-2E64-406F-89DE-3A5FD1529234}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6D-4E3B-97EA-D29D2742B935}"/>
                </c:ext>
                <c:ext xmlns:c15="http://schemas.microsoft.com/office/drawing/2012/chart" uri="{CE6537A1-D6FC-4f65-9D91-7224C49458BB}">
                  <c15:dlblFieldTable>
                    <c15:dlblFTEntry>
                      <c15:txfldGUID>{503850F8-ADA8-46CB-B5DD-399453BA1A6E}</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6D-4E3B-97EA-D29D2742B935}"/>
                </c:ext>
                <c:ext xmlns:c15="http://schemas.microsoft.com/office/drawing/2012/chart" uri="{CE6537A1-D6FC-4f65-9D91-7224C49458BB}">
                  <c15:layout/>
                  <c15:dlblFieldTable>
                    <c15:dlblFTEntry>
                      <c15:txfldGUID>{0592FC28-56E2-451D-8B53-6FCDD8A65BB5}</c15:txfldGUID>
                      <c15:f>[1]公会計指標分析・財政指標組合せ分析表!$BX$50</c15:f>
                      <c15:dlblFieldTableCache>
                        <c:ptCount val="1"/>
                        <c:pt idx="0">
                          <c:v>H28</c:v>
                        </c:pt>
                      </c15:dlblFieldTableCache>
                    </c15:dlblFTEntry>
                  </c15:dlblFieldTable>
                  <c15:showDataLabelsRange val="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6D-4E3B-97EA-D29D2742B935}"/>
                </c:ext>
                <c:ext xmlns:c15="http://schemas.microsoft.com/office/drawing/2012/chart" uri="{CE6537A1-D6FC-4f65-9D91-7224C49458BB}">
                  <c15:layout/>
                  <c15:dlblFieldTable>
                    <c15:dlblFTEntry>
                      <c15:txfldGUID>{28E04D51-598C-470E-9B58-623439C0CB65}</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6D-4E3B-97EA-D29D2742B935}"/>
                </c:ext>
                <c:ext xmlns:c15="http://schemas.microsoft.com/office/drawing/2012/chart" uri="{CE6537A1-D6FC-4f65-9D91-7224C49458BB}">
                  <c15:layout/>
                  <c15:dlblFieldTable>
                    <c15:dlblFTEntry>
                      <c15:txfldGUID>{BD4ECCF5-BC37-4C0F-BBBC-076A06F0A6AB}</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6D-4E3B-97EA-D29D2742B935}"/>
                </c:ext>
                <c:ext xmlns:c15="http://schemas.microsoft.com/office/drawing/2012/chart" uri="{CE6537A1-D6FC-4f65-9D91-7224C49458BB}">
                  <c15:layout/>
                  <c15:dlblFieldTable>
                    <c15:dlblFTEntry>
                      <c15:txfldGUID>{564118D4-8614-4494-8738-DB22BA2B9B1B}</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57</c:v>
                </c:pt>
                <c:pt idx="16">
                  <c:v>58.9</c:v>
                </c:pt>
                <c:pt idx="24">
                  <c:v>59.9</c:v>
                </c:pt>
                <c:pt idx="32">
                  <c:v>60.7</c:v>
                </c:pt>
              </c:numCache>
            </c:numRef>
          </c:xVal>
          <c:yVal>
            <c:numRef>
              <c:f>[1]公会計指標分析・財政指標組合せ分析表!$BP$55:$DC$55</c:f>
              <c:numCache>
                <c:formatCode>General</c:formatCode>
                <c:ptCount val="40"/>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596D-4E3B-97EA-D29D2742B935}"/>
            </c:ext>
          </c:extLst>
        </c:ser>
        <c:dLbls>
          <c:showLegendKey val="0"/>
          <c:showVal val="1"/>
          <c:showCatName val="0"/>
          <c:showSerName val="0"/>
          <c:showPercent val="0"/>
          <c:showBubbleSize val="0"/>
        </c:dLbls>
        <c:axId val="720455480"/>
        <c:axId val="720455872"/>
      </c:scatterChart>
      <c:valAx>
        <c:axId val="72045548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455872"/>
        <c:crosses val="autoZero"/>
        <c:crossBetween val="midCat"/>
      </c:valAx>
      <c:valAx>
        <c:axId val="720455872"/>
        <c:scaling>
          <c:orientation val="minMax"/>
          <c:max val="34.1"/>
          <c:min val="2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455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66-43D0-853B-00265401771C}"/>
                </c:ext>
                <c:ext xmlns:c15="http://schemas.microsoft.com/office/drawing/2012/chart" uri="{CE6537A1-D6FC-4f65-9D91-7224C49458BB}">
                  <c15:dlblFieldTable>
                    <c15:dlblFTEntry>
                      <c15:txfldGUID>{F4148D51-5086-4B50-A9A5-1FDD4BF21C23}</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66-43D0-853B-00265401771C}"/>
                </c:ext>
                <c:ext xmlns:c15="http://schemas.microsoft.com/office/drawing/2012/chart" uri="{CE6537A1-D6FC-4f65-9D91-7224C49458BB}">
                  <c15:dlblFieldTable>
                    <c15:dlblFTEntry>
                      <c15:txfldGUID>{1073D7FC-BA98-4BAD-8EE5-7D381904134F}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66-43D0-853B-00265401771C}"/>
                </c:ext>
                <c:ext xmlns:c15="http://schemas.microsoft.com/office/drawing/2012/chart" uri="{CE6537A1-D6FC-4f65-9D91-7224C49458BB}">
                  <c15:dlblFieldTable>
                    <c15:dlblFTEntry>
                      <c15:txfldGUID>{21B326D0-CBD8-49C2-826F-B362145534EF}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66-43D0-853B-00265401771C}"/>
                </c:ext>
                <c:ext xmlns:c15="http://schemas.microsoft.com/office/drawing/2012/chart" uri="{CE6537A1-D6FC-4f65-9D91-7224C49458BB}">
                  <c15:dlblFieldTable>
                    <c15:dlblFTEntry>
                      <c15:txfldGUID>{359E04BC-D91A-4107-AA2E-1C84B99EC62E}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66-43D0-853B-00265401771C}"/>
                </c:ext>
                <c:ext xmlns:c15="http://schemas.microsoft.com/office/drawing/2012/chart" uri="{CE6537A1-D6FC-4f65-9D91-7224C49458BB}">
                  <c15:dlblFieldTable>
                    <c15:dlblFTEntry>
                      <c15:txfldGUID>{30F72348-D89C-4BBE-A6D4-D222CFC0B24C}</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66-43D0-853B-00265401771C}"/>
                </c:ext>
                <c:ext xmlns:c15="http://schemas.microsoft.com/office/drawing/2012/chart" uri="{CE6537A1-D6FC-4f65-9D91-7224C49458BB}">
                  <c15:dlblFieldTable>
                    <c15:dlblFTEntry>
                      <c15:txfldGUID>{F5891385-5126-4270-89F7-E2F93F09B7CC}</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66-43D0-853B-00265401771C}"/>
                </c:ext>
                <c:ext xmlns:c15="http://schemas.microsoft.com/office/drawing/2012/chart" uri="{CE6537A1-D6FC-4f65-9D91-7224C49458BB}">
                  <c15:dlblFieldTable>
                    <c15:dlblFTEntry>
                      <c15:txfldGUID>{7A6A47F3-4844-4861-81E4-A5443928209F}</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66-43D0-853B-00265401771C}"/>
                </c:ext>
                <c:ext xmlns:c15="http://schemas.microsoft.com/office/drawing/2012/chart" uri="{CE6537A1-D6FC-4f65-9D91-7224C49458BB}">
                  <c15:dlblFieldTable>
                    <c15:dlblFTEntry>
                      <c15:txfldGUID>{CFB163A4-7726-4936-94B7-372ADFCADBA1}</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66-43D0-853B-00265401771C}"/>
                </c:ext>
                <c:ext xmlns:c15="http://schemas.microsoft.com/office/drawing/2012/chart" uri="{CE6537A1-D6FC-4f65-9D91-7224C49458BB}">
                  <c15:dlblFieldTable>
                    <c15:dlblFTEntry>
                      <c15:txfldGUID>{F5CCFAE2-B72B-4BFF-85D8-E2B1AB070B26}</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-0.6</c:v>
                </c:pt>
                <c:pt idx="8">
                  <c:v>-0.7</c:v>
                </c:pt>
                <c:pt idx="16">
                  <c:v>-0.3</c:v>
                </c:pt>
                <c:pt idx="24">
                  <c:v>-0.2</c:v>
                </c:pt>
                <c:pt idx="32">
                  <c:v>0</c:v>
                </c:pt>
              </c:numCache>
            </c:numRef>
          </c:xVal>
          <c:yVal>
            <c:numRef>
              <c:f>[1]公会計指標分析・財政指標組合せ分析表!$BP$73:$DC$73</c:f>
              <c:numCache>
                <c:formatCode>General</c:formatCode>
                <c:ptCount val="40"/>
              </c:numCache>
            </c:numRef>
          </c:yVal>
          <c:smooth val="0"/>
          <c:extLst xmlns:c16r2="http://schemas.microsoft.com/office/drawing/2015/06/chart">
            <c:ext xmlns:c16="http://schemas.microsoft.com/office/drawing/2014/chart" uri="{C3380CC4-5D6E-409C-BE32-E72D297353CC}">
              <c16:uniqueId val="{00000009-1C66-43D0-853B-00265401771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66-43D0-853B-00265401771C}"/>
                </c:ext>
                <c:ext xmlns:c15="http://schemas.microsoft.com/office/drawing/2012/chart" uri="{CE6537A1-D6FC-4f65-9D91-7224C49458BB}">
                  <c15:layout/>
                  <c15:dlblFieldTable>
                    <c15:dlblFTEntry>
                      <c15:txfldGUID>{7A0E78FC-902A-454F-999D-6C03C7C2AF18}</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66-43D0-853B-00265401771C}"/>
                </c:ext>
                <c:ext xmlns:c15="http://schemas.microsoft.com/office/drawing/2012/chart" uri="{CE6537A1-D6FC-4f65-9D91-7224C49458BB}">
                  <c15:dlblFieldTable>
                    <c15:dlblFTEntry>
                      <c15:txfldGUID>{C0589562-8242-45D7-B7CE-10DC6B52C50B}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66-43D0-853B-00265401771C}"/>
                </c:ext>
                <c:ext xmlns:c15="http://schemas.microsoft.com/office/drawing/2012/chart" uri="{CE6537A1-D6FC-4f65-9D91-7224C49458BB}">
                  <c15:dlblFieldTable>
                    <c15:dlblFTEntry>
                      <c15:txfldGUID>{5B7C0ED1-371B-4C83-AE84-636EFD0A4A02}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66-43D0-853B-00265401771C}"/>
                </c:ext>
                <c:ext xmlns:c15="http://schemas.microsoft.com/office/drawing/2012/chart" uri="{CE6537A1-D6FC-4f65-9D91-7224C49458BB}">
                  <c15:dlblFieldTable>
                    <c15:dlblFTEntry>
                      <c15:txfldGUID>{8BF496A9-7CF1-40BB-A078-A242A7648EEA}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66-43D0-853B-00265401771C}"/>
                </c:ext>
                <c:ext xmlns:c15="http://schemas.microsoft.com/office/drawing/2012/chart" uri="{CE6537A1-D6FC-4f65-9D91-7224C49458BB}">
                  <c15:dlblFieldTable>
                    <c15:dlblFTEntry>
                      <c15:txfldGUID>{710EB4EA-D83F-411C-AAC2-10E9F9A3CF1E}</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66-43D0-853B-00265401771C}"/>
                </c:ext>
                <c:ext xmlns:c15="http://schemas.microsoft.com/office/drawing/2012/chart" uri="{CE6537A1-D6FC-4f65-9D91-7224C49458BB}">
                  <c15:layout/>
                  <c15:dlblFieldTable>
                    <c15:dlblFTEntry>
                      <c15:txfldGUID>{63286074-8438-445B-9C02-FEC8FA0D7765}</c15:txfldGUID>
                      <c15:f>[1]公会計指標分析・財政指標組合せ分析表!$BX$72</c15:f>
                      <c15:dlblFieldTableCache>
                        <c:ptCount val="1"/>
                        <c:pt idx="0">
                          <c:v>H28</c:v>
                        </c:pt>
                      </c15:dlblFieldTableCache>
                    </c15:dlblFTEntry>
                  </c15:dlblFieldTable>
                  <c15:showDataLabelsRange val="0"/>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66-43D0-853B-00265401771C}"/>
                </c:ext>
                <c:ext xmlns:c15="http://schemas.microsoft.com/office/drawing/2012/chart" uri="{CE6537A1-D6FC-4f65-9D91-7224C49458BB}">
                  <c15:layout/>
                  <c15:dlblFieldTable>
                    <c15:dlblFTEntry>
                      <c15:txfldGUID>{5032EC57-3566-4678-8AEF-5CE576F0D2CC}</c15:txfldGUID>
                      <c15:f>[1]公会計指標分析・財政指標組合せ分析表!$CF$72</c15:f>
                      <c15:dlblFieldTableCache>
                        <c:ptCount val="1"/>
                        <c:pt idx="0">
                          <c:v>H29</c:v>
                        </c:pt>
                      </c15:dlblFieldTableCache>
                    </c15:dlblFTEntry>
                  </c15:dlblFieldTable>
                  <c15:showDataLabelsRange val="0"/>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66-43D0-853B-00265401771C}"/>
                </c:ext>
                <c:ext xmlns:c15="http://schemas.microsoft.com/office/drawing/2012/chart" uri="{CE6537A1-D6FC-4f65-9D91-7224C49458BB}">
                  <c15:layout/>
                  <c15:dlblFieldTable>
                    <c15:dlblFTEntry>
                      <c15:txfldGUID>{E748202F-EBD8-4307-8DCF-B3266B3475DB}</c15:txfldGUID>
                      <c15:f>[1]公会計指標分析・財政指標組合せ分析表!$CN$72</c15:f>
                      <c15:dlblFieldTableCache>
                        <c:ptCount val="1"/>
                        <c:pt idx="0">
                          <c:v>H30</c:v>
                        </c:pt>
                      </c15:dlblFieldTableCache>
                    </c15:dlblFTEntry>
                  </c15:dlblFieldTable>
                  <c15:showDataLabelsRange val="0"/>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66-43D0-853B-00265401771C}"/>
                </c:ext>
                <c:ext xmlns:c15="http://schemas.microsoft.com/office/drawing/2012/chart" uri="{CE6537A1-D6FC-4f65-9D91-7224C49458BB}">
                  <c15:layout/>
                  <c15:dlblFieldTable>
                    <c15:dlblFTEntry>
                      <c15:txfldGUID>{D9EFA79C-70F3-4EEB-BA0E-3C7E0D4F8A60}</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c:v>
                </c:pt>
                <c:pt idx="8">
                  <c:v>8.1999999999999993</c:v>
                </c:pt>
                <c:pt idx="16">
                  <c:v>8</c:v>
                </c:pt>
                <c:pt idx="24">
                  <c:v>7.8</c:v>
                </c:pt>
                <c:pt idx="32">
                  <c:v>7.7</c:v>
                </c:pt>
              </c:numCache>
            </c:numRef>
          </c:xVal>
          <c:yVal>
            <c:numRef>
              <c:f>[1]公会計指標分析・財政指標組合せ分析表!$BP$77:$DC$77</c:f>
              <c:numCache>
                <c:formatCode>General</c:formatCode>
                <c:ptCount val="40"/>
                <c:pt idx="0">
                  <c:v>33.6</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1C66-43D0-853B-00265401771C}"/>
            </c:ext>
          </c:extLst>
        </c:ser>
        <c:dLbls>
          <c:showLegendKey val="0"/>
          <c:showVal val="1"/>
          <c:showCatName val="0"/>
          <c:showSerName val="0"/>
          <c:showPercent val="0"/>
          <c:showBubbleSize val="0"/>
        </c:dLbls>
        <c:axId val="720453520"/>
        <c:axId val="721628328"/>
      </c:scatterChart>
      <c:valAx>
        <c:axId val="720453520"/>
        <c:scaling>
          <c:orientation val="minMax"/>
          <c:max val="8.300000000000000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1628328"/>
        <c:crosses val="autoZero"/>
        <c:crossBetween val="midCat"/>
      </c:valAx>
      <c:valAx>
        <c:axId val="721628328"/>
        <c:scaling>
          <c:orientation val="minMax"/>
          <c:max val="3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453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有形固定資産減価償却率は全国平均を下回っているものの、都平均を上回っており、固定資産の老朽化が進んで</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ます。類似団体の順位としては中位程度ですが、多くの施設で老朽化が進んでいることから公共施設等総合管理計画で掲げる総量抑制、最適配置、公民連携に取組みながら、財政負担の軽減と平準化に向け、公共施設の更新等の長期的、総合的な管理を推進していきます。</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6" name="直線コネクタ 75"/>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8" name="直線コネクタ 7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9"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0" name="直線コネクタ 79"/>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2" name="フローチャート: 判断 8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3" name="フローチャート: 判断 82"/>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フローチャート: 判断 83"/>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5" name="フローチャート: 判断 84"/>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156664</xdr:rowOff>
    </xdr:from>
    <xdr:to>
      <xdr:col>7</xdr:col>
      <xdr:colOff>187325</xdr:colOff>
      <xdr:row>29</xdr:row>
      <xdr:rowOff>86814</xdr:rowOff>
    </xdr:to>
    <xdr:sp macro="" textlink="">
      <xdr:nvSpPr>
        <xdr:cNvPr id="86" name="フローチャート: 判断 85"/>
        <xdr:cNvSpPr/>
      </xdr:nvSpPr>
      <xdr:spPr>
        <a:xfrm>
          <a:off x="1714500" y="572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92" name="楕円 91"/>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93"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37647</xdr:rowOff>
    </xdr:from>
    <xdr:to>
      <xdr:col>19</xdr:col>
      <xdr:colOff>187325</xdr:colOff>
      <xdr:row>29</xdr:row>
      <xdr:rowOff>139247</xdr:rowOff>
    </xdr:to>
    <xdr:sp macro="" textlink="">
      <xdr:nvSpPr>
        <xdr:cNvPr id="94" name="楕円 93"/>
        <xdr:cNvSpPr/>
      </xdr:nvSpPr>
      <xdr:spPr>
        <a:xfrm>
          <a:off x="400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88447</xdr:rowOff>
    </xdr:from>
    <xdr:to>
      <xdr:col>23</xdr:col>
      <xdr:colOff>85725</xdr:colOff>
      <xdr:row>29</xdr:row>
      <xdr:rowOff>97699</xdr:rowOff>
    </xdr:to>
    <xdr:cxnSp macro="">
      <xdr:nvCxnSpPr>
        <xdr:cNvPr id="95" name="直線コネクタ 94"/>
        <xdr:cNvCxnSpPr/>
      </xdr:nvCxnSpPr>
      <xdr:spPr>
        <a:xfrm>
          <a:off x="4051300" y="5832022"/>
          <a:ext cx="711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96" name="楕円 95"/>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88447</xdr:rowOff>
    </xdr:to>
    <xdr:cxnSp macro="">
      <xdr:nvCxnSpPr>
        <xdr:cNvPr id="97" name="直線コネクタ 96"/>
        <xdr:cNvCxnSpPr/>
      </xdr:nvCxnSpPr>
      <xdr:spPr>
        <a:xfrm>
          <a:off x="3289300" y="582276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98" name="楕円 97"/>
        <xdr:cNvSpPr/>
      </xdr:nvSpPr>
      <xdr:spPr>
        <a:xfrm>
          <a:off x="2476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100783</xdr:rowOff>
    </xdr:to>
    <xdr:cxnSp macro="">
      <xdr:nvCxnSpPr>
        <xdr:cNvPr id="99" name="直線コネクタ 98"/>
        <xdr:cNvCxnSpPr/>
      </xdr:nvCxnSpPr>
      <xdr:spPr>
        <a:xfrm flipV="1">
          <a:off x="2527300" y="5822769"/>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0"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1"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2"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103341</xdr:rowOff>
    </xdr:from>
    <xdr:ext cx="405111" cy="259045"/>
    <xdr:sp macro="" textlink="">
      <xdr:nvSpPr>
        <xdr:cNvPr id="103" name="n_4aveValue有形固定資産減価償却率"/>
        <xdr:cNvSpPr txBox="1"/>
      </xdr:nvSpPr>
      <xdr:spPr>
        <a:xfrm>
          <a:off x="15627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155774</xdr:rowOff>
    </xdr:from>
    <xdr:ext cx="405111" cy="259045"/>
    <xdr:sp macro="" textlink="">
      <xdr:nvSpPr>
        <xdr:cNvPr id="104" name="n_1mainValue有形固定資産減価償却率"/>
        <xdr:cNvSpPr txBox="1"/>
      </xdr:nvSpPr>
      <xdr:spPr>
        <a:xfrm>
          <a:off x="383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105" name="n_2mainValue有形固定資産減価償却率"/>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6" name="n_3main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年度の債務償還比率は、全国平均を</a:t>
          </a:r>
          <a:r>
            <a:rPr kumimoji="1" lang="en-US" altLang="ja-JP" sz="1000">
              <a:solidFill>
                <a:schemeClr val="dk1"/>
              </a:solidFill>
              <a:effectLst/>
              <a:latin typeface="+mn-lt"/>
              <a:ea typeface="+mn-ea"/>
              <a:cs typeface="+mn-cs"/>
            </a:rPr>
            <a:t>8.7</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上回り、類似団体内順位は中位</a:t>
          </a:r>
          <a:r>
            <a:rPr kumimoji="1" lang="ja-JP" altLang="en-US" sz="1000">
              <a:solidFill>
                <a:schemeClr val="dk1"/>
              </a:solidFill>
              <a:effectLst/>
              <a:latin typeface="+mn-lt"/>
              <a:ea typeface="+mn-ea"/>
              <a:cs typeface="+mn-cs"/>
            </a:rPr>
            <a:t>程度</a:t>
          </a:r>
          <a:r>
            <a:rPr kumimoji="1" lang="ja-JP" altLang="ja-JP" sz="1000">
              <a:solidFill>
                <a:schemeClr val="dk1"/>
              </a:solidFill>
              <a:effectLst/>
              <a:latin typeface="+mn-lt"/>
              <a:ea typeface="+mn-ea"/>
              <a:cs typeface="+mn-cs"/>
            </a:rPr>
            <a:t>の結果となってい</a:t>
          </a:r>
          <a:r>
            <a:rPr kumimoji="1" lang="ja-JP" altLang="en-US" sz="1000">
              <a:solidFill>
                <a:schemeClr val="dk1"/>
              </a:solidFill>
              <a:effectLst/>
              <a:latin typeface="+mn-lt"/>
              <a:ea typeface="+mn-ea"/>
              <a:cs typeface="+mn-cs"/>
            </a:rPr>
            <a:t>ます</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分子の将来負担額は概ね横ばいで推移しているものの、分母の償還充当限度額（経常経費へ充当した額を差し引いた経常一般財源等）が減少しているため比率は</a:t>
          </a:r>
          <a:r>
            <a:rPr kumimoji="1" lang="en-US" altLang="ja-JP" sz="1000">
              <a:solidFill>
                <a:schemeClr val="dk1"/>
              </a:solidFill>
              <a:effectLst/>
              <a:latin typeface="+mn-lt"/>
              <a:ea typeface="+mn-ea"/>
              <a:cs typeface="+mn-cs"/>
            </a:rPr>
            <a:t>10.8</a:t>
          </a:r>
          <a:r>
            <a:rPr kumimoji="1" lang="ja-JP" altLang="en-US" sz="1000">
              <a:solidFill>
                <a:schemeClr val="dk1"/>
              </a:solidFill>
              <a:effectLst/>
              <a:latin typeface="+mn-lt"/>
              <a:ea typeface="+mn-ea"/>
              <a:cs typeface="+mn-cs"/>
            </a:rPr>
            <a:t>ポイント悪化している状況です。</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このことから、地方債の発行抑制に取り組みつつ、経常経費の圧縮対策を講じていき、改善を図っていく必要があります。</a:t>
          </a:r>
          <a:endParaRPr kumimoji="1" lang="en-US" altLang="ja-JP" sz="10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40"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5" name="フローチャート: 判断 144"/>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128446</xdr:rowOff>
    </xdr:from>
    <xdr:to>
      <xdr:col>76</xdr:col>
      <xdr:colOff>73025</xdr:colOff>
      <xdr:row>31</xdr:row>
      <xdr:rowOff>58596</xdr:rowOff>
    </xdr:to>
    <xdr:sp macro="" textlink="">
      <xdr:nvSpPr>
        <xdr:cNvPr id="151" name="楕円 150"/>
        <xdr:cNvSpPr/>
      </xdr:nvSpPr>
      <xdr:spPr>
        <a:xfrm>
          <a:off x="14744700" y="60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106873</xdr:rowOff>
    </xdr:from>
    <xdr:ext cx="469744" cy="259045"/>
    <xdr:sp macro="" textlink="">
      <xdr:nvSpPr>
        <xdr:cNvPr id="152" name="債務償還比率該当値テキスト"/>
        <xdr:cNvSpPr txBox="1"/>
      </xdr:nvSpPr>
      <xdr:spPr>
        <a:xfrm>
          <a:off x="14846300" y="602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115493</xdr:rowOff>
    </xdr:from>
    <xdr:to>
      <xdr:col>72</xdr:col>
      <xdr:colOff>123825</xdr:colOff>
      <xdr:row>31</xdr:row>
      <xdr:rowOff>45643</xdr:rowOff>
    </xdr:to>
    <xdr:sp macro="" textlink="">
      <xdr:nvSpPr>
        <xdr:cNvPr id="153" name="楕円 152"/>
        <xdr:cNvSpPr/>
      </xdr:nvSpPr>
      <xdr:spPr>
        <a:xfrm>
          <a:off x="14033500" y="6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166293</xdr:rowOff>
    </xdr:from>
    <xdr:to>
      <xdr:col>76</xdr:col>
      <xdr:colOff>22225</xdr:colOff>
      <xdr:row>31</xdr:row>
      <xdr:rowOff>7796</xdr:rowOff>
    </xdr:to>
    <xdr:cxnSp macro="">
      <xdr:nvCxnSpPr>
        <xdr:cNvPr id="154" name="直線コネクタ 153"/>
        <xdr:cNvCxnSpPr/>
      </xdr:nvCxnSpPr>
      <xdr:spPr>
        <a:xfrm>
          <a:off x="14084300" y="6081318"/>
          <a:ext cx="711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83827</xdr:rowOff>
    </xdr:from>
    <xdr:to>
      <xdr:col>68</xdr:col>
      <xdr:colOff>123825</xdr:colOff>
      <xdr:row>31</xdr:row>
      <xdr:rowOff>13977</xdr:rowOff>
    </xdr:to>
    <xdr:sp macro="" textlink="">
      <xdr:nvSpPr>
        <xdr:cNvPr id="155" name="楕円 154"/>
        <xdr:cNvSpPr/>
      </xdr:nvSpPr>
      <xdr:spPr>
        <a:xfrm>
          <a:off x="13271500" y="59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134627</xdr:rowOff>
    </xdr:from>
    <xdr:to>
      <xdr:col>72</xdr:col>
      <xdr:colOff>73025</xdr:colOff>
      <xdr:row>30</xdr:row>
      <xdr:rowOff>166293</xdr:rowOff>
    </xdr:to>
    <xdr:cxnSp macro="">
      <xdr:nvCxnSpPr>
        <xdr:cNvPr id="156" name="直線コネクタ 155"/>
        <xdr:cNvCxnSpPr/>
      </xdr:nvCxnSpPr>
      <xdr:spPr>
        <a:xfrm>
          <a:off x="13322300" y="6049652"/>
          <a:ext cx="762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151236</xdr:rowOff>
    </xdr:from>
    <xdr:to>
      <xdr:col>64</xdr:col>
      <xdr:colOff>123825</xdr:colOff>
      <xdr:row>31</xdr:row>
      <xdr:rowOff>81386</xdr:rowOff>
    </xdr:to>
    <xdr:sp macro="" textlink="">
      <xdr:nvSpPr>
        <xdr:cNvPr id="157" name="楕円 156"/>
        <xdr:cNvSpPr/>
      </xdr:nvSpPr>
      <xdr:spPr>
        <a:xfrm>
          <a:off x="125095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134627</xdr:rowOff>
    </xdr:from>
    <xdr:to>
      <xdr:col>68</xdr:col>
      <xdr:colOff>73025</xdr:colOff>
      <xdr:row>31</xdr:row>
      <xdr:rowOff>30586</xdr:rowOff>
    </xdr:to>
    <xdr:cxnSp macro="">
      <xdr:nvCxnSpPr>
        <xdr:cNvPr id="158" name="直線コネクタ 157"/>
        <xdr:cNvCxnSpPr/>
      </xdr:nvCxnSpPr>
      <xdr:spPr>
        <a:xfrm flipV="1">
          <a:off x="12560300" y="6049652"/>
          <a:ext cx="762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162320</xdr:rowOff>
    </xdr:from>
    <xdr:to>
      <xdr:col>60</xdr:col>
      <xdr:colOff>123825</xdr:colOff>
      <xdr:row>30</xdr:row>
      <xdr:rowOff>92470</xdr:rowOff>
    </xdr:to>
    <xdr:sp macro="" textlink="">
      <xdr:nvSpPr>
        <xdr:cNvPr id="159" name="楕円 158"/>
        <xdr:cNvSpPr/>
      </xdr:nvSpPr>
      <xdr:spPr>
        <a:xfrm>
          <a:off x="11747500" y="59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41670</xdr:rowOff>
    </xdr:from>
    <xdr:to>
      <xdr:col>64</xdr:col>
      <xdr:colOff>73025</xdr:colOff>
      <xdr:row>31</xdr:row>
      <xdr:rowOff>30586</xdr:rowOff>
    </xdr:to>
    <xdr:cxnSp macro="">
      <xdr:nvCxnSpPr>
        <xdr:cNvPr id="160" name="直線コネクタ 159"/>
        <xdr:cNvCxnSpPr/>
      </xdr:nvCxnSpPr>
      <xdr:spPr>
        <a:xfrm>
          <a:off x="11798300" y="5956695"/>
          <a:ext cx="762000" cy="1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63"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4"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62170</xdr:rowOff>
    </xdr:from>
    <xdr:ext cx="469744" cy="259045"/>
    <xdr:sp macro="" textlink="">
      <xdr:nvSpPr>
        <xdr:cNvPr id="165" name="n_1mainValue債務償還比率"/>
        <xdr:cNvSpPr txBox="1"/>
      </xdr:nvSpPr>
      <xdr:spPr>
        <a:xfrm>
          <a:off x="13836727" y="58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30504</xdr:rowOff>
    </xdr:from>
    <xdr:ext cx="469744" cy="259045"/>
    <xdr:sp macro="" textlink="">
      <xdr:nvSpPr>
        <xdr:cNvPr id="166" name="n_2mainValue債務償還比率"/>
        <xdr:cNvSpPr txBox="1"/>
      </xdr:nvSpPr>
      <xdr:spPr>
        <a:xfrm>
          <a:off x="13087427" y="57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72513</xdr:rowOff>
    </xdr:from>
    <xdr:ext cx="469744" cy="259045"/>
    <xdr:sp macro="" textlink="">
      <xdr:nvSpPr>
        <xdr:cNvPr id="167" name="n_3mainValue債務償還比率"/>
        <xdr:cNvSpPr txBox="1"/>
      </xdr:nvSpPr>
      <xdr:spPr>
        <a:xfrm>
          <a:off x="12325427" y="6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108997</xdr:rowOff>
    </xdr:from>
    <xdr:ext cx="469744" cy="259045"/>
    <xdr:sp macro="" textlink="">
      <xdr:nvSpPr>
        <xdr:cNvPr id="168" name="n_4mainValue債務償還比率"/>
        <xdr:cNvSpPr txBox="1"/>
      </xdr:nvSpPr>
      <xdr:spPr>
        <a:xfrm>
          <a:off x="11563427" y="568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103124</xdr:rowOff>
    </xdr:from>
    <xdr:to>
      <xdr:col>6</xdr:col>
      <xdr:colOff>38100</xdr:colOff>
      <xdr:row>39</xdr:row>
      <xdr:rowOff>33274</xdr:rowOff>
    </xdr:to>
    <xdr:sp macro="" textlink="">
      <xdr:nvSpPr>
        <xdr:cNvPr id="65" name="フローチャート: 判断 64"/>
        <xdr:cNvSpPr/>
      </xdr:nvSpPr>
      <xdr:spPr>
        <a:xfrm>
          <a:off x="1079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41402</xdr:rowOff>
    </xdr:from>
    <xdr:to>
      <xdr:col>24</xdr:col>
      <xdr:colOff>114300</xdr:colOff>
      <xdr:row>36</xdr:row>
      <xdr:rowOff>143002</xdr:rowOff>
    </xdr:to>
    <xdr:sp macro="" textlink="">
      <xdr:nvSpPr>
        <xdr:cNvPr id="71" name="楕円 70"/>
        <xdr:cNvSpPr/>
      </xdr:nvSpPr>
      <xdr:spPr>
        <a:xfrm>
          <a:off x="45847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64279</xdr:rowOff>
    </xdr:from>
    <xdr:ext cx="405111" cy="259045"/>
    <xdr:sp macro="" textlink="">
      <xdr:nvSpPr>
        <xdr:cNvPr id="72" name="【道路】&#10;有形固定資産減価償却率該当値テキスト"/>
        <xdr:cNvSpPr txBox="1"/>
      </xdr:nvSpPr>
      <xdr:spPr>
        <a:xfrm>
          <a:off x="4673600" y="606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23114</xdr:rowOff>
    </xdr:from>
    <xdr:to>
      <xdr:col>20</xdr:col>
      <xdr:colOff>38100</xdr:colOff>
      <xdr:row>36</xdr:row>
      <xdr:rowOff>124714</xdr:rowOff>
    </xdr:to>
    <xdr:sp macro="" textlink="">
      <xdr:nvSpPr>
        <xdr:cNvPr id="73" name="楕円 72"/>
        <xdr:cNvSpPr/>
      </xdr:nvSpPr>
      <xdr:spPr>
        <a:xfrm>
          <a:off x="3746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73914</xdr:rowOff>
    </xdr:from>
    <xdr:to>
      <xdr:col>24</xdr:col>
      <xdr:colOff>63500</xdr:colOff>
      <xdr:row>36</xdr:row>
      <xdr:rowOff>92202</xdr:rowOff>
    </xdr:to>
    <xdr:cxnSp macro="">
      <xdr:nvCxnSpPr>
        <xdr:cNvPr id="74" name="直線コネクタ 73"/>
        <xdr:cNvCxnSpPr/>
      </xdr:nvCxnSpPr>
      <xdr:spPr>
        <a:xfrm>
          <a:off x="3797300" y="624611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164846</xdr:rowOff>
    </xdr:from>
    <xdr:to>
      <xdr:col>15</xdr:col>
      <xdr:colOff>101600</xdr:colOff>
      <xdr:row>36</xdr:row>
      <xdr:rowOff>94996</xdr:rowOff>
    </xdr:to>
    <xdr:sp macro="" textlink="">
      <xdr:nvSpPr>
        <xdr:cNvPr id="75" name="楕円 74"/>
        <xdr:cNvSpPr/>
      </xdr:nvSpPr>
      <xdr:spPr>
        <a:xfrm>
          <a:off x="2857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44196</xdr:rowOff>
    </xdr:from>
    <xdr:to>
      <xdr:col>19</xdr:col>
      <xdr:colOff>177800</xdr:colOff>
      <xdr:row>36</xdr:row>
      <xdr:rowOff>73914</xdr:rowOff>
    </xdr:to>
    <xdr:cxnSp macro="">
      <xdr:nvCxnSpPr>
        <xdr:cNvPr id="76" name="直線コネクタ 75"/>
        <xdr:cNvCxnSpPr/>
      </xdr:nvCxnSpPr>
      <xdr:spPr>
        <a:xfrm>
          <a:off x="2908300" y="62163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148844</xdr:rowOff>
    </xdr:from>
    <xdr:to>
      <xdr:col>10</xdr:col>
      <xdr:colOff>165100</xdr:colOff>
      <xdr:row>36</xdr:row>
      <xdr:rowOff>78994</xdr:rowOff>
    </xdr:to>
    <xdr:sp macro="" textlink="">
      <xdr:nvSpPr>
        <xdr:cNvPr id="77" name="楕円 76"/>
        <xdr:cNvSpPr/>
      </xdr:nvSpPr>
      <xdr:spPr>
        <a:xfrm>
          <a:off x="1968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28194</xdr:rowOff>
    </xdr:from>
    <xdr:to>
      <xdr:col>15</xdr:col>
      <xdr:colOff>50800</xdr:colOff>
      <xdr:row>36</xdr:row>
      <xdr:rowOff>44196</xdr:rowOff>
    </xdr:to>
    <xdr:cxnSp macro="">
      <xdr:nvCxnSpPr>
        <xdr:cNvPr id="78" name="直線コネクタ 77"/>
        <xdr:cNvCxnSpPr/>
      </xdr:nvCxnSpPr>
      <xdr:spPr>
        <a:xfrm>
          <a:off x="2019300" y="62003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49801</xdr:rowOff>
    </xdr:from>
    <xdr:ext cx="405111" cy="259045"/>
    <xdr:sp macro="" textlink="">
      <xdr:nvSpPr>
        <xdr:cNvPr id="82" name="n_4aveValue【道路】&#10;有形固定資産減価償却率"/>
        <xdr:cNvSpPr txBox="1"/>
      </xdr:nvSpPr>
      <xdr:spPr>
        <a:xfrm>
          <a:off x="9277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141241</xdr:rowOff>
    </xdr:from>
    <xdr:ext cx="405111" cy="259045"/>
    <xdr:sp macro="" textlink="">
      <xdr:nvSpPr>
        <xdr:cNvPr id="83" name="n_1mainValue【道路】&#10;有形固定資産減価償却率"/>
        <xdr:cNvSpPr txBox="1"/>
      </xdr:nvSpPr>
      <xdr:spPr>
        <a:xfrm>
          <a:off x="35820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111523</xdr:rowOff>
    </xdr:from>
    <xdr:ext cx="405111" cy="259045"/>
    <xdr:sp macro="" textlink="">
      <xdr:nvSpPr>
        <xdr:cNvPr id="84" name="n_2mainValue【道路】&#10;有形固定資産減価償却率"/>
        <xdr:cNvSpPr txBox="1"/>
      </xdr:nvSpPr>
      <xdr:spPr>
        <a:xfrm>
          <a:off x="2705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95521</xdr:rowOff>
    </xdr:from>
    <xdr:ext cx="405111" cy="259045"/>
    <xdr:sp macro="" textlink="">
      <xdr:nvSpPr>
        <xdr:cNvPr id="85" name="n_3mainValue【道路】&#10;有形固定資産減価償却率"/>
        <xdr:cNvSpPr txBox="1"/>
      </xdr:nvSpPr>
      <xdr:spPr>
        <a:xfrm>
          <a:off x="1816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157302</xdr:rowOff>
    </xdr:from>
    <xdr:to>
      <xdr:col>36</xdr:col>
      <xdr:colOff>165100</xdr:colOff>
      <xdr:row>41</xdr:row>
      <xdr:rowOff>87452</xdr:rowOff>
    </xdr:to>
    <xdr:sp macro="" textlink="">
      <xdr:nvSpPr>
        <xdr:cNvPr id="121" name="フローチャート: 判断 120"/>
        <xdr:cNvSpPr/>
      </xdr:nvSpPr>
      <xdr:spPr>
        <a:xfrm>
          <a:off x="6921500" y="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99336</xdr:rowOff>
    </xdr:from>
    <xdr:to>
      <xdr:col>55</xdr:col>
      <xdr:colOff>50800</xdr:colOff>
      <xdr:row>42</xdr:row>
      <xdr:rowOff>29486</xdr:rowOff>
    </xdr:to>
    <xdr:sp macro="" textlink="">
      <xdr:nvSpPr>
        <xdr:cNvPr id="127" name="楕円 126"/>
        <xdr:cNvSpPr/>
      </xdr:nvSpPr>
      <xdr:spPr>
        <a:xfrm>
          <a:off x="10426700" y="71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14263</xdr:rowOff>
    </xdr:from>
    <xdr:ext cx="469744" cy="259045"/>
    <xdr:sp macro="" textlink="">
      <xdr:nvSpPr>
        <xdr:cNvPr id="128" name="【道路】&#10;一人当たり延長該当値テキスト"/>
        <xdr:cNvSpPr txBox="1"/>
      </xdr:nvSpPr>
      <xdr:spPr>
        <a:xfrm>
          <a:off x="10515600" y="704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99564</xdr:rowOff>
    </xdr:from>
    <xdr:to>
      <xdr:col>50</xdr:col>
      <xdr:colOff>165100</xdr:colOff>
      <xdr:row>42</xdr:row>
      <xdr:rowOff>29714</xdr:rowOff>
    </xdr:to>
    <xdr:sp macro="" textlink="">
      <xdr:nvSpPr>
        <xdr:cNvPr id="129" name="楕円 128"/>
        <xdr:cNvSpPr/>
      </xdr:nvSpPr>
      <xdr:spPr>
        <a:xfrm>
          <a:off x="9588500" y="712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150136</xdr:rowOff>
    </xdr:from>
    <xdr:to>
      <xdr:col>55</xdr:col>
      <xdr:colOff>0</xdr:colOff>
      <xdr:row>41</xdr:row>
      <xdr:rowOff>150364</xdr:rowOff>
    </xdr:to>
    <xdr:cxnSp macro="">
      <xdr:nvCxnSpPr>
        <xdr:cNvPr id="130" name="直線コネクタ 129"/>
        <xdr:cNvCxnSpPr/>
      </xdr:nvCxnSpPr>
      <xdr:spPr>
        <a:xfrm flipV="1">
          <a:off x="9639300" y="717958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99532</xdr:rowOff>
    </xdr:from>
    <xdr:to>
      <xdr:col>46</xdr:col>
      <xdr:colOff>38100</xdr:colOff>
      <xdr:row>42</xdr:row>
      <xdr:rowOff>29682</xdr:rowOff>
    </xdr:to>
    <xdr:sp macro="" textlink="">
      <xdr:nvSpPr>
        <xdr:cNvPr id="131" name="楕円 130"/>
        <xdr:cNvSpPr/>
      </xdr:nvSpPr>
      <xdr:spPr>
        <a:xfrm>
          <a:off x="8699500" y="71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150332</xdr:rowOff>
    </xdr:from>
    <xdr:to>
      <xdr:col>50</xdr:col>
      <xdr:colOff>114300</xdr:colOff>
      <xdr:row>41</xdr:row>
      <xdr:rowOff>150364</xdr:rowOff>
    </xdr:to>
    <xdr:cxnSp macro="">
      <xdr:nvCxnSpPr>
        <xdr:cNvPr id="132" name="直線コネクタ 131"/>
        <xdr:cNvCxnSpPr/>
      </xdr:nvCxnSpPr>
      <xdr:spPr>
        <a:xfrm>
          <a:off x="8750300" y="717978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99336</xdr:rowOff>
    </xdr:from>
    <xdr:to>
      <xdr:col>41</xdr:col>
      <xdr:colOff>101600</xdr:colOff>
      <xdr:row>42</xdr:row>
      <xdr:rowOff>29486</xdr:rowOff>
    </xdr:to>
    <xdr:sp macro="" textlink="">
      <xdr:nvSpPr>
        <xdr:cNvPr id="133" name="楕円 132"/>
        <xdr:cNvSpPr/>
      </xdr:nvSpPr>
      <xdr:spPr>
        <a:xfrm>
          <a:off x="7810500" y="71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150136</xdr:rowOff>
    </xdr:from>
    <xdr:to>
      <xdr:col>45</xdr:col>
      <xdr:colOff>177800</xdr:colOff>
      <xdr:row>41</xdr:row>
      <xdr:rowOff>150332</xdr:rowOff>
    </xdr:to>
    <xdr:cxnSp macro="">
      <xdr:nvCxnSpPr>
        <xdr:cNvPr id="134" name="直線コネクタ 133"/>
        <xdr:cNvCxnSpPr/>
      </xdr:nvCxnSpPr>
      <xdr:spPr>
        <a:xfrm>
          <a:off x="7861300" y="717958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103979</xdr:rowOff>
    </xdr:from>
    <xdr:ext cx="469744" cy="259045"/>
    <xdr:sp macro="" textlink="">
      <xdr:nvSpPr>
        <xdr:cNvPr id="138" name="n_4aveValue【道路】&#10;一人当たり延長"/>
        <xdr:cNvSpPr txBox="1"/>
      </xdr:nvSpPr>
      <xdr:spPr>
        <a:xfrm>
          <a:off x="6737427" y="67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20841</xdr:rowOff>
    </xdr:from>
    <xdr:ext cx="469744" cy="259045"/>
    <xdr:sp macro="" textlink="">
      <xdr:nvSpPr>
        <xdr:cNvPr id="139" name="n_1mainValue【道路】&#10;一人当たり延長"/>
        <xdr:cNvSpPr txBox="1"/>
      </xdr:nvSpPr>
      <xdr:spPr>
        <a:xfrm>
          <a:off x="9391727" y="72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20809</xdr:rowOff>
    </xdr:from>
    <xdr:ext cx="469744" cy="259045"/>
    <xdr:sp macro="" textlink="">
      <xdr:nvSpPr>
        <xdr:cNvPr id="140" name="n_2mainValue【道路】&#10;一人当たり延長"/>
        <xdr:cNvSpPr txBox="1"/>
      </xdr:nvSpPr>
      <xdr:spPr>
        <a:xfrm>
          <a:off x="8515427" y="72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20613</xdr:rowOff>
    </xdr:from>
    <xdr:ext cx="469744" cy="259045"/>
    <xdr:sp macro="" textlink="">
      <xdr:nvSpPr>
        <xdr:cNvPr id="141" name="n_3mainValue【道路】&#10;一人当たり延長"/>
        <xdr:cNvSpPr txBox="1"/>
      </xdr:nvSpPr>
      <xdr:spPr>
        <a:xfrm>
          <a:off x="7626427" y="722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7" name="フローチャート: 判断 176"/>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83" name="楕円 182"/>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84" name="【橋りょう・トンネル】&#10;有形固定資産減価償却率該当値テキスト"/>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5" name="楕円 184"/>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135527</xdr:rowOff>
    </xdr:to>
    <xdr:cxnSp macro="">
      <xdr:nvCxnSpPr>
        <xdr:cNvPr id="186" name="直線コネクタ 185"/>
        <xdr:cNvCxnSpPr/>
      </xdr:nvCxnSpPr>
      <xdr:spPr>
        <a:xfrm>
          <a:off x="3797300" y="1038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87" name="楕円 186"/>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102870</xdr:rowOff>
    </xdr:to>
    <xdr:cxnSp macro="">
      <xdr:nvCxnSpPr>
        <xdr:cNvPr id="188" name="直線コネクタ 187"/>
        <xdr:cNvCxnSpPr/>
      </xdr:nvCxnSpPr>
      <xdr:spPr>
        <a:xfrm>
          <a:off x="2908300" y="1035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89" name="楕円 188"/>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70213</xdr:rowOff>
    </xdr:to>
    <xdr:cxnSp macro="">
      <xdr:nvCxnSpPr>
        <xdr:cNvPr id="190" name="直線コネクタ 189"/>
        <xdr:cNvCxnSpPr/>
      </xdr:nvCxnSpPr>
      <xdr:spPr>
        <a:xfrm>
          <a:off x="2019300" y="1032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4"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195"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196" name="n_2mainValue【橋りょう・トンネル】&#10;有形固定資産減価償却率"/>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197" name="n_3mainValue【橋りょう・トンネ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154029</xdr:rowOff>
    </xdr:from>
    <xdr:to>
      <xdr:col>36</xdr:col>
      <xdr:colOff>165100</xdr:colOff>
      <xdr:row>64</xdr:row>
      <xdr:rowOff>84179</xdr:rowOff>
    </xdr:to>
    <xdr:sp macro="" textlink="">
      <xdr:nvSpPr>
        <xdr:cNvPr id="231" name="フローチャート: 判断 230"/>
        <xdr:cNvSpPr/>
      </xdr:nvSpPr>
      <xdr:spPr>
        <a:xfrm>
          <a:off x="6921500" y="1095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21857</xdr:rowOff>
    </xdr:from>
    <xdr:to>
      <xdr:col>55</xdr:col>
      <xdr:colOff>50800</xdr:colOff>
      <xdr:row>64</xdr:row>
      <xdr:rowOff>123457</xdr:rowOff>
    </xdr:to>
    <xdr:sp macro="" textlink="">
      <xdr:nvSpPr>
        <xdr:cNvPr id="237" name="楕円 236"/>
        <xdr:cNvSpPr/>
      </xdr:nvSpPr>
      <xdr:spPr>
        <a:xfrm>
          <a:off x="10426700" y="109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108234</xdr:rowOff>
    </xdr:from>
    <xdr:ext cx="469744" cy="259045"/>
    <xdr:sp macro="" textlink="">
      <xdr:nvSpPr>
        <xdr:cNvPr id="238" name="【橋りょう・トンネル】&#10;一人当たり有形固定資産（償却資産）額該当値テキスト"/>
        <xdr:cNvSpPr txBox="1"/>
      </xdr:nvSpPr>
      <xdr:spPr>
        <a:xfrm>
          <a:off x="10515600" y="109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21865</xdr:rowOff>
    </xdr:from>
    <xdr:to>
      <xdr:col>50</xdr:col>
      <xdr:colOff>165100</xdr:colOff>
      <xdr:row>64</xdr:row>
      <xdr:rowOff>123465</xdr:rowOff>
    </xdr:to>
    <xdr:sp macro="" textlink="">
      <xdr:nvSpPr>
        <xdr:cNvPr id="239" name="楕円 238"/>
        <xdr:cNvSpPr/>
      </xdr:nvSpPr>
      <xdr:spPr>
        <a:xfrm>
          <a:off x="9588500" y="109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72657</xdr:rowOff>
    </xdr:from>
    <xdr:to>
      <xdr:col>55</xdr:col>
      <xdr:colOff>0</xdr:colOff>
      <xdr:row>64</xdr:row>
      <xdr:rowOff>72665</xdr:rowOff>
    </xdr:to>
    <xdr:cxnSp macro="">
      <xdr:nvCxnSpPr>
        <xdr:cNvPr id="240" name="直線コネクタ 239"/>
        <xdr:cNvCxnSpPr/>
      </xdr:nvCxnSpPr>
      <xdr:spPr>
        <a:xfrm flipV="1">
          <a:off x="9639300" y="1104545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21862</xdr:rowOff>
    </xdr:from>
    <xdr:to>
      <xdr:col>46</xdr:col>
      <xdr:colOff>38100</xdr:colOff>
      <xdr:row>64</xdr:row>
      <xdr:rowOff>123462</xdr:rowOff>
    </xdr:to>
    <xdr:sp macro="" textlink="">
      <xdr:nvSpPr>
        <xdr:cNvPr id="241" name="楕円 240"/>
        <xdr:cNvSpPr/>
      </xdr:nvSpPr>
      <xdr:spPr>
        <a:xfrm>
          <a:off x="8699500" y="109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72662</xdr:rowOff>
    </xdr:from>
    <xdr:to>
      <xdr:col>50</xdr:col>
      <xdr:colOff>114300</xdr:colOff>
      <xdr:row>64</xdr:row>
      <xdr:rowOff>72665</xdr:rowOff>
    </xdr:to>
    <xdr:cxnSp macro="">
      <xdr:nvCxnSpPr>
        <xdr:cNvPr id="242" name="直線コネクタ 241"/>
        <xdr:cNvCxnSpPr/>
      </xdr:nvCxnSpPr>
      <xdr:spPr>
        <a:xfrm>
          <a:off x="8750300" y="1104546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21850</xdr:rowOff>
    </xdr:from>
    <xdr:to>
      <xdr:col>41</xdr:col>
      <xdr:colOff>101600</xdr:colOff>
      <xdr:row>64</xdr:row>
      <xdr:rowOff>123450</xdr:rowOff>
    </xdr:to>
    <xdr:sp macro="" textlink="">
      <xdr:nvSpPr>
        <xdr:cNvPr id="243" name="楕円 242"/>
        <xdr:cNvSpPr/>
      </xdr:nvSpPr>
      <xdr:spPr>
        <a:xfrm>
          <a:off x="7810500" y="109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72650</xdr:rowOff>
    </xdr:from>
    <xdr:to>
      <xdr:col>45</xdr:col>
      <xdr:colOff>177800</xdr:colOff>
      <xdr:row>64</xdr:row>
      <xdr:rowOff>72662</xdr:rowOff>
    </xdr:to>
    <xdr:cxnSp macro="">
      <xdr:nvCxnSpPr>
        <xdr:cNvPr id="244" name="直線コネクタ 243"/>
        <xdr:cNvCxnSpPr/>
      </xdr:nvCxnSpPr>
      <xdr:spPr>
        <a:xfrm>
          <a:off x="7861300" y="1104545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100706</xdr:rowOff>
    </xdr:from>
    <xdr:ext cx="599010" cy="259045"/>
    <xdr:sp macro="" textlink="">
      <xdr:nvSpPr>
        <xdr:cNvPr id="248" name="n_4aveValue【橋りょう・トンネル】&#10;一人当たり有形固定資産（償却資産）額"/>
        <xdr:cNvSpPr txBox="1"/>
      </xdr:nvSpPr>
      <xdr:spPr>
        <a:xfrm>
          <a:off x="6672795" y="1073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114592</xdr:rowOff>
    </xdr:from>
    <xdr:ext cx="469744" cy="259045"/>
    <xdr:sp macro="" textlink="">
      <xdr:nvSpPr>
        <xdr:cNvPr id="249" name="n_1mainValue【橋りょう・トンネル】&#10;一人当たり有形固定資産（償却資産）額"/>
        <xdr:cNvSpPr txBox="1"/>
      </xdr:nvSpPr>
      <xdr:spPr>
        <a:xfrm>
          <a:off x="9391728" y="110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114589</xdr:rowOff>
    </xdr:from>
    <xdr:ext cx="469744" cy="259045"/>
    <xdr:sp macro="" textlink="">
      <xdr:nvSpPr>
        <xdr:cNvPr id="250" name="n_2mainValue【橋りょう・トンネル】&#10;一人当たり有形固定資産（償却資産）額"/>
        <xdr:cNvSpPr txBox="1"/>
      </xdr:nvSpPr>
      <xdr:spPr>
        <a:xfrm>
          <a:off x="8515428" y="110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114577</xdr:rowOff>
    </xdr:from>
    <xdr:ext cx="469744" cy="259045"/>
    <xdr:sp macro="" textlink="">
      <xdr:nvSpPr>
        <xdr:cNvPr id="251" name="n_3mainValue【橋りょう・トンネル】&#10;一人当たり有形固定資産（償却資産）額"/>
        <xdr:cNvSpPr txBox="1"/>
      </xdr:nvSpPr>
      <xdr:spPr>
        <a:xfrm>
          <a:off x="7626428" y="1108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18324</xdr:rowOff>
    </xdr:from>
    <xdr:to>
      <xdr:col>6</xdr:col>
      <xdr:colOff>38100</xdr:colOff>
      <xdr:row>83</xdr:row>
      <xdr:rowOff>119924</xdr:rowOff>
    </xdr:to>
    <xdr:sp macro="" textlink="">
      <xdr:nvSpPr>
        <xdr:cNvPr id="287" name="フローチャート: 判断 286"/>
        <xdr:cNvSpPr/>
      </xdr:nvSpPr>
      <xdr:spPr>
        <a:xfrm>
          <a:off x="1079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88537</xdr:rowOff>
    </xdr:from>
    <xdr:to>
      <xdr:col>24</xdr:col>
      <xdr:colOff>114300</xdr:colOff>
      <xdr:row>84</xdr:row>
      <xdr:rowOff>18687</xdr:rowOff>
    </xdr:to>
    <xdr:sp macro="" textlink="">
      <xdr:nvSpPr>
        <xdr:cNvPr id="293" name="楕円 292"/>
        <xdr:cNvSpPr/>
      </xdr:nvSpPr>
      <xdr:spPr>
        <a:xfrm>
          <a:off x="4584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111414</xdr:rowOff>
    </xdr:from>
    <xdr:ext cx="405111" cy="259045"/>
    <xdr:sp macro="" textlink="">
      <xdr:nvSpPr>
        <xdr:cNvPr id="294" name="【公営住宅】&#10;有形固定資産減価償却率該当値テキスト"/>
        <xdr:cNvSpPr txBox="1"/>
      </xdr:nvSpPr>
      <xdr:spPr>
        <a:xfrm>
          <a:off x="4673600" y="14170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295" name="楕円 294"/>
        <xdr:cNvSpPr/>
      </xdr:nvSpPr>
      <xdr:spPr>
        <a:xfrm>
          <a:off x="3746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103414</xdr:rowOff>
    </xdr:from>
    <xdr:to>
      <xdr:col>24</xdr:col>
      <xdr:colOff>63500</xdr:colOff>
      <xdr:row>83</xdr:row>
      <xdr:rowOff>139337</xdr:rowOff>
    </xdr:to>
    <xdr:cxnSp macro="">
      <xdr:nvCxnSpPr>
        <xdr:cNvPr id="296" name="直線コネクタ 295"/>
        <xdr:cNvCxnSpPr/>
      </xdr:nvCxnSpPr>
      <xdr:spPr>
        <a:xfrm>
          <a:off x="3797300" y="143337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297" name="楕円 296"/>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67492</xdr:rowOff>
    </xdr:from>
    <xdr:to>
      <xdr:col>19</xdr:col>
      <xdr:colOff>177800</xdr:colOff>
      <xdr:row>83</xdr:row>
      <xdr:rowOff>103414</xdr:rowOff>
    </xdr:to>
    <xdr:cxnSp macro="">
      <xdr:nvCxnSpPr>
        <xdr:cNvPr id="298" name="直線コネクタ 297"/>
        <xdr:cNvCxnSpPr/>
      </xdr:nvCxnSpPr>
      <xdr:spPr>
        <a:xfrm>
          <a:off x="2908300" y="1429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152219</xdr:rowOff>
    </xdr:from>
    <xdr:to>
      <xdr:col>10</xdr:col>
      <xdr:colOff>165100</xdr:colOff>
      <xdr:row>83</xdr:row>
      <xdr:rowOff>82369</xdr:rowOff>
    </xdr:to>
    <xdr:sp macro="" textlink="">
      <xdr:nvSpPr>
        <xdr:cNvPr id="299" name="楕円 298"/>
        <xdr:cNvSpPr/>
      </xdr:nvSpPr>
      <xdr:spPr>
        <a:xfrm>
          <a:off x="196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31569</xdr:rowOff>
    </xdr:from>
    <xdr:to>
      <xdr:col>15</xdr:col>
      <xdr:colOff>50800</xdr:colOff>
      <xdr:row>83</xdr:row>
      <xdr:rowOff>67492</xdr:rowOff>
    </xdr:to>
    <xdr:cxnSp macro="">
      <xdr:nvCxnSpPr>
        <xdr:cNvPr id="300" name="直線コネクタ 299"/>
        <xdr:cNvCxnSpPr/>
      </xdr:nvCxnSpPr>
      <xdr:spPr>
        <a:xfrm>
          <a:off x="2019300" y="142619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1"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02"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3"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136451</xdr:rowOff>
    </xdr:from>
    <xdr:ext cx="405111" cy="259045"/>
    <xdr:sp macro="" textlink="">
      <xdr:nvSpPr>
        <xdr:cNvPr id="304" name="n_4aveValue【公営住宅】&#10;有形固定資産減価償却率"/>
        <xdr:cNvSpPr txBox="1"/>
      </xdr:nvSpPr>
      <xdr:spPr>
        <a:xfrm>
          <a:off x="927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170741</xdr:rowOff>
    </xdr:from>
    <xdr:ext cx="405111" cy="259045"/>
    <xdr:sp macro="" textlink="">
      <xdr:nvSpPr>
        <xdr:cNvPr id="305" name="n_1main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06" name="n_2mainValue【公営住宅】&#10;有形固定資産減価償却率"/>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98896</xdr:rowOff>
    </xdr:from>
    <xdr:ext cx="405111" cy="259045"/>
    <xdr:sp macro="" textlink="">
      <xdr:nvSpPr>
        <xdr:cNvPr id="307" name="n_3mainValue【公営住宅】&#10;有形固定資産減価償却率"/>
        <xdr:cNvSpPr txBox="1"/>
      </xdr:nvSpPr>
      <xdr:spPr>
        <a:xfrm>
          <a:off x="1816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89027</xdr:rowOff>
    </xdr:from>
    <xdr:to>
      <xdr:col>36</xdr:col>
      <xdr:colOff>165100</xdr:colOff>
      <xdr:row>84</xdr:row>
      <xdr:rowOff>19177</xdr:rowOff>
    </xdr:to>
    <xdr:sp macro="" textlink="">
      <xdr:nvSpPr>
        <xdr:cNvPr id="337" name="フローチャート: 判断 336"/>
        <xdr:cNvSpPr/>
      </xdr:nvSpPr>
      <xdr:spPr>
        <a:xfrm>
          <a:off x="6921500" y="143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33592</xdr:rowOff>
    </xdr:from>
    <xdr:to>
      <xdr:col>55</xdr:col>
      <xdr:colOff>50800</xdr:colOff>
      <xdr:row>85</xdr:row>
      <xdr:rowOff>135192</xdr:rowOff>
    </xdr:to>
    <xdr:sp macro="" textlink="">
      <xdr:nvSpPr>
        <xdr:cNvPr id="343" name="楕円 342"/>
        <xdr:cNvSpPr/>
      </xdr:nvSpPr>
      <xdr:spPr>
        <a:xfrm>
          <a:off x="104267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119969</xdr:rowOff>
    </xdr:from>
    <xdr:ext cx="469744" cy="259045"/>
    <xdr:sp macro="" textlink="">
      <xdr:nvSpPr>
        <xdr:cNvPr id="344" name="【公営住宅】&#10;一人当たり面積該当値テキスト"/>
        <xdr:cNvSpPr txBox="1"/>
      </xdr:nvSpPr>
      <xdr:spPr>
        <a:xfrm>
          <a:off x="10515600" y="1452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45" name="楕円 344"/>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84392</xdr:rowOff>
    </xdr:to>
    <xdr:cxnSp macro="">
      <xdr:nvCxnSpPr>
        <xdr:cNvPr id="346" name="直線コネクタ 345"/>
        <xdr:cNvCxnSpPr/>
      </xdr:nvCxnSpPr>
      <xdr:spPr>
        <a:xfrm>
          <a:off x="9639300" y="1465707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47" name="楕円 346"/>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83820</xdr:rowOff>
    </xdr:to>
    <xdr:cxnSp macro="">
      <xdr:nvCxnSpPr>
        <xdr:cNvPr id="348" name="直線コネクタ 347"/>
        <xdr:cNvCxnSpPr/>
      </xdr:nvCxnSpPr>
      <xdr:spPr>
        <a:xfrm>
          <a:off x="8750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49" name="楕円 348"/>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83820</xdr:rowOff>
    </xdr:to>
    <xdr:cxnSp macro="">
      <xdr:nvCxnSpPr>
        <xdr:cNvPr id="350" name="直線コネクタ 349"/>
        <xdr:cNvCxnSpPr/>
      </xdr:nvCxnSpPr>
      <xdr:spPr>
        <a:xfrm>
          <a:off x="7861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35704</xdr:rowOff>
    </xdr:from>
    <xdr:ext cx="469744" cy="259045"/>
    <xdr:sp macro="" textlink="">
      <xdr:nvSpPr>
        <xdr:cNvPr id="354" name="n_4aveValue【公営住宅】&#10;一人当たり面積"/>
        <xdr:cNvSpPr txBox="1"/>
      </xdr:nvSpPr>
      <xdr:spPr>
        <a:xfrm>
          <a:off x="6737427" y="14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55" name="n_1mainValue【公営住宅】&#10;一人当たり面積"/>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56" name="n_2mainValue【公営住宅】&#10;一人当たり面積"/>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57" name="n_3mainValue【公営住宅】&#10;一人当たり面積"/>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03"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92075</xdr:rowOff>
    </xdr:from>
    <xdr:to>
      <xdr:col>67</xdr:col>
      <xdr:colOff>101600</xdr:colOff>
      <xdr:row>37</xdr:row>
      <xdr:rowOff>22225</xdr:rowOff>
    </xdr:to>
    <xdr:sp macro="" textlink="">
      <xdr:nvSpPr>
        <xdr:cNvPr id="408" name="フローチャート: 判断 407"/>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164465</xdr:rowOff>
    </xdr:from>
    <xdr:to>
      <xdr:col>85</xdr:col>
      <xdr:colOff>177800</xdr:colOff>
      <xdr:row>41</xdr:row>
      <xdr:rowOff>94615</xdr:rowOff>
    </xdr:to>
    <xdr:sp macro="" textlink="">
      <xdr:nvSpPr>
        <xdr:cNvPr id="414" name="楕円 413"/>
        <xdr:cNvSpPr/>
      </xdr:nvSpPr>
      <xdr:spPr>
        <a:xfrm>
          <a:off x="162687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142892</xdr:rowOff>
    </xdr:from>
    <xdr:ext cx="405111" cy="259045"/>
    <xdr:sp macro="" textlink="">
      <xdr:nvSpPr>
        <xdr:cNvPr id="415" name="【認定こども園・幼稚園・保育所】&#10;有形固定資産減価償却率該当値テキスト"/>
        <xdr:cNvSpPr txBox="1"/>
      </xdr:nvSpPr>
      <xdr:spPr>
        <a:xfrm>
          <a:off x="16357600"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153035</xdr:rowOff>
    </xdr:from>
    <xdr:to>
      <xdr:col>81</xdr:col>
      <xdr:colOff>101600</xdr:colOff>
      <xdr:row>41</xdr:row>
      <xdr:rowOff>83185</xdr:rowOff>
    </xdr:to>
    <xdr:sp macro="" textlink="">
      <xdr:nvSpPr>
        <xdr:cNvPr id="416" name="楕円 415"/>
        <xdr:cNvSpPr/>
      </xdr:nvSpPr>
      <xdr:spPr>
        <a:xfrm>
          <a:off x="15430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32385</xdr:rowOff>
    </xdr:from>
    <xdr:to>
      <xdr:col>85</xdr:col>
      <xdr:colOff>127000</xdr:colOff>
      <xdr:row>41</xdr:row>
      <xdr:rowOff>43815</xdr:rowOff>
    </xdr:to>
    <xdr:cxnSp macro="">
      <xdr:nvCxnSpPr>
        <xdr:cNvPr id="417" name="直線コネクタ 416"/>
        <xdr:cNvCxnSpPr/>
      </xdr:nvCxnSpPr>
      <xdr:spPr>
        <a:xfrm>
          <a:off x="15481300" y="7061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418" name="楕円 417"/>
        <xdr:cNvSpPr/>
      </xdr:nvSpPr>
      <xdr:spPr>
        <a:xfrm>
          <a:off x="1454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32385</xdr:rowOff>
    </xdr:to>
    <xdr:cxnSp macro="">
      <xdr:nvCxnSpPr>
        <xdr:cNvPr id="419" name="直線コネクタ 418"/>
        <xdr:cNvCxnSpPr/>
      </xdr:nvCxnSpPr>
      <xdr:spPr>
        <a:xfrm>
          <a:off x="14592300" y="70504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20" name="楕円 419"/>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20955</xdr:rowOff>
    </xdr:from>
    <xdr:to>
      <xdr:col>76</xdr:col>
      <xdr:colOff>114300</xdr:colOff>
      <xdr:row>42</xdr:row>
      <xdr:rowOff>38100</xdr:rowOff>
    </xdr:to>
    <xdr:cxnSp macro="">
      <xdr:nvCxnSpPr>
        <xdr:cNvPr id="421" name="直線コネクタ 420"/>
        <xdr:cNvCxnSpPr/>
      </xdr:nvCxnSpPr>
      <xdr:spPr>
        <a:xfrm flipV="1">
          <a:off x="13703300" y="70504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2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38752</xdr:rowOff>
    </xdr:from>
    <xdr:ext cx="405111" cy="259045"/>
    <xdr:sp macro="" textlink="">
      <xdr:nvSpPr>
        <xdr:cNvPr id="425" name="n_4aveValue【認定こども園・幼稚園・保育所】&#10;有形固定資産減価償却率"/>
        <xdr:cNvSpPr txBox="1"/>
      </xdr:nvSpPr>
      <xdr:spPr>
        <a:xfrm>
          <a:off x="12611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74312</xdr:rowOff>
    </xdr:from>
    <xdr:ext cx="405111" cy="259045"/>
    <xdr:sp macro="" textlink="">
      <xdr:nvSpPr>
        <xdr:cNvPr id="426" name="n_1mainValue【認定こども園・幼稚園・保育所】&#10;有形固定資産減価償却率"/>
        <xdr:cNvSpPr txBox="1"/>
      </xdr:nvSpPr>
      <xdr:spPr>
        <a:xfrm>
          <a:off x="152660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427" name="n_2mainValue【認定こども園・幼稚園・保育所】&#10;有形固定資産減価償却率"/>
        <xdr:cNvSpPr txBox="1"/>
      </xdr:nvSpPr>
      <xdr:spPr>
        <a:xfrm>
          <a:off x="14389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28"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55"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89408</xdr:rowOff>
    </xdr:from>
    <xdr:to>
      <xdr:col>98</xdr:col>
      <xdr:colOff>38100</xdr:colOff>
      <xdr:row>41</xdr:row>
      <xdr:rowOff>19558</xdr:rowOff>
    </xdr:to>
    <xdr:sp macro="" textlink="">
      <xdr:nvSpPr>
        <xdr:cNvPr id="460" name="フローチャート: 判断 459"/>
        <xdr:cNvSpPr/>
      </xdr:nvSpPr>
      <xdr:spPr>
        <a:xfrm>
          <a:off x="18605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52832</xdr:rowOff>
    </xdr:from>
    <xdr:to>
      <xdr:col>116</xdr:col>
      <xdr:colOff>114300</xdr:colOff>
      <xdr:row>41</xdr:row>
      <xdr:rowOff>154432</xdr:rowOff>
    </xdr:to>
    <xdr:sp macro="" textlink="">
      <xdr:nvSpPr>
        <xdr:cNvPr id="466" name="楕円 465"/>
        <xdr:cNvSpPr/>
      </xdr:nvSpPr>
      <xdr:spPr>
        <a:xfrm>
          <a:off x="22110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469744" cy="259045"/>
    <xdr:sp macro="" textlink="">
      <xdr:nvSpPr>
        <xdr:cNvPr id="467" name="【認定こども園・幼稚園・保育所】&#10;一人当たり面積該当値テキスト"/>
        <xdr:cNvSpPr txBox="1"/>
      </xdr:nvSpPr>
      <xdr:spPr>
        <a:xfrm>
          <a:off x="22199600" y="69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52832</xdr:rowOff>
    </xdr:from>
    <xdr:to>
      <xdr:col>112</xdr:col>
      <xdr:colOff>38100</xdr:colOff>
      <xdr:row>41</xdr:row>
      <xdr:rowOff>154432</xdr:rowOff>
    </xdr:to>
    <xdr:sp macro="" textlink="">
      <xdr:nvSpPr>
        <xdr:cNvPr id="468" name="楕円 467"/>
        <xdr:cNvSpPr/>
      </xdr:nvSpPr>
      <xdr:spPr>
        <a:xfrm>
          <a:off x="21272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103632</xdr:rowOff>
    </xdr:from>
    <xdr:to>
      <xdr:col>116</xdr:col>
      <xdr:colOff>63500</xdr:colOff>
      <xdr:row>41</xdr:row>
      <xdr:rowOff>103632</xdr:rowOff>
    </xdr:to>
    <xdr:cxnSp macro="">
      <xdr:nvCxnSpPr>
        <xdr:cNvPr id="469" name="直線コネクタ 468"/>
        <xdr:cNvCxnSpPr/>
      </xdr:nvCxnSpPr>
      <xdr:spPr>
        <a:xfrm>
          <a:off x="21323300" y="713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52832</xdr:rowOff>
    </xdr:from>
    <xdr:to>
      <xdr:col>107</xdr:col>
      <xdr:colOff>101600</xdr:colOff>
      <xdr:row>41</xdr:row>
      <xdr:rowOff>154432</xdr:rowOff>
    </xdr:to>
    <xdr:sp macro="" textlink="">
      <xdr:nvSpPr>
        <xdr:cNvPr id="470" name="楕円 469"/>
        <xdr:cNvSpPr/>
      </xdr:nvSpPr>
      <xdr:spPr>
        <a:xfrm>
          <a:off x="20383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103632</xdr:rowOff>
    </xdr:from>
    <xdr:to>
      <xdr:col>111</xdr:col>
      <xdr:colOff>177800</xdr:colOff>
      <xdr:row>41</xdr:row>
      <xdr:rowOff>103632</xdr:rowOff>
    </xdr:to>
    <xdr:cxnSp macro="">
      <xdr:nvCxnSpPr>
        <xdr:cNvPr id="471" name="直線コネクタ 470"/>
        <xdr:cNvCxnSpPr/>
      </xdr:nvCxnSpPr>
      <xdr:spPr>
        <a:xfrm>
          <a:off x="20434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52832</xdr:rowOff>
    </xdr:from>
    <xdr:to>
      <xdr:col>102</xdr:col>
      <xdr:colOff>165100</xdr:colOff>
      <xdr:row>41</xdr:row>
      <xdr:rowOff>154432</xdr:rowOff>
    </xdr:to>
    <xdr:sp macro="" textlink="">
      <xdr:nvSpPr>
        <xdr:cNvPr id="472" name="楕円 471"/>
        <xdr:cNvSpPr/>
      </xdr:nvSpPr>
      <xdr:spPr>
        <a:xfrm>
          <a:off x="19494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103632</xdr:rowOff>
    </xdr:from>
    <xdr:to>
      <xdr:col>107</xdr:col>
      <xdr:colOff>50800</xdr:colOff>
      <xdr:row>41</xdr:row>
      <xdr:rowOff>103632</xdr:rowOff>
    </xdr:to>
    <xdr:cxnSp macro="">
      <xdr:nvCxnSpPr>
        <xdr:cNvPr id="473" name="直線コネクタ 472"/>
        <xdr:cNvCxnSpPr/>
      </xdr:nvCxnSpPr>
      <xdr:spPr>
        <a:xfrm>
          <a:off x="19545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74"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5"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76"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36085</xdr:rowOff>
    </xdr:from>
    <xdr:ext cx="469744" cy="259045"/>
    <xdr:sp macro="" textlink="">
      <xdr:nvSpPr>
        <xdr:cNvPr id="477" name="n_4aveValue【認定こども園・幼稚園・保育所】&#10;一人当たり面積"/>
        <xdr:cNvSpPr txBox="1"/>
      </xdr:nvSpPr>
      <xdr:spPr>
        <a:xfrm>
          <a:off x="18421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145559</xdr:rowOff>
    </xdr:from>
    <xdr:ext cx="469744" cy="259045"/>
    <xdr:sp macro="" textlink="">
      <xdr:nvSpPr>
        <xdr:cNvPr id="478" name="n_1mainValue【認定こども園・幼稚園・保育所】&#10;一人当たり面積"/>
        <xdr:cNvSpPr txBox="1"/>
      </xdr:nvSpPr>
      <xdr:spPr>
        <a:xfrm>
          <a:off x="210757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145559</xdr:rowOff>
    </xdr:from>
    <xdr:ext cx="469744" cy="259045"/>
    <xdr:sp macro="" textlink="">
      <xdr:nvSpPr>
        <xdr:cNvPr id="479" name="n_2mainValue【認定こども園・幼稚園・保育所】&#10;一人当たり面積"/>
        <xdr:cNvSpPr txBox="1"/>
      </xdr:nvSpPr>
      <xdr:spPr>
        <a:xfrm>
          <a:off x="20199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145559</xdr:rowOff>
    </xdr:from>
    <xdr:ext cx="469744" cy="259045"/>
    <xdr:sp macro="" textlink="">
      <xdr:nvSpPr>
        <xdr:cNvPr id="480" name="n_3mainValue【認定こども園・幼稚園・保育所】&#10;一人当たり面積"/>
        <xdr:cNvSpPr txBox="1"/>
      </xdr:nvSpPr>
      <xdr:spPr>
        <a:xfrm>
          <a:off x="19310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09"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36830</xdr:rowOff>
    </xdr:from>
    <xdr:to>
      <xdr:col>67</xdr:col>
      <xdr:colOff>101600</xdr:colOff>
      <xdr:row>62</xdr:row>
      <xdr:rowOff>138430</xdr:rowOff>
    </xdr:to>
    <xdr:sp macro="" textlink="">
      <xdr:nvSpPr>
        <xdr:cNvPr id="514" name="フローチャート: 判断 513"/>
        <xdr:cNvSpPr/>
      </xdr:nvSpPr>
      <xdr:spPr>
        <a:xfrm>
          <a:off x="127635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133985</xdr:rowOff>
    </xdr:from>
    <xdr:to>
      <xdr:col>85</xdr:col>
      <xdr:colOff>177800</xdr:colOff>
      <xdr:row>63</xdr:row>
      <xdr:rowOff>64135</xdr:rowOff>
    </xdr:to>
    <xdr:sp macro="" textlink="">
      <xdr:nvSpPr>
        <xdr:cNvPr id="520" name="楕円 519"/>
        <xdr:cNvSpPr/>
      </xdr:nvSpPr>
      <xdr:spPr>
        <a:xfrm>
          <a:off x="16268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112412</xdr:rowOff>
    </xdr:from>
    <xdr:ext cx="405111" cy="259045"/>
    <xdr:sp macro="" textlink="">
      <xdr:nvSpPr>
        <xdr:cNvPr id="521" name="【学校施設】&#10;有形固定資産減価償却率該当値テキスト"/>
        <xdr:cNvSpPr txBox="1"/>
      </xdr:nvSpPr>
      <xdr:spPr>
        <a:xfrm>
          <a:off x="16357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522" name="楕円 521"/>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xdr:rowOff>
    </xdr:from>
    <xdr:to>
      <xdr:col>85</xdr:col>
      <xdr:colOff>127000</xdr:colOff>
      <xdr:row>63</xdr:row>
      <xdr:rowOff>19050</xdr:rowOff>
    </xdr:to>
    <xdr:cxnSp macro="">
      <xdr:nvCxnSpPr>
        <xdr:cNvPr id="523" name="直線コネクタ 522"/>
        <xdr:cNvCxnSpPr/>
      </xdr:nvCxnSpPr>
      <xdr:spPr>
        <a:xfrm flipV="1">
          <a:off x="15481300" y="108146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27305</xdr:rowOff>
    </xdr:from>
    <xdr:to>
      <xdr:col>76</xdr:col>
      <xdr:colOff>165100</xdr:colOff>
      <xdr:row>63</xdr:row>
      <xdr:rowOff>128905</xdr:rowOff>
    </xdr:to>
    <xdr:sp macro="" textlink="">
      <xdr:nvSpPr>
        <xdr:cNvPr id="524" name="楕円 523"/>
        <xdr:cNvSpPr/>
      </xdr:nvSpPr>
      <xdr:spPr>
        <a:xfrm>
          <a:off x="14541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78105</xdr:rowOff>
    </xdr:to>
    <xdr:cxnSp macro="">
      <xdr:nvCxnSpPr>
        <xdr:cNvPr id="525" name="直線コネクタ 524"/>
        <xdr:cNvCxnSpPr/>
      </xdr:nvCxnSpPr>
      <xdr:spPr>
        <a:xfrm flipV="1">
          <a:off x="14592300" y="10820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71120</xdr:rowOff>
    </xdr:from>
    <xdr:to>
      <xdr:col>72</xdr:col>
      <xdr:colOff>38100</xdr:colOff>
      <xdr:row>64</xdr:row>
      <xdr:rowOff>1270</xdr:rowOff>
    </xdr:to>
    <xdr:sp macro="" textlink="">
      <xdr:nvSpPr>
        <xdr:cNvPr id="526" name="楕円 525"/>
        <xdr:cNvSpPr/>
      </xdr:nvSpPr>
      <xdr:spPr>
        <a:xfrm>
          <a:off x="1365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78105</xdr:rowOff>
    </xdr:from>
    <xdr:to>
      <xdr:col>76</xdr:col>
      <xdr:colOff>114300</xdr:colOff>
      <xdr:row>63</xdr:row>
      <xdr:rowOff>121920</xdr:rowOff>
    </xdr:to>
    <xdr:cxnSp macro="">
      <xdr:nvCxnSpPr>
        <xdr:cNvPr id="527" name="直線コネクタ 526"/>
        <xdr:cNvCxnSpPr/>
      </xdr:nvCxnSpPr>
      <xdr:spPr>
        <a:xfrm flipV="1">
          <a:off x="13703300" y="10879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28"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29"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30"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154957</xdr:rowOff>
    </xdr:from>
    <xdr:ext cx="405111" cy="259045"/>
    <xdr:sp macro="" textlink="">
      <xdr:nvSpPr>
        <xdr:cNvPr id="531" name="n_4aveValue【学校施設】&#10;有形固定資産減価償却率"/>
        <xdr:cNvSpPr txBox="1"/>
      </xdr:nvSpPr>
      <xdr:spPr>
        <a:xfrm>
          <a:off x="12611744" y="1044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532" name="n_1mainValue【学校施設】&#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120032</xdr:rowOff>
    </xdr:from>
    <xdr:ext cx="405111" cy="259045"/>
    <xdr:sp macro="" textlink="">
      <xdr:nvSpPr>
        <xdr:cNvPr id="533" name="n_2mainValue【学校施設】&#10;有形固定資産減価償却率"/>
        <xdr:cNvSpPr txBox="1"/>
      </xdr:nvSpPr>
      <xdr:spPr>
        <a:xfrm>
          <a:off x="14389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163847</xdr:rowOff>
    </xdr:from>
    <xdr:ext cx="405111" cy="259045"/>
    <xdr:sp macro="" textlink="">
      <xdr:nvSpPr>
        <xdr:cNvPr id="534" name="n_3mainValue【学校施設】&#10;有形固定資産減価償却率"/>
        <xdr:cNvSpPr txBox="1"/>
      </xdr:nvSpPr>
      <xdr:spPr>
        <a:xfrm>
          <a:off x="13500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77978</xdr:rowOff>
    </xdr:from>
    <xdr:to>
      <xdr:col>98</xdr:col>
      <xdr:colOff>38100</xdr:colOff>
      <xdr:row>64</xdr:row>
      <xdr:rowOff>8128</xdr:rowOff>
    </xdr:to>
    <xdr:sp macro="" textlink="">
      <xdr:nvSpPr>
        <xdr:cNvPr id="570" name="フローチャート: 判断 569"/>
        <xdr:cNvSpPr/>
      </xdr:nvSpPr>
      <xdr:spPr>
        <a:xfrm>
          <a:off x="186055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112703</xdr:rowOff>
    </xdr:from>
    <xdr:to>
      <xdr:col>116</xdr:col>
      <xdr:colOff>114300</xdr:colOff>
      <xdr:row>64</xdr:row>
      <xdr:rowOff>42853</xdr:rowOff>
    </xdr:to>
    <xdr:sp macro="" textlink="">
      <xdr:nvSpPr>
        <xdr:cNvPr id="576" name="楕円 575"/>
        <xdr:cNvSpPr/>
      </xdr:nvSpPr>
      <xdr:spPr>
        <a:xfrm>
          <a:off x="22110700" y="109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27630</xdr:rowOff>
    </xdr:from>
    <xdr:ext cx="469744" cy="259045"/>
    <xdr:sp macro="" textlink="">
      <xdr:nvSpPr>
        <xdr:cNvPr id="577" name="【学校施設】&#10;一人当たり面積該当値テキスト"/>
        <xdr:cNvSpPr txBox="1"/>
      </xdr:nvSpPr>
      <xdr:spPr>
        <a:xfrm>
          <a:off x="22199600" y="1082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78" name="楕円 577"/>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163503</xdr:rowOff>
    </xdr:from>
    <xdr:to>
      <xdr:col>116</xdr:col>
      <xdr:colOff>63500</xdr:colOff>
      <xdr:row>63</xdr:row>
      <xdr:rowOff>163830</xdr:rowOff>
    </xdr:to>
    <xdr:cxnSp macro="">
      <xdr:nvCxnSpPr>
        <xdr:cNvPr id="579" name="直線コネクタ 578"/>
        <xdr:cNvCxnSpPr/>
      </xdr:nvCxnSpPr>
      <xdr:spPr>
        <a:xfrm flipV="1">
          <a:off x="21323300" y="1096485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112921</xdr:rowOff>
    </xdr:from>
    <xdr:to>
      <xdr:col>107</xdr:col>
      <xdr:colOff>101600</xdr:colOff>
      <xdr:row>64</xdr:row>
      <xdr:rowOff>43071</xdr:rowOff>
    </xdr:to>
    <xdr:sp macro="" textlink="">
      <xdr:nvSpPr>
        <xdr:cNvPr id="580" name="楕円 579"/>
        <xdr:cNvSpPr/>
      </xdr:nvSpPr>
      <xdr:spPr>
        <a:xfrm>
          <a:off x="20383500" y="109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163721</xdr:rowOff>
    </xdr:from>
    <xdr:to>
      <xdr:col>111</xdr:col>
      <xdr:colOff>177800</xdr:colOff>
      <xdr:row>63</xdr:row>
      <xdr:rowOff>163830</xdr:rowOff>
    </xdr:to>
    <xdr:cxnSp macro="">
      <xdr:nvCxnSpPr>
        <xdr:cNvPr id="581" name="直線コネクタ 580"/>
        <xdr:cNvCxnSpPr/>
      </xdr:nvCxnSpPr>
      <xdr:spPr>
        <a:xfrm>
          <a:off x="20434300" y="1096507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112377</xdr:rowOff>
    </xdr:from>
    <xdr:to>
      <xdr:col>102</xdr:col>
      <xdr:colOff>165100</xdr:colOff>
      <xdr:row>64</xdr:row>
      <xdr:rowOff>42527</xdr:rowOff>
    </xdr:to>
    <xdr:sp macro="" textlink="">
      <xdr:nvSpPr>
        <xdr:cNvPr id="582" name="楕円 581"/>
        <xdr:cNvSpPr/>
      </xdr:nvSpPr>
      <xdr:spPr>
        <a:xfrm>
          <a:off x="19494500" y="109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163177</xdr:rowOff>
    </xdr:from>
    <xdr:to>
      <xdr:col>107</xdr:col>
      <xdr:colOff>50800</xdr:colOff>
      <xdr:row>63</xdr:row>
      <xdr:rowOff>163721</xdr:rowOff>
    </xdr:to>
    <xdr:cxnSp macro="">
      <xdr:nvCxnSpPr>
        <xdr:cNvPr id="583" name="直線コネクタ 582"/>
        <xdr:cNvCxnSpPr/>
      </xdr:nvCxnSpPr>
      <xdr:spPr>
        <a:xfrm>
          <a:off x="19545300" y="10964527"/>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84"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85"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86"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24655</xdr:rowOff>
    </xdr:from>
    <xdr:ext cx="469744" cy="259045"/>
    <xdr:sp macro="" textlink="">
      <xdr:nvSpPr>
        <xdr:cNvPr id="587" name="n_4aveValue【学校施設】&#10;一人当たり面積"/>
        <xdr:cNvSpPr txBox="1"/>
      </xdr:nvSpPr>
      <xdr:spPr>
        <a:xfrm>
          <a:off x="18421427" y="106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88" name="n_1mainValue【学校施設】&#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34198</xdr:rowOff>
    </xdr:from>
    <xdr:ext cx="469744" cy="259045"/>
    <xdr:sp macro="" textlink="">
      <xdr:nvSpPr>
        <xdr:cNvPr id="589" name="n_2mainValue【学校施設】&#10;一人当たり面積"/>
        <xdr:cNvSpPr txBox="1"/>
      </xdr:nvSpPr>
      <xdr:spPr>
        <a:xfrm>
          <a:off x="20199427" y="110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33654</xdr:rowOff>
    </xdr:from>
    <xdr:ext cx="469744" cy="259045"/>
    <xdr:sp macro="" textlink="">
      <xdr:nvSpPr>
        <xdr:cNvPr id="590" name="n_3mainValue【学校施設】&#10;一人当たり面積"/>
        <xdr:cNvSpPr txBox="1"/>
      </xdr:nvSpPr>
      <xdr:spPr>
        <a:xfrm>
          <a:off x="19310427" y="110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21"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6" name="フローチャート: 判断 625"/>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632" name="楕円 631"/>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633" name="【児童館】&#10;有形固定資産減価償却率該当値テキスト"/>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165281</xdr:rowOff>
    </xdr:from>
    <xdr:to>
      <xdr:col>81</xdr:col>
      <xdr:colOff>101600</xdr:colOff>
      <xdr:row>86</xdr:row>
      <xdr:rowOff>95431</xdr:rowOff>
    </xdr:to>
    <xdr:sp macro="" textlink="">
      <xdr:nvSpPr>
        <xdr:cNvPr id="634" name="楕円 633"/>
        <xdr:cNvSpPr/>
      </xdr:nvSpPr>
      <xdr:spPr>
        <a:xfrm>
          <a:off x="1543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44631</xdr:rowOff>
    </xdr:from>
    <xdr:to>
      <xdr:col>85</xdr:col>
      <xdr:colOff>127000</xdr:colOff>
      <xdr:row>86</xdr:row>
      <xdr:rowOff>75656</xdr:rowOff>
    </xdr:to>
    <xdr:cxnSp macro="">
      <xdr:nvCxnSpPr>
        <xdr:cNvPr id="635" name="直線コネクタ 634"/>
        <xdr:cNvCxnSpPr/>
      </xdr:nvCxnSpPr>
      <xdr:spPr>
        <a:xfrm>
          <a:off x="15481300" y="147893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33020</xdr:rowOff>
    </xdr:from>
    <xdr:to>
      <xdr:col>76</xdr:col>
      <xdr:colOff>165100</xdr:colOff>
      <xdr:row>86</xdr:row>
      <xdr:rowOff>134620</xdr:rowOff>
    </xdr:to>
    <xdr:sp macro="" textlink="">
      <xdr:nvSpPr>
        <xdr:cNvPr id="636" name="楕円 635"/>
        <xdr:cNvSpPr/>
      </xdr:nvSpPr>
      <xdr:spPr>
        <a:xfrm>
          <a:off x="1454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83820</xdr:rowOff>
    </xdr:to>
    <xdr:cxnSp macro="">
      <xdr:nvCxnSpPr>
        <xdr:cNvPr id="637" name="直線コネクタ 636"/>
        <xdr:cNvCxnSpPr/>
      </xdr:nvCxnSpPr>
      <xdr:spPr>
        <a:xfrm flipV="1">
          <a:off x="14592300" y="147893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170180</xdr:rowOff>
    </xdr:from>
    <xdr:to>
      <xdr:col>72</xdr:col>
      <xdr:colOff>38100</xdr:colOff>
      <xdr:row>86</xdr:row>
      <xdr:rowOff>100330</xdr:rowOff>
    </xdr:to>
    <xdr:sp macro="" textlink="">
      <xdr:nvSpPr>
        <xdr:cNvPr id="638" name="楕円 637"/>
        <xdr:cNvSpPr/>
      </xdr:nvSpPr>
      <xdr:spPr>
        <a:xfrm>
          <a:off x="1365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83820</xdr:rowOff>
    </xdr:to>
    <xdr:cxnSp macro="">
      <xdr:nvCxnSpPr>
        <xdr:cNvPr id="639" name="直線コネクタ 638"/>
        <xdr:cNvCxnSpPr/>
      </xdr:nvCxnSpPr>
      <xdr:spPr>
        <a:xfrm>
          <a:off x="13703300" y="14794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0"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1"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42"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3"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86558</xdr:rowOff>
    </xdr:from>
    <xdr:ext cx="405111" cy="259045"/>
    <xdr:sp macro="" textlink="">
      <xdr:nvSpPr>
        <xdr:cNvPr id="644" name="n_1mainValue【児童館】&#10;有形固定資産減価償却率"/>
        <xdr:cNvSpPr txBox="1"/>
      </xdr:nvSpPr>
      <xdr:spPr>
        <a:xfrm>
          <a:off x="15266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125747</xdr:rowOff>
    </xdr:from>
    <xdr:ext cx="405111" cy="259045"/>
    <xdr:sp macro="" textlink="">
      <xdr:nvSpPr>
        <xdr:cNvPr id="645" name="n_2mainValue【児童館】&#10;有形固定資産減価償却率"/>
        <xdr:cNvSpPr txBox="1"/>
      </xdr:nvSpPr>
      <xdr:spPr>
        <a:xfrm>
          <a:off x="14389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91457</xdr:rowOff>
    </xdr:from>
    <xdr:ext cx="405111" cy="259045"/>
    <xdr:sp macro="" textlink="">
      <xdr:nvSpPr>
        <xdr:cNvPr id="646" name="n_3mainValue【児童館】&#10;有形固定資産減価償却率"/>
        <xdr:cNvSpPr txBox="1"/>
      </xdr:nvSpPr>
      <xdr:spPr>
        <a:xfrm>
          <a:off x="13500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73"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78" name="フローチャート: 判断 677"/>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4" name="楕円 68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5"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6" name="楕円 68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7" name="直線コネクタ 68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8" name="楕円 68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89" name="直線コネクタ 68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0" name="楕円 68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91" name="直線コネクタ 69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2"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4"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5"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98"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29"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4" name="フローチャート: 判断 73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740" name="楕円 739"/>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164209</xdr:rowOff>
    </xdr:from>
    <xdr:ext cx="405111" cy="259045"/>
    <xdr:sp macro="" textlink="">
      <xdr:nvSpPr>
        <xdr:cNvPr id="741" name="【公民館】&#10;有形固定資産減価償却率該当値テキスト"/>
        <xdr:cNvSpPr txBox="1"/>
      </xdr:nvSpPr>
      <xdr:spPr>
        <a:xfrm>
          <a:off x="16357600" y="178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102144</xdr:rowOff>
    </xdr:from>
    <xdr:to>
      <xdr:col>81</xdr:col>
      <xdr:colOff>101600</xdr:colOff>
      <xdr:row>105</xdr:row>
      <xdr:rowOff>32294</xdr:rowOff>
    </xdr:to>
    <xdr:sp macro="" textlink="">
      <xdr:nvSpPr>
        <xdr:cNvPr id="742" name="楕円 741"/>
        <xdr:cNvSpPr/>
      </xdr:nvSpPr>
      <xdr:spPr>
        <a:xfrm>
          <a:off x="15430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152944</xdr:rowOff>
    </xdr:from>
    <xdr:to>
      <xdr:col>85</xdr:col>
      <xdr:colOff>127000</xdr:colOff>
      <xdr:row>105</xdr:row>
      <xdr:rowOff>20682</xdr:rowOff>
    </xdr:to>
    <xdr:cxnSp macro="">
      <xdr:nvCxnSpPr>
        <xdr:cNvPr id="743" name="直線コネクタ 742"/>
        <xdr:cNvCxnSpPr/>
      </xdr:nvCxnSpPr>
      <xdr:spPr>
        <a:xfrm>
          <a:off x="15481300" y="1798374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62956</xdr:rowOff>
    </xdr:from>
    <xdr:to>
      <xdr:col>76</xdr:col>
      <xdr:colOff>165100</xdr:colOff>
      <xdr:row>104</xdr:row>
      <xdr:rowOff>164556</xdr:rowOff>
    </xdr:to>
    <xdr:sp macro="" textlink="">
      <xdr:nvSpPr>
        <xdr:cNvPr id="744" name="楕円 743"/>
        <xdr:cNvSpPr/>
      </xdr:nvSpPr>
      <xdr:spPr>
        <a:xfrm>
          <a:off x="14541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113756</xdr:rowOff>
    </xdr:from>
    <xdr:to>
      <xdr:col>81</xdr:col>
      <xdr:colOff>50800</xdr:colOff>
      <xdr:row>104</xdr:row>
      <xdr:rowOff>152944</xdr:rowOff>
    </xdr:to>
    <xdr:cxnSp macro="">
      <xdr:nvCxnSpPr>
        <xdr:cNvPr id="745" name="直線コネクタ 744"/>
        <xdr:cNvCxnSpPr/>
      </xdr:nvCxnSpPr>
      <xdr:spPr>
        <a:xfrm>
          <a:off x="14592300" y="1794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746" name="楕円 745"/>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113756</xdr:rowOff>
    </xdr:to>
    <xdr:cxnSp macro="">
      <xdr:nvCxnSpPr>
        <xdr:cNvPr id="747" name="直線コネクタ 746"/>
        <xdr:cNvCxnSpPr/>
      </xdr:nvCxnSpPr>
      <xdr:spPr>
        <a:xfrm>
          <a:off x="13703300" y="1790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4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48821</xdr:rowOff>
    </xdr:from>
    <xdr:ext cx="405111" cy="259045"/>
    <xdr:sp macro="" textlink="">
      <xdr:nvSpPr>
        <xdr:cNvPr id="752" name="n_1mainValue【公民館】&#10;有形固定資産減価償却率"/>
        <xdr:cNvSpPr txBox="1"/>
      </xdr:nvSpPr>
      <xdr:spPr>
        <a:xfrm>
          <a:off x="152660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9633</xdr:rowOff>
    </xdr:from>
    <xdr:ext cx="405111" cy="259045"/>
    <xdr:sp macro="" textlink="">
      <xdr:nvSpPr>
        <xdr:cNvPr id="753" name="n_2mainValue【公民館】&#10;有形固定資産減価償却率"/>
        <xdr:cNvSpPr txBox="1"/>
      </xdr:nvSpPr>
      <xdr:spPr>
        <a:xfrm>
          <a:off x="14389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754" name="n_3mainValue【公民館】&#10;有形固定資産減価償却率"/>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81"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254</xdr:rowOff>
    </xdr:from>
    <xdr:to>
      <xdr:col>98</xdr:col>
      <xdr:colOff>38100</xdr:colOff>
      <xdr:row>107</xdr:row>
      <xdr:rowOff>101854</xdr:rowOff>
    </xdr:to>
    <xdr:sp macro="" textlink="">
      <xdr:nvSpPr>
        <xdr:cNvPr id="786" name="フローチャート: 判断 785"/>
        <xdr:cNvSpPr/>
      </xdr:nvSpPr>
      <xdr:spPr>
        <a:xfrm>
          <a:off x="18605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792" name="楕円 791"/>
        <xdr:cNvSpPr/>
      </xdr:nvSpPr>
      <xdr:spPr>
        <a:xfrm>
          <a:off x="22110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793" name="【公民館】&#10;一人当たり面積該当値テキスト"/>
        <xdr:cNvSpPr txBox="1"/>
      </xdr:nvSpPr>
      <xdr:spPr>
        <a:xfrm>
          <a:off x="22199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794" name="楕円 793"/>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57913</xdr:rowOff>
    </xdr:to>
    <xdr:cxnSp macro="">
      <xdr:nvCxnSpPr>
        <xdr:cNvPr id="795" name="直線コネクタ 794"/>
        <xdr:cNvCxnSpPr/>
      </xdr:nvCxnSpPr>
      <xdr:spPr>
        <a:xfrm>
          <a:off x="21323300" y="1857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796" name="楕円 795"/>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797" name="直線コネクタ 796"/>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7113</xdr:rowOff>
    </xdr:from>
    <xdr:to>
      <xdr:col>102</xdr:col>
      <xdr:colOff>165100</xdr:colOff>
      <xdr:row>108</xdr:row>
      <xdr:rowOff>108713</xdr:rowOff>
    </xdr:to>
    <xdr:sp macro="" textlink="">
      <xdr:nvSpPr>
        <xdr:cNvPr id="798" name="楕円 797"/>
        <xdr:cNvSpPr/>
      </xdr:nvSpPr>
      <xdr:spPr>
        <a:xfrm>
          <a:off x="19494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57913</xdr:rowOff>
    </xdr:to>
    <xdr:cxnSp macro="">
      <xdr:nvCxnSpPr>
        <xdr:cNvPr id="799" name="直線コネクタ 798"/>
        <xdr:cNvCxnSpPr/>
      </xdr:nvCxnSpPr>
      <xdr:spPr>
        <a:xfrm>
          <a:off x="19545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00"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0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02"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118381</xdr:rowOff>
    </xdr:from>
    <xdr:ext cx="469744" cy="259045"/>
    <xdr:sp macro="" textlink="">
      <xdr:nvSpPr>
        <xdr:cNvPr id="803" name="n_4aveValue【公民館】&#10;一人当たり面積"/>
        <xdr:cNvSpPr txBox="1"/>
      </xdr:nvSpPr>
      <xdr:spPr>
        <a:xfrm>
          <a:off x="184214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804"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805"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99840</xdr:rowOff>
    </xdr:from>
    <xdr:ext cx="469744" cy="259045"/>
    <xdr:sp macro="" textlink="">
      <xdr:nvSpPr>
        <xdr:cNvPr id="806" name="n_3mainValue【公民館】&#10;一人当たり面積"/>
        <xdr:cNvSpPr txBox="1"/>
      </xdr:nvSpPr>
      <xdr:spPr>
        <a:xfrm>
          <a:off x="19310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大部分の施設類型で有形固定資産減価償却率が高い数値となっており、施設の老朽化が進行しています。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道路については、類似他団体や東京都と比較して償却率が低くなっています。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公営住宅や公民館については平成以降、既存建築物の老朽化等に伴い更新等を行ったことから類似団体等に比べると減価償却率が低くなっています。</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保育所や児童館は、減価償却率が高く、類似団体内で上位であり、全国平均、都平均を大きく上回っています。</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保育所は、</a:t>
          </a:r>
          <a:r>
            <a:rPr kumimoji="1" lang="ja-JP" altLang="en-US" sz="1100">
              <a:solidFill>
                <a:schemeClr val="dk1"/>
              </a:solidFill>
              <a:effectLst/>
              <a:latin typeface="+mn-lt"/>
              <a:ea typeface="+mn-ea"/>
              <a:cs typeface="+mn-cs"/>
            </a:rPr>
            <a:t>民営化が決定していることから、今後、民間法人が老朽化対策を行っていきます。</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152780</xdr:rowOff>
    </xdr:from>
    <xdr:ext cx="405111" cy="259045"/>
    <xdr:sp macro="" textlink="">
      <xdr:nvSpPr>
        <xdr:cNvPr id="63" name="【図書館】&#10;有形固定資産減価償却率平均値テキスト"/>
        <xdr:cNvSpPr txBox="1"/>
      </xdr:nvSpPr>
      <xdr:spPr>
        <a:xfrm>
          <a:off x="4673600" y="6839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図書館】&#10;有形固定資産減価償却率該当値テキスト"/>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72753</xdr:rowOff>
    </xdr:from>
    <xdr:to>
      <xdr:col>20</xdr:col>
      <xdr:colOff>38100</xdr:colOff>
      <xdr:row>42</xdr:row>
      <xdr:rowOff>2903</xdr:rowOff>
    </xdr:to>
    <xdr:sp macro="" textlink="">
      <xdr:nvSpPr>
        <xdr:cNvPr id="76" name="楕円 75"/>
        <xdr:cNvSpPr/>
      </xdr:nvSpPr>
      <xdr:spPr>
        <a:xfrm>
          <a:off x="3746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123553</xdr:rowOff>
    </xdr:from>
    <xdr:to>
      <xdr:col>24</xdr:col>
      <xdr:colOff>63500</xdr:colOff>
      <xdr:row>41</xdr:row>
      <xdr:rowOff>170906</xdr:rowOff>
    </xdr:to>
    <xdr:cxnSp macro="">
      <xdr:nvCxnSpPr>
        <xdr:cNvPr id="77" name="直線コネクタ 76"/>
        <xdr:cNvCxnSpPr/>
      </xdr:nvCxnSpPr>
      <xdr:spPr>
        <a:xfrm>
          <a:off x="3797300" y="715300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41728</xdr:rowOff>
    </xdr:from>
    <xdr:to>
      <xdr:col>15</xdr:col>
      <xdr:colOff>101600</xdr:colOff>
      <xdr:row>41</xdr:row>
      <xdr:rowOff>143328</xdr:rowOff>
    </xdr:to>
    <xdr:sp macro="" textlink="">
      <xdr:nvSpPr>
        <xdr:cNvPr id="78" name="楕円 77"/>
        <xdr:cNvSpPr/>
      </xdr:nvSpPr>
      <xdr:spPr>
        <a:xfrm>
          <a:off x="2857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92528</xdr:rowOff>
    </xdr:from>
    <xdr:to>
      <xdr:col>19</xdr:col>
      <xdr:colOff>177800</xdr:colOff>
      <xdr:row>41</xdr:row>
      <xdr:rowOff>123553</xdr:rowOff>
    </xdr:to>
    <xdr:cxnSp macro="">
      <xdr:nvCxnSpPr>
        <xdr:cNvPr id="79" name="直線コネクタ 78"/>
        <xdr:cNvCxnSpPr/>
      </xdr:nvCxnSpPr>
      <xdr:spPr>
        <a:xfrm>
          <a:off x="2908300" y="71219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167459</xdr:rowOff>
    </xdr:from>
    <xdr:to>
      <xdr:col>10</xdr:col>
      <xdr:colOff>165100</xdr:colOff>
      <xdr:row>41</xdr:row>
      <xdr:rowOff>97609</xdr:rowOff>
    </xdr:to>
    <xdr:sp macro="" textlink="">
      <xdr:nvSpPr>
        <xdr:cNvPr id="80" name="楕円 79"/>
        <xdr:cNvSpPr/>
      </xdr:nvSpPr>
      <xdr:spPr>
        <a:xfrm>
          <a:off x="1968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46809</xdr:rowOff>
    </xdr:from>
    <xdr:to>
      <xdr:col>15</xdr:col>
      <xdr:colOff>50800</xdr:colOff>
      <xdr:row>41</xdr:row>
      <xdr:rowOff>92528</xdr:rowOff>
    </xdr:to>
    <xdr:cxnSp macro="">
      <xdr:nvCxnSpPr>
        <xdr:cNvPr id="81" name="直線コネクタ 80"/>
        <xdr:cNvCxnSpPr/>
      </xdr:nvCxnSpPr>
      <xdr:spPr>
        <a:xfrm>
          <a:off x="2019300" y="707625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165480</xdr:rowOff>
    </xdr:from>
    <xdr:ext cx="405111" cy="259045"/>
    <xdr:sp macro="" textlink="">
      <xdr:nvSpPr>
        <xdr:cNvPr id="86" name="n_1mainValue【図書館】&#10;有形固定資産減価償却率"/>
        <xdr:cNvSpPr txBox="1"/>
      </xdr:nvSpPr>
      <xdr:spPr>
        <a:xfrm>
          <a:off x="35820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134455</xdr:rowOff>
    </xdr:from>
    <xdr:ext cx="405111" cy="259045"/>
    <xdr:sp macro="" textlink="">
      <xdr:nvSpPr>
        <xdr:cNvPr id="87" name="n_2mainValue【図書館】&#10;有形固定資産減価償却率"/>
        <xdr:cNvSpPr txBox="1"/>
      </xdr:nvSpPr>
      <xdr:spPr>
        <a:xfrm>
          <a:off x="2705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88736</xdr:rowOff>
    </xdr:from>
    <xdr:ext cx="405111" cy="259045"/>
    <xdr:sp macro="" textlink="">
      <xdr:nvSpPr>
        <xdr:cNvPr id="88" name="n_3mainValue【図書館】&#10;有形固定資産減価償却率"/>
        <xdr:cNvSpPr txBox="1"/>
      </xdr:nvSpPr>
      <xdr:spPr>
        <a:xfrm>
          <a:off x="1816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120650</xdr:rowOff>
    </xdr:from>
    <xdr:to>
      <xdr:col>36</xdr:col>
      <xdr:colOff>165100</xdr:colOff>
      <xdr:row>38</xdr:row>
      <xdr:rowOff>50800</xdr:rowOff>
    </xdr:to>
    <xdr:sp macro="" textlink="">
      <xdr:nvSpPr>
        <xdr:cNvPr id="122" name="フローチャート: 判断 121"/>
        <xdr:cNvSpPr/>
      </xdr:nvSpPr>
      <xdr:spPr>
        <a:xfrm>
          <a:off x="692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8" name="楕円 127"/>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29"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0" name="楕円 129"/>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31" name="直線コネクタ 130"/>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2" name="楕円 131"/>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33" name="直線コネクタ 132"/>
        <xdr:cNvCxnSpPr/>
      </xdr:nvCxnSpPr>
      <xdr:spPr>
        <a:xfrm>
          <a:off x="8750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4" name="楕円 133"/>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5" name="直線コネクタ 134"/>
        <xdr:cNvCxnSpPr/>
      </xdr:nvCxnSpPr>
      <xdr:spPr>
        <a:xfrm>
          <a:off x="7861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67327</xdr:rowOff>
    </xdr:from>
    <xdr:ext cx="469744" cy="259045"/>
    <xdr:sp macro="" textlink="">
      <xdr:nvSpPr>
        <xdr:cNvPr id="139" name="n_4aveValue【図書館】&#10;一人当たり面積"/>
        <xdr:cNvSpPr txBox="1"/>
      </xdr:nvSpPr>
      <xdr:spPr>
        <a:xfrm>
          <a:off x="6737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40"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1"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2" name="n_3mainValue【図書館】&#10;一人当たり面積"/>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7" name="フローチャート: 判断 176"/>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83" name="楕円 182"/>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84"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76835</xdr:rowOff>
    </xdr:from>
    <xdr:to>
      <xdr:col>20</xdr:col>
      <xdr:colOff>38100</xdr:colOff>
      <xdr:row>58</xdr:row>
      <xdr:rowOff>6985</xdr:rowOff>
    </xdr:to>
    <xdr:sp macro="" textlink="">
      <xdr:nvSpPr>
        <xdr:cNvPr id="185" name="楕円 184"/>
        <xdr:cNvSpPr/>
      </xdr:nvSpPr>
      <xdr:spPr>
        <a:xfrm>
          <a:off x="3746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57</xdr:row>
      <xdr:rowOff>165735</xdr:rowOff>
    </xdr:to>
    <xdr:cxnSp macro="">
      <xdr:nvCxnSpPr>
        <xdr:cNvPr id="186" name="直線コネクタ 185"/>
        <xdr:cNvCxnSpPr/>
      </xdr:nvCxnSpPr>
      <xdr:spPr>
        <a:xfrm>
          <a:off x="3797300" y="99002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36830</xdr:rowOff>
    </xdr:from>
    <xdr:to>
      <xdr:col>15</xdr:col>
      <xdr:colOff>101600</xdr:colOff>
      <xdr:row>57</xdr:row>
      <xdr:rowOff>138430</xdr:rowOff>
    </xdr:to>
    <xdr:sp macro="" textlink="">
      <xdr:nvSpPr>
        <xdr:cNvPr id="187" name="楕円 186"/>
        <xdr:cNvSpPr/>
      </xdr:nvSpPr>
      <xdr:spPr>
        <a:xfrm>
          <a:off x="2857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57</xdr:row>
      <xdr:rowOff>127635</xdr:rowOff>
    </xdr:to>
    <xdr:cxnSp macro="">
      <xdr:nvCxnSpPr>
        <xdr:cNvPr id="188" name="直線コネクタ 187"/>
        <xdr:cNvCxnSpPr/>
      </xdr:nvCxnSpPr>
      <xdr:spPr>
        <a:xfrm>
          <a:off x="2908300" y="9860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168275</xdr:rowOff>
    </xdr:from>
    <xdr:to>
      <xdr:col>10</xdr:col>
      <xdr:colOff>165100</xdr:colOff>
      <xdr:row>57</xdr:row>
      <xdr:rowOff>98425</xdr:rowOff>
    </xdr:to>
    <xdr:sp macro="" textlink="">
      <xdr:nvSpPr>
        <xdr:cNvPr id="189" name="楕円 188"/>
        <xdr:cNvSpPr/>
      </xdr:nvSpPr>
      <xdr:spPr>
        <a:xfrm>
          <a:off x="1968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47625</xdr:rowOff>
    </xdr:from>
    <xdr:to>
      <xdr:col>15</xdr:col>
      <xdr:colOff>50800</xdr:colOff>
      <xdr:row>57</xdr:row>
      <xdr:rowOff>87630</xdr:rowOff>
    </xdr:to>
    <xdr:cxnSp macro="">
      <xdr:nvCxnSpPr>
        <xdr:cNvPr id="190" name="直線コネクタ 189"/>
        <xdr:cNvCxnSpPr/>
      </xdr:nvCxnSpPr>
      <xdr:spPr>
        <a:xfrm>
          <a:off x="2019300" y="982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1"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3"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4"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23512</xdr:rowOff>
    </xdr:from>
    <xdr:ext cx="405111" cy="259045"/>
    <xdr:sp macro="" textlink="">
      <xdr:nvSpPr>
        <xdr:cNvPr id="195" name="n_1mainValue【体育館・プール】&#10;有形固定資産減価償却率"/>
        <xdr:cNvSpPr txBox="1"/>
      </xdr:nvSpPr>
      <xdr:spPr>
        <a:xfrm>
          <a:off x="35820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154957</xdr:rowOff>
    </xdr:from>
    <xdr:ext cx="405111" cy="259045"/>
    <xdr:sp macro="" textlink="">
      <xdr:nvSpPr>
        <xdr:cNvPr id="196" name="n_2mainValue【体育館・プール】&#10;有形固定資産減価償却率"/>
        <xdr:cNvSpPr txBox="1"/>
      </xdr:nvSpPr>
      <xdr:spPr>
        <a:xfrm>
          <a:off x="2705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114952</xdr:rowOff>
    </xdr:from>
    <xdr:ext cx="405111" cy="259045"/>
    <xdr:sp macro="" textlink="">
      <xdr:nvSpPr>
        <xdr:cNvPr id="197" name="n_3mainValue【体育館・プール】&#10;有形固定資産減価償却率"/>
        <xdr:cNvSpPr txBox="1"/>
      </xdr:nvSpPr>
      <xdr:spPr>
        <a:xfrm>
          <a:off x="1816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22860</xdr:rowOff>
    </xdr:from>
    <xdr:to>
      <xdr:col>36</xdr:col>
      <xdr:colOff>165100</xdr:colOff>
      <xdr:row>63</xdr:row>
      <xdr:rowOff>124460</xdr:rowOff>
    </xdr:to>
    <xdr:sp macro="" textlink="">
      <xdr:nvSpPr>
        <xdr:cNvPr id="231" name="フローチャート: 判断 230"/>
        <xdr:cNvSpPr/>
      </xdr:nvSpPr>
      <xdr:spPr>
        <a:xfrm>
          <a:off x="6921500" y="108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37" name="楕円 236"/>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38" name="【体育館・プール】&#10;一人当たり面積該当値テキスト"/>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91440</xdr:rowOff>
    </xdr:from>
    <xdr:to>
      <xdr:col>50</xdr:col>
      <xdr:colOff>165100</xdr:colOff>
      <xdr:row>64</xdr:row>
      <xdr:rowOff>21590</xdr:rowOff>
    </xdr:to>
    <xdr:sp macro="" textlink="">
      <xdr:nvSpPr>
        <xdr:cNvPr id="239" name="楕円 238"/>
        <xdr:cNvSpPr/>
      </xdr:nvSpPr>
      <xdr:spPr>
        <a:xfrm>
          <a:off x="9588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63</xdr:row>
      <xdr:rowOff>142240</xdr:rowOff>
    </xdr:to>
    <xdr:cxnSp macro="">
      <xdr:nvCxnSpPr>
        <xdr:cNvPr id="240" name="直線コネクタ 239"/>
        <xdr:cNvCxnSpPr/>
      </xdr:nvCxnSpPr>
      <xdr:spPr>
        <a:xfrm flipV="1">
          <a:off x="9639300" y="109423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41" name="楕円 240"/>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140970</xdr:rowOff>
    </xdr:from>
    <xdr:to>
      <xdr:col>50</xdr:col>
      <xdr:colOff>114300</xdr:colOff>
      <xdr:row>63</xdr:row>
      <xdr:rowOff>142240</xdr:rowOff>
    </xdr:to>
    <xdr:cxnSp macro="">
      <xdr:nvCxnSpPr>
        <xdr:cNvPr id="242" name="直線コネクタ 241"/>
        <xdr:cNvCxnSpPr/>
      </xdr:nvCxnSpPr>
      <xdr:spPr>
        <a:xfrm>
          <a:off x="8750300" y="109423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43" name="楕円 242"/>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63</xdr:row>
      <xdr:rowOff>140970</xdr:rowOff>
    </xdr:to>
    <xdr:cxnSp macro="">
      <xdr:nvCxnSpPr>
        <xdr:cNvPr id="244" name="直線コネクタ 243"/>
        <xdr:cNvCxnSpPr/>
      </xdr:nvCxnSpPr>
      <xdr:spPr>
        <a:xfrm>
          <a:off x="7861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140987</xdr:rowOff>
    </xdr:from>
    <xdr:ext cx="469744" cy="259045"/>
    <xdr:sp macro="" textlink="">
      <xdr:nvSpPr>
        <xdr:cNvPr id="248" name="n_4aveValue【体育館・プール】&#10;一人当たり面積"/>
        <xdr:cNvSpPr txBox="1"/>
      </xdr:nvSpPr>
      <xdr:spPr>
        <a:xfrm>
          <a:off x="6737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12717</xdr:rowOff>
    </xdr:from>
    <xdr:ext cx="469744" cy="259045"/>
    <xdr:sp macro="" textlink="">
      <xdr:nvSpPr>
        <xdr:cNvPr id="249" name="n_1mainValue【体育館・プール】&#10;一人当たり面積"/>
        <xdr:cNvSpPr txBox="1"/>
      </xdr:nvSpPr>
      <xdr:spPr>
        <a:xfrm>
          <a:off x="9391727" y="109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50" name="n_2mainValue【体育館・プール】&#10;一人当たり面積"/>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11447</xdr:rowOff>
    </xdr:from>
    <xdr:ext cx="469744" cy="259045"/>
    <xdr:sp macro="" textlink="">
      <xdr:nvSpPr>
        <xdr:cNvPr id="251" name="n_3mainValue【体育館・プール】&#10;一人当たり面積"/>
        <xdr:cNvSpPr txBox="1"/>
      </xdr:nvSpPr>
      <xdr:spPr>
        <a:xfrm>
          <a:off x="7626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166914</xdr:rowOff>
    </xdr:from>
    <xdr:to>
      <xdr:col>6</xdr:col>
      <xdr:colOff>38100</xdr:colOff>
      <xdr:row>82</xdr:row>
      <xdr:rowOff>97064</xdr:rowOff>
    </xdr:to>
    <xdr:sp macro="" textlink="">
      <xdr:nvSpPr>
        <xdr:cNvPr id="287" name="フローチャート: 判断 286"/>
        <xdr:cNvSpPr/>
      </xdr:nvSpPr>
      <xdr:spPr>
        <a:xfrm>
          <a:off x="1079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xdr:rowOff>
    </xdr:from>
    <xdr:to>
      <xdr:col>24</xdr:col>
      <xdr:colOff>114300</xdr:colOff>
      <xdr:row>82</xdr:row>
      <xdr:rowOff>110127</xdr:rowOff>
    </xdr:to>
    <xdr:sp macro="" textlink="">
      <xdr:nvSpPr>
        <xdr:cNvPr id="293" name="楕円 292"/>
        <xdr:cNvSpPr/>
      </xdr:nvSpPr>
      <xdr:spPr>
        <a:xfrm>
          <a:off x="4584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31404</xdr:rowOff>
    </xdr:from>
    <xdr:ext cx="405111" cy="259045"/>
    <xdr:sp macro="" textlink="">
      <xdr:nvSpPr>
        <xdr:cNvPr id="294" name="【福祉施設】&#10;有形固定資産減価償却率該当値テキスト"/>
        <xdr:cNvSpPr txBox="1"/>
      </xdr:nvSpPr>
      <xdr:spPr>
        <a:xfrm>
          <a:off x="4673600" y="139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155484</xdr:rowOff>
    </xdr:from>
    <xdr:to>
      <xdr:col>20</xdr:col>
      <xdr:colOff>38100</xdr:colOff>
      <xdr:row>82</xdr:row>
      <xdr:rowOff>85634</xdr:rowOff>
    </xdr:to>
    <xdr:sp macro="" textlink="">
      <xdr:nvSpPr>
        <xdr:cNvPr id="295" name="楕円 294"/>
        <xdr:cNvSpPr/>
      </xdr:nvSpPr>
      <xdr:spPr>
        <a:xfrm>
          <a:off x="3746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34834</xdr:rowOff>
    </xdr:from>
    <xdr:to>
      <xdr:col>24</xdr:col>
      <xdr:colOff>63500</xdr:colOff>
      <xdr:row>82</xdr:row>
      <xdr:rowOff>59327</xdr:rowOff>
    </xdr:to>
    <xdr:cxnSp macro="">
      <xdr:nvCxnSpPr>
        <xdr:cNvPr id="296" name="直線コネクタ 295"/>
        <xdr:cNvCxnSpPr/>
      </xdr:nvCxnSpPr>
      <xdr:spPr>
        <a:xfrm>
          <a:off x="3797300" y="140937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97" name="楕円 296"/>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34834</xdr:rowOff>
    </xdr:to>
    <xdr:cxnSp macro="">
      <xdr:nvCxnSpPr>
        <xdr:cNvPr id="298" name="直線コネクタ 297"/>
        <xdr:cNvCxnSpPr/>
      </xdr:nvCxnSpPr>
      <xdr:spPr>
        <a:xfrm>
          <a:off x="2908300" y="1406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91802</xdr:rowOff>
    </xdr:from>
    <xdr:to>
      <xdr:col>10</xdr:col>
      <xdr:colOff>165100</xdr:colOff>
      <xdr:row>82</xdr:row>
      <xdr:rowOff>21952</xdr:rowOff>
    </xdr:to>
    <xdr:sp macro="" textlink="">
      <xdr:nvSpPr>
        <xdr:cNvPr id="299" name="楕円 298"/>
        <xdr:cNvSpPr/>
      </xdr:nvSpPr>
      <xdr:spPr>
        <a:xfrm>
          <a:off x="1968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142602</xdr:rowOff>
    </xdr:from>
    <xdr:to>
      <xdr:col>15</xdr:col>
      <xdr:colOff>50800</xdr:colOff>
      <xdr:row>82</xdr:row>
      <xdr:rowOff>3811</xdr:rowOff>
    </xdr:to>
    <xdr:cxnSp macro="">
      <xdr:nvCxnSpPr>
        <xdr:cNvPr id="300" name="直線コネクタ 299"/>
        <xdr:cNvCxnSpPr/>
      </xdr:nvCxnSpPr>
      <xdr:spPr>
        <a:xfrm>
          <a:off x="2019300" y="1403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113591</xdr:rowOff>
    </xdr:from>
    <xdr:ext cx="405111" cy="259045"/>
    <xdr:sp macro="" textlink="">
      <xdr:nvSpPr>
        <xdr:cNvPr id="304" name="n_4aveValue【福祉施設】&#10;有形固定資産減価償却率"/>
        <xdr:cNvSpPr txBox="1"/>
      </xdr:nvSpPr>
      <xdr:spPr>
        <a:xfrm>
          <a:off x="927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102161</xdr:rowOff>
    </xdr:from>
    <xdr:ext cx="405111" cy="259045"/>
    <xdr:sp macro="" textlink="">
      <xdr:nvSpPr>
        <xdr:cNvPr id="305" name="n_1mainValue【福祉施設】&#10;有形固定資産減価償却率"/>
        <xdr:cNvSpPr txBox="1"/>
      </xdr:nvSpPr>
      <xdr:spPr>
        <a:xfrm>
          <a:off x="3582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06" name="n_2mainValue【福祉施設】&#10;有形固定資産減価償却率"/>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38479</xdr:rowOff>
    </xdr:from>
    <xdr:ext cx="405111" cy="259045"/>
    <xdr:sp macro="" textlink="">
      <xdr:nvSpPr>
        <xdr:cNvPr id="307" name="n_3mainValue【福祉施設】&#10;有形固定資産減価償却率"/>
        <xdr:cNvSpPr txBox="1"/>
      </xdr:nvSpPr>
      <xdr:spPr>
        <a:xfrm>
          <a:off x="1816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82550</xdr:rowOff>
    </xdr:from>
    <xdr:to>
      <xdr:col>36</xdr:col>
      <xdr:colOff>165100</xdr:colOff>
      <xdr:row>85</xdr:row>
      <xdr:rowOff>12700</xdr:rowOff>
    </xdr:to>
    <xdr:sp macro="" textlink="">
      <xdr:nvSpPr>
        <xdr:cNvPr id="341" name="フローチャート: 判断 340"/>
        <xdr:cNvSpPr/>
      </xdr:nvSpPr>
      <xdr:spPr>
        <a:xfrm>
          <a:off x="6921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47" name="楕円 346"/>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48"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49" name="楕円 348"/>
        <xdr:cNvSpPr/>
      </xdr:nvSpPr>
      <xdr:spPr>
        <a:xfrm>
          <a:off x="958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133350</xdr:rowOff>
    </xdr:to>
    <xdr:cxnSp macro="">
      <xdr:nvCxnSpPr>
        <xdr:cNvPr id="350" name="直線コネクタ 349"/>
        <xdr:cNvCxnSpPr/>
      </xdr:nvCxnSpPr>
      <xdr:spPr>
        <a:xfrm>
          <a:off x="9639300" y="146646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51" name="楕円 350"/>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91439</xdr:rowOff>
    </xdr:to>
    <xdr:cxnSp macro="">
      <xdr:nvCxnSpPr>
        <xdr:cNvPr id="352" name="直線コネクタ 351"/>
        <xdr:cNvCxnSpPr/>
      </xdr:nvCxnSpPr>
      <xdr:spPr>
        <a:xfrm>
          <a:off x="8750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53" name="楕円 352"/>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91439</xdr:rowOff>
    </xdr:to>
    <xdr:cxnSp macro="">
      <xdr:nvCxnSpPr>
        <xdr:cNvPr id="354" name="直線コネクタ 353"/>
        <xdr:cNvCxnSpPr/>
      </xdr:nvCxnSpPr>
      <xdr:spPr>
        <a:xfrm>
          <a:off x="7861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29227</xdr:rowOff>
    </xdr:from>
    <xdr:ext cx="469744" cy="259045"/>
    <xdr:sp macro="" textlink="">
      <xdr:nvSpPr>
        <xdr:cNvPr id="358" name="n_4aveValue【福祉施設】&#10;一人当たり面積"/>
        <xdr:cNvSpPr txBox="1"/>
      </xdr:nvSpPr>
      <xdr:spPr>
        <a:xfrm>
          <a:off x="6737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133366</xdr:rowOff>
    </xdr:from>
    <xdr:ext cx="469744" cy="259045"/>
    <xdr:sp macro="" textlink="">
      <xdr:nvSpPr>
        <xdr:cNvPr id="359" name="n_1mainValue【福祉施設】&#10;一人当たり面積"/>
        <xdr:cNvSpPr txBox="1"/>
      </xdr:nvSpPr>
      <xdr:spPr>
        <a:xfrm>
          <a:off x="9391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60" name="n_2mainValue【福祉施設】&#10;一人当たり面積"/>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61" name="n_3mainValue【福祉施設】&#10;一人当たり面積"/>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97" name="フローチャート: 判断 39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403" name="楕円 402"/>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404" name="【市民会館】&#10;有形固定資産減価償却率該当値テキスト"/>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20501</xdr:rowOff>
    </xdr:from>
    <xdr:to>
      <xdr:col>20</xdr:col>
      <xdr:colOff>38100</xdr:colOff>
      <xdr:row>106</xdr:row>
      <xdr:rowOff>122101</xdr:rowOff>
    </xdr:to>
    <xdr:sp macro="" textlink="">
      <xdr:nvSpPr>
        <xdr:cNvPr id="405" name="楕円 404"/>
        <xdr:cNvSpPr/>
      </xdr:nvSpPr>
      <xdr:spPr>
        <a:xfrm>
          <a:off x="3746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71301</xdr:rowOff>
    </xdr:from>
    <xdr:to>
      <xdr:col>24</xdr:col>
      <xdr:colOff>63500</xdr:colOff>
      <xdr:row>106</xdr:row>
      <xdr:rowOff>102326</xdr:rowOff>
    </xdr:to>
    <xdr:cxnSp macro="">
      <xdr:nvCxnSpPr>
        <xdr:cNvPr id="406" name="直線コネクタ 405"/>
        <xdr:cNvCxnSpPr/>
      </xdr:nvCxnSpPr>
      <xdr:spPr>
        <a:xfrm>
          <a:off x="3797300" y="182450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159294</xdr:rowOff>
    </xdr:from>
    <xdr:to>
      <xdr:col>15</xdr:col>
      <xdr:colOff>101600</xdr:colOff>
      <xdr:row>106</xdr:row>
      <xdr:rowOff>89444</xdr:rowOff>
    </xdr:to>
    <xdr:sp macro="" textlink="">
      <xdr:nvSpPr>
        <xdr:cNvPr id="407" name="楕円 406"/>
        <xdr:cNvSpPr/>
      </xdr:nvSpPr>
      <xdr:spPr>
        <a:xfrm>
          <a:off x="2857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38644</xdr:rowOff>
    </xdr:from>
    <xdr:to>
      <xdr:col>19</xdr:col>
      <xdr:colOff>177800</xdr:colOff>
      <xdr:row>106</xdr:row>
      <xdr:rowOff>71301</xdr:rowOff>
    </xdr:to>
    <xdr:cxnSp macro="">
      <xdr:nvCxnSpPr>
        <xdr:cNvPr id="408" name="直線コネクタ 407"/>
        <xdr:cNvCxnSpPr/>
      </xdr:nvCxnSpPr>
      <xdr:spPr>
        <a:xfrm>
          <a:off x="2908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131536</xdr:rowOff>
    </xdr:from>
    <xdr:to>
      <xdr:col>10</xdr:col>
      <xdr:colOff>165100</xdr:colOff>
      <xdr:row>106</xdr:row>
      <xdr:rowOff>61686</xdr:rowOff>
    </xdr:to>
    <xdr:sp macro="" textlink="">
      <xdr:nvSpPr>
        <xdr:cNvPr id="409" name="楕円 408"/>
        <xdr:cNvSpPr/>
      </xdr:nvSpPr>
      <xdr:spPr>
        <a:xfrm>
          <a:off x="1968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10886</xdr:rowOff>
    </xdr:from>
    <xdr:to>
      <xdr:col>15</xdr:col>
      <xdr:colOff>50800</xdr:colOff>
      <xdr:row>106</xdr:row>
      <xdr:rowOff>38644</xdr:rowOff>
    </xdr:to>
    <xdr:cxnSp macro="">
      <xdr:nvCxnSpPr>
        <xdr:cNvPr id="410" name="直線コネクタ 409"/>
        <xdr:cNvCxnSpPr/>
      </xdr:nvCxnSpPr>
      <xdr:spPr>
        <a:xfrm>
          <a:off x="2019300" y="181845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14"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113228</xdr:rowOff>
    </xdr:from>
    <xdr:ext cx="405111" cy="259045"/>
    <xdr:sp macro="" textlink="">
      <xdr:nvSpPr>
        <xdr:cNvPr id="415" name="n_1mainValue【市民会館】&#10;有形固定資産減価償却率"/>
        <xdr:cNvSpPr txBox="1"/>
      </xdr:nvSpPr>
      <xdr:spPr>
        <a:xfrm>
          <a:off x="3582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80571</xdr:rowOff>
    </xdr:from>
    <xdr:ext cx="405111" cy="259045"/>
    <xdr:sp macro="" textlink="">
      <xdr:nvSpPr>
        <xdr:cNvPr id="416" name="n_2mainValue【市民会館】&#10;有形固定資産減価償却率"/>
        <xdr:cNvSpPr txBox="1"/>
      </xdr:nvSpPr>
      <xdr:spPr>
        <a:xfrm>
          <a:off x="2705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52813</xdr:rowOff>
    </xdr:from>
    <xdr:ext cx="405111" cy="259045"/>
    <xdr:sp macro="" textlink="">
      <xdr:nvSpPr>
        <xdr:cNvPr id="417" name="n_3mainValue【市民会館】&#10;有形固定資産減価償却率"/>
        <xdr:cNvSpPr txBox="1"/>
      </xdr:nvSpPr>
      <xdr:spPr>
        <a:xfrm>
          <a:off x="1816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167132</xdr:rowOff>
    </xdr:from>
    <xdr:to>
      <xdr:col>36</xdr:col>
      <xdr:colOff>165100</xdr:colOff>
      <xdr:row>105</xdr:row>
      <xdr:rowOff>97282</xdr:rowOff>
    </xdr:to>
    <xdr:sp macro="" textlink="">
      <xdr:nvSpPr>
        <xdr:cNvPr id="449" name="フローチャート: 判断 448"/>
        <xdr:cNvSpPr/>
      </xdr:nvSpPr>
      <xdr:spPr>
        <a:xfrm>
          <a:off x="6921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41402</xdr:rowOff>
    </xdr:from>
    <xdr:to>
      <xdr:col>55</xdr:col>
      <xdr:colOff>50800</xdr:colOff>
      <xdr:row>105</xdr:row>
      <xdr:rowOff>143002</xdr:rowOff>
    </xdr:to>
    <xdr:sp macro="" textlink="">
      <xdr:nvSpPr>
        <xdr:cNvPr id="455" name="楕円 454"/>
        <xdr:cNvSpPr/>
      </xdr:nvSpPr>
      <xdr:spPr>
        <a:xfrm>
          <a:off x="10426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19829</xdr:rowOff>
    </xdr:from>
    <xdr:ext cx="469744" cy="259045"/>
    <xdr:sp macro="" textlink="">
      <xdr:nvSpPr>
        <xdr:cNvPr id="456" name="【市民会館】&#10;一人当たり面積該当値テキスト"/>
        <xdr:cNvSpPr txBox="1"/>
      </xdr:nvSpPr>
      <xdr:spPr>
        <a:xfrm>
          <a:off x="10515600"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45974</xdr:rowOff>
    </xdr:from>
    <xdr:to>
      <xdr:col>50</xdr:col>
      <xdr:colOff>165100</xdr:colOff>
      <xdr:row>105</xdr:row>
      <xdr:rowOff>147574</xdr:rowOff>
    </xdr:to>
    <xdr:sp macro="" textlink="">
      <xdr:nvSpPr>
        <xdr:cNvPr id="457" name="楕円 456"/>
        <xdr:cNvSpPr/>
      </xdr:nvSpPr>
      <xdr:spPr>
        <a:xfrm>
          <a:off x="9588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92202</xdr:rowOff>
    </xdr:from>
    <xdr:to>
      <xdr:col>55</xdr:col>
      <xdr:colOff>0</xdr:colOff>
      <xdr:row>105</xdr:row>
      <xdr:rowOff>96774</xdr:rowOff>
    </xdr:to>
    <xdr:cxnSp macro="">
      <xdr:nvCxnSpPr>
        <xdr:cNvPr id="458" name="直線コネクタ 457"/>
        <xdr:cNvCxnSpPr/>
      </xdr:nvCxnSpPr>
      <xdr:spPr>
        <a:xfrm flipV="1">
          <a:off x="9639300" y="18094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59" name="楕円 458"/>
        <xdr:cNvSpPr/>
      </xdr:nvSpPr>
      <xdr:spPr>
        <a:xfrm>
          <a:off x="8699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96774</xdr:rowOff>
    </xdr:from>
    <xdr:to>
      <xdr:col>50</xdr:col>
      <xdr:colOff>114300</xdr:colOff>
      <xdr:row>105</xdr:row>
      <xdr:rowOff>96774</xdr:rowOff>
    </xdr:to>
    <xdr:cxnSp macro="">
      <xdr:nvCxnSpPr>
        <xdr:cNvPr id="460" name="直線コネクタ 459"/>
        <xdr:cNvCxnSpPr/>
      </xdr:nvCxnSpPr>
      <xdr:spPr>
        <a:xfrm>
          <a:off x="8750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41402</xdr:rowOff>
    </xdr:from>
    <xdr:to>
      <xdr:col>41</xdr:col>
      <xdr:colOff>101600</xdr:colOff>
      <xdr:row>105</xdr:row>
      <xdr:rowOff>143002</xdr:rowOff>
    </xdr:to>
    <xdr:sp macro="" textlink="">
      <xdr:nvSpPr>
        <xdr:cNvPr id="461" name="楕円 460"/>
        <xdr:cNvSpPr/>
      </xdr:nvSpPr>
      <xdr:spPr>
        <a:xfrm>
          <a:off x="781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92202</xdr:rowOff>
    </xdr:from>
    <xdr:to>
      <xdr:col>45</xdr:col>
      <xdr:colOff>177800</xdr:colOff>
      <xdr:row>105</xdr:row>
      <xdr:rowOff>96774</xdr:rowOff>
    </xdr:to>
    <xdr:cxnSp macro="">
      <xdr:nvCxnSpPr>
        <xdr:cNvPr id="462" name="直線コネクタ 461"/>
        <xdr:cNvCxnSpPr/>
      </xdr:nvCxnSpPr>
      <xdr:spPr>
        <a:xfrm>
          <a:off x="7861300" y="1809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113809</xdr:rowOff>
    </xdr:from>
    <xdr:ext cx="469744" cy="259045"/>
    <xdr:sp macro="" textlink="">
      <xdr:nvSpPr>
        <xdr:cNvPr id="466" name="n_4aveValue【市民会館】&#10;一人当たり面積"/>
        <xdr:cNvSpPr txBox="1"/>
      </xdr:nvSpPr>
      <xdr:spPr>
        <a:xfrm>
          <a:off x="6737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138701</xdr:rowOff>
    </xdr:from>
    <xdr:ext cx="469744" cy="259045"/>
    <xdr:sp macro="" textlink="">
      <xdr:nvSpPr>
        <xdr:cNvPr id="467" name="n_1mainValue【市民会館】&#10;一人当たり面積"/>
        <xdr:cNvSpPr txBox="1"/>
      </xdr:nvSpPr>
      <xdr:spPr>
        <a:xfrm>
          <a:off x="9391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68" name="n_2main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69" name="n_3main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5" name="フローチャート: 判断 504"/>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511" name="楕円 510"/>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512" name="【一般廃棄物処理施設】&#10;有形固定資産減価償却率該当値テキスト"/>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136434</xdr:rowOff>
    </xdr:from>
    <xdr:to>
      <xdr:col>81</xdr:col>
      <xdr:colOff>101600</xdr:colOff>
      <xdr:row>40</xdr:row>
      <xdr:rowOff>66584</xdr:rowOff>
    </xdr:to>
    <xdr:sp macro="" textlink="">
      <xdr:nvSpPr>
        <xdr:cNvPr id="513" name="楕円 512"/>
        <xdr:cNvSpPr/>
      </xdr:nvSpPr>
      <xdr:spPr>
        <a:xfrm>
          <a:off x="15430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40</xdr:row>
      <xdr:rowOff>15784</xdr:rowOff>
    </xdr:to>
    <xdr:cxnSp macro="">
      <xdr:nvCxnSpPr>
        <xdr:cNvPr id="514" name="直線コネクタ 513"/>
        <xdr:cNvCxnSpPr/>
      </xdr:nvCxnSpPr>
      <xdr:spPr>
        <a:xfrm flipV="1">
          <a:off x="15481300" y="6480266"/>
          <a:ext cx="8382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108676</xdr:rowOff>
    </xdr:from>
    <xdr:to>
      <xdr:col>76</xdr:col>
      <xdr:colOff>165100</xdr:colOff>
      <xdr:row>40</xdr:row>
      <xdr:rowOff>38826</xdr:rowOff>
    </xdr:to>
    <xdr:sp macro="" textlink="">
      <xdr:nvSpPr>
        <xdr:cNvPr id="515" name="楕円 514"/>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159476</xdr:rowOff>
    </xdr:from>
    <xdr:to>
      <xdr:col>81</xdr:col>
      <xdr:colOff>50800</xdr:colOff>
      <xdr:row>40</xdr:row>
      <xdr:rowOff>15784</xdr:rowOff>
    </xdr:to>
    <xdr:cxnSp macro="">
      <xdr:nvCxnSpPr>
        <xdr:cNvPr id="516" name="直線コネクタ 515"/>
        <xdr:cNvCxnSpPr/>
      </xdr:nvCxnSpPr>
      <xdr:spPr>
        <a:xfrm>
          <a:off x="14592300" y="68460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79284</xdr:rowOff>
    </xdr:from>
    <xdr:to>
      <xdr:col>72</xdr:col>
      <xdr:colOff>38100</xdr:colOff>
      <xdr:row>40</xdr:row>
      <xdr:rowOff>9434</xdr:rowOff>
    </xdr:to>
    <xdr:sp macro="" textlink="">
      <xdr:nvSpPr>
        <xdr:cNvPr id="517" name="楕円 516"/>
        <xdr:cNvSpPr/>
      </xdr:nvSpPr>
      <xdr:spPr>
        <a:xfrm>
          <a:off x="1365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39</xdr:row>
      <xdr:rowOff>159476</xdr:rowOff>
    </xdr:to>
    <xdr:cxnSp macro="">
      <xdr:nvCxnSpPr>
        <xdr:cNvPr id="518" name="直線コネクタ 517"/>
        <xdr:cNvCxnSpPr/>
      </xdr:nvCxnSpPr>
      <xdr:spPr>
        <a:xfrm>
          <a:off x="13703300" y="68166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9"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20"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21"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22"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57711</xdr:rowOff>
    </xdr:from>
    <xdr:ext cx="405111" cy="259045"/>
    <xdr:sp macro="" textlink="">
      <xdr:nvSpPr>
        <xdr:cNvPr id="523" name="n_1mainValue【一般廃棄物処理施設】&#10;有形固定資産減価償却率"/>
        <xdr:cNvSpPr txBox="1"/>
      </xdr:nvSpPr>
      <xdr:spPr>
        <a:xfrm>
          <a:off x="15266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524"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561</xdr:rowOff>
    </xdr:from>
    <xdr:ext cx="405111" cy="259045"/>
    <xdr:sp macro="" textlink="">
      <xdr:nvSpPr>
        <xdr:cNvPr id="525" name="n_3mainValue【一般廃棄物処理施設】&#10;有形固定資産減価償却率"/>
        <xdr:cNvSpPr txBox="1"/>
      </xdr:nvSpPr>
      <xdr:spPr>
        <a:xfrm>
          <a:off x="13500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52"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153174</xdr:rowOff>
    </xdr:from>
    <xdr:to>
      <xdr:col>98</xdr:col>
      <xdr:colOff>38100</xdr:colOff>
      <xdr:row>40</xdr:row>
      <xdr:rowOff>83324</xdr:rowOff>
    </xdr:to>
    <xdr:sp macro="" textlink="">
      <xdr:nvSpPr>
        <xdr:cNvPr id="557" name="フローチャート: 判断 556"/>
        <xdr:cNvSpPr/>
      </xdr:nvSpPr>
      <xdr:spPr>
        <a:xfrm>
          <a:off x="18605500" y="68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32194</xdr:rowOff>
    </xdr:from>
    <xdr:to>
      <xdr:col>116</xdr:col>
      <xdr:colOff>114300</xdr:colOff>
      <xdr:row>40</xdr:row>
      <xdr:rowOff>133794</xdr:rowOff>
    </xdr:to>
    <xdr:sp macro="" textlink="">
      <xdr:nvSpPr>
        <xdr:cNvPr id="563" name="楕円 562"/>
        <xdr:cNvSpPr/>
      </xdr:nvSpPr>
      <xdr:spPr>
        <a:xfrm>
          <a:off x="22110700" y="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10621</xdr:rowOff>
    </xdr:from>
    <xdr:ext cx="534377" cy="259045"/>
    <xdr:sp macro="" textlink="">
      <xdr:nvSpPr>
        <xdr:cNvPr id="564" name="【一般廃棄物処理施設】&#10;一人当たり有形固定資産（償却資産）額該当値テキスト"/>
        <xdr:cNvSpPr txBox="1"/>
      </xdr:nvSpPr>
      <xdr:spPr>
        <a:xfrm>
          <a:off x="22199600" y="68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107650</xdr:rowOff>
    </xdr:from>
    <xdr:to>
      <xdr:col>112</xdr:col>
      <xdr:colOff>38100</xdr:colOff>
      <xdr:row>41</xdr:row>
      <xdr:rowOff>37800</xdr:rowOff>
    </xdr:to>
    <xdr:sp macro="" textlink="">
      <xdr:nvSpPr>
        <xdr:cNvPr id="565" name="楕円 564"/>
        <xdr:cNvSpPr/>
      </xdr:nvSpPr>
      <xdr:spPr>
        <a:xfrm>
          <a:off x="21272500" y="69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82994</xdr:rowOff>
    </xdr:from>
    <xdr:to>
      <xdr:col>116</xdr:col>
      <xdr:colOff>63500</xdr:colOff>
      <xdr:row>40</xdr:row>
      <xdr:rowOff>158450</xdr:rowOff>
    </xdr:to>
    <xdr:cxnSp macro="">
      <xdr:nvCxnSpPr>
        <xdr:cNvPr id="566" name="直線コネクタ 565"/>
        <xdr:cNvCxnSpPr/>
      </xdr:nvCxnSpPr>
      <xdr:spPr>
        <a:xfrm flipV="1">
          <a:off x="21323300" y="6940994"/>
          <a:ext cx="8382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106681</xdr:rowOff>
    </xdr:from>
    <xdr:to>
      <xdr:col>107</xdr:col>
      <xdr:colOff>101600</xdr:colOff>
      <xdr:row>41</xdr:row>
      <xdr:rowOff>36831</xdr:rowOff>
    </xdr:to>
    <xdr:sp macro="" textlink="">
      <xdr:nvSpPr>
        <xdr:cNvPr id="567" name="楕円 566"/>
        <xdr:cNvSpPr/>
      </xdr:nvSpPr>
      <xdr:spPr>
        <a:xfrm>
          <a:off x="20383500" y="69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157481</xdr:rowOff>
    </xdr:from>
    <xdr:to>
      <xdr:col>111</xdr:col>
      <xdr:colOff>177800</xdr:colOff>
      <xdr:row>40</xdr:row>
      <xdr:rowOff>158450</xdr:rowOff>
    </xdr:to>
    <xdr:cxnSp macro="">
      <xdr:nvCxnSpPr>
        <xdr:cNvPr id="568" name="直線コネクタ 567"/>
        <xdr:cNvCxnSpPr/>
      </xdr:nvCxnSpPr>
      <xdr:spPr>
        <a:xfrm>
          <a:off x="20434300" y="701548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105817</xdr:rowOff>
    </xdr:from>
    <xdr:to>
      <xdr:col>102</xdr:col>
      <xdr:colOff>165100</xdr:colOff>
      <xdr:row>41</xdr:row>
      <xdr:rowOff>35967</xdr:rowOff>
    </xdr:to>
    <xdr:sp macro="" textlink="">
      <xdr:nvSpPr>
        <xdr:cNvPr id="569" name="楕円 568"/>
        <xdr:cNvSpPr/>
      </xdr:nvSpPr>
      <xdr:spPr>
        <a:xfrm>
          <a:off x="19494500" y="69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156617</xdr:rowOff>
    </xdr:from>
    <xdr:to>
      <xdr:col>107</xdr:col>
      <xdr:colOff>50800</xdr:colOff>
      <xdr:row>40</xdr:row>
      <xdr:rowOff>157481</xdr:rowOff>
    </xdr:to>
    <xdr:cxnSp macro="">
      <xdr:nvCxnSpPr>
        <xdr:cNvPr id="570" name="直線コネクタ 569"/>
        <xdr:cNvCxnSpPr/>
      </xdr:nvCxnSpPr>
      <xdr:spPr>
        <a:xfrm>
          <a:off x="19545300" y="7014617"/>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99851</xdr:rowOff>
    </xdr:from>
    <xdr:ext cx="534377" cy="259045"/>
    <xdr:sp macro="" textlink="">
      <xdr:nvSpPr>
        <xdr:cNvPr id="574" name="n_4aveValue【一般廃棄物処理施設】&#10;一人当たり有形固定資産（償却資産）額"/>
        <xdr:cNvSpPr txBox="1"/>
      </xdr:nvSpPr>
      <xdr:spPr>
        <a:xfrm>
          <a:off x="18389111" y="66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28927</xdr:rowOff>
    </xdr:from>
    <xdr:ext cx="534377" cy="259045"/>
    <xdr:sp macro="" textlink="">
      <xdr:nvSpPr>
        <xdr:cNvPr id="575" name="n_1mainValue【一般廃棄物処理施設】&#10;一人当たり有形固定資産（償却資産）額"/>
        <xdr:cNvSpPr txBox="1"/>
      </xdr:nvSpPr>
      <xdr:spPr>
        <a:xfrm>
          <a:off x="21043411" y="705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27958</xdr:rowOff>
    </xdr:from>
    <xdr:ext cx="534377" cy="259045"/>
    <xdr:sp macro="" textlink="">
      <xdr:nvSpPr>
        <xdr:cNvPr id="576" name="n_2mainValue【一般廃棄物処理施設】&#10;一人当たり有形固定資産（償却資産）額"/>
        <xdr:cNvSpPr txBox="1"/>
      </xdr:nvSpPr>
      <xdr:spPr>
        <a:xfrm>
          <a:off x="20167111" y="705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27094</xdr:rowOff>
    </xdr:from>
    <xdr:ext cx="534377" cy="259045"/>
    <xdr:sp macro="" textlink="">
      <xdr:nvSpPr>
        <xdr:cNvPr id="577" name="n_3mainValue【一般廃棄物処理施設】&#10;一人当たり有形固定資産（償却資産）額"/>
        <xdr:cNvSpPr txBox="1"/>
      </xdr:nvSpPr>
      <xdr:spPr>
        <a:xfrm>
          <a:off x="19278111" y="70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3" name="フローチャート: 判断 612"/>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619" name="楕円 618"/>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620" name="【保健センター・保健所】&#10;有形固定資産減価償却率該当値テキスト"/>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168003</xdr:rowOff>
    </xdr:from>
    <xdr:to>
      <xdr:col>81</xdr:col>
      <xdr:colOff>101600</xdr:colOff>
      <xdr:row>62</xdr:row>
      <xdr:rowOff>98153</xdr:rowOff>
    </xdr:to>
    <xdr:sp macro="" textlink="">
      <xdr:nvSpPr>
        <xdr:cNvPr id="621" name="楕円 620"/>
        <xdr:cNvSpPr/>
      </xdr:nvSpPr>
      <xdr:spPr>
        <a:xfrm>
          <a:off x="15430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47353</xdr:rowOff>
    </xdr:from>
    <xdr:to>
      <xdr:col>85</xdr:col>
      <xdr:colOff>127000</xdr:colOff>
      <xdr:row>62</xdr:row>
      <xdr:rowOff>70213</xdr:rowOff>
    </xdr:to>
    <xdr:cxnSp macro="">
      <xdr:nvCxnSpPr>
        <xdr:cNvPr id="622" name="直線コネクタ 621"/>
        <xdr:cNvCxnSpPr/>
      </xdr:nvCxnSpPr>
      <xdr:spPr>
        <a:xfrm>
          <a:off x="15481300" y="106772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138612</xdr:rowOff>
    </xdr:from>
    <xdr:to>
      <xdr:col>76</xdr:col>
      <xdr:colOff>165100</xdr:colOff>
      <xdr:row>62</xdr:row>
      <xdr:rowOff>68762</xdr:rowOff>
    </xdr:to>
    <xdr:sp macro="" textlink="">
      <xdr:nvSpPr>
        <xdr:cNvPr id="623" name="楕円 622"/>
        <xdr:cNvSpPr/>
      </xdr:nvSpPr>
      <xdr:spPr>
        <a:xfrm>
          <a:off x="14541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17962</xdr:rowOff>
    </xdr:from>
    <xdr:to>
      <xdr:col>81</xdr:col>
      <xdr:colOff>50800</xdr:colOff>
      <xdr:row>62</xdr:row>
      <xdr:rowOff>47353</xdr:rowOff>
    </xdr:to>
    <xdr:cxnSp macro="">
      <xdr:nvCxnSpPr>
        <xdr:cNvPr id="624" name="直線コネクタ 623"/>
        <xdr:cNvCxnSpPr/>
      </xdr:nvCxnSpPr>
      <xdr:spPr>
        <a:xfrm>
          <a:off x="14592300" y="106478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56969</xdr:rowOff>
    </xdr:from>
    <xdr:to>
      <xdr:col>72</xdr:col>
      <xdr:colOff>38100</xdr:colOff>
      <xdr:row>61</xdr:row>
      <xdr:rowOff>158569</xdr:rowOff>
    </xdr:to>
    <xdr:sp macro="" textlink="">
      <xdr:nvSpPr>
        <xdr:cNvPr id="625" name="楕円 624"/>
        <xdr:cNvSpPr/>
      </xdr:nvSpPr>
      <xdr:spPr>
        <a:xfrm>
          <a:off x="13652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107769</xdr:rowOff>
    </xdr:from>
    <xdr:to>
      <xdr:col>76</xdr:col>
      <xdr:colOff>114300</xdr:colOff>
      <xdr:row>62</xdr:row>
      <xdr:rowOff>17962</xdr:rowOff>
    </xdr:to>
    <xdr:cxnSp macro="">
      <xdr:nvCxnSpPr>
        <xdr:cNvPr id="626" name="直線コネクタ 625"/>
        <xdr:cNvCxnSpPr/>
      </xdr:nvCxnSpPr>
      <xdr:spPr>
        <a:xfrm>
          <a:off x="13703300" y="1056621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30"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89280</xdr:rowOff>
    </xdr:from>
    <xdr:ext cx="405111" cy="259045"/>
    <xdr:sp macro="" textlink="">
      <xdr:nvSpPr>
        <xdr:cNvPr id="631" name="n_1mainValue【保健センター・保健所】&#10;有形固定資産減価償却率"/>
        <xdr:cNvSpPr txBox="1"/>
      </xdr:nvSpPr>
      <xdr:spPr>
        <a:xfrm>
          <a:off x="15266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59889</xdr:rowOff>
    </xdr:from>
    <xdr:ext cx="405111" cy="259045"/>
    <xdr:sp macro="" textlink="">
      <xdr:nvSpPr>
        <xdr:cNvPr id="632" name="n_2mainValue【保健センター・保健所】&#10;有形固定資産減価償却率"/>
        <xdr:cNvSpPr txBox="1"/>
      </xdr:nvSpPr>
      <xdr:spPr>
        <a:xfrm>
          <a:off x="14389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149696</xdr:rowOff>
    </xdr:from>
    <xdr:ext cx="405111" cy="259045"/>
    <xdr:sp macro="" textlink="">
      <xdr:nvSpPr>
        <xdr:cNvPr id="633" name="n_3mainValue【保健センター・保健所】&#10;有形固定資産減価償却率"/>
        <xdr:cNvSpPr txBox="1"/>
      </xdr:nvSpPr>
      <xdr:spPr>
        <a:xfrm>
          <a:off x="13500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67" name="フローチャート: 判断 666"/>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73" name="楕円 67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74"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75" name="楕円 67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76" name="直線コネクタ 675"/>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77" name="楕円 676"/>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78" name="直線コネクタ 677"/>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79" name="楕円 678"/>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64</xdr:row>
      <xdr:rowOff>0</xdr:rowOff>
    </xdr:to>
    <xdr:cxnSp macro="">
      <xdr:nvCxnSpPr>
        <xdr:cNvPr id="680" name="直線コネクタ 679"/>
        <xdr:cNvCxnSpPr/>
      </xdr:nvCxnSpPr>
      <xdr:spPr>
        <a:xfrm flipV="1">
          <a:off x="19545300" y="1092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84"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85"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86"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87"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23" name="フローチャート: 判断 722"/>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729" name="楕円 728"/>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730" name="【消防施設】&#10;有形固定資産減価償却率該当値テキスト"/>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109764</xdr:rowOff>
    </xdr:from>
    <xdr:to>
      <xdr:col>81</xdr:col>
      <xdr:colOff>101600</xdr:colOff>
      <xdr:row>84</xdr:row>
      <xdr:rowOff>39914</xdr:rowOff>
    </xdr:to>
    <xdr:sp macro="" textlink="">
      <xdr:nvSpPr>
        <xdr:cNvPr id="731" name="楕円 730"/>
        <xdr:cNvSpPr/>
      </xdr:nvSpPr>
      <xdr:spPr>
        <a:xfrm>
          <a:off x="1543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160564</xdr:rowOff>
    </xdr:from>
    <xdr:to>
      <xdr:col>85</xdr:col>
      <xdr:colOff>127000</xdr:colOff>
      <xdr:row>84</xdr:row>
      <xdr:rowOff>41366</xdr:rowOff>
    </xdr:to>
    <xdr:cxnSp macro="">
      <xdr:nvCxnSpPr>
        <xdr:cNvPr id="732" name="直線コネクタ 731"/>
        <xdr:cNvCxnSpPr/>
      </xdr:nvCxnSpPr>
      <xdr:spPr>
        <a:xfrm>
          <a:off x="15481300" y="1439091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33" name="楕円 732"/>
        <xdr:cNvSpPr/>
      </xdr:nvSpPr>
      <xdr:spPr>
        <a:xfrm>
          <a:off x="14541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83</xdr:row>
      <xdr:rowOff>160564</xdr:rowOff>
    </xdr:to>
    <xdr:cxnSp macro="">
      <xdr:nvCxnSpPr>
        <xdr:cNvPr id="734" name="直線コネクタ 733"/>
        <xdr:cNvCxnSpPr/>
      </xdr:nvCxnSpPr>
      <xdr:spPr>
        <a:xfrm>
          <a:off x="14592300" y="143435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35" name="楕円 734"/>
        <xdr:cNvSpPr/>
      </xdr:nvSpPr>
      <xdr:spPr>
        <a:xfrm>
          <a:off x="13652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60961</xdr:rowOff>
    </xdr:from>
    <xdr:to>
      <xdr:col>76</xdr:col>
      <xdr:colOff>114300</xdr:colOff>
      <xdr:row>83</xdr:row>
      <xdr:rowOff>113212</xdr:rowOff>
    </xdr:to>
    <xdr:cxnSp macro="">
      <xdr:nvCxnSpPr>
        <xdr:cNvPr id="736" name="直線コネクタ 735"/>
        <xdr:cNvCxnSpPr/>
      </xdr:nvCxnSpPr>
      <xdr:spPr>
        <a:xfrm>
          <a:off x="13703300" y="1429131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40"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31041</xdr:rowOff>
    </xdr:from>
    <xdr:ext cx="405111" cy="259045"/>
    <xdr:sp macro="" textlink="">
      <xdr:nvSpPr>
        <xdr:cNvPr id="741" name="n_1mainValue【消防施設】&#10;有形固定資産減価償却率"/>
        <xdr:cNvSpPr txBox="1"/>
      </xdr:nvSpPr>
      <xdr:spPr>
        <a:xfrm>
          <a:off x="15266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42" name="n_2main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43" name="n_3main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70"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75" name="フローチャート: 判断 774"/>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81" name="楕円 780"/>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82" name="【消防施設】&#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83" name="楕円 782"/>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84" name="直線コネクタ 783"/>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85" name="楕円 784"/>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786" name="直線コネクタ 785"/>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87" name="楕円 786"/>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788" name="直線コネクタ 787"/>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89"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92"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93" name="n_1main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94" name="n_2mainValue【消防施設】&#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95" name="n_3mainValue【消防施設】&#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31" name="フローチャート: 判断 830"/>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837" name="楕円 836"/>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18522</xdr:rowOff>
    </xdr:from>
    <xdr:ext cx="405111" cy="259045"/>
    <xdr:sp macro="" textlink="">
      <xdr:nvSpPr>
        <xdr:cNvPr id="838" name="【庁舎】&#10;有形固定資産減価償却率該当値テキスト"/>
        <xdr:cNvSpPr txBox="1"/>
      </xdr:nvSpPr>
      <xdr:spPr>
        <a:xfrm>
          <a:off x="163576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839" name="楕円 838"/>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90895</xdr:rowOff>
    </xdr:to>
    <xdr:cxnSp macro="">
      <xdr:nvCxnSpPr>
        <xdr:cNvPr id="840" name="直線コネクタ 839"/>
        <xdr:cNvCxnSpPr/>
      </xdr:nvCxnSpPr>
      <xdr:spPr>
        <a:xfrm>
          <a:off x="15481300" y="1843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841" name="楕円 840"/>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87630</xdr:rowOff>
    </xdr:to>
    <xdr:cxnSp macro="">
      <xdr:nvCxnSpPr>
        <xdr:cNvPr id="842" name="直線コネクタ 841"/>
        <xdr:cNvCxnSpPr/>
      </xdr:nvCxnSpPr>
      <xdr:spPr>
        <a:xfrm>
          <a:off x="14592300" y="1840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843" name="楕円 842"/>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64770</xdr:rowOff>
    </xdr:to>
    <xdr:cxnSp macro="">
      <xdr:nvCxnSpPr>
        <xdr:cNvPr id="844" name="直線コネクタ 843"/>
        <xdr:cNvCxnSpPr/>
      </xdr:nvCxnSpPr>
      <xdr:spPr>
        <a:xfrm>
          <a:off x="13703300" y="1838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8"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849" name="n_1mainValue【庁舎】&#10;有形固定資産減価償却率"/>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850" name="n_2mainValue【庁舎】&#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851" name="n_3mainValue【庁舎】&#10;有形固定資産減価償却率"/>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82"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56424</xdr:rowOff>
    </xdr:from>
    <xdr:to>
      <xdr:col>98</xdr:col>
      <xdr:colOff>38100</xdr:colOff>
      <xdr:row>107</xdr:row>
      <xdr:rowOff>158024</xdr:rowOff>
    </xdr:to>
    <xdr:sp macro="" textlink="">
      <xdr:nvSpPr>
        <xdr:cNvPr id="887" name="フローチャート: 判断 886"/>
        <xdr:cNvSpPr/>
      </xdr:nvSpPr>
      <xdr:spPr>
        <a:xfrm>
          <a:off x="18605500" y="1840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129902</xdr:rowOff>
    </xdr:from>
    <xdr:to>
      <xdr:col>116</xdr:col>
      <xdr:colOff>114300</xdr:colOff>
      <xdr:row>108</xdr:row>
      <xdr:rowOff>60052</xdr:rowOff>
    </xdr:to>
    <xdr:sp macro="" textlink="">
      <xdr:nvSpPr>
        <xdr:cNvPr id="893" name="楕円 892"/>
        <xdr:cNvSpPr/>
      </xdr:nvSpPr>
      <xdr:spPr>
        <a:xfrm>
          <a:off x="22110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44829</xdr:rowOff>
    </xdr:from>
    <xdr:ext cx="469744" cy="259045"/>
    <xdr:sp macro="" textlink="">
      <xdr:nvSpPr>
        <xdr:cNvPr id="894" name="【庁舎】&#10;一人当たり面積該当値テキスト"/>
        <xdr:cNvSpPr txBox="1"/>
      </xdr:nvSpPr>
      <xdr:spPr>
        <a:xfrm>
          <a:off x="22199600" y="1838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129902</xdr:rowOff>
    </xdr:from>
    <xdr:to>
      <xdr:col>112</xdr:col>
      <xdr:colOff>38100</xdr:colOff>
      <xdr:row>108</xdr:row>
      <xdr:rowOff>60052</xdr:rowOff>
    </xdr:to>
    <xdr:sp macro="" textlink="">
      <xdr:nvSpPr>
        <xdr:cNvPr id="895" name="楕円 894"/>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xdr:rowOff>
    </xdr:from>
    <xdr:to>
      <xdr:col>116</xdr:col>
      <xdr:colOff>63500</xdr:colOff>
      <xdr:row>108</xdr:row>
      <xdr:rowOff>9252</xdr:rowOff>
    </xdr:to>
    <xdr:cxnSp macro="">
      <xdr:nvCxnSpPr>
        <xdr:cNvPr id="896" name="直線コネクタ 895"/>
        <xdr:cNvCxnSpPr/>
      </xdr:nvCxnSpPr>
      <xdr:spPr>
        <a:xfrm>
          <a:off x="21323300" y="18525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129902</xdr:rowOff>
    </xdr:from>
    <xdr:to>
      <xdr:col>107</xdr:col>
      <xdr:colOff>101600</xdr:colOff>
      <xdr:row>108</xdr:row>
      <xdr:rowOff>60052</xdr:rowOff>
    </xdr:to>
    <xdr:sp macro="" textlink="">
      <xdr:nvSpPr>
        <xdr:cNvPr id="897" name="楕円 896"/>
        <xdr:cNvSpPr/>
      </xdr:nvSpPr>
      <xdr:spPr>
        <a:xfrm>
          <a:off x="2038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xdr:rowOff>
    </xdr:from>
    <xdr:to>
      <xdr:col>111</xdr:col>
      <xdr:colOff>177800</xdr:colOff>
      <xdr:row>108</xdr:row>
      <xdr:rowOff>9252</xdr:rowOff>
    </xdr:to>
    <xdr:cxnSp macro="">
      <xdr:nvCxnSpPr>
        <xdr:cNvPr id="898" name="直線コネクタ 897"/>
        <xdr:cNvCxnSpPr/>
      </xdr:nvCxnSpPr>
      <xdr:spPr>
        <a:xfrm>
          <a:off x="20434300" y="18525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899" name="楕円 898"/>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9252</xdr:rowOff>
    </xdr:to>
    <xdr:cxnSp macro="">
      <xdr:nvCxnSpPr>
        <xdr:cNvPr id="900" name="直線コネクタ 899"/>
        <xdr:cNvCxnSpPr/>
      </xdr:nvCxnSpPr>
      <xdr:spPr>
        <a:xfrm>
          <a:off x="19545300" y="185242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01"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02"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3101</xdr:rowOff>
    </xdr:from>
    <xdr:ext cx="469744" cy="259045"/>
    <xdr:sp macro="" textlink="">
      <xdr:nvSpPr>
        <xdr:cNvPr id="904" name="n_4aveValue【庁舎】&#10;一人当たり面積"/>
        <xdr:cNvSpPr txBox="1"/>
      </xdr:nvSpPr>
      <xdr:spPr>
        <a:xfrm>
          <a:off x="18421427" y="181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51179</xdr:rowOff>
    </xdr:from>
    <xdr:ext cx="469744" cy="259045"/>
    <xdr:sp macro="" textlink="">
      <xdr:nvSpPr>
        <xdr:cNvPr id="905" name="n_1mainValue【庁舎】&#10;一人当たり面積"/>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51179</xdr:rowOff>
    </xdr:from>
    <xdr:ext cx="469744" cy="259045"/>
    <xdr:sp macro="" textlink="">
      <xdr:nvSpPr>
        <xdr:cNvPr id="906" name="n_2mainValue【庁舎】&#10;一人当たり面積"/>
        <xdr:cNvSpPr txBox="1"/>
      </xdr:nvSpPr>
      <xdr:spPr>
        <a:xfrm>
          <a:off x="20199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907" name="n_3mainValue【庁舎】&#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多くの施設類型で有形固定資産の減価償却率が高くなっており、施設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が進んでいる状況であることがわかります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体育館・プールについては、大部分を占める体育館が比較的新しいことから、償却率が低くなってい</a:t>
          </a:r>
          <a:r>
            <a:rPr kumimoji="1" lang="ja-JP" altLang="en-US" sz="1100">
              <a:solidFill>
                <a:schemeClr val="dk1"/>
              </a:solidFill>
              <a:effectLst/>
              <a:latin typeface="+mn-lt"/>
              <a:ea typeface="+mn-ea"/>
              <a:cs typeface="+mn-cs"/>
            </a:rPr>
            <a:t>る一方で、</a:t>
          </a:r>
          <a:r>
            <a:rPr kumimoji="1" lang="ja-JP" altLang="ja-JP" sz="1100">
              <a:solidFill>
                <a:schemeClr val="dk1"/>
              </a:solidFill>
              <a:effectLst/>
              <a:latin typeface="+mn-lt"/>
              <a:ea typeface="+mn-ea"/>
              <a:cs typeface="+mn-cs"/>
            </a:rPr>
            <a:t>図書館、市庁舎、保健相談センターは、減価償却率が高く、類似団体内で上位であり、全国平均、都平均を大きく上回っています。</a:t>
          </a:r>
          <a:endParaRPr lang="ja-JP" altLang="ja-JP" sz="1400">
            <a:effectLst/>
          </a:endParaRPr>
        </a:p>
        <a:p>
          <a:r>
            <a:rPr kumimoji="1" lang="ja-JP" altLang="en-US" sz="1100">
              <a:solidFill>
                <a:schemeClr val="dk1"/>
              </a:solidFill>
              <a:effectLst/>
              <a:latin typeface="+mn-lt"/>
              <a:ea typeface="+mn-ea"/>
              <a:cs typeface="+mn-cs"/>
            </a:rPr>
            <a:t>　このことから、</a:t>
          </a:r>
          <a:r>
            <a:rPr kumimoji="1" lang="ja-JP" altLang="ja-JP" sz="1100">
              <a:solidFill>
                <a:schemeClr val="dk1"/>
              </a:solidFill>
              <a:effectLst/>
              <a:latin typeface="+mn-lt"/>
              <a:ea typeface="+mn-ea"/>
              <a:cs typeface="+mn-cs"/>
            </a:rPr>
            <a:t>図書館は、既存施設の集約化等の検討を行い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市庁舎は、今後建て替え等の検討を進めていくこととしています。保健相談センターは、市庁舎との連携を考慮した最適な配置について検討します。</a:t>
          </a:r>
          <a:endParaRPr lang="ja-JP" altLang="ja-JP" sz="1400">
            <a:effectLst/>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全分類を通して、一人当たりの面積が類似団体内でも下位で、多くの施設類型で全国平均や都平均を下回っていますが、市民会館については比較的大きなホールを有していることから、１人当たり面積が全国平均や都平均よりも広くな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7408</xdr:rowOff>
    </xdr:to>
    <xdr:cxnSp macro="">
      <xdr:nvCxnSpPr>
        <xdr:cNvPr id="69" name="直線コネクタ 68"/>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flipV="1">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47625</xdr:rowOff>
    </xdr:to>
    <xdr:cxnSp macro="">
      <xdr:nvCxnSpPr>
        <xdr:cNvPr id="78" name="直線コネクタ 77"/>
        <xdr:cNvCxnSpPr/>
      </xdr:nvCxnSpPr>
      <xdr:spPr>
        <a:xfrm flipV="1">
          <a:off x="1447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81" name="フローチャート: 判断 80"/>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112835</xdr:rowOff>
    </xdr:from>
    <xdr:ext cx="762000" cy="259045"/>
    <xdr:sp macro="" textlink="">
      <xdr:nvSpPr>
        <xdr:cNvPr id="82" name="テキスト ボックス 81"/>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15240</xdr:rowOff>
    </xdr:to>
    <xdr:cxnSp macro="">
      <xdr:nvCxnSpPr>
        <xdr:cNvPr id="134" name="直線コネクタ 133"/>
        <xdr:cNvCxnSpPr/>
      </xdr:nvCxnSpPr>
      <xdr:spPr>
        <a:xfrm>
          <a:off x="4114800" y="1093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103959</xdr:rowOff>
    </xdr:from>
    <xdr:to>
      <xdr:col>19</xdr:col>
      <xdr:colOff>133350</xdr:colOff>
      <xdr:row>63</xdr:row>
      <xdr:rowOff>138430</xdr:rowOff>
    </xdr:to>
    <xdr:cxnSp macro="">
      <xdr:nvCxnSpPr>
        <xdr:cNvPr id="137" name="直線コネクタ 136"/>
        <xdr:cNvCxnSpPr/>
      </xdr:nvCxnSpPr>
      <xdr:spPr>
        <a:xfrm>
          <a:off x="3225800" y="109053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103959</xdr:rowOff>
    </xdr:from>
    <xdr:to>
      <xdr:col>15</xdr:col>
      <xdr:colOff>82550</xdr:colOff>
      <xdr:row>64</xdr:row>
      <xdr:rowOff>8346</xdr:rowOff>
    </xdr:to>
    <xdr:cxnSp macro="">
      <xdr:nvCxnSpPr>
        <xdr:cNvPr id="140" name="直線コネクタ 139"/>
        <xdr:cNvCxnSpPr/>
      </xdr:nvCxnSpPr>
      <xdr:spPr>
        <a:xfrm flipV="1">
          <a:off x="2336800" y="109053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64</xdr:row>
      <xdr:rowOff>8346</xdr:rowOff>
    </xdr:to>
    <xdr:cxnSp macro="">
      <xdr:nvCxnSpPr>
        <xdr:cNvPr id="143" name="直線コネクタ 142"/>
        <xdr:cNvCxnSpPr/>
      </xdr:nvCxnSpPr>
      <xdr:spPr>
        <a:xfrm>
          <a:off x="1447800" y="10760528"/>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6" name="フローチャート: 判断 145"/>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7" name="テキスト ボックス 146"/>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5" name="楕円 154"/>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6" name="テキスト ボックス 15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53159</xdr:rowOff>
    </xdr:from>
    <xdr:to>
      <xdr:col>15</xdr:col>
      <xdr:colOff>133350</xdr:colOff>
      <xdr:row>63</xdr:row>
      <xdr:rowOff>154759</xdr:rowOff>
    </xdr:to>
    <xdr:sp macro="" textlink="">
      <xdr:nvSpPr>
        <xdr:cNvPr id="157" name="楕円 156"/>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139536</xdr:rowOff>
    </xdr:from>
    <xdr:ext cx="762000" cy="259045"/>
    <xdr:sp macro="" textlink="">
      <xdr:nvSpPr>
        <xdr:cNvPr id="158" name="テキスト ボックス 157"/>
        <xdr:cNvSpPr txBox="1"/>
      </xdr:nvSpPr>
      <xdr:spPr>
        <a:xfrm>
          <a:off x="2844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59" name="楕円 158"/>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0" name="テキスト ボックス 159"/>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61" name="楕円 160"/>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166205</xdr:rowOff>
    </xdr:from>
    <xdr:ext cx="762000" cy="259045"/>
    <xdr:sp macro="" textlink="">
      <xdr:nvSpPr>
        <xdr:cNvPr id="162" name="テキスト ボックス 161"/>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123027</xdr:rowOff>
    </xdr:from>
    <xdr:to>
      <xdr:col>23</xdr:col>
      <xdr:colOff>133350</xdr:colOff>
      <xdr:row>81</xdr:row>
      <xdr:rowOff>4355</xdr:rowOff>
    </xdr:to>
    <xdr:cxnSp macro="">
      <xdr:nvCxnSpPr>
        <xdr:cNvPr id="195" name="直線コネクタ 194"/>
        <xdr:cNvCxnSpPr/>
      </xdr:nvCxnSpPr>
      <xdr:spPr>
        <a:xfrm>
          <a:off x="4114800" y="13839027"/>
          <a:ext cx="838200" cy="5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120334</xdr:rowOff>
    </xdr:from>
    <xdr:to>
      <xdr:col>19</xdr:col>
      <xdr:colOff>133350</xdr:colOff>
      <xdr:row>80</xdr:row>
      <xdr:rowOff>123027</xdr:rowOff>
    </xdr:to>
    <xdr:cxnSp macro="">
      <xdr:nvCxnSpPr>
        <xdr:cNvPr id="198" name="直線コネクタ 197"/>
        <xdr:cNvCxnSpPr/>
      </xdr:nvCxnSpPr>
      <xdr:spPr>
        <a:xfrm>
          <a:off x="3225800" y="13836334"/>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120334</xdr:rowOff>
    </xdr:from>
    <xdr:to>
      <xdr:col>15</xdr:col>
      <xdr:colOff>82550</xdr:colOff>
      <xdr:row>80</xdr:row>
      <xdr:rowOff>125507</xdr:rowOff>
    </xdr:to>
    <xdr:cxnSp macro="">
      <xdr:nvCxnSpPr>
        <xdr:cNvPr id="201" name="直線コネクタ 200"/>
        <xdr:cNvCxnSpPr/>
      </xdr:nvCxnSpPr>
      <xdr:spPr>
        <a:xfrm flipV="1">
          <a:off x="2336800" y="138363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125507</xdr:rowOff>
    </xdr:from>
    <xdr:to>
      <xdr:col>11</xdr:col>
      <xdr:colOff>31750</xdr:colOff>
      <xdr:row>80</xdr:row>
      <xdr:rowOff>133972</xdr:rowOff>
    </xdr:to>
    <xdr:cxnSp macro="">
      <xdr:nvCxnSpPr>
        <xdr:cNvPr id="204" name="直線コネクタ 203"/>
        <xdr:cNvCxnSpPr/>
      </xdr:nvCxnSpPr>
      <xdr:spPr>
        <a:xfrm flipV="1">
          <a:off x="1447800" y="13841507"/>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xdr:rowOff>
    </xdr:from>
    <xdr:to>
      <xdr:col>7</xdr:col>
      <xdr:colOff>31750</xdr:colOff>
      <xdr:row>81</xdr:row>
      <xdr:rowOff>102507</xdr:rowOff>
    </xdr:to>
    <xdr:sp macro="" textlink="">
      <xdr:nvSpPr>
        <xdr:cNvPr id="207" name="フローチャート: 判断 206"/>
        <xdr:cNvSpPr/>
      </xdr:nvSpPr>
      <xdr:spPr>
        <a:xfrm>
          <a:off x="1397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87284</xdr:rowOff>
    </xdr:from>
    <xdr:ext cx="762000" cy="259045"/>
    <xdr:sp macro="" textlink="">
      <xdr:nvSpPr>
        <xdr:cNvPr id="208" name="テキスト ボックス 207"/>
        <xdr:cNvSpPr txBox="1"/>
      </xdr:nvSpPr>
      <xdr:spPr>
        <a:xfrm>
          <a:off x="1066800" y="139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125005</xdr:rowOff>
    </xdr:from>
    <xdr:to>
      <xdr:col>23</xdr:col>
      <xdr:colOff>184150</xdr:colOff>
      <xdr:row>81</xdr:row>
      <xdr:rowOff>55155</xdr:rowOff>
    </xdr:to>
    <xdr:sp macro="" textlink="">
      <xdr:nvSpPr>
        <xdr:cNvPr id="214" name="楕円 213"/>
        <xdr:cNvSpPr/>
      </xdr:nvSpPr>
      <xdr:spPr>
        <a:xfrm>
          <a:off x="4902200" y="138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46282</xdr:rowOff>
    </xdr:from>
    <xdr:ext cx="762000" cy="259045"/>
    <xdr:sp macro="" textlink="">
      <xdr:nvSpPr>
        <xdr:cNvPr id="215" name="人件費・物件費等の状況該当値テキスト"/>
        <xdr:cNvSpPr txBox="1"/>
      </xdr:nvSpPr>
      <xdr:spPr>
        <a:xfrm>
          <a:off x="5041900" y="137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72227</xdr:rowOff>
    </xdr:from>
    <xdr:to>
      <xdr:col>19</xdr:col>
      <xdr:colOff>184150</xdr:colOff>
      <xdr:row>81</xdr:row>
      <xdr:rowOff>2377</xdr:rowOff>
    </xdr:to>
    <xdr:sp macro="" textlink="">
      <xdr:nvSpPr>
        <xdr:cNvPr id="216" name="楕円 215"/>
        <xdr:cNvSpPr/>
      </xdr:nvSpPr>
      <xdr:spPr>
        <a:xfrm>
          <a:off x="4064000" y="137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12554</xdr:rowOff>
    </xdr:from>
    <xdr:ext cx="736600" cy="259045"/>
    <xdr:sp macro="" textlink="">
      <xdr:nvSpPr>
        <xdr:cNvPr id="217" name="テキスト ボックス 216"/>
        <xdr:cNvSpPr txBox="1"/>
      </xdr:nvSpPr>
      <xdr:spPr>
        <a:xfrm>
          <a:off x="3733800" y="13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69534</xdr:rowOff>
    </xdr:from>
    <xdr:to>
      <xdr:col>15</xdr:col>
      <xdr:colOff>133350</xdr:colOff>
      <xdr:row>80</xdr:row>
      <xdr:rowOff>171134</xdr:rowOff>
    </xdr:to>
    <xdr:sp macro="" textlink="">
      <xdr:nvSpPr>
        <xdr:cNvPr id="218" name="楕円 217"/>
        <xdr:cNvSpPr/>
      </xdr:nvSpPr>
      <xdr:spPr>
        <a:xfrm>
          <a:off x="3175000" y="137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9861</xdr:rowOff>
    </xdr:from>
    <xdr:ext cx="762000" cy="259045"/>
    <xdr:sp macro="" textlink="">
      <xdr:nvSpPr>
        <xdr:cNvPr id="219" name="テキスト ボックス 218"/>
        <xdr:cNvSpPr txBox="1"/>
      </xdr:nvSpPr>
      <xdr:spPr>
        <a:xfrm>
          <a:off x="2844800" y="135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74707</xdr:rowOff>
    </xdr:from>
    <xdr:to>
      <xdr:col>11</xdr:col>
      <xdr:colOff>82550</xdr:colOff>
      <xdr:row>81</xdr:row>
      <xdr:rowOff>4857</xdr:rowOff>
    </xdr:to>
    <xdr:sp macro="" textlink="">
      <xdr:nvSpPr>
        <xdr:cNvPr id="220" name="楕円 219"/>
        <xdr:cNvSpPr/>
      </xdr:nvSpPr>
      <xdr:spPr>
        <a:xfrm>
          <a:off x="2286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15034</xdr:rowOff>
    </xdr:from>
    <xdr:ext cx="762000" cy="259045"/>
    <xdr:sp macro="" textlink="">
      <xdr:nvSpPr>
        <xdr:cNvPr id="221" name="テキスト ボックス 220"/>
        <xdr:cNvSpPr txBox="1"/>
      </xdr:nvSpPr>
      <xdr:spPr>
        <a:xfrm>
          <a:off x="1955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83172</xdr:rowOff>
    </xdr:from>
    <xdr:to>
      <xdr:col>7</xdr:col>
      <xdr:colOff>31750</xdr:colOff>
      <xdr:row>81</xdr:row>
      <xdr:rowOff>13322</xdr:rowOff>
    </xdr:to>
    <xdr:sp macro="" textlink="">
      <xdr:nvSpPr>
        <xdr:cNvPr id="222" name="楕円 221"/>
        <xdr:cNvSpPr/>
      </xdr:nvSpPr>
      <xdr:spPr>
        <a:xfrm>
          <a:off x="1397000" y="137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23499</xdr:rowOff>
    </xdr:from>
    <xdr:ext cx="762000" cy="259045"/>
    <xdr:sp macro="" textlink="">
      <xdr:nvSpPr>
        <xdr:cNvPr id="223" name="テキスト ボックス 222"/>
        <xdr:cNvSpPr txBox="1"/>
      </xdr:nvSpPr>
      <xdr:spPr>
        <a:xfrm>
          <a:off x="1066800" y="135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9" name="直線コネクタ 258"/>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16329</xdr:rowOff>
    </xdr:to>
    <xdr:cxnSp macro="">
      <xdr:nvCxnSpPr>
        <xdr:cNvPr id="262" name="直線コネクタ 261"/>
        <xdr:cNvCxnSpPr/>
      </xdr:nvCxnSpPr>
      <xdr:spPr>
        <a:xfrm flipV="1">
          <a:off x="15290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88</xdr:row>
      <xdr:rowOff>34471</xdr:rowOff>
    </xdr:to>
    <xdr:cxnSp macro="">
      <xdr:nvCxnSpPr>
        <xdr:cNvPr id="265" name="直線コネクタ 264"/>
        <xdr:cNvCxnSpPr/>
      </xdr:nvCxnSpPr>
      <xdr:spPr>
        <a:xfrm flipV="1">
          <a:off x="14401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34471</xdr:rowOff>
    </xdr:to>
    <xdr:cxnSp macro="">
      <xdr:nvCxnSpPr>
        <xdr:cNvPr id="268" name="直線コネクタ 267"/>
        <xdr:cNvCxnSpPr/>
      </xdr:nvCxnSpPr>
      <xdr:spPr>
        <a:xfrm>
          <a:off x="13512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34834</xdr:rowOff>
    </xdr:to>
    <xdr:cxnSp macro="">
      <xdr:nvCxnSpPr>
        <xdr:cNvPr id="324" name="直線コネクタ 323"/>
        <xdr:cNvCxnSpPr/>
      </xdr:nvCxnSpPr>
      <xdr:spPr>
        <a:xfrm>
          <a:off x="16179800" y="1014808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29089</xdr:rowOff>
    </xdr:from>
    <xdr:to>
      <xdr:col>77</xdr:col>
      <xdr:colOff>44450</xdr:colOff>
      <xdr:row>59</xdr:row>
      <xdr:rowOff>32536</xdr:rowOff>
    </xdr:to>
    <xdr:cxnSp macro="">
      <xdr:nvCxnSpPr>
        <xdr:cNvPr id="327" name="直線コネクタ 326"/>
        <xdr:cNvCxnSpPr/>
      </xdr:nvCxnSpPr>
      <xdr:spPr>
        <a:xfrm>
          <a:off x="15290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29089</xdr:rowOff>
    </xdr:to>
    <xdr:cxnSp macro="">
      <xdr:nvCxnSpPr>
        <xdr:cNvPr id="330" name="直線コネクタ 329"/>
        <xdr:cNvCxnSpPr/>
      </xdr:nvCxnSpPr>
      <xdr:spPr>
        <a:xfrm>
          <a:off x="14401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22195</xdr:rowOff>
    </xdr:from>
    <xdr:to>
      <xdr:col>68</xdr:col>
      <xdr:colOff>152400</xdr:colOff>
      <xdr:row>59</xdr:row>
      <xdr:rowOff>23344</xdr:rowOff>
    </xdr:to>
    <xdr:cxnSp macro="">
      <xdr:nvCxnSpPr>
        <xdr:cNvPr id="333" name="直線コネクタ 332"/>
        <xdr:cNvCxnSpPr/>
      </xdr:nvCxnSpPr>
      <xdr:spPr>
        <a:xfrm flipV="1">
          <a:off x="13512800" y="1013774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36" name="フローチャート: 判断 335"/>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40294</xdr:rowOff>
    </xdr:from>
    <xdr:ext cx="762000" cy="259045"/>
    <xdr:sp macro="" textlink="">
      <xdr:nvSpPr>
        <xdr:cNvPr id="337" name="テキスト ボックス 336"/>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3" name="楕円 342"/>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76761</xdr:rowOff>
    </xdr:from>
    <xdr:ext cx="762000" cy="259045"/>
    <xdr:sp macro="" textlink="">
      <xdr:nvSpPr>
        <xdr:cNvPr id="344" name="定員管理の状況該当値テキスト"/>
        <xdr:cNvSpPr txBox="1"/>
      </xdr:nvSpPr>
      <xdr:spPr>
        <a:xfrm>
          <a:off x="17106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5" name="楕円 344"/>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6" name="テキスト ボックス 345"/>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149739</xdr:rowOff>
    </xdr:from>
    <xdr:to>
      <xdr:col>73</xdr:col>
      <xdr:colOff>44450</xdr:colOff>
      <xdr:row>59</xdr:row>
      <xdr:rowOff>79889</xdr:rowOff>
    </xdr:to>
    <xdr:sp macro="" textlink="">
      <xdr:nvSpPr>
        <xdr:cNvPr id="347" name="楕円 346"/>
        <xdr:cNvSpPr/>
      </xdr:nvSpPr>
      <xdr:spPr>
        <a:xfrm>
          <a:off x="15240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90066</xdr:rowOff>
    </xdr:from>
    <xdr:ext cx="762000" cy="259045"/>
    <xdr:sp macro="" textlink="">
      <xdr:nvSpPr>
        <xdr:cNvPr id="348" name="テキスト ボックス 347"/>
        <xdr:cNvSpPr txBox="1"/>
      </xdr:nvSpPr>
      <xdr:spPr>
        <a:xfrm>
          <a:off x="14909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142845</xdr:rowOff>
    </xdr:from>
    <xdr:to>
      <xdr:col>68</xdr:col>
      <xdr:colOff>203200</xdr:colOff>
      <xdr:row>59</xdr:row>
      <xdr:rowOff>72995</xdr:rowOff>
    </xdr:to>
    <xdr:sp macro="" textlink="">
      <xdr:nvSpPr>
        <xdr:cNvPr id="349" name="楕円 348"/>
        <xdr:cNvSpPr/>
      </xdr:nvSpPr>
      <xdr:spPr>
        <a:xfrm>
          <a:off x="14351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83172</xdr:rowOff>
    </xdr:from>
    <xdr:ext cx="762000" cy="259045"/>
    <xdr:sp macro="" textlink="">
      <xdr:nvSpPr>
        <xdr:cNvPr id="350" name="テキスト ボックス 349"/>
        <xdr:cNvSpPr txBox="1"/>
      </xdr:nvSpPr>
      <xdr:spPr>
        <a:xfrm>
          <a:off x="14020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143994</xdr:rowOff>
    </xdr:from>
    <xdr:to>
      <xdr:col>64</xdr:col>
      <xdr:colOff>152400</xdr:colOff>
      <xdr:row>59</xdr:row>
      <xdr:rowOff>74144</xdr:rowOff>
    </xdr:to>
    <xdr:sp macro="" textlink="">
      <xdr:nvSpPr>
        <xdr:cNvPr id="351" name="楕円 350"/>
        <xdr:cNvSpPr/>
      </xdr:nvSpPr>
      <xdr:spPr>
        <a:xfrm>
          <a:off x="13462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84321</xdr:rowOff>
    </xdr:from>
    <xdr:ext cx="762000" cy="259045"/>
    <xdr:sp macro="" textlink="">
      <xdr:nvSpPr>
        <xdr:cNvPr id="352" name="テキスト ボックス 351"/>
        <xdr:cNvSpPr txBox="1"/>
      </xdr:nvSpPr>
      <xdr:spPr>
        <a:xfrm>
          <a:off x="13131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122464</xdr:rowOff>
    </xdr:to>
    <xdr:cxnSp macro="">
      <xdr:nvCxnSpPr>
        <xdr:cNvPr id="388" name="直線コネクタ 387"/>
        <xdr:cNvCxnSpPr/>
      </xdr:nvCxnSpPr>
      <xdr:spPr>
        <a:xfrm>
          <a:off x="16179800" y="610023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87993</xdr:rowOff>
    </xdr:from>
    <xdr:to>
      <xdr:col>77</xdr:col>
      <xdr:colOff>44450</xdr:colOff>
      <xdr:row>35</xdr:row>
      <xdr:rowOff>99483</xdr:rowOff>
    </xdr:to>
    <xdr:cxnSp macro="">
      <xdr:nvCxnSpPr>
        <xdr:cNvPr id="391" name="直線コネクタ 390"/>
        <xdr:cNvCxnSpPr/>
      </xdr:nvCxnSpPr>
      <xdr:spPr>
        <a:xfrm>
          <a:off x="15290800" y="60887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42031</xdr:rowOff>
    </xdr:from>
    <xdr:to>
      <xdr:col>72</xdr:col>
      <xdr:colOff>203200</xdr:colOff>
      <xdr:row>35</xdr:row>
      <xdr:rowOff>87993</xdr:rowOff>
    </xdr:to>
    <xdr:cxnSp macro="">
      <xdr:nvCxnSpPr>
        <xdr:cNvPr id="394" name="直線コネクタ 393"/>
        <xdr:cNvCxnSpPr/>
      </xdr:nvCxnSpPr>
      <xdr:spPr>
        <a:xfrm>
          <a:off x="14401800" y="60427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42031</xdr:rowOff>
    </xdr:from>
    <xdr:to>
      <xdr:col>68</xdr:col>
      <xdr:colOff>152400</xdr:colOff>
      <xdr:row>35</xdr:row>
      <xdr:rowOff>53522</xdr:rowOff>
    </xdr:to>
    <xdr:cxnSp macro="">
      <xdr:nvCxnSpPr>
        <xdr:cNvPr id="397" name="直線コネクタ 396"/>
        <xdr:cNvCxnSpPr/>
      </xdr:nvCxnSpPr>
      <xdr:spPr>
        <a:xfrm flipV="1">
          <a:off x="13512800" y="60427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00" name="フローチャート: 判断 399"/>
        <xdr:cNvSpPr/>
      </xdr:nvSpPr>
      <xdr:spPr>
        <a:xfrm>
          <a:off x="13462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105125</xdr:rowOff>
    </xdr:from>
    <xdr:ext cx="762000" cy="259045"/>
    <xdr:sp macro="" textlink="">
      <xdr:nvSpPr>
        <xdr:cNvPr id="401" name="テキスト ボックス 400"/>
        <xdr:cNvSpPr txBox="1"/>
      </xdr:nvSpPr>
      <xdr:spPr>
        <a:xfrm>
          <a:off x="13131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71664</xdr:rowOff>
    </xdr:from>
    <xdr:to>
      <xdr:col>81</xdr:col>
      <xdr:colOff>95250</xdr:colOff>
      <xdr:row>36</xdr:row>
      <xdr:rowOff>1814</xdr:rowOff>
    </xdr:to>
    <xdr:sp macro="" textlink="">
      <xdr:nvSpPr>
        <xdr:cNvPr id="407" name="楕円 406"/>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164391</xdr:rowOff>
    </xdr:from>
    <xdr:ext cx="762000" cy="259045"/>
    <xdr:sp macro="" textlink="">
      <xdr:nvSpPr>
        <xdr:cNvPr id="408"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48683</xdr:rowOff>
    </xdr:from>
    <xdr:to>
      <xdr:col>77</xdr:col>
      <xdr:colOff>95250</xdr:colOff>
      <xdr:row>35</xdr:row>
      <xdr:rowOff>150283</xdr:rowOff>
    </xdr:to>
    <xdr:sp macro="" textlink="">
      <xdr:nvSpPr>
        <xdr:cNvPr id="409" name="楕円 408"/>
        <xdr:cNvSpPr/>
      </xdr:nvSpPr>
      <xdr:spPr>
        <a:xfrm>
          <a:off x="16129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160460</xdr:rowOff>
    </xdr:from>
    <xdr:ext cx="736600" cy="259045"/>
    <xdr:sp macro="" textlink="">
      <xdr:nvSpPr>
        <xdr:cNvPr id="410" name="テキスト ボックス 409"/>
        <xdr:cNvSpPr txBox="1"/>
      </xdr:nvSpPr>
      <xdr:spPr>
        <a:xfrm>
          <a:off x="15798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37193</xdr:rowOff>
    </xdr:from>
    <xdr:to>
      <xdr:col>73</xdr:col>
      <xdr:colOff>44450</xdr:colOff>
      <xdr:row>35</xdr:row>
      <xdr:rowOff>138793</xdr:rowOff>
    </xdr:to>
    <xdr:sp macro="" textlink="">
      <xdr:nvSpPr>
        <xdr:cNvPr id="411" name="楕円 410"/>
        <xdr:cNvSpPr/>
      </xdr:nvSpPr>
      <xdr:spPr>
        <a:xfrm>
          <a:off x="15240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148970</xdr:rowOff>
    </xdr:from>
    <xdr:ext cx="762000" cy="259045"/>
    <xdr:sp macro="" textlink="">
      <xdr:nvSpPr>
        <xdr:cNvPr id="412" name="テキスト ボックス 411"/>
        <xdr:cNvSpPr txBox="1"/>
      </xdr:nvSpPr>
      <xdr:spPr>
        <a:xfrm>
          <a:off x="14909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34</xdr:row>
      <xdr:rowOff>162681</xdr:rowOff>
    </xdr:from>
    <xdr:to>
      <xdr:col>68</xdr:col>
      <xdr:colOff>203200</xdr:colOff>
      <xdr:row>35</xdr:row>
      <xdr:rowOff>92831</xdr:rowOff>
    </xdr:to>
    <xdr:sp macro="" textlink="">
      <xdr:nvSpPr>
        <xdr:cNvPr id="413" name="楕円 412"/>
        <xdr:cNvSpPr/>
      </xdr:nvSpPr>
      <xdr:spPr>
        <a:xfrm>
          <a:off x="143510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103008</xdr:rowOff>
    </xdr:from>
    <xdr:ext cx="762000" cy="259045"/>
    <xdr:sp macro="" textlink="">
      <xdr:nvSpPr>
        <xdr:cNvPr id="414" name="テキスト ボックス 413"/>
        <xdr:cNvSpPr txBox="1"/>
      </xdr:nvSpPr>
      <xdr:spPr>
        <a:xfrm>
          <a:off x="14020800" y="576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2722</xdr:rowOff>
    </xdr:from>
    <xdr:to>
      <xdr:col>64</xdr:col>
      <xdr:colOff>152400</xdr:colOff>
      <xdr:row>35</xdr:row>
      <xdr:rowOff>104322</xdr:rowOff>
    </xdr:to>
    <xdr:sp macro="" textlink="">
      <xdr:nvSpPr>
        <xdr:cNvPr id="415" name="楕円 414"/>
        <xdr:cNvSpPr/>
      </xdr:nvSpPr>
      <xdr:spPr>
        <a:xfrm>
          <a:off x="1346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114499</xdr:rowOff>
    </xdr:from>
    <xdr:ext cx="762000" cy="259045"/>
    <xdr:sp macro="" textlink="">
      <xdr:nvSpPr>
        <xdr:cNvPr id="416" name="テキスト ボックス 415"/>
        <xdr:cNvSpPr txBox="1"/>
      </xdr:nvSpPr>
      <xdr:spPr>
        <a:xfrm>
          <a:off x="1313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76744</xdr:rowOff>
    </xdr:from>
    <xdr:to>
      <xdr:col>64</xdr:col>
      <xdr:colOff>152400</xdr:colOff>
      <xdr:row>16</xdr:row>
      <xdr:rowOff>6894</xdr:rowOff>
    </xdr:to>
    <xdr:sp macro="" textlink="">
      <xdr:nvSpPr>
        <xdr:cNvPr id="460" name="フローチャート: 判断 459"/>
        <xdr:cNvSpPr/>
      </xdr:nvSpPr>
      <xdr:spPr>
        <a:xfrm>
          <a:off x="13462000" y="2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17071</xdr:rowOff>
    </xdr:from>
    <xdr:ext cx="762000" cy="259045"/>
    <xdr:sp macro="" textlink="">
      <xdr:nvSpPr>
        <xdr:cNvPr id="461" name="テキスト ボックス 460"/>
        <xdr:cNvSpPr txBox="1"/>
      </xdr:nvSpPr>
      <xdr:spPr>
        <a:xfrm>
          <a:off x="13131800" y="24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73660</xdr:rowOff>
    </xdr:to>
    <xdr:cxnSp macro="">
      <xdr:nvCxnSpPr>
        <xdr:cNvPr id="72" name="直線コネクタ 71"/>
        <xdr:cNvCxnSpPr/>
      </xdr:nvCxnSpPr>
      <xdr:spPr>
        <a:xfrm flipV="1">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115570</xdr:rowOff>
    </xdr:to>
    <xdr:cxnSp macro="">
      <xdr:nvCxnSpPr>
        <xdr:cNvPr id="125" name="直線コネクタ 124"/>
        <xdr:cNvCxnSpPr/>
      </xdr:nvCxnSpPr>
      <xdr:spPr>
        <a:xfrm>
          <a:off x="15671800" y="2993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88138</xdr:rowOff>
    </xdr:to>
    <xdr:cxnSp macro="">
      <xdr:nvCxnSpPr>
        <xdr:cNvPr id="128" name="直線コネクタ 127"/>
        <xdr:cNvCxnSpPr/>
      </xdr:nvCxnSpPr>
      <xdr:spPr>
        <a:xfrm flipV="1">
          <a:off x="14782800" y="2993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115570</xdr:rowOff>
    </xdr:to>
    <xdr:cxnSp macro="">
      <xdr:nvCxnSpPr>
        <xdr:cNvPr id="131" name="直線コネクタ 130"/>
        <xdr:cNvCxnSpPr/>
      </xdr:nvCxnSpPr>
      <xdr:spPr>
        <a:xfrm flipV="1">
          <a:off x="13893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115570</xdr:rowOff>
    </xdr:to>
    <xdr:cxnSp macro="">
      <xdr:nvCxnSpPr>
        <xdr:cNvPr id="134" name="直線コネクタ 133"/>
        <xdr:cNvCxnSpPr/>
      </xdr:nvCxnSpPr>
      <xdr:spPr>
        <a:xfrm>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38" name="テキスト ボックス 137"/>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8" name="楕円 147"/>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9" name="テキスト ボックス 148"/>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2" name="楕円 151"/>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3" name="テキスト ボックス 152"/>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142240</xdr:rowOff>
    </xdr:from>
    <xdr:to>
      <xdr:col>24</xdr:col>
      <xdr:colOff>25400</xdr:colOff>
      <xdr:row>60</xdr:row>
      <xdr:rowOff>157480</xdr:rowOff>
    </xdr:to>
    <xdr:cxnSp macro="">
      <xdr:nvCxnSpPr>
        <xdr:cNvPr id="186" name="直線コネクタ 185"/>
        <xdr:cNvCxnSpPr/>
      </xdr:nvCxnSpPr>
      <xdr:spPr>
        <a:xfrm flipV="1">
          <a:off x="3987800" y="1042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142240</xdr:rowOff>
    </xdr:from>
    <xdr:to>
      <xdr:col>19</xdr:col>
      <xdr:colOff>187325</xdr:colOff>
      <xdr:row>60</xdr:row>
      <xdr:rowOff>157480</xdr:rowOff>
    </xdr:to>
    <xdr:cxnSp macro="">
      <xdr:nvCxnSpPr>
        <xdr:cNvPr id="189" name="直線コネクタ 188"/>
        <xdr:cNvCxnSpPr/>
      </xdr:nvCxnSpPr>
      <xdr:spPr>
        <a:xfrm>
          <a:off x="3098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142240</xdr:rowOff>
    </xdr:from>
    <xdr:to>
      <xdr:col>15</xdr:col>
      <xdr:colOff>98425</xdr:colOff>
      <xdr:row>61</xdr:row>
      <xdr:rowOff>8890</xdr:rowOff>
    </xdr:to>
    <xdr:cxnSp macro="">
      <xdr:nvCxnSpPr>
        <xdr:cNvPr id="192" name="直線コネクタ 191"/>
        <xdr:cNvCxnSpPr/>
      </xdr:nvCxnSpPr>
      <xdr:spPr>
        <a:xfrm flipV="1">
          <a:off x="2209800" y="1042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61</xdr:row>
      <xdr:rowOff>8890</xdr:rowOff>
    </xdr:to>
    <xdr:cxnSp macro="">
      <xdr:nvCxnSpPr>
        <xdr:cNvPr id="195" name="直線コネクタ 194"/>
        <xdr:cNvCxnSpPr/>
      </xdr:nvCxnSpPr>
      <xdr:spPr>
        <a:xfrm>
          <a:off x="1320800" y="1036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198" name="フローチャート: 判断 197"/>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199" name="テキスト ボックス 198"/>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91440</xdr:rowOff>
    </xdr:from>
    <xdr:to>
      <xdr:col>24</xdr:col>
      <xdr:colOff>76200</xdr:colOff>
      <xdr:row>61</xdr:row>
      <xdr:rowOff>21590</xdr:rowOff>
    </xdr:to>
    <xdr:sp macro="" textlink="">
      <xdr:nvSpPr>
        <xdr:cNvPr id="205" name="楕円 204"/>
        <xdr:cNvSpPr/>
      </xdr:nvSpPr>
      <xdr:spPr>
        <a:xfrm>
          <a:off x="4775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xdr:rowOff>
    </xdr:from>
    <xdr:ext cx="762000" cy="259045"/>
    <xdr:sp macro="" textlink="">
      <xdr:nvSpPr>
        <xdr:cNvPr id="206" name="扶助費該当値テキスト"/>
        <xdr:cNvSpPr txBox="1"/>
      </xdr:nvSpPr>
      <xdr:spPr>
        <a:xfrm>
          <a:off x="4914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106680</xdr:rowOff>
    </xdr:from>
    <xdr:to>
      <xdr:col>20</xdr:col>
      <xdr:colOff>38100</xdr:colOff>
      <xdr:row>61</xdr:row>
      <xdr:rowOff>36830</xdr:rowOff>
    </xdr:to>
    <xdr:sp macro="" textlink="">
      <xdr:nvSpPr>
        <xdr:cNvPr id="207" name="楕円 206"/>
        <xdr:cNvSpPr/>
      </xdr:nvSpPr>
      <xdr:spPr>
        <a:xfrm>
          <a:off x="3937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21607</xdr:rowOff>
    </xdr:from>
    <xdr:ext cx="736600" cy="259045"/>
    <xdr:sp macro="" textlink="">
      <xdr:nvSpPr>
        <xdr:cNvPr id="208" name="テキスト ボックス 207"/>
        <xdr:cNvSpPr txBox="1"/>
      </xdr:nvSpPr>
      <xdr:spPr>
        <a:xfrm>
          <a:off x="3606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91440</xdr:rowOff>
    </xdr:from>
    <xdr:to>
      <xdr:col>15</xdr:col>
      <xdr:colOff>149225</xdr:colOff>
      <xdr:row>61</xdr:row>
      <xdr:rowOff>21590</xdr:rowOff>
    </xdr:to>
    <xdr:sp macro="" textlink="">
      <xdr:nvSpPr>
        <xdr:cNvPr id="209" name="楕円 208"/>
        <xdr:cNvSpPr/>
      </xdr:nvSpPr>
      <xdr:spPr>
        <a:xfrm>
          <a:off x="3048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6367</xdr:rowOff>
    </xdr:from>
    <xdr:ext cx="762000" cy="259045"/>
    <xdr:sp macro="" textlink="">
      <xdr:nvSpPr>
        <xdr:cNvPr id="210" name="テキスト ボックス 209"/>
        <xdr:cNvSpPr txBox="1"/>
      </xdr:nvSpPr>
      <xdr:spPr>
        <a:xfrm>
          <a:off x="2717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129540</xdr:rowOff>
    </xdr:from>
    <xdr:to>
      <xdr:col>11</xdr:col>
      <xdr:colOff>60325</xdr:colOff>
      <xdr:row>61</xdr:row>
      <xdr:rowOff>59690</xdr:rowOff>
    </xdr:to>
    <xdr:sp macro="" textlink="">
      <xdr:nvSpPr>
        <xdr:cNvPr id="211" name="楕円 210"/>
        <xdr:cNvSpPr/>
      </xdr:nvSpPr>
      <xdr:spPr>
        <a:xfrm>
          <a:off x="2159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44467</xdr:rowOff>
    </xdr:from>
    <xdr:ext cx="762000" cy="259045"/>
    <xdr:sp macro="" textlink="">
      <xdr:nvSpPr>
        <xdr:cNvPr id="212" name="テキスト ボックス 211"/>
        <xdr:cNvSpPr txBox="1"/>
      </xdr:nvSpPr>
      <xdr:spPr>
        <a:xfrm>
          <a:off x="1828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3" name="楕円 212"/>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4" name="テキスト ボックス 213"/>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112304</xdr:rowOff>
    </xdr:to>
    <xdr:cxnSp macro="">
      <xdr:nvCxnSpPr>
        <xdr:cNvPr id="249" name="直線コネクタ 248"/>
        <xdr:cNvCxnSpPr/>
      </xdr:nvCxnSpPr>
      <xdr:spPr>
        <a:xfrm>
          <a:off x="15671800" y="9542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112304</xdr:rowOff>
    </xdr:to>
    <xdr:cxnSp macro="">
      <xdr:nvCxnSpPr>
        <xdr:cNvPr id="252" name="直線コネクタ 251"/>
        <xdr:cNvCxnSpPr/>
      </xdr:nvCxnSpPr>
      <xdr:spPr>
        <a:xfrm>
          <a:off x="14782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105773</xdr:rowOff>
    </xdr:to>
    <xdr:cxnSp macro="">
      <xdr:nvCxnSpPr>
        <xdr:cNvPr id="255" name="直線コネクタ 254"/>
        <xdr:cNvCxnSpPr/>
      </xdr:nvCxnSpPr>
      <xdr:spPr>
        <a:xfrm>
          <a:off x="13893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73116</xdr:rowOff>
    </xdr:to>
    <xdr:cxnSp macro="">
      <xdr:nvCxnSpPr>
        <xdr:cNvPr id="258" name="直線コネクタ 257"/>
        <xdr:cNvCxnSpPr/>
      </xdr:nvCxnSpPr>
      <xdr:spPr>
        <a:xfrm>
          <a:off x="13004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61" name="フローチャート: 判断 260"/>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67871</xdr:rowOff>
    </xdr:from>
    <xdr:ext cx="762000" cy="259045"/>
    <xdr:sp macro="" textlink="">
      <xdr:nvSpPr>
        <xdr:cNvPr id="262" name="テキスト ボックス 261"/>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68" name="楕円 267"/>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69"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0" name="楕円 269"/>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1" name="テキスト ボックス 270"/>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4" name="楕円 273"/>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5" name="テキスト ボックス 274"/>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6" name="楕円 275"/>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77" name="テキスト ボックス 276"/>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7" name="直線コネクタ 306"/>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10" name="直線コネクタ 309"/>
        <xdr:cNvCxnSpPr/>
      </xdr:nvCxnSpPr>
      <xdr:spPr>
        <a:xfrm>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3" name="直線コネクタ 312"/>
        <xdr:cNvCxnSpPr/>
      </xdr:nvCxnSpPr>
      <xdr:spPr>
        <a:xfrm flipV="1">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6" name="直線コネクタ 315"/>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142003</xdr:rowOff>
    </xdr:from>
    <xdr:ext cx="762000" cy="259045"/>
    <xdr:sp macro="" textlink="">
      <xdr:nvSpPr>
        <xdr:cNvPr id="327"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29" name="テキスト ボックス 328"/>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31" name="テキスト ボックス 33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3" name="テキスト ボックス 332"/>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73</xdr:row>
      <xdr:rowOff>141696</xdr:rowOff>
    </xdr:to>
    <xdr:cxnSp macro="">
      <xdr:nvCxnSpPr>
        <xdr:cNvPr id="370" name="直線コネクタ 369"/>
        <xdr:cNvCxnSpPr/>
      </xdr:nvCxnSpPr>
      <xdr:spPr>
        <a:xfrm>
          <a:off x="3987800" y="126510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135165</xdr:rowOff>
    </xdr:to>
    <xdr:cxnSp macro="">
      <xdr:nvCxnSpPr>
        <xdr:cNvPr id="373" name="直線コネクタ 372"/>
        <xdr:cNvCxnSpPr/>
      </xdr:nvCxnSpPr>
      <xdr:spPr>
        <a:xfrm>
          <a:off x="3098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73</xdr:row>
      <xdr:rowOff>154759</xdr:rowOff>
    </xdr:to>
    <xdr:cxnSp macro="">
      <xdr:nvCxnSpPr>
        <xdr:cNvPr id="376" name="直線コネクタ 375"/>
        <xdr:cNvCxnSpPr/>
      </xdr:nvCxnSpPr>
      <xdr:spPr>
        <a:xfrm flipV="1">
          <a:off x="2209800" y="12651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128633</xdr:rowOff>
    </xdr:from>
    <xdr:to>
      <xdr:col>11</xdr:col>
      <xdr:colOff>9525</xdr:colOff>
      <xdr:row>73</xdr:row>
      <xdr:rowOff>154759</xdr:rowOff>
    </xdr:to>
    <xdr:cxnSp macro="">
      <xdr:nvCxnSpPr>
        <xdr:cNvPr id="379" name="直線コネクタ 378"/>
        <xdr:cNvCxnSpPr/>
      </xdr:nvCxnSpPr>
      <xdr:spPr>
        <a:xfrm>
          <a:off x="1320800" y="126444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40277</xdr:rowOff>
    </xdr:from>
    <xdr:to>
      <xdr:col>6</xdr:col>
      <xdr:colOff>171450</xdr:colOff>
      <xdr:row>76</xdr:row>
      <xdr:rowOff>141877</xdr:rowOff>
    </xdr:to>
    <xdr:sp macro="" textlink="">
      <xdr:nvSpPr>
        <xdr:cNvPr id="382" name="フローチャート: 判断 381"/>
        <xdr:cNvSpPr/>
      </xdr:nvSpPr>
      <xdr:spPr>
        <a:xfrm>
          <a:off x="1270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126654</xdr:rowOff>
    </xdr:from>
    <xdr:ext cx="762000" cy="259045"/>
    <xdr:sp macro="" textlink="">
      <xdr:nvSpPr>
        <xdr:cNvPr id="383" name="テキスト ボックス 382"/>
        <xdr:cNvSpPr txBox="1"/>
      </xdr:nvSpPr>
      <xdr:spPr>
        <a:xfrm>
          <a:off x="939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90896</xdr:rowOff>
    </xdr:from>
    <xdr:to>
      <xdr:col>24</xdr:col>
      <xdr:colOff>76200</xdr:colOff>
      <xdr:row>74</xdr:row>
      <xdr:rowOff>21046</xdr:rowOff>
    </xdr:to>
    <xdr:sp macro="" textlink="">
      <xdr:nvSpPr>
        <xdr:cNvPr id="389" name="楕円 388"/>
        <xdr:cNvSpPr/>
      </xdr:nvSpPr>
      <xdr:spPr>
        <a:xfrm>
          <a:off x="4775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170923</xdr:rowOff>
    </xdr:from>
    <xdr:ext cx="762000" cy="259045"/>
    <xdr:sp macro="" textlink="">
      <xdr:nvSpPr>
        <xdr:cNvPr id="390" name="公債費該当値テキスト"/>
        <xdr:cNvSpPr txBox="1"/>
      </xdr:nvSpPr>
      <xdr:spPr>
        <a:xfrm>
          <a:off x="4914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1" name="楕円 390"/>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2" name="テキスト ボックス 391"/>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3" name="楕円 392"/>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4" name="テキスト ボックス 393"/>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103959</xdr:rowOff>
    </xdr:from>
    <xdr:to>
      <xdr:col>11</xdr:col>
      <xdr:colOff>60325</xdr:colOff>
      <xdr:row>74</xdr:row>
      <xdr:rowOff>34109</xdr:rowOff>
    </xdr:to>
    <xdr:sp macro="" textlink="">
      <xdr:nvSpPr>
        <xdr:cNvPr id="395" name="楕円 394"/>
        <xdr:cNvSpPr/>
      </xdr:nvSpPr>
      <xdr:spPr>
        <a:xfrm>
          <a:off x="2159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44286</xdr:rowOff>
    </xdr:from>
    <xdr:ext cx="762000" cy="259045"/>
    <xdr:sp macro="" textlink="">
      <xdr:nvSpPr>
        <xdr:cNvPr id="396" name="テキスト ボックス 395"/>
        <xdr:cNvSpPr txBox="1"/>
      </xdr:nvSpPr>
      <xdr:spPr>
        <a:xfrm>
          <a:off x="1828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77833</xdr:rowOff>
    </xdr:from>
    <xdr:to>
      <xdr:col>6</xdr:col>
      <xdr:colOff>171450</xdr:colOff>
      <xdr:row>74</xdr:row>
      <xdr:rowOff>7983</xdr:rowOff>
    </xdr:to>
    <xdr:sp macro="" textlink="">
      <xdr:nvSpPr>
        <xdr:cNvPr id="397" name="楕円 396"/>
        <xdr:cNvSpPr/>
      </xdr:nvSpPr>
      <xdr:spPr>
        <a:xfrm>
          <a:off x="1270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18160</xdr:rowOff>
    </xdr:from>
    <xdr:ext cx="762000" cy="259045"/>
    <xdr:sp macro="" textlink="">
      <xdr:nvSpPr>
        <xdr:cNvPr id="398" name="テキスト ボックス 397"/>
        <xdr:cNvSpPr txBox="1"/>
      </xdr:nvSpPr>
      <xdr:spPr>
        <a:xfrm>
          <a:off x="939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85852</xdr:rowOff>
    </xdr:from>
    <xdr:to>
      <xdr:col>82</xdr:col>
      <xdr:colOff>107950</xdr:colOff>
      <xdr:row>80</xdr:row>
      <xdr:rowOff>113285</xdr:rowOff>
    </xdr:to>
    <xdr:cxnSp macro="">
      <xdr:nvCxnSpPr>
        <xdr:cNvPr id="429" name="直線コネクタ 428"/>
        <xdr:cNvCxnSpPr/>
      </xdr:nvCxnSpPr>
      <xdr:spPr>
        <a:xfrm>
          <a:off x="15671800" y="138018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85852</xdr:rowOff>
    </xdr:to>
    <xdr:cxnSp macro="">
      <xdr:nvCxnSpPr>
        <xdr:cNvPr id="432" name="直線コネクタ 431"/>
        <xdr:cNvCxnSpPr/>
      </xdr:nvCxnSpPr>
      <xdr:spPr>
        <a:xfrm>
          <a:off x="14782800" y="13778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62992</xdr:rowOff>
    </xdr:from>
    <xdr:to>
      <xdr:col>73</xdr:col>
      <xdr:colOff>180975</xdr:colOff>
      <xdr:row>80</xdr:row>
      <xdr:rowOff>99568</xdr:rowOff>
    </xdr:to>
    <xdr:cxnSp macro="">
      <xdr:nvCxnSpPr>
        <xdr:cNvPr id="435" name="直線コネクタ 434"/>
        <xdr:cNvCxnSpPr/>
      </xdr:nvCxnSpPr>
      <xdr:spPr>
        <a:xfrm flipV="1">
          <a:off x="13893800" y="1377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99568</xdr:rowOff>
    </xdr:to>
    <xdr:cxnSp macro="">
      <xdr:nvCxnSpPr>
        <xdr:cNvPr id="438" name="直線コネクタ 437"/>
        <xdr:cNvCxnSpPr/>
      </xdr:nvCxnSpPr>
      <xdr:spPr>
        <a:xfrm>
          <a:off x="13004800" y="136875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1" name="フローチャート: 判断 440"/>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2" name="テキスト ボックス 441"/>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62485</xdr:rowOff>
    </xdr:from>
    <xdr:to>
      <xdr:col>82</xdr:col>
      <xdr:colOff>158750</xdr:colOff>
      <xdr:row>80</xdr:row>
      <xdr:rowOff>164085</xdr:rowOff>
    </xdr:to>
    <xdr:sp macro="" textlink="">
      <xdr:nvSpPr>
        <xdr:cNvPr id="448" name="楕円 447"/>
        <xdr:cNvSpPr/>
      </xdr:nvSpPr>
      <xdr:spPr>
        <a:xfrm>
          <a:off x="16459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142512</xdr:rowOff>
    </xdr:from>
    <xdr:ext cx="762000" cy="259045"/>
    <xdr:sp macro="" textlink="">
      <xdr:nvSpPr>
        <xdr:cNvPr id="449" name="公債費以外該当値テキスト"/>
        <xdr:cNvSpPr txBox="1"/>
      </xdr:nvSpPr>
      <xdr:spPr>
        <a:xfrm>
          <a:off x="16598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0" name="楕円 449"/>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1" name="テキスト ボックス 450"/>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xdr:rowOff>
    </xdr:from>
    <xdr:to>
      <xdr:col>74</xdr:col>
      <xdr:colOff>31750</xdr:colOff>
      <xdr:row>80</xdr:row>
      <xdr:rowOff>113792</xdr:rowOff>
    </xdr:to>
    <xdr:sp macro="" textlink="">
      <xdr:nvSpPr>
        <xdr:cNvPr id="452" name="楕円 451"/>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98569</xdr:rowOff>
    </xdr:from>
    <xdr:ext cx="762000" cy="259045"/>
    <xdr:sp macro="" textlink="">
      <xdr:nvSpPr>
        <xdr:cNvPr id="453" name="テキスト ボックス 452"/>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48768</xdr:rowOff>
    </xdr:from>
    <xdr:to>
      <xdr:col>69</xdr:col>
      <xdr:colOff>142875</xdr:colOff>
      <xdr:row>80</xdr:row>
      <xdr:rowOff>150368</xdr:rowOff>
    </xdr:to>
    <xdr:sp macro="" textlink="">
      <xdr:nvSpPr>
        <xdr:cNvPr id="454" name="楕円 453"/>
        <xdr:cNvSpPr/>
      </xdr:nvSpPr>
      <xdr:spPr>
        <a:xfrm>
          <a:off x="13843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135145</xdr:rowOff>
    </xdr:from>
    <xdr:ext cx="762000" cy="259045"/>
    <xdr:sp macro="" textlink="">
      <xdr:nvSpPr>
        <xdr:cNvPr id="455" name="テキスト ボックス 454"/>
        <xdr:cNvSpPr txBox="1"/>
      </xdr:nvSpPr>
      <xdr:spPr>
        <a:xfrm>
          <a:off x="13512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92202</xdr:rowOff>
    </xdr:from>
    <xdr:to>
      <xdr:col>65</xdr:col>
      <xdr:colOff>53975</xdr:colOff>
      <xdr:row>80</xdr:row>
      <xdr:rowOff>22352</xdr:rowOff>
    </xdr:to>
    <xdr:sp macro="" textlink="">
      <xdr:nvSpPr>
        <xdr:cNvPr id="456" name="楕円 455"/>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7129</xdr:rowOff>
    </xdr:from>
    <xdr:ext cx="762000" cy="259045"/>
    <xdr:sp macro="" textlink="">
      <xdr:nvSpPr>
        <xdr:cNvPr id="457" name="テキスト ボックス 456"/>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80458</xdr:rowOff>
    </xdr:from>
    <xdr:to>
      <xdr:col>29</xdr:col>
      <xdr:colOff>127000</xdr:colOff>
      <xdr:row>19</xdr:row>
      <xdr:rowOff>101751</xdr:rowOff>
    </xdr:to>
    <xdr:cxnSp macro="">
      <xdr:nvCxnSpPr>
        <xdr:cNvPr id="52" name="直線コネクタ 51"/>
        <xdr:cNvCxnSpPr/>
      </xdr:nvCxnSpPr>
      <xdr:spPr bwMode="auto">
        <a:xfrm flipV="1">
          <a:off x="5003800" y="3385633"/>
          <a:ext cx="647700" cy="2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101751</xdr:rowOff>
    </xdr:from>
    <xdr:to>
      <xdr:col>26</xdr:col>
      <xdr:colOff>50800</xdr:colOff>
      <xdr:row>19</xdr:row>
      <xdr:rowOff>109882</xdr:rowOff>
    </xdr:to>
    <xdr:cxnSp macro="">
      <xdr:nvCxnSpPr>
        <xdr:cNvPr id="55" name="直線コネクタ 54"/>
        <xdr:cNvCxnSpPr/>
      </xdr:nvCxnSpPr>
      <xdr:spPr bwMode="auto">
        <a:xfrm flipV="1">
          <a:off x="4305300" y="3406926"/>
          <a:ext cx="6985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109882</xdr:rowOff>
    </xdr:from>
    <xdr:to>
      <xdr:col>22</xdr:col>
      <xdr:colOff>114300</xdr:colOff>
      <xdr:row>19</xdr:row>
      <xdr:rowOff>109931</xdr:rowOff>
    </xdr:to>
    <xdr:cxnSp macro="">
      <xdr:nvCxnSpPr>
        <xdr:cNvPr id="58" name="直線コネクタ 57"/>
        <xdr:cNvCxnSpPr/>
      </xdr:nvCxnSpPr>
      <xdr:spPr bwMode="auto">
        <a:xfrm flipV="1">
          <a:off x="3606800" y="3415057"/>
          <a:ext cx="6985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96003</xdr:rowOff>
    </xdr:from>
    <xdr:to>
      <xdr:col>18</xdr:col>
      <xdr:colOff>177800</xdr:colOff>
      <xdr:row>19</xdr:row>
      <xdr:rowOff>109931</xdr:rowOff>
    </xdr:to>
    <xdr:cxnSp macro="">
      <xdr:nvCxnSpPr>
        <xdr:cNvPr id="61" name="直線コネクタ 60"/>
        <xdr:cNvCxnSpPr/>
      </xdr:nvCxnSpPr>
      <xdr:spPr bwMode="auto">
        <a:xfrm>
          <a:off x="2908300" y="340117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153494</xdr:rowOff>
    </xdr:from>
    <xdr:to>
      <xdr:col>15</xdr:col>
      <xdr:colOff>101600</xdr:colOff>
      <xdr:row>18</xdr:row>
      <xdr:rowOff>83644</xdr:rowOff>
    </xdr:to>
    <xdr:sp macro="" textlink="">
      <xdr:nvSpPr>
        <xdr:cNvPr id="64" name="フローチャート: 判断 63"/>
        <xdr:cNvSpPr/>
      </xdr:nvSpPr>
      <xdr:spPr bwMode="auto">
        <a:xfrm>
          <a:off x="2857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93821</xdr:rowOff>
    </xdr:from>
    <xdr:ext cx="762000" cy="259045"/>
    <xdr:sp macro="" textlink="">
      <xdr:nvSpPr>
        <xdr:cNvPr id="65" name="テキスト ボックス 64"/>
        <xdr:cNvSpPr txBox="1"/>
      </xdr:nvSpPr>
      <xdr:spPr>
        <a:xfrm>
          <a:off x="25273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29658</xdr:rowOff>
    </xdr:from>
    <xdr:to>
      <xdr:col>29</xdr:col>
      <xdr:colOff>177800</xdr:colOff>
      <xdr:row>19</xdr:row>
      <xdr:rowOff>131258</xdr:rowOff>
    </xdr:to>
    <xdr:sp macro="" textlink="">
      <xdr:nvSpPr>
        <xdr:cNvPr id="71" name="楕円 70"/>
        <xdr:cNvSpPr/>
      </xdr:nvSpPr>
      <xdr:spPr bwMode="auto">
        <a:xfrm>
          <a:off x="5600700" y="333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109685</xdr:rowOff>
    </xdr:from>
    <xdr:ext cx="762000" cy="259045"/>
    <xdr:sp macro="" textlink="">
      <xdr:nvSpPr>
        <xdr:cNvPr id="72" name="人口1人当たり決算額の推移該当値テキスト130"/>
        <xdr:cNvSpPr txBox="1"/>
      </xdr:nvSpPr>
      <xdr:spPr>
        <a:xfrm>
          <a:off x="5740400" y="324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50951</xdr:rowOff>
    </xdr:from>
    <xdr:to>
      <xdr:col>26</xdr:col>
      <xdr:colOff>101600</xdr:colOff>
      <xdr:row>19</xdr:row>
      <xdr:rowOff>152551</xdr:rowOff>
    </xdr:to>
    <xdr:sp macro="" textlink="">
      <xdr:nvSpPr>
        <xdr:cNvPr id="73" name="楕円 72"/>
        <xdr:cNvSpPr/>
      </xdr:nvSpPr>
      <xdr:spPr bwMode="auto">
        <a:xfrm>
          <a:off x="4953000" y="335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137328</xdr:rowOff>
    </xdr:from>
    <xdr:ext cx="736600" cy="259045"/>
    <xdr:sp macro="" textlink="">
      <xdr:nvSpPr>
        <xdr:cNvPr id="74" name="テキスト ボックス 73"/>
        <xdr:cNvSpPr txBox="1"/>
      </xdr:nvSpPr>
      <xdr:spPr>
        <a:xfrm>
          <a:off x="4622800" y="344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59082</xdr:rowOff>
    </xdr:from>
    <xdr:to>
      <xdr:col>22</xdr:col>
      <xdr:colOff>165100</xdr:colOff>
      <xdr:row>19</xdr:row>
      <xdr:rowOff>160682</xdr:rowOff>
    </xdr:to>
    <xdr:sp macro="" textlink="">
      <xdr:nvSpPr>
        <xdr:cNvPr id="75" name="楕円 74"/>
        <xdr:cNvSpPr/>
      </xdr:nvSpPr>
      <xdr:spPr bwMode="auto">
        <a:xfrm>
          <a:off x="42545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145459</xdr:rowOff>
    </xdr:from>
    <xdr:ext cx="762000" cy="259045"/>
    <xdr:sp macro="" textlink="">
      <xdr:nvSpPr>
        <xdr:cNvPr id="76" name="テキスト ボックス 75"/>
        <xdr:cNvSpPr txBox="1"/>
      </xdr:nvSpPr>
      <xdr:spPr>
        <a:xfrm>
          <a:off x="3924300" y="345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59131</xdr:rowOff>
    </xdr:from>
    <xdr:to>
      <xdr:col>19</xdr:col>
      <xdr:colOff>38100</xdr:colOff>
      <xdr:row>19</xdr:row>
      <xdr:rowOff>160731</xdr:rowOff>
    </xdr:to>
    <xdr:sp macro="" textlink="">
      <xdr:nvSpPr>
        <xdr:cNvPr id="77" name="楕円 76"/>
        <xdr:cNvSpPr/>
      </xdr:nvSpPr>
      <xdr:spPr bwMode="auto">
        <a:xfrm>
          <a:off x="35560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145508</xdr:rowOff>
    </xdr:from>
    <xdr:ext cx="762000" cy="259045"/>
    <xdr:sp macro="" textlink="">
      <xdr:nvSpPr>
        <xdr:cNvPr id="78" name="テキスト ボックス 77"/>
        <xdr:cNvSpPr txBox="1"/>
      </xdr:nvSpPr>
      <xdr:spPr>
        <a:xfrm>
          <a:off x="3225800" y="34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45203</xdr:rowOff>
    </xdr:from>
    <xdr:to>
      <xdr:col>15</xdr:col>
      <xdr:colOff>101600</xdr:colOff>
      <xdr:row>19</xdr:row>
      <xdr:rowOff>146803</xdr:rowOff>
    </xdr:to>
    <xdr:sp macro="" textlink="">
      <xdr:nvSpPr>
        <xdr:cNvPr id="79" name="楕円 78"/>
        <xdr:cNvSpPr/>
      </xdr:nvSpPr>
      <xdr:spPr bwMode="auto">
        <a:xfrm>
          <a:off x="28575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131580</xdr:rowOff>
    </xdr:from>
    <xdr:ext cx="762000" cy="259045"/>
    <xdr:sp macro="" textlink="">
      <xdr:nvSpPr>
        <xdr:cNvPr id="80" name="テキスト ボックス 79"/>
        <xdr:cNvSpPr txBox="1"/>
      </xdr:nvSpPr>
      <xdr:spPr>
        <a:xfrm>
          <a:off x="2527300" y="34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11744</xdr:rowOff>
    </xdr:from>
    <xdr:ext cx="762000" cy="259045"/>
    <xdr:sp macro="" textlink="">
      <xdr:nvSpPr>
        <xdr:cNvPr id="108" name="人口1人当たり決算額の推移最小値テキスト445"/>
        <xdr:cNvSpPr txBox="1"/>
      </xdr:nvSpPr>
      <xdr:spPr>
        <a:xfrm>
          <a:off x="5740400" y="74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1567</xdr:rowOff>
    </xdr:from>
    <xdr:to>
      <xdr:col>29</xdr:col>
      <xdr:colOff>127000</xdr:colOff>
      <xdr:row>38</xdr:row>
      <xdr:rowOff>22507</xdr:rowOff>
    </xdr:to>
    <xdr:cxnSp macro="">
      <xdr:nvCxnSpPr>
        <xdr:cNvPr id="112" name="直線コネクタ 111"/>
        <xdr:cNvCxnSpPr/>
      </xdr:nvCxnSpPr>
      <xdr:spPr bwMode="auto">
        <a:xfrm flipV="1">
          <a:off x="5003800" y="7469167"/>
          <a:ext cx="647700" cy="2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22507</xdr:rowOff>
    </xdr:from>
    <xdr:to>
      <xdr:col>26</xdr:col>
      <xdr:colOff>50800</xdr:colOff>
      <xdr:row>38</xdr:row>
      <xdr:rowOff>23513</xdr:rowOff>
    </xdr:to>
    <xdr:cxnSp macro="">
      <xdr:nvCxnSpPr>
        <xdr:cNvPr id="115" name="直線コネクタ 114"/>
        <xdr:cNvCxnSpPr/>
      </xdr:nvCxnSpPr>
      <xdr:spPr bwMode="auto">
        <a:xfrm flipV="1">
          <a:off x="4305300" y="7490107"/>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23513</xdr:rowOff>
    </xdr:from>
    <xdr:to>
      <xdr:col>22</xdr:col>
      <xdr:colOff>114300</xdr:colOff>
      <xdr:row>38</xdr:row>
      <xdr:rowOff>24702</xdr:rowOff>
    </xdr:to>
    <xdr:cxnSp macro="">
      <xdr:nvCxnSpPr>
        <xdr:cNvPr id="118" name="直線コネクタ 117"/>
        <xdr:cNvCxnSpPr/>
      </xdr:nvCxnSpPr>
      <xdr:spPr bwMode="auto">
        <a:xfrm flipV="1">
          <a:off x="3606800" y="7491113"/>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24702</xdr:rowOff>
    </xdr:from>
    <xdr:to>
      <xdr:col>18</xdr:col>
      <xdr:colOff>177800</xdr:colOff>
      <xdr:row>38</xdr:row>
      <xdr:rowOff>33365</xdr:rowOff>
    </xdr:to>
    <xdr:cxnSp macro="">
      <xdr:nvCxnSpPr>
        <xdr:cNvPr id="121" name="直線コネクタ 120"/>
        <xdr:cNvCxnSpPr/>
      </xdr:nvCxnSpPr>
      <xdr:spPr bwMode="auto">
        <a:xfrm flipV="1">
          <a:off x="2908300" y="7492302"/>
          <a:ext cx="6985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27577</xdr:rowOff>
    </xdr:from>
    <xdr:to>
      <xdr:col>15</xdr:col>
      <xdr:colOff>101600</xdr:colOff>
      <xdr:row>37</xdr:row>
      <xdr:rowOff>129177</xdr:rowOff>
    </xdr:to>
    <xdr:sp macro="" textlink="">
      <xdr:nvSpPr>
        <xdr:cNvPr id="124" name="フローチャート: 判断 123"/>
        <xdr:cNvSpPr/>
      </xdr:nvSpPr>
      <xdr:spPr bwMode="auto">
        <a:xfrm>
          <a:off x="28575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310804</xdr:rowOff>
    </xdr:from>
    <xdr:ext cx="762000" cy="259045"/>
    <xdr:sp macro="" textlink="">
      <xdr:nvSpPr>
        <xdr:cNvPr id="125" name="テキスト ボックス 124"/>
        <xdr:cNvSpPr txBox="1"/>
      </xdr:nvSpPr>
      <xdr:spPr>
        <a:xfrm>
          <a:off x="25273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293667</xdr:rowOff>
    </xdr:from>
    <xdr:to>
      <xdr:col>29</xdr:col>
      <xdr:colOff>177800</xdr:colOff>
      <xdr:row>38</xdr:row>
      <xdr:rowOff>52367</xdr:rowOff>
    </xdr:to>
    <xdr:sp macro="" textlink="">
      <xdr:nvSpPr>
        <xdr:cNvPr id="131" name="楕円 130"/>
        <xdr:cNvSpPr/>
      </xdr:nvSpPr>
      <xdr:spPr bwMode="auto">
        <a:xfrm>
          <a:off x="5600700" y="7418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202244</xdr:rowOff>
    </xdr:from>
    <xdr:ext cx="762000" cy="259045"/>
    <xdr:sp macro="" textlink="">
      <xdr:nvSpPr>
        <xdr:cNvPr id="132" name="人口1人当たり決算額の推移該当値テキスト445"/>
        <xdr:cNvSpPr txBox="1"/>
      </xdr:nvSpPr>
      <xdr:spPr>
        <a:xfrm>
          <a:off x="5740400" y="732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314607</xdr:rowOff>
    </xdr:from>
    <xdr:to>
      <xdr:col>26</xdr:col>
      <xdr:colOff>101600</xdr:colOff>
      <xdr:row>38</xdr:row>
      <xdr:rowOff>73307</xdr:rowOff>
    </xdr:to>
    <xdr:sp macro="" textlink="">
      <xdr:nvSpPr>
        <xdr:cNvPr id="133" name="楕円 132"/>
        <xdr:cNvSpPr/>
      </xdr:nvSpPr>
      <xdr:spPr bwMode="auto">
        <a:xfrm>
          <a:off x="4953000" y="743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58084</xdr:rowOff>
    </xdr:from>
    <xdr:ext cx="736600" cy="259045"/>
    <xdr:sp macro="" textlink="">
      <xdr:nvSpPr>
        <xdr:cNvPr id="134" name="テキスト ボックス 133"/>
        <xdr:cNvSpPr txBox="1"/>
      </xdr:nvSpPr>
      <xdr:spPr>
        <a:xfrm>
          <a:off x="4622800" y="752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315613</xdr:rowOff>
    </xdr:from>
    <xdr:to>
      <xdr:col>22</xdr:col>
      <xdr:colOff>165100</xdr:colOff>
      <xdr:row>38</xdr:row>
      <xdr:rowOff>74313</xdr:rowOff>
    </xdr:to>
    <xdr:sp macro="" textlink="">
      <xdr:nvSpPr>
        <xdr:cNvPr id="135" name="楕円 134"/>
        <xdr:cNvSpPr/>
      </xdr:nvSpPr>
      <xdr:spPr bwMode="auto">
        <a:xfrm>
          <a:off x="4254500" y="744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59090</xdr:rowOff>
    </xdr:from>
    <xdr:ext cx="762000" cy="259045"/>
    <xdr:sp macro="" textlink="">
      <xdr:nvSpPr>
        <xdr:cNvPr id="136" name="テキスト ボックス 135"/>
        <xdr:cNvSpPr txBox="1"/>
      </xdr:nvSpPr>
      <xdr:spPr>
        <a:xfrm>
          <a:off x="3924300" y="752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316802</xdr:rowOff>
    </xdr:from>
    <xdr:to>
      <xdr:col>19</xdr:col>
      <xdr:colOff>38100</xdr:colOff>
      <xdr:row>38</xdr:row>
      <xdr:rowOff>75502</xdr:rowOff>
    </xdr:to>
    <xdr:sp macro="" textlink="">
      <xdr:nvSpPr>
        <xdr:cNvPr id="137" name="楕円 136"/>
        <xdr:cNvSpPr/>
      </xdr:nvSpPr>
      <xdr:spPr bwMode="auto">
        <a:xfrm>
          <a:off x="35560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60279</xdr:rowOff>
    </xdr:from>
    <xdr:ext cx="762000" cy="259045"/>
    <xdr:sp macro="" textlink="">
      <xdr:nvSpPr>
        <xdr:cNvPr id="138" name="テキスト ボックス 137"/>
        <xdr:cNvSpPr txBox="1"/>
      </xdr:nvSpPr>
      <xdr:spPr>
        <a:xfrm>
          <a:off x="3225800" y="752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325465</xdr:rowOff>
    </xdr:from>
    <xdr:to>
      <xdr:col>15</xdr:col>
      <xdr:colOff>101600</xdr:colOff>
      <xdr:row>38</xdr:row>
      <xdr:rowOff>84165</xdr:rowOff>
    </xdr:to>
    <xdr:sp macro="" textlink="">
      <xdr:nvSpPr>
        <xdr:cNvPr id="139" name="楕円 138"/>
        <xdr:cNvSpPr/>
      </xdr:nvSpPr>
      <xdr:spPr bwMode="auto">
        <a:xfrm>
          <a:off x="28575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68942</xdr:rowOff>
    </xdr:from>
    <xdr:ext cx="762000" cy="259045"/>
    <xdr:sp macro="" textlink="">
      <xdr:nvSpPr>
        <xdr:cNvPr id="140" name="テキスト ボックス 139"/>
        <xdr:cNvSpPr txBox="1"/>
      </xdr:nvSpPr>
      <xdr:spPr>
        <a:xfrm>
          <a:off x="2527300" y="75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61078</xdr:rowOff>
    </xdr:from>
    <xdr:to>
      <xdr:col>24</xdr:col>
      <xdr:colOff>63500</xdr:colOff>
      <xdr:row>38</xdr:row>
      <xdr:rowOff>96511</xdr:rowOff>
    </xdr:to>
    <xdr:cxnSp macro="">
      <xdr:nvCxnSpPr>
        <xdr:cNvPr id="63" name="直線コネクタ 62"/>
        <xdr:cNvCxnSpPr/>
      </xdr:nvCxnSpPr>
      <xdr:spPr>
        <a:xfrm flipV="1">
          <a:off x="3797300" y="6576178"/>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96511</xdr:rowOff>
    </xdr:from>
    <xdr:to>
      <xdr:col>19</xdr:col>
      <xdr:colOff>177800</xdr:colOff>
      <xdr:row>38</xdr:row>
      <xdr:rowOff>112562</xdr:rowOff>
    </xdr:to>
    <xdr:cxnSp macro="">
      <xdr:nvCxnSpPr>
        <xdr:cNvPr id="66" name="直線コネクタ 65"/>
        <xdr:cNvCxnSpPr/>
      </xdr:nvCxnSpPr>
      <xdr:spPr>
        <a:xfrm flipV="1">
          <a:off x="2908300" y="6611611"/>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112562</xdr:rowOff>
    </xdr:from>
    <xdr:to>
      <xdr:col>15</xdr:col>
      <xdr:colOff>50800</xdr:colOff>
      <xdr:row>38</xdr:row>
      <xdr:rowOff>120824</xdr:rowOff>
    </xdr:to>
    <xdr:cxnSp macro="">
      <xdr:nvCxnSpPr>
        <xdr:cNvPr id="69" name="直線コネクタ 68"/>
        <xdr:cNvCxnSpPr/>
      </xdr:nvCxnSpPr>
      <xdr:spPr>
        <a:xfrm flipV="1">
          <a:off x="2019300" y="6627662"/>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103728</xdr:rowOff>
    </xdr:from>
    <xdr:to>
      <xdr:col>10</xdr:col>
      <xdr:colOff>114300</xdr:colOff>
      <xdr:row>38</xdr:row>
      <xdr:rowOff>120824</xdr:rowOff>
    </xdr:to>
    <xdr:cxnSp macro="">
      <xdr:nvCxnSpPr>
        <xdr:cNvPr id="72" name="直線コネクタ 71"/>
        <xdr:cNvCxnSpPr/>
      </xdr:nvCxnSpPr>
      <xdr:spPr>
        <a:xfrm>
          <a:off x="1130300" y="661882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95236</xdr:rowOff>
    </xdr:from>
    <xdr:to>
      <xdr:col>6</xdr:col>
      <xdr:colOff>38100</xdr:colOff>
      <xdr:row>38</xdr:row>
      <xdr:rowOff>25386</xdr:rowOff>
    </xdr:to>
    <xdr:sp macro="" textlink="">
      <xdr:nvSpPr>
        <xdr:cNvPr id="75" name="フローチャート: 判断 74"/>
        <xdr:cNvSpPr/>
      </xdr:nvSpPr>
      <xdr:spPr>
        <a:xfrm>
          <a:off x="1079500" y="643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41913</xdr:rowOff>
    </xdr:from>
    <xdr:ext cx="534377" cy="259045"/>
    <xdr:sp macro="" textlink="">
      <xdr:nvSpPr>
        <xdr:cNvPr id="76" name="テキスト ボックス 75"/>
        <xdr:cNvSpPr txBox="1"/>
      </xdr:nvSpPr>
      <xdr:spPr>
        <a:xfrm>
          <a:off x="863111" y="62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10278</xdr:rowOff>
    </xdr:from>
    <xdr:to>
      <xdr:col>24</xdr:col>
      <xdr:colOff>114300</xdr:colOff>
      <xdr:row>38</xdr:row>
      <xdr:rowOff>111878</xdr:rowOff>
    </xdr:to>
    <xdr:sp macro="" textlink="">
      <xdr:nvSpPr>
        <xdr:cNvPr id="82" name="楕円 81"/>
        <xdr:cNvSpPr/>
      </xdr:nvSpPr>
      <xdr:spPr>
        <a:xfrm>
          <a:off x="4584700" y="65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96655</xdr:rowOff>
    </xdr:from>
    <xdr:ext cx="534377" cy="259045"/>
    <xdr:sp macro="" textlink="">
      <xdr:nvSpPr>
        <xdr:cNvPr id="83" name="人件費該当値テキスト"/>
        <xdr:cNvSpPr txBox="1"/>
      </xdr:nvSpPr>
      <xdr:spPr>
        <a:xfrm>
          <a:off x="4686300" y="64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45711</xdr:rowOff>
    </xdr:from>
    <xdr:to>
      <xdr:col>20</xdr:col>
      <xdr:colOff>38100</xdr:colOff>
      <xdr:row>38</xdr:row>
      <xdr:rowOff>147311</xdr:rowOff>
    </xdr:to>
    <xdr:sp macro="" textlink="">
      <xdr:nvSpPr>
        <xdr:cNvPr id="84" name="楕円 83"/>
        <xdr:cNvSpPr/>
      </xdr:nvSpPr>
      <xdr:spPr>
        <a:xfrm>
          <a:off x="3746500" y="65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138438</xdr:rowOff>
    </xdr:from>
    <xdr:ext cx="534377" cy="259045"/>
    <xdr:sp macro="" textlink="">
      <xdr:nvSpPr>
        <xdr:cNvPr id="85" name="テキスト ボックス 84"/>
        <xdr:cNvSpPr txBox="1"/>
      </xdr:nvSpPr>
      <xdr:spPr>
        <a:xfrm>
          <a:off x="3530111" y="66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61762</xdr:rowOff>
    </xdr:from>
    <xdr:to>
      <xdr:col>15</xdr:col>
      <xdr:colOff>101600</xdr:colOff>
      <xdr:row>38</xdr:row>
      <xdr:rowOff>163362</xdr:rowOff>
    </xdr:to>
    <xdr:sp macro="" textlink="">
      <xdr:nvSpPr>
        <xdr:cNvPr id="86" name="楕円 85"/>
        <xdr:cNvSpPr/>
      </xdr:nvSpPr>
      <xdr:spPr>
        <a:xfrm>
          <a:off x="28575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154489</xdr:rowOff>
    </xdr:from>
    <xdr:ext cx="534377" cy="259045"/>
    <xdr:sp macro="" textlink="">
      <xdr:nvSpPr>
        <xdr:cNvPr id="87" name="テキスト ボックス 86"/>
        <xdr:cNvSpPr txBox="1"/>
      </xdr:nvSpPr>
      <xdr:spPr>
        <a:xfrm>
          <a:off x="2641111" y="66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70024</xdr:rowOff>
    </xdr:from>
    <xdr:to>
      <xdr:col>10</xdr:col>
      <xdr:colOff>165100</xdr:colOff>
      <xdr:row>39</xdr:row>
      <xdr:rowOff>174</xdr:rowOff>
    </xdr:to>
    <xdr:sp macro="" textlink="">
      <xdr:nvSpPr>
        <xdr:cNvPr id="88" name="楕円 87"/>
        <xdr:cNvSpPr/>
      </xdr:nvSpPr>
      <xdr:spPr>
        <a:xfrm>
          <a:off x="1968500" y="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162751</xdr:rowOff>
    </xdr:from>
    <xdr:ext cx="534377" cy="259045"/>
    <xdr:sp macro="" textlink="">
      <xdr:nvSpPr>
        <xdr:cNvPr id="89" name="テキスト ボックス 88"/>
        <xdr:cNvSpPr txBox="1"/>
      </xdr:nvSpPr>
      <xdr:spPr>
        <a:xfrm>
          <a:off x="1752111" y="66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52928</xdr:rowOff>
    </xdr:from>
    <xdr:to>
      <xdr:col>6</xdr:col>
      <xdr:colOff>38100</xdr:colOff>
      <xdr:row>38</xdr:row>
      <xdr:rowOff>154528</xdr:rowOff>
    </xdr:to>
    <xdr:sp macro="" textlink="">
      <xdr:nvSpPr>
        <xdr:cNvPr id="90" name="楕円 89"/>
        <xdr:cNvSpPr/>
      </xdr:nvSpPr>
      <xdr:spPr>
        <a:xfrm>
          <a:off x="1079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145655</xdr:rowOff>
    </xdr:from>
    <xdr:ext cx="534377" cy="259045"/>
    <xdr:sp macro="" textlink="">
      <xdr:nvSpPr>
        <xdr:cNvPr id="91" name="テキスト ボックス 90"/>
        <xdr:cNvSpPr txBox="1"/>
      </xdr:nvSpPr>
      <xdr:spPr>
        <a:xfrm>
          <a:off x="863111" y="6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113068</xdr:rowOff>
    </xdr:from>
    <xdr:to>
      <xdr:col>24</xdr:col>
      <xdr:colOff>63500</xdr:colOff>
      <xdr:row>59</xdr:row>
      <xdr:rowOff>9529</xdr:rowOff>
    </xdr:to>
    <xdr:cxnSp macro="">
      <xdr:nvCxnSpPr>
        <xdr:cNvPr id="123" name="直線コネクタ 122"/>
        <xdr:cNvCxnSpPr/>
      </xdr:nvCxnSpPr>
      <xdr:spPr>
        <a:xfrm flipV="1">
          <a:off x="3797300" y="10057168"/>
          <a:ext cx="8382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170087</xdr:rowOff>
    </xdr:from>
    <xdr:to>
      <xdr:col>19</xdr:col>
      <xdr:colOff>177800</xdr:colOff>
      <xdr:row>59</xdr:row>
      <xdr:rowOff>9529</xdr:rowOff>
    </xdr:to>
    <xdr:cxnSp macro="">
      <xdr:nvCxnSpPr>
        <xdr:cNvPr id="126" name="直線コネクタ 125"/>
        <xdr:cNvCxnSpPr/>
      </xdr:nvCxnSpPr>
      <xdr:spPr>
        <a:xfrm>
          <a:off x="2908300" y="10114187"/>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152649</xdr:rowOff>
    </xdr:from>
    <xdr:to>
      <xdr:col>15</xdr:col>
      <xdr:colOff>50800</xdr:colOff>
      <xdr:row>58</xdr:row>
      <xdr:rowOff>170087</xdr:rowOff>
    </xdr:to>
    <xdr:cxnSp macro="">
      <xdr:nvCxnSpPr>
        <xdr:cNvPr id="129" name="直線コネクタ 128"/>
        <xdr:cNvCxnSpPr/>
      </xdr:nvCxnSpPr>
      <xdr:spPr>
        <a:xfrm>
          <a:off x="2019300" y="1009674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148436</xdr:rowOff>
    </xdr:from>
    <xdr:to>
      <xdr:col>10</xdr:col>
      <xdr:colOff>114300</xdr:colOff>
      <xdr:row>58</xdr:row>
      <xdr:rowOff>152649</xdr:rowOff>
    </xdr:to>
    <xdr:cxnSp macro="">
      <xdr:nvCxnSpPr>
        <xdr:cNvPr id="132" name="直線コネクタ 131"/>
        <xdr:cNvCxnSpPr/>
      </xdr:nvCxnSpPr>
      <xdr:spPr>
        <a:xfrm>
          <a:off x="1130300" y="10092536"/>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75837</xdr:rowOff>
    </xdr:from>
    <xdr:to>
      <xdr:col>6</xdr:col>
      <xdr:colOff>38100</xdr:colOff>
      <xdr:row>59</xdr:row>
      <xdr:rowOff>5987</xdr:rowOff>
    </xdr:to>
    <xdr:sp macro="" textlink="">
      <xdr:nvSpPr>
        <xdr:cNvPr id="135" name="フローチャート: 判断 134"/>
        <xdr:cNvSpPr/>
      </xdr:nvSpPr>
      <xdr:spPr>
        <a:xfrm>
          <a:off x="1079500" y="100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22514</xdr:rowOff>
    </xdr:from>
    <xdr:ext cx="534377" cy="259045"/>
    <xdr:sp macro="" textlink="">
      <xdr:nvSpPr>
        <xdr:cNvPr id="136" name="テキスト ボックス 135"/>
        <xdr:cNvSpPr txBox="1"/>
      </xdr:nvSpPr>
      <xdr:spPr>
        <a:xfrm>
          <a:off x="863111" y="97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62268</xdr:rowOff>
    </xdr:from>
    <xdr:to>
      <xdr:col>24</xdr:col>
      <xdr:colOff>114300</xdr:colOff>
      <xdr:row>58</xdr:row>
      <xdr:rowOff>163868</xdr:rowOff>
    </xdr:to>
    <xdr:sp macro="" textlink="">
      <xdr:nvSpPr>
        <xdr:cNvPr id="142" name="楕円 141"/>
        <xdr:cNvSpPr/>
      </xdr:nvSpPr>
      <xdr:spPr>
        <a:xfrm>
          <a:off x="45847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40695</xdr:rowOff>
    </xdr:from>
    <xdr:ext cx="534377" cy="259045"/>
    <xdr:sp macro="" textlink="">
      <xdr:nvSpPr>
        <xdr:cNvPr id="143" name="物件費該当値テキスト"/>
        <xdr:cNvSpPr txBox="1"/>
      </xdr:nvSpPr>
      <xdr:spPr>
        <a:xfrm>
          <a:off x="4686300" y="99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130179</xdr:rowOff>
    </xdr:from>
    <xdr:to>
      <xdr:col>20</xdr:col>
      <xdr:colOff>38100</xdr:colOff>
      <xdr:row>59</xdr:row>
      <xdr:rowOff>60329</xdr:rowOff>
    </xdr:to>
    <xdr:sp macro="" textlink="">
      <xdr:nvSpPr>
        <xdr:cNvPr id="144" name="楕円 143"/>
        <xdr:cNvSpPr/>
      </xdr:nvSpPr>
      <xdr:spPr>
        <a:xfrm>
          <a:off x="37465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51456</xdr:rowOff>
    </xdr:from>
    <xdr:ext cx="534377" cy="259045"/>
    <xdr:sp macro="" textlink="">
      <xdr:nvSpPr>
        <xdr:cNvPr id="145" name="テキスト ボックス 144"/>
        <xdr:cNvSpPr txBox="1"/>
      </xdr:nvSpPr>
      <xdr:spPr>
        <a:xfrm>
          <a:off x="3530111" y="101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119287</xdr:rowOff>
    </xdr:from>
    <xdr:to>
      <xdr:col>15</xdr:col>
      <xdr:colOff>101600</xdr:colOff>
      <xdr:row>59</xdr:row>
      <xdr:rowOff>49437</xdr:rowOff>
    </xdr:to>
    <xdr:sp macro="" textlink="">
      <xdr:nvSpPr>
        <xdr:cNvPr id="146" name="楕円 145"/>
        <xdr:cNvSpPr/>
      </xdr:nvSpPr>
      <xdr:spPr>
        <a:xfrm>
          <a:off x="2857500" y="100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40564</xdr:rowOff>
    </xdr:from>
    <xdr:ext cx="534377" cy="259045"/>
    <xdr:sp macro="" textlink="">
      <xdr:nvSpPr>
        <xdr:cNvPr id="147" name="テキスト ボックス 146"/>
        <xdr:cNvSpPr txBox="1"/>
      </xdr:nvSpPr>
      <xdr:spPr>
        <a:xfrm>
          <a:off x="2641111" y="10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101849</xdr:rowOff>
    </xdr:from>
    <xdr:to>
      <xdr:col>10</xdr:col>
      <xdr:colOff>165100</xdr:colOff>
      <xdr:row>59</xdr:row>
      <xdr:rowOff>31999</xdr:rowOff>
    </xdr:to>
    <xdr:sp macro="" textlink="">
      <xdr:nvSpPr>
        <xdr:cNvPr id="148" name="楕円 147"/>
        <xdr:cNvSpPr/>
      </xdr:nvSpPr>
      <xdr:spPr>
        <a:xfrm>
          <a:off x="1968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23126</xdr:rowOff>
    </xdr:from>
    <xdr:ext cx="534377" cy="259045"/>
    <xdr:sp macro="" textlink="">
      <xdr:nvSpPr>
        <xdr:cNvPr id="149" name="テキスト ボックス 148"/>
        <xdr:cNvSpPr txBox="1"/>
      </xdr:nvSpPr>
      <xdr:spPr>
        <a:xfrm>
          <a:off x="1752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97636</xdr:rowOff>
    </xdr:from>
    <xdr:to>
      <xdr:col>6</xdr:col>
      <xdr:colOff>38100</xdr:colOff>
      <xdr:row>59</xdr:row>
      <xdr:rowOff>27786</xdr:rowOff>
    </xdr:to>
    <xdr:sp macro="" textlink="">
      <xdr:nvSpPr>
        <xdr:cNvPr id="150" name="楕円 149"/>
        <xdr:cNvSpPr/>
      </xdr:nvSpPr>
      <xdr:spPr>
        <a:xfrm>
          <a:off x="1079500" y="100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18913</xdr:rowOff>
    </xdr:from>
    <xdr:ext cx="534377" cy="259045"/>
    <xdr:sp macro="" textlink="">
      <xdr:nvSpPr>
        <xdr:cNvPr id="151" name="テキスト ボックス 150"/>
        <xdr:cNvSpPr txBox="1"/>
      </xdr:nvSpPr>
      <xdr:spPr>
        <a:xfrm>
          <a:off x="863111" y="101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41768</xdr:rowOff>
    </xdr:from>
    <xdr:to>
      <xdr:col>24</xdr:col>
      <xdr:colOff>63500</xdr:colOff>
      <xdr:row>78</xdr:row>
      <xdr:rowOff>47712</xdr:rowOff>
    </xdr:to>
    <xdr:cxnSp macro="">
      <xdr:nvCxnSpPr>
        <xdr:cNvPr id="178" name="直線コネクタ 177"/>
        <xdr:cNvCxnSpPr/>
      </xdr:nvCxnSpPr>
      <xdr:spPr>
        <a:xfrm>
          <a:off x="3797300" y="1341486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41768</xdr:rowOff>
    </xdr:from>
    <xdr:to>
      <xdr:col>19</xdr:col>
      <xdr:colOff>177800</xdr:colOff>
      <xdr:row>78</xdr:row>
      <xdr:rowOff>60330</xdr:rowOff>
    </xdr:to>
    <xdr:cxnSp macro="">
      <xdr:nvCxnSpPr>
        <xdr:cNvPr id="181" name="直線コネクタ 180"/>
        <xdr:cNvCxnSpPr/>
      </xdr:nvCxnSpPr>
      <xdr:spPr>
        <a:xfrm flipV="1">
          <a:off x="2908300" y="13414868"/>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60330</xdr:rowOff>
    </xdr:to>
    <xdr:cxnSp macro="">
      <xdr:nvCxnSpPr>
        <xdr:cNvPr id="184" name="直線コネクタ 183"/>
        <xdr:cNvCxnSpPr/>
      </xdr:nvCxnSpPr>
      <xdr:spPr>
        <a:xfrm>
          <a:off x="2019300" y="1342785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54707</xdr:rowOff>
    </xdr:from>
    <xdr:to>
      <xdr:col>10</xdr:col>
      <xdr:colOff>114300</xdr:colOff>
      <xdr:row>78</xdr:row>
      <xdr:rowOff>54752</xdr:rowOff>
    </xdr:to>
    <xdr:cxnSp macro="">
      <xdr:nvCxnSpPr>
        <xdr:cNvPr id="187" name="直線コネクタ 186"/>
        <xdr:cNvCxnSpPr/>
      </xdr:nvCxnSpPr>
      <xdr:spPr>
        <a:xfrm>
          <a:off x="1130300" y="1342780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168362</xdr:rowOff>
    </xdr:from>
    <xdr:to>
      <xdr:col>24</xdr:col>
      <xdr:colOff>114300</xdr:colOff>
      <xdr:row>78</xdr:row>
      <xdr:rowOff>98512</xdr:rowOff>
    </xdr:to>
    <xdr:sp macro="" textlink="">
      <xdr:nvSpPr>
        <xdr:cNvPr id="197" name="楕円 196"/>
        <xdr:cNvSpPr/>
      </xdr:nvSpPr>
      <xdr:spPr>
        <a:xfrm>
          <a:off x="4584700" y="133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83289</xdr:rowOff>
    </xdr:from>
    <xdr:ext cx="469744" cy="259045"/>
    <xdr:sp macro="" textlink="">
      <xdr:nvSpPr>
        <xdr:cNvPr id="198" name="維持補修費該当値テキスト"/>
        <xdr:cNvSpPr txBox="1"/>
      </xdr:nvSpPr>
      <xdr:spPr>
        <a:xfrm>
          <a:off x="4686300" y="132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162418</xdr:rowOff>
    </xdr:from>
    <xdr:to>
      <xdr:col>20</xdr:col>
      <xdr:colOff>38100</xdr:colOff>
      <xdr:row>78</xdr:row>
      <xdr:rowOff>92568</xdr:rowOff>
    </xdr:to>
    <xdr:sp macro="" textlink="">
      <xdr:nvSpPr>
        <xdr:cNvPr id="199" name="楕円 198"/>
        <xdr:cNvSpPr/>
      </xdr:nvSpPr>
      <xdr:spPr>
        <a:xfrm>
          <a:off x="3746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83695</xdr:rowOff>
    </xdr:from>
    <xdr:ext cx="469744" cy="259045"/>
    <xdr:sp macro="" textlink="">
      <xdr:nvSpPr>
        <xdr:cNvPr id="200" name="テキスト ボックス 199"/>
        <xdr:cNvSpPr txBox="1"/>
      </xdr:nvSpPr>
      <xdr:spPr>
        <a:xfrm>
          <a:off x="3562428"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9530</xdr:rowOff>
    </xdr:from>
    <xdr:to>
      <xdr:col>15</xdr:col>
      <xdr:colOff>101600</xdr:colOff>
      <xdr:row>78</xdr:row>
      <xdr:rowOff>111130</xdr:rowOff>
    </xdr:to>
    <xdr:sp macro="" textlink="">
      <xdr:nvSpPr>
        <xdr:cNvPr id="201" name="楕円 200"/>
        <xdr:cNvSpPr/>
      </xdr:nvSpPr>
      <xdr:spPr>
        <a:xfrm>
          <a:off x="2857500" y="133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102257</xdr:rowOff>
    </xdr:from>
    <xdr:ext cx="469744" cy="259045"/>
    <xdr:sp macro="" textlink="">
      <xdr:nvSpPr>
        <xdr:cNvPr id="202" name="テキスト ボックス 201"/>
        <xdr:cNvSpPr txBox="1"/>
      </xdr:nvSpPr>
      <xdr:spPr>
        <a:xfrm>
          <a:off x="2673428" y="134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203" name="楕円 202"/>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204" name="テキスト ボックス 203"/>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3907</xdr:rowOff>
    </xdr:from>
    <xdr:to>
      <xdr:col>6</xdr:col>
      <xdr:colOff>38100</xdr:colOff>
      <xdr:row>78</xdr:row>
      <xdr:rowOff>105507</xdr:rowOff>
    </xdr:to>
    <xdr:sp macro="" textlink="">
      <xdr:nvSpPr>
        <xdr:cNvPr id="205" name="楕円 204"/>
        <xdr:cNvSpPr/>
      </xdr:nvSpPr>
      <xdr:spPr>
        <a:xfrm>
          <a:off x="1079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96634</xdr:rowOff>
    </xdr:from>
    <xdr:ext cx="469744" cy="259045"/>
    <xdr:sp macro="" textlink="">
      <xdr:nvSpPr>
        <xdr:cNvPr id="206" name="テキスト ボックス 205"/>
        <xdr:cNvSpPr txBox="1"/>
      </xdr:nvSpPr>
      <xdr:spPr>
        <a:xfrm>
          <a:off x="895428"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91466</xdr:rowOff>
    </xdr:from>
    <xdr:to>
      <xdr:col>24</xdr:col>
      <xdr:colOff>63500</xdr:colOff>
      <xdr:row>92</xdr:row>
      <xdr:rowOff>131953</xdr:rowOff>
    </xdr:to>
    <xdr:cxnSp macro="">
      <xdr:nvCxnSpPr>
        <xdr:cNvPr id="236" name="直線コネクタ 235"/>
        <xdr:cNvCxnSpPr/>
      </xdr:nvCxnSpPr>
      <xdr:spPr>
        <a:xfrm flipV="1">
          <a:off x="3797300" y="15864866"/>
          <a:ext cx="8382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90412</xdr:rowOff>
    </xdr:from>
    <xdr:to>
      <xdr:col>19</xdr:col>
      <xdr:colOff>177800</xdr:colOff>
      <xdr:row>92</xdr:row>
      <xdr:rowOff>131953</xdr:rowOff>
    </xdr:to>
    <xdr:cxnSp macro="">
      <xdr:nvCxnSpPr>
        <xdr:cNvPr id="239" name="直線コネクタ 238"/>
        <xdr:cNvCxnSpPr/>
      </xdr:nvCxnSpPr>
      <xdr:spPr>
        <a:xfrm>
          <a:off x="2908300" y="15863812"/>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90412</xdr:rowOff>
    </xdr:from>
    <xdr:to>
      <xdr:col>15</xdr:col>
      <xdr:colOff>50800</xdr:colOff>
      <xdr:row>92</xdr:row>
      <xdr:rowOff>143230</xdr:rowOff>
    </xdr:to>
    <xdr:cxnSp macro="">
      <xdr:nvCxnSpPr>
        <xdr:cNvPr id="242" name="直線コネクタ 241"/>
        <xdr:cNvCxnSpPr/>
      </xdr:nvCxnSpPr>
      <xdr:spPr>
        <a:xfrm flipV="1">
          <a:off x="2019300" y="15863812"/>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143230</xdr:rowOff>
    </xdr:from>
    <xdr:to>
      <xdr:col>10</xdr:col>
      <xdr:colOff>114300</xdr:colOff>
      <xdr:row>93</xdr:row>
      <xdr:rowOff>26885</xdr:rowOff>
    </xdr:to>
    <xdr:cxnSp macro="">
      <xdr:nvCxnSpPr>
        <xdr:cNvPr id="245" name="直線コネクタ 244"/>
        <xdr:cNvCxnSpPr/>
      </xdr:nvCxnSpPr>
      <xdr:spPr>
        <a:xfrm flipV="1">
          <a:off x="1130300" y="15916630"/>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40666</xdr:rowOff>
    </xdr:from>
    <xdr:to>
      <xdr:col>24</xdr:col>
      <xdr:colOff>114300</xdr:colOff>
      <xdr:row>92</xdr:row>
      <xdr:rowOff>142266</xdr:rowOff>
    </xdr:to>
    <xdr:sp macro="" textlink="">
      <xdr:nvSpPr>
        <xdr:cNvPr id="255" name="楕円 254"/>
        <xdr:cNvSpPr/>
      </xdr:nvSpPr>
      <xdr:spPr>
        <a:xfrm>
          <a:off x="4584700" y="158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63543</xdr:rowOff>
    </xdr:from>
    <xdr:ext cx="599010" cy="259045"/>
    <xdr:sp macro="" textlink="">
      <xdr:nvSpPr>
        <xdr:cNvPr id="256" name="扶助費該当値テキスト"/>
        <xdr:cNvSpPr txBox="1"/>
      </xdr:nvSpPr>
      <xdr:spPr>
        <a:xfrm>
          <a:off x="4686300" y="156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81153</xdr:rowOff>
    </xdr:from>
    <xdr:to>
      <xdr:col>20</xdr:col>
      <xdr:colOff>38100</xdr:colOff>
      <xdr:row>93</xdr:row>
      <xdr:rowOff>11303</xdr:rowOff>
    </xdr:to>
    <xdr:sp macro="" textlink="">
      <xdr:nvSpPr>
        <xdr:cNvPr id="257" name="楕円 256"/>
        <xdr:cNvSpPr/>
      </xdr:nvSpPr>
      <xdr:spPr>
        <a:xfrm>
          <a:off x="3746500" y="15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27830</xdr:rowOff>
    </xdr:from>
    <xdr:ext cx="599010" cy="259045"/>
    <xdr:sp macro="" textlink="">
      <xdr:nvSpPr>
        <xdr:cNvPr id="258" name="テキスト ボックス 257"/>
        <xdr:cNvSpPr txBox="1"/>
      </xdr:nvSpPr>
      <xdr:spPr>
        <a:xfrm>
          <a:off x="3497795" y="156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39612</xdr:rowOff>
    </xdr:from>
    <xdr:to>
      <xdr:col>15</xdr:col>
      <xdr:colOff>101600</xdr:colOff>
      <xdr:row>92</xdr:row>
      <xdr:rowOff>141212</xdr:rowOff>
    </xdr:to>
    <xdr:sp macro="" textlink="">
      <xdr:nvSpPr>
        <xdr:cNvPr id="259" name="楕円 258"/>
        <xdr:cNvSpPr/>
      </xdr:nvSpPr>
      <xdr:spPr>
        <a:xfrm>
          <a:off x="28575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157739</xdr:rowOff>
    </xdr:from>
    <xdr:ext cx="599010" cy="259045"/>
    <xdr:sp macro="" textlink="">
      <xdr:nvSpPr>
        <xdr:cNvPr id="260" name="テキスト ボックス 259"/>
        <xdr:cNvSpPr txBox="1"/>
      </xdr:nvSpPr>
      <xdr:spPr>
        <a:xfrm>
          <a:off x="2608795" y="1558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92430</xdr:rowOff>
    </xdr:from>
    <xdr:to>
      <xdr:col>10</xdr:col>
      <xdr:colOff>165100</xdr:colOff>
      <xdr:row>93</xdr:row>
      <xdr:rowOff>22580</xdr:rowOff>
    </xdr:to>
    <xdr:sp macro="" textlink="">
      <xdr:nvSpPr>
        <xdr:cNvPr id="261" name="楕円 260"/>
        <xdr:cNvSpPr/>
      </xdr:nvSpPr>
      <xdr:spPr>
        <a:xfrm>
          <a:off x="1968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39107</xdr:rowOff>
    </xdr:from>
    <xdr:ext cx="599010" cy="259045"/>
    <xdr:sp macro="" textlink="">
      <xdr:nvSpPr>
        <xdr:cNvPr id="262" name="テキスト ボックス 261"/>
        <xdr:cNvSpPr txBox="1"/>
      </xdr:nvSpPr>
      <xdr:spPr>
        <a:xfrm>
          <a:off x="1719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147535</xdr:rowOff>
    </xdr:from>
    <xdr:to>
      <xdr:col>6</xdr:col>
      <xdr:colOff>38100</xdr:colOff>
      <xdr:row>93</xdr:row>
      <xdr:rowOff>77685</xdr:rowOff>
    </xdr:to>
    <xdr:sp macro="" textlink="">
      <xdr:nvSpPr>
        <xdr:cNvPr id="263" name="楕円 262"/>
        <xdr:cNvSpPr/>
      </xdr:nvSpPr>
      <xdr:spPr>
        <a:xfrm>
          <a:off x="10795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94212</xdr:rowOff>
    </xdr:from>
    <xdr:ext cx="599010" cy="259045"/>
    <xdr:sp macro="" textlink="">
      <xdr:nvSpPr>
        <xdr:cNvPr id="264" name="テキスト ボックス 263"/>
        <xdr:cNvSpPr txBox="1"/>
      </xdr:nvSpPr>
      <xdr:spPr>
        <a:xfrm>
          <a:off x="830795" y="156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47142</xdr:rowOff>
    </xdr:from>
    <xdr:to>
      <xdr:col>55</xdr:col>
      <xdr:colOff>0</xdr:colOff>
      <xdr:row>36</xdr:row>
      <xdr:rowOff>62217</xdr:rowOff>
    </xdr:to>
    <xdr:cxnSp macro="">
      <xdr:nvCxnSpPr>
        <xdr:cNvPr id="293" name="直線コネクタ 292"/>
        <xdr:cNvCxnSpPr/>
      </xdr:nvCxnSpPr>
      <xdr:spPr>
        <a:xfrm flipV="1">
          <a:off x="9639300" y="6219342"/>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62217</xdr:rowOff>
    </xdr:from>
    <xdr:to>
      <xdr:col>50</xdr:col>
      <xdr:colOff>114300</xdr:colOff>
      <xdr:row>36</xdr:row>
      <xdr:rowOff>89814</xdr:rowOff>
    </xdr:to>
    <xdr:cxnSp macro="">
      <xdr:nvCxnSpPr>
        <xdr:cNvPr id="296" name="直線コネクタ 295"/>
        <xdr:cNvCxnSpPr/>
      </xdr:nvCxnSpPr>
      <xdr:spPr>
        <a:xfrm flipV="1">
          <a:off x="8750300" y="6234417"/>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89814</xdr:rowOff>
    </xdr:from>
    <xdr:to>
      <xdr:col>45</xdr:col>
      <xdr:colOff>177800</xdr:colOff>
      <xdr:row>36</xdr:row>
      <xdr:rowOff>91313</xdr:rowOff>
    </xdr:to>
    <xdr:cxnSp macro="">
      <xdr:nvCxnSpPr>
        <xdr:cNvPr id="299" name="直線コネクタ 298"/>
        <xdr:cNvCxnSpPr/>
      </xdr:nvCxnSpPr>
      <xdr:spPr>
        <a:xfrm flipV="1">
          <a:off x="7861300" y="6262014"/>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91313</xdr:rowOff>
    </xdr:from>
    <xdr:to>
      <xdr:col>41</xdr:col>
      <xdr:colOff>50800</xdr:colOff>
      <xdr:row>36</xdr:row>
      <xdr:rowOff>92799</xdr:rowOff>
    </xdr:to>
    <xdr:cxnSp macro="">
      <xdr:nvCxnSpPr>
        <xdr:cNvPr id="302" name="直線コネクタ 301"/>
        <xdr:cNvCxnSpPr/>
      </xdr:nvCxnSpPr>
      <xdr:spPr>
        <a:xfrm flipV="1">
          <a:off x="6972300" y="626351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167792</xdr:rowOff>
    </xdr:from>
    <xdr:to>
      <xdr:col>55</xdr:col>
      <xdr:colOff>50800</xdr:colOff>
      <xdr:row>36</xdr:row>
      <xdr:rowOff>97942</xdr:rowOff>
    </xdr:to>
    <xdr:sp macro="" textlink="">
      <xdr:nvSpPr>
        <xdr:cNvPr id="312" name="楕円 311"/>
        <xdr:cNvSpPr/>
      </xdr:nvSpPr>
      <xdr:spPr>
        <a:xfrm>
          <a:off x="10426700" y="61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146219</xdr:rowOff>
    </xdr:from>
    <xdr:ext cx="534377" cy="259045"/>
    <xdr:sp macro="" textlink="">
      <xdr:nvSpPr>
        <xdr:cNvPr id="313" name="補助費等該当値テキスト"/>
        <xdr:cNvSpPr txBox="1"/>
      </xdr:nvSpPr>
      <xdr:spPr>
        <a:xfrm>
          <a:off x="10528300"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11417</xdr:rowOff>
    </xdr:from>
    <xdr:to>
      <xdr:col>50</xdr:col>
      <xdr:colOff>165100</xdr:colOff>
      <xdr:row>36</xdr:row>
      <xdr:rowOff>113017</xdr:rowOff>
    </xdr:to>
    <xdr:sp macro="" textlink="">
      <xdr:nvSpPr>
        <xdr:cNvPr id="314" name="楕円 313"/>
        <xdr:cNvSpPr/>
      </xdr:nvSpPr>
      <xdr:spPr>
        <a:xfrm>
          <a:off x="9588500" y="61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104144</xdr:rowOff>
    </xdr:from>
    <xdr:ext cx="534377" cy="259045"/>
    <xdr:sp macro="" textlink="">
      <xdr:nvSpPr>
        <xdr:cNvPr id="315" name="テキスト ボックス 314"/>
        <xdr:cNvSpPr txBox="1"/>
      </xdr:nvSpPr>
      <xdr:spPr>
        <a:xfrm>
          <a:off x="9372111" y="62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39014</xdr:rowOff>
    </xdr:from>
    <xdr:to>
      <xdr:col>46</xdr:col>
      <xdr:colOff>38100</xdr:colOff>
      <xdr:row>36</xdr:row>
      <xdr:rowOff>140614</xdr:rowOff>
    </xdr:to>
    <xdr:sp macro="" textlink="">
      <xdr:nvSpPr>
        <xdr:cNvPr id="316" name="楕円 315"/>
        <xdr:cNvSpPr/>
      </xdr:nvSpPr>
      <xdr:spPr>
        <a:xfrm>
          <a:off x="8699500" y="62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131741</xdr:rowOff>
    </xdr:from>
    <xdr:ext cx="534377" cy="259045"/>
    <xdr:sp macro="" textlink="">
      <xdr:nvSpPr>
        <xdr:cNvPr id="317" name="テキスト ボックス 316"/>
        <xdr:cNvSpPr txBox="1"/>
      </xdr:nvSpPr>
      <xdr:spPr>
        <a:xfrm>
          <a:off x="8483111" y="63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40513</xdr:rowOff>
    </xdr:from>
    <xdr:to>
      <xdr:col>41</xdr:col>
      <xdr:colOff>101600</xdr:colOff>
      <xdr:row>36</xdr:row>
      <xdr:rowOff>142113</xdr:rowOff>
    </xdr:to>
    <xdr:sp macro="" textlink="">
      <xdr:nvSpPr>
        <xdr:cNvPr id="318" name="楕円 317"/>
        <xdr:cNvSpPr/>
      </xdr:nvSpPr>
      <xdr:spPr>
        <a:xfrm>
          <a:off x="7810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133240</xdr:rowOff>
    </xdr:from>
    <xdr:ext cx="534377" cy="259045"/>
    <xdr:sp macro="" textlink="">
      <xdr:nvSpPr>
        <xdr:cNvPr id="319" name="テキスト ボックス 318"/>
        <xdr:cNvSpPr txBox="1"/>
      </xdr:nvSpPr>
      <xdr:spPr>
        <a:xfrm>
          <a:off x="7594111" y="63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41999</xdr:rowOff>
    </xdr:from>
    <xdr:to>
      <xdr:col>36</xdr:col>
      <xdr:colOff>165100</xdr:colOff>
      <xdr:row>36</xdr:row>
      <xdr:rowOff>143599</xdr:rowOff>
    </xdr:to>
    <xdr:sp macro="" textlink="">
      <xdr:nvSpPr>
        <xdr:cNvPr id="320" name="楕円 319"/>
        <xdr:cNvSpPr/>
      </xdr:nvSpPr>
      <xdr:spPr>
        <a:xfrm>
          <a:off x="6921500" y="62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134726</xdr:rowOff>
    </xdr:from>
    <xdr:ext cx="534377" cy="259045"/>
    <xdr:sp macro="" textlink="">
      <xdr:nvSpPr>
        <xdr:cNvPr id="321" name="テキスト ボックス 320"/>
        <xdr:cNvSpPr txBox="1"/>
      </xdr:nvSpPr>
      <xdr:spPr>
        <a:xfrm>
          <a:off x="6705111" y="63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38247</xdr:rowOff>
    </xdr:from>
    <xdr:to>
      <xdr:col>55</xdr:col>
      <xdr:colOff>0</xdr:colOff>
      <xdr:row>57</xdr:row>
      <xdr:rowOff>72732</xdr:rowOff>
    </xdr:to>
    <xdr:cxnSp macro="">
      <xdr:nvCxnSpPr>
        <xdr:cNvPr id="346" name="直線コネクタ 345"/>
        <xdr:cNvCxnSpPr/>
      </xdr:nvCxnSpPr>
      <xdr:spPr>
        <a:xfrm>
          <a:off x="9639300" y="9810897"/>
          <a:ext cx="8382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167738</xdr:rowOff>
    </xdr:from>
    <xdr:to>
      <xdr:col>50</xdr:col>
      <xdr:colOff>114300</xdr:colOff>
      <xdr:row>57</xdr:row>
      <xdr:rowOff>38247</xdr:rowOff>
    </xdr:to>
    <xdr:cxnSp macro="">
      <xdr:nvCxnSpPr>
        <xdr:cNvPr id="349" name="直線コネクタ 348"/>
        <xdr:cNvCxnSpPr/>
      </xdr:nvCxnSpPr>
      <xdr:spPr>
        <a:xfrm>
          <a:off x="8750300" y="9768938"/>
          <a:ext cx="889000" cy="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167738</xdr:rowOff>
    </xdr:from>
    <xdr:to>
      <xdr:col>45</xdr:col>
      <xdr:colOff>177800</xdr:colOff>
      <xdr:row>57</xdr:row>
      <xdr:rowOff>31990</xdr:rowOff>
    </xdr:to>
    <xdr:cxnSp macro="">
      <xdr:nvCxnSpPr>
        <xdr:cNvPr id="352" name="直線コネクタ 351"/>
        <xdr:cNvCxnSpPr/>
      </xdr:nvCxnSpPr>
      <xdr:spPr>
        <a:xfrm flipV="1">
          <a:off x="7861300" y="9768938"/>
          <a:ext cx="889000" cy="3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31990</xdr:rowOff>
    </xdr:from>
    <xdr:to>
      <xdr:col>41</xdr:col>
      <xdr:colOff>50800</xdr:colOff>
      <xdr:row>57</xdr:row>
      <xdr:rowOff>57455</xdr:rowOff>
    </xdr:to>
    <xdr:cxnSp macro="">
      <xdr:nvCxnSpPr>
        <xdr:cNvPr id="355" name="直線コネクタ 354"/>
        <xdr:cNvCxnSpPr/>
      </xdr:nvCxnSpPr>
      <xdr:spPr>
        <a:xfrm flipV="1">
          <a:off x="6972300" y="9804640"/>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47306</xdr:rowOff>
    </xdr:from>
    <xdr:to>
      <xdr:col>36</xdr:col>
      <xdr:colOff>165100</xdr:colOff>
      <xdr:row>56</xdr:row>
      <xdr:rowOff>148906</xdr:rowOff>
    </xdr:to>
    <xdr:sp macro="" textlink="">
      <xdr:nvSpPr>
        <xdr:cNvPr id="358" name="フローチャート: 判断 357"/>
        <xdr:cNvSpPr/>
      </xdr:nvSpPr>
      <xdr:spPr>
        <a:xfrm>
          <a:off x="6921500" y="96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165433</xdr:rowOff>
    </xdr:from>
    <xdr:ext cx="534377" cy="259045"/>
    <xdr:sp macro="" textlink="">
      <xdr:nvSpPr>
        <xdr:cNvPr id="359" name="テキスト ボックス 358"/>
        <xdr:cNvSpPr txBox="1"/>
      </xdr:nvSpPr>
      <xdr:spPr>
        <a:xfrm>
          <a:off x="6705111" y="94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21932</xdr:rowOff>
    </xdr:from>
    <xdr:to>
      <xdr:col>55</xdr:col>
      <xdr:colOff>50800</xdr:colOff>
      <xdr:row>57</xdr:row>
      <xdr:rowOff>123532</xdr:rowOff>
    </xdr:to>
    <xdr:sp macro="" textlink="">
      <xdr:nvSpPr>
        <xdr:cNvPr id="365" name="楕円 364"/>
        <xdr:cNvSpPr/>
      </xdr:nvSpPr>
      <xdr:spPr>
        <a:xfrm>
          <a:off x="10426700" y="97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108309</xdr:rowOff>
    </xdr:from>
    <xdr:ext cx="534377" cy="259045"/>
    <xdr:sp macro="" textlink="">
      <xdr:nvSpPr>
        <xdr:cNvPr id="366" name="普通建設事業費該当値テキスト"/>
        <xdr:cNvSpPr txBox="1"/>
      </xdr:nvSpPr>
      <xdr:spPr>
        <a:xfrm>
          <a:off x="10528300" y="97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158897</xdr:rowOff>
    </xdr:from>
    <xdr:to>
      <xdr:col>50</xdr:col>
      <xdr:colOff>165100</xdr:colOff>
      <xdr:row>57</xdr:row>
      <xdr:rowOff>89047</xdr:rowOff>
    </xdr:to>
    <xdr:sp macro="" textlink="">
      <xdr:nvSpPr>
        <xdr:cNvPr id="367" name="楕円 366"/>
        <xdr:cNvSpPr/>
      </xdr:nvSpPr>
      <xdr:spPr>
        <a:xfrm>
          <a:off x="95885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80174</xdr:rowOff>
    </xdr:from>
    <xdr:ext cx="534377" cy="259045"/>
    <xdr:sp macro="" textlink="">
      <xdr:nvSpPr>
        <xdr:cNvPr id="368" name="テキスト ボックス 367"/>
        <xdr:cNvSpPr txBox="1"/>
      </xdr:nvSpPr>
      <xdr:spPr>
        <a:xfrm>
          <a:off x="9372111" y="98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116938</xdr:rowOff>
    </xdr:from>
    <xdr:to>
      <xdr:col>46</xdr:col>
      <xdr:colOff>38100</xdr:colOff>
      <xdr:row>57</xdr:row>
      <xdr:rowOff>47088</xdr:rowOff>
    </xdr:to>
    <xdr:sp macro="" textlink="">
      <xdr:nvSpPr>
        <xdr:cNvPr id="369" name="楕円 368"/>
        <xdr:cNvSpPr/>
      </xdr:nvSpPr>
      <xdr:spPr>
        <a:xfrm>
          <a:off x="8699500" y="97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38215</xdr:rowOff>
    </xdr:from>
    <xdr:ext cx="534377" cy="259045"/>
    <xdr:sp macro="" textlink="">
      <xdr:nvSpPr>
        <xdr:cNvPr id="370" name="テキスト ボックス 369"/>
        <xdr:cNvSpPr txBox="1"/>
      </xdr:nvSpPr>
      <xdr:spPr>
        <a:xfrm>
          <a:off x="8483111" y="98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152640</xdr:rowOff>
    </xdr:from>
    <xdr:to>
      <xdr:col>41</xdr:col>
      <xdr:colOff>101600</xdr:colOff>
      <xdr:row>57</xdr:row>
      <xdr:rowOff>82790</xdr:rowOff>
    </xdr:to>
    <xdr:sp macro="" textlink="">
      <xdr:nvSpPr>
        <xdr:cNvPr id="371" name="楕円 370"/>
        <xdr:cNvSpPr/>
      </xdr:nvSpPr>
      <xdr:spPr>
        <a:xfrm>
          <a:off x="7810500" y="9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73917</xdr:rowOff>
    </xdr:from>
    <xdr:ext cx="534377" cy="259045"/>
    <xdr:sp macro="" textlink="">
      <xdr:nvSpPr>
        <xdr:cNvPr id="372" name="テキスト ボックス 371"/>
        <xdr:cNvSpPr txBox="1"/>
      </xdr:nvSpPr>
      <xdr:spPr>
        <a:xfrm>
          <a:off x="7594111" y="984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6655</xdr:rowOff>
    </xdr:from>
    <xdr:to>
      <xdr:col>36</xdr:col>
      <xdr:colOff>165100</xdr:colOff>
      <xdr:row>57</xdr:row>
      <xdr:rowOff>108255</xdr:rowOff>
    </xdr:to>
    <xdr:sp macro="" textlink="">
      <xdr:nvSpPr>
        <xdr:cNvPr id="373" name="楕円 372"/>
        <xdr:cNvSpPr/>
      </xdr:nvSpPr>
      <xdr:spPr>
        <a:xfrm>
          <a:off x="6921500" y="9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99382</xdr:rowOff>
    </xdr:from>
    <xdr:ext cx="534377" cy="259045"/>
    <xdr:sp macro="" textlink="">
      <xdr:nvSpPr>
        <xdr:cNvPr id="374" name="テキスト ボックス 373"/>
        <xdr:cNvSpPr txBox="1"/>
      </xdr:nvSpPr>
      <xdr:spPr>
        <a:xfrm>
          <a:off x="6705111" y="98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80429</xdr:rowOff>
    </xdr:from>
    <xdr:to>
      <xdr:col>55</xdr:col>
      <xdr:colOff>0</xdr:colOff>
      <xdr:row>78</xdr:row>
      <xdr:rowOff>114109</xdr:rowOff>
    </xdr:to>
    <xdr:cxnSp macro="">
      <xdr:nvCxnSpPr>
        <xdr:cNvPr id="403" name="直線コネクタ 402"/>
        <xdr:cNvCxnSpPr/>
      </xdr:nvCxnSpPr>
      <xdr:spPr>
        <a:xfrm>
          <a:off x="9639300" y="13453529"/>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38785</xdr:rowOff>
    </xdr:from>
    <xdr:to>
      <xdr:col>50</xdr:col>
      <xdr:colOff>114300</xdr:colOff>
      <xdr:row>78</xdr:row>
      <xdr:rowOff>80429</xdr:rowOff>
    </xdr:to>
    <xdr:cxnSp macro="">
      <xdr:nvCxnSpPr>
        <xdr:cNvPr id="406" name="直線コネクタ 405"/>
        <xdr:cNvCxnSpPr/>
      </xdr:nvCxnSpPr>
      <xdr:spPr>
        <a:xfrm>
          <a:off x="8750300" y="13411885"/>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25146</xdr:rowOff>
    </xdr:from>
    <xdr:to>
      <xdr:col>45</xdr:col>
      <xdr:colOff>177800</xdr:colOff>
      <xdr:row>78</xdr:row>
      <xdr:rowOff>38785</xdr:rowOff>
    </xdr:to>
    <xdr:cxnSp macro="">
      <xdr:nvCxnSpPr>
        <xdr:cNvPr id="409" name="直線コネクタ 408"/>
        <xdr:cNvCxnSpPr/>
      </xdr:nvCxnSpPr>
      <xdr:spPr>
        <a:xfrm>
          <a:off x="7861300" y="13398246"/>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25146</xdr:rowOff>
    </xdr:from>
    <xdr:to>
      <xdr:col>41</xdr:col>
      <xdr:colOff>50800</xdr:colOff>
      <xdr:row>78</xdr:row>
      <xdr:rowOff>27090</xdr:rowOff>
    </xdr:to>
    <xdr:cxnSp macro="">
      <xdr:nvCxnSpPr>
        <xdr:cNvPr id="412" name="直線コネクタ 411"/>
        <xdr:cNvCxnSpPr/>
      </xdr:nvCxnSpPr>
      <xdr:spPr>
        <a:xfrm flipV="1">
          <a:off x="6972300" y="1339824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5" name="フローチャート: 判断 414"/>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16" name="テキスト ボックス 415"/>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63309</xdr:rowOff>
    </xdr:from>
    <xdr:to>
      <xdr:col>55</xdr:col>
      <xdr:colOff>50800</xdr:colOff>
      <xdr:row>78</xdr:row>
      <xdr:rowOff>164909</xdr:rowOff>
    </xdr:to>
    <xdr:sp macro="" textlink="">
      <xdr:nvSpPr>
        <xdr:cNvPr id="422" name="楕円 421"/>
        <xdr:cNvSpPr/>
      </xdr:nvSpPr>
      <xdr:spPr>
        <a:xfrm>
          <a:off x="10426700" y="134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149686</xdr:rowOff>
    </xdr:from>
    <xdr:ext cx="469744" cy="259045"/>
    <xdr:sp macro="" textlink="">
      <xdr:nvSpPr>
        <xdr:cNvPr id="423" name="普通建設事業費 （ うち新規整備　）該当値テキスト"/>
        <xdr:cNvSpPr txBox="1"/>
      </xdr:nvSpPr>
      <xdr:spPr>
        <a:xfrm>
          <a:off x="10528300" y="133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29629</xdr:rowOff>
    </xdr:from>
    <xdr:to>
      <xdr:col>50</xdr:col>
      <xdr:colOff>165100</xdr:colOff>
      <xdr:row>78</xdr:row>
      <xdr:rowOff>131229</xdr:rowOff>
    </xdr:to>
    <xdr:sp macro="" textlink="">
      <xdr:nvSpPr>
        <xdr:cNvPr id="424" name="楕円 423"/>
        <xdr:cNvSpPr/>
      </xdr:nvSpPr>
      <xdr:spPr>
        <a:xfrm>
          <a:off x="9588500" y="13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122356</xdr:rowOff>
    </xdr:from>
    <xdr:ext cx="534377" cy="259045"/>
    <xdr:sp macro="" textlink="">
      <xdr:nvSpPr>
        <xdr:cNvPr id="425" name="テキスト ボックス 424"/>
        <xdr:cNvSpPr txBox="1"/>
      </xdr:nvSpPr>
      <xdr:spPr>
        <a:xfrm>
          <a:off x="9372111" y="13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159435</xdr:rowOff>
    </xdr:from>
    <xdr:to>
      <xdr:col>46</xdr:col>
      <xdr:colOff>38100</xdr:colOff>
      <xdr:row>78</xdr:row>
      <xdr:rowOff>89585</xdr:rowOff>
    </xdr:to>
    <xdr:sp macro="" textlink="">
      <xdr:nvSpPr>
        <xdr:cNvPr id="426" name="楕円 425"/>
        <xdr:cNvSpPr/>
      </xdr:nvSpPr>
      <xdr:spPr>
        <a:xfrm>
          <a:off x="8699500" y="133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27" name="テキスト ボックス 426"/>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145796</xdr:rowOff>
    </xdr:from>
    <xdr:to>
      <xdr:col>41</xdr:col>
      <xdr:colOff>101600</xdr:colOff>
      <xdr:row>78</xdr:row>
      <xdr:rowOff>75946</xdr:rowOff>
    </xdr:to>
    <xdr:sp macro="" textlink="">
      <xdr:nvSpPr>
        <xdr:cNvPr id="428" name="楕円 427"/>
        <xdr:cNvSpPr/>
      </xdr:nvSpPr>
      <xdr:spPr>
        <a:xfrm>
          <a:off x="7810500" y="13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67073</xdr:rowOff>
    </xdr:from>
    <xdr:ext cx="534377" cy="259045"/>
    <xdr:sp macro="" textlink="">
      <xdr:nvSpPr>
        <xdr:cNvPr id="429" name="テキスト ボックス 428"/>
        <xdr:cNvSpPr txBox="1"/>
      </xdr:nvSpPr>
      <xdr:spPr>
        <a:xfrm>
          <a:off x="7594111" y="134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147740</xdr:rowOff>
    </xdr:from>
    <xdr:to>
      <xdr:col>36</xdr:col>
      <xdr:colOff>165100</xdr:colOff>
      <xdr:row>78</xdr:row>
      <xdr:rowOff>77890</xdr:rowOff>
    </xdr:to>
    <xdr:sp macro="" textlink="">
      <xdr:nvSpPr>
        <xdr:cNvPr id="430" name="楕円 429"/>
        <xdr:cNvSpPr/>
      </xdr:nvSpPr>
      <xdr:spPr>
        <a:xfrm>
          <a:off x="6921500" y="133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69017</xdr:rowOff>
    </xdr:from>
    <xdr:ext cx="534377" cy="259045"/>
    <xdr:sp macro="" textlink="">
      <xdr:nvSpPr>
        <xdr:cNvPr id="431" name="テキスト ボックス 430"/>
        <xdr:cNvSpPr txBox="1"/>
      </xdr:nvSpPr>
      <xdr:spPr>
        <a:xfrm>
          <a:off x="6705111" y="134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106651</xdr:rowOff>
    </xdr:from>
    <xdr:to>
      <xdr:col>55</xdr:col>
      <xdr:colOff>0</xdr:colOff>
      <xdr:row>98</xdr:row>
      <xdr:rowOff>144838</xdr:rowOff>
    </xdr:to>
    <xdr:cxnSp macro="">
      <xdr:nvCxnSpPr>
        <xdr:cNvPr id="462" name="直線コネクタ 461"/>
        <xdr:cNvCxnSpPr/>
      </xdr:nvCxnSpPr>
      <xdr:spPr>
        <a:xfrm>
          <a:off x="9639300" y="16908751"/>
          <a:ext cx="838200" cy="3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61682</xdr:rowOff>
    </xdr:from>
    <xdr:to>
      <xdr:col>50</xdr:col>
      <xdr:colOff>114300</xdr:colOff>
      <xdr:row>98</xdr:row>
      <xdr:rowOff>106651</xdr:rowOff>
    </xdr:to>
    <xdr:cxnSp macro="">
      <xdr:nvCxnSpPr>
        <xdr:cNvPr id="465" name="直線コネクタ 464"/>
        <xdr:cNvCxnSpPr/>
      </xdr:nvCxnSpPr>
      <xdr:spPr>
        <a:xfrm>
          <a:off x="8750300" y="16863782"/>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61682</xdr:rowOff>
    </xdr:from>
    <xdr:to>
      <xdr:col>45</xdr:col>
      <xdr:colOff>177800</xdr:colOff>
      <xdr:row>98</xdr:row>
      <xdr:rowOff>143053</xdr:rowOff>
    </xdr:to>
    <xdr:cxnSp macro="">
      <xdr:nvCxnSpPr>
        <xdr:cNvPr id="468" name="直線コネクタ 467"/>
        <xdr:cNvCxnSpPr/>
      </xdr:nvCxnSpPr>
      <xdr:spPr>
        <a:xfrm flipV="1">
          <a:off x="7861300" y="16863782"/>
          <a:ext cx="889000" cy="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143053</xdr:rowOff>
    </xdr:from>
    <xdr:to>
      <xdr:col>41</xdr:col>
      <xdr:colOff>50800</xdr:colOff>
      <xdr:row>99</xdr:row>
      <xdr:rowOff>25541</xdr:rowOff>
    </xdr:to>
    <xdr:cxnSp macro="">
      <xdr:nvCxnSpPr>
        <xdr:cNvPr id="471" name="直線コネクタ 470"/>
        <xdr:cNvCxnSpPr/>
      </xdr:nvCxnSpPr>
      <xdr:spPr>
        <a:xfrm flipV="1">
          <a:off x="6972300" y="16945153"/>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28136</xdr:rowOff>
    </xdr:from>
    <xdr:to>
      <xdr:col>36</xdr:col>
      <xdr:colOff>165100</xdr:colOff>
      <xdr:row>98</xdr:row>
      <xdr:rowOff>129736</xdr:rowOff>
    </xdr:to>
    <xdr:sp macro="" textlink="">
      <xdr:nvSpPr>
        <xdr:cNvPr id="474" name="フローチャート: 判断 473"/>
        <xdr:cNvSpPr/>
      </xdr:nvSpPr>
      <xdr:spPr>
        <a:xfrm>
          <a:off x="6921500" y="1683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146263</xdr:rowOff>
    </xdr:from>
    <xdr:ext cx="534377" cy="259045"/>
    <xdr:sp macro="" textlink="">
      <xdr:nvSpPr>
        <xdr:cNvPr id="475" name="テキスト ボックス 474"/>
        <xdr:cNvSpPr txBox="1"/>
      </xdr:nvSpPr>
      <xdr:spPr>
        <a:xfrm>
          <a:off x="6705111" y="166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94038</xdr:rowOff>
    </xdr:from>
    <xdr:to>
      <xdr:col>55</xdr:col>
      <xdr:colOff>50800</xdr:colOff>
      <xdr:row>99</xdr:row>
      <xdr:rowOff>24188</xdr:rowOff>
    </xdr:to>
    <xdr:sp macro="" textlink="">
      <xdr:nvSpPr>
        <xdr:cNvPr id="481" name="楕円 480"/>
        <xdr:cNvSpPr/>
      </xdr:nvSpPr>
      <xdr:spPr>
        <a:xfrm>
          <a:off x="10426700" y="168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8965</xdr:rowOff>
    </xdr:from>
    <xdr:ext cx="534377" cy="259045"/>
    <xdr:sp macro="" textlink="">
      <xdr:nvSpPr>
        <xdr:cNvPr id="482" name="普通建設事業費 （ うち更新整備　）該当値テキスト"/>
        <xdr:cNvSpPr txBox="1"/>
      </xdr:nvSpPr>
      <xdr:spPr>
        <a:xfrm>
          <a:off x="10528300" y="168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55851</xdr:rowOff>
    </xdr:from>
    <xdr:to>
      <xdr:col>50</xdr:col>
      <xdr:colOff>165100</xdr:colOff>
      <xdr:row>98</xdr:row>
      <xdr:rowOff>157451</xdr:rowOff>
    </xdr:to>
    <xdr:sp macro="" textlink="">
      <xdr:nvSpPr>
        <xdr:cNvPr id="483" name="楕円 482"/>
        <xdr:cNvSpPr/>
      </xdr:nvSpPr>
      <xdr:spPr>
        <a:xfrm>
          <a:off x="9588500" y="168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148578</xdr:rowOff>
    </xdr:from>
    <xdr:ext cx="534377" cy="259045"/>
    <xdr:sp macro="" textlink="">
      <xdr:nvSpPr>
        <xdr:cNvPr id="484" name="テキスト ボックス 483"/>
        <xdr:cNvSpPr txBox="1"/>
      </xdr:nvSpPr>
      <xdr:spPr>
        <a:xfrm>
          <a:off x="9372111" y="169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10882</xdr:rowOff>
    </xdr:from>
    <xdr:to>
      <xdr:col>46</xdr:col>
      <xdr:colOff>38100</xdr:colOff>
      <xdr:row>98</xdr:row>
      <xdr:rowOff>112482</xdr:rowOff>
    </xdr:to>
    <xdr:sp macro="" textlink="">
      <xdr:nvSpPr>
        <xdr:cNvPr id="485" name="楕円 484"/>
        <xdr:cNvSpPr/>
      </xdr:nvSpPr>
      <xdr:spPr>
        <a:xfrm>
          <a:off x="8699500" y="168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103609</xdr:rowOff>
    </xdr:from>
    <xdr:ext cx="534377" cy="259045"/>
    <xdr:sp macro="" textlink="">
      <xdr:nvSpPr>
        <xdr:cNvPr id="486" name="テキスト ボックス 485"/>
        <xdr:cNvSpPr txBox="1"/>
      </xdr:nvSpPr>
      <xdr:spPr>
        <a:xfrm>
          <a:off x="8483111" y="169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92253</xdr:rowOff>
    </xdr:from>
    <xdr:to>
      <xdr:col>41</xdr:col>
      <xdr:colOff>101600</xdr:colOff>
      <xdr:row>99</xdr:row>
      <xdr:rowOff>22403</xdr:rowOff>
    </xdr:to>
    <xdr:sp macro="" textlink="">
      <xdr:nvSpPr>
        <xdr:cNvPr id="487" name="楕円 486"/>
        <xdr:cNvSpPr/>
      </xdr:nvSpPr>
      <xdr:spPr>
        <a:xfrm>
          <a:off x="7810500" y="16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13530</xdr:rowOff>
    </xdr:from>
    <xdr:ext cx="534377" cy="259045"/>
    <xdr:sp macro="" textlink="">
      <xdr:nvSpPr>
        <xdr:cNvPr id="488" name="テキスト ボックス 487"/>
        <xdr:cNvSpPr txBox="1"/>
      </xdr:nvSpPr>
      <xdr:spPr>
        <a:xfrm>
          <a:off x="7594111" y="16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146191</xdr:rowOff>
    </xdr:from>
    <xdr:to>
      <xdr:col>36</xdr:col>
      <xdr:colOff>165100</xdr:colOff>
      <xdr:row>99</xdr:row>
      <xdr:rowOff>76341</xdr:rowOff>
    </xdr:to>
    <xdr:sp macro="" textlink="">
      <xdr:nvSpPr>
        <xdr:cNvPr id="489" name="楕円 488"/>
        <xdr:cNvSpPr/>
      </xdr:nvSpPr>
      <xdr:spPr>
        <a:xfrm>
          <a:off x="6921500" y="169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67468</xdr:rowOff>
    </xdr:from>
    <xdr:ext cx="469744" cy="259045"/>
    <xdr:sp macro="" textlink="">
      <xdr:nvSpPr>
        <xdr:cNvPr id="490" name="テキスト ボックス 489"/>
        <xdr:cNvSpPr txBox="1"/>
      </xdr:nvSpPr>
      <xdr:spPr>
        <a:xfrm>
          <a:off x="6737428" y="170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43343</xdr:rowOff>
    </xdr:from>
    <xdr:to>
      <xdr:col>67</xdr:col>
      <xdr:colOff>101600</xdr:colOff>
      <xdr:row>39</xdr:row>
      <xdr:rowOff>144943</xdr:rowOff>
    </xdr:to>
    <xdr:sp macro="" textlink="">
      <xdr:nvSpPr>
        <xdr:cNvPr id="533" name="フローチャート: 判断 532"/>
        <xdr:cNvSpPr/>
      </xdr:nvSpPr>
      <xdr:spPr>
        <a:xfrm>
          <a:off x="12763500" y="67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161470</xdr:rowOff>
    </xdr:from>
    <xdr:ext cx="378565" cy="259045"/>
    <xdr:sp macro="" textlink="">
      <xdr:nvSpPr>
        <xdr:cNvPr id="534" name="テキスト ボックス 533"/>
        <xdr:cNvSpPr txBox="1"/>
      </xdr:nvSpPr>
      <xdr:spPr>
        <a:xfrm>
          <a:off x="12625017" y="6505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169063</xdr:rowOff>
    </xdr:from>
    <xdr:to>
      <xdr:col>85</xdr:col>
      <xdr:colOff>127000</xdr:colOff>
      <xdr:row>78</xdr:row>
      <xdr:rowOff>2515</xdr:rowOff>
    </xdr:to>
    <xdr:cxnSp macro="">
      <xdr:nvCxnSpPr>
        <xdr:cNvPr id="627" name="直線コネクタ 626"/>
        <xdr:cNvCxnSpPr/>
      </xdr:nvCxnSpPr>
      <xdr:spPr>
        <a:xfrm flipV="1">
          <a:off x="15481300" y="13370713"/>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2515</xdr:rowOff>
    </xdr:from>
    <xdr:to>
      <xdr:col>81</xdr:col>
      <xdr:colOff>50800</xdr:colOff>
      <xdr:row>78</xdr:row>
      <xdr:rowOff>3111</xdr:rowOff>
    </xdr:to>
    <xdr:cxnSp macro="">
      <xdr:nvCxnSpPr>
        <xdr:cNvPr id="630" name="直線コネクタ 629"/>
        <xdr:cNvCxnSpPr/>
      </xdr:nvCxnSpPr>
      <xdr:spPr>
        <a:xfrm flipV="1">
          <a:off x="14592300" y="13375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170687</xdr:rowOff>
    </xdr:from>
    <xdr:to>
      <xdr:col>76</xdr:col>
      <xdr:colOff>114300</xdr:colOff>
      <xdr:row>78</xdr:row>
      <xdr:rowOff>3111</xdr:rowOff>
    </xdr:to>
    <xdr:cxnSp macro="">
      <xdr:nvCxnSpPr>
        <xdr:cNvPr id="633" name="直線コネクタ 632"/>
        <xdr:cNvCxnSpPr/>
      </xdr:nvCxnSpPr>
      <xdr:spPr>
        <a:xfrm>
          <a:off x="13703300" y="13372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170687</xdr:rowOff>
    </xdr:from>
    <xdr:to>
      <xdr:col>71</xdr:col>
      <xdr:colOff>177800</xdr:colOff>
      <xdr:row>78</xdr:row>
      <xdr:rowOff>4280</xdr:rowOff>
    </xdr:to>
    <xdr:cxnSp macro="">
      <xdr:nvCxnSpPr>
        <xdr:cNvPr id="636" name="直線コネクタ 635"/>
        <xdr:cNvCxnSpPr/>
      </xdr:nvCxnSpPr>
      <xdr:spPr>
        <a:xfrm flipV="1">
          <a:off x="12814300" y="13372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118263</xdr:rowOff>
    </xdr:from>
    <xdr:to>
      <xdr:col>85</xdr:col>
      <xdr:colOff>177800</xdr:colOff>
      <xdr:row>78</xdr:row>
      <xdr:rowOff>48413</xdr:rowOff>
    </xdr:to>
    <xdr:sp macro="" textlink="">
      <xdr:nvSpPr>
        <xdr:cNvPr id="646" name="楕円 645"/>
        <xdr:cNvSpPr/>
      </xdr:nvSpPr>
      <xdr:spPr>
        <a:xfrm>
          <a:off x="162687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33190</xdr:rowOff>
    </xdr:from>
    <xdr:ext cx="534377" cy="259045"/>
    <xdr:sp macro="" textlink="">
      <xdr:nvSpPr>
        <xdr:cNvPr id="647" name="公債費該当値テキスト"/>
        <xdr:cNvSpPr txBox="1"/>
      </xdr:nvSpPr>
      <xdr:spPr>
        <a:xfrm>
          <a:off x="16370300"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123165</xdr:rowOff>
    </xdr:from>
    <xdr:to>
      <xdr:col>81</xdr:col>
      <xdr:colOff>101600</xdr:colOff>
      <xdr:row>78</xdr:row>
      <xdr:rowOff>53315</xdr:rowOff>
    </xdr:to>
    <xdr:sp macro="" textlink="">
      <xdr:nvSpPr>
        <xdr:cNvPr id="648" name="楕円 647"/>
        <xdr:cNvSpPr/>
      </xdr:nvSpPr>
      <xdr:spPr>
        <a:xfrm>
          <a:off x="15430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44442</xdr:rowOff>
    </xdr:from>
    <xdr:ext cx="534377" cy="259045"/>
    <xdr:sp macro="" textlink="">
      <xdr:nvSpPr>
        <xdr:cNvPr id="649" name="テキスト ボックス 648"/>
        <xdr:cNvSpPr txBox="1"/>
      </xdr:nvSpPr>
      <xdr:spPr>
        <a:xfrm>
          <a:off x="15214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123761</xdr:rowOff>
    </xdr:from>
    <xdr:to>
      <xdr:col>76</xdr:col>
      <xdr:colOff>165100</xdr:colOff>
      <xdr:row>78</xdr:row>
      <xdr:rowOff>53911</xdr:rowOff>
    </xdr:to>
    <xdr:sp macro="" textlink="">
      <xdr:nvSpPr>
        <xdr:cNvPr id="650" name="楕円 649"/>
        <xdr:cNvSpPr/>
      </xdr:nvSpPr>
      <xdr:spPr>
        <a:xfrm>
          <a:off x="14541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45038</xdr:rowOff>
    </xdr:from>
    <xdr:ext cx="534377" cy="259045"/>
    <xdr:sp macro="" textlink="">
      <xdr:nvSpPr>
        <xdr:cNvPr id="651" name="テキスト ボックス 650"/>
        <xdr:cNvSpPr txBox="1"/>
      </xdr:nvSpPr>
      <xdr:spPr>
        <a:xfrm>
          <a:off x="14325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119887</xdr:rowOff>
    </xdr:from>
    <xdr:to>
      <xdr:col>72</xdr:col>
      <xdr:colOff>38100</xdr:colOff>
      <xdr:row>78</xdr:row>
      <xdr:rowOff>50037</xdr:rowOff>
    </xdr:to>
    <xdr:sp macro="" textlink="">
      <xdr:nvSpPr>
        <xdr:cNvPr id="652" name="楕円 651"/>
        <xdr:cNvSpPr/>
      </xdr:nvSpPr>
      <xdr:spPr>
        <a:xfrm>
          <a:off x="13652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41164</xdr:rowOff>
    </xdr:from>
    <xdr:ext cx="534377" cy="259045"/>
    <xdr:sp macro="" textlink="">
      <xdr:nvSpPr>
        <xdr:cNvPr id="653" name="テキスト ボックス 652"/>
        <xdr:cNvSpPr txBox="1"/>
      </xdr:nvSpPr>
      <xdr:spPr>
        <a:xfrm>
          <a:off x="13436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124930</xdr:rowOff>
    </xdr:from>
    <xdr:to>
      <xdr:col>67</xdr:col>
      <xdr:colOff>101600</xdr:colOff>
      <xdr:row>78</xdr:row>
      <xdr:rowOff>55080</xdr:rowOff>
    </xdr:to>
    <xdr:sp macro="" textlink="">
      <xdr:nvSpPr>
        <xdr:cNvPr id="654" name="楕円 653"/>
        <xdr:cNvSpPr/>
      </xdr:nvSpPr>
      <xdr:spPr>
        <a:xfrm>
          <a:off x="12763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46207</xdr:rowOff>
    </xdr:from>
    <xdr:ext cx="534377" cy="259045"/>
    <xdr:sp macro="" textlink="">
      <xdr:nvSpPr>
        <xdr:cNvPr id="655" name="テキスト ボックス 654"/>
        <xdr:cNvSpPr txBox="1"/>
      </xdr:nvSpPr>
      <xdr:spPr>
        <a:xfrm>
          <a:off x="12547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52786</xdr:rowOff>
    </xdr:from>
    <xdr:to>
      <xdr:col>85</xdr:col>
      <xdr:colOff>127000</xdr:colOff>
      <xdr:row>97</xdr:row>
      <xdr:rowOff>56215</xdr:rowOff>
    </xdr:to>
    <xdr:cxnSp macro="">
      <xdr:nvCxnSpPr>
        <xdr:cNvPr id="682" name="直線コネクタ 681"/>
        <xdr:cNvCxnSpPr/>
      </xdr:nvCxnSpPr>
      <xdr:spPr>
        <a:xfrm>
          <a:off x="15481300" y="1668343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7021</xdr:rowOff>
    </xdr:from>
    <xdr:to>
      <xdr:col>81</xdr:col>
      <xdr:colOff>50800</xdr:colOff>
      <xdr:row>97</xdr:row>
      <xdr:rowOff>52786</xdr:rowOff>
    </xdr:to>
    <xdr:cxnSp macro="">
      <xdr:nvCxnSpPr>
        <xdr:cNvPr id="685" name="直線コネクタ 684"/>
        <xdr:cNvCxnSpPr/>
      </xdr:nvCxnSpPr>
      <xdr:spPr>
        <a:xfrm>
          <a:off x="14592300" y="16637671"/>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7021</xdr:rowOff>
    </xdr:from>
    <xdr:to>
      <xdr:col>76</xdr:col>
      <xdr:colOff>114300</xdr:colOff>
      <xdr:row>97</xdr:row>
      <xdr:rowOff>74275</xdr:rowOff>
    </xdr:to>
    <xdr:cxnSp macro="">
      <xdr:nvCxnSpPr>
        <xdr:cNvPr id="688" name="直線コネクタ 687"/>
        <xdr:cNvCxnSpPr/>
      </xdr:nvCxnSpPr>
      <xdr:spPr>
        <a:xfrm flipV="1">
          <a:off x="13703300" y="1663767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72217</xdr:rowOff>
    </xdr:from>
    <xdr:to>
      <xdr:col>71</xdr:col>
      <xdr:colOff>177800</xdr:colOff>
      <xdr:row>97</xdr:row>
      <xdr:rowOff>74275</xdr:rowOff>
    </xdr:to>
    <xdr:cxnSp macro="">
      <xdr:nvCxnSpPr>
        <xdr:cNvPr id="691" name="直線コネクタ 690"/>
        <xdr:cNvCxnSpPr/>
      </xdr:nvCxnSpPr>
      <xdr:spPr>
        <a:xfrm>
          <a:off x="12814300" y="167028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5415</xdr:rowOff>
    </xdr:from>
    <xdr:to>
      <xdr:col>85</xdr:col>
      <xdr:colOff>177800</xdr:colOff>
      <xdr:row>97</xdr:row>
      <xdr:rowOff>107015</xdr:rowOff>
    </xdr:to>
    <xdr:sp macro="" textlink="">
      <xdr:nvSpPr>
        <xdr:cNvPr id="701" name="楕円 700"/>
        <xdr:cNvSpPr/>
      </xdr:nvSpPr>
      <xdr:spPr>
        <a:xfrm>
          <a:off x="162687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155292</xdr:rowOff>
    </xdr:from>
    <xdr:ext cx="534377" cy="259045"/>
    <xdr:sp macro="" textlink="">
      <xdr:nvSpPr>
        <xdr:cNvPr id="702" name="積立金該当値テキスト"/>
        <xdr:cNvSpPr txBox="1"/>
      </xdr:nvSpPr>
      <xdr:spPr>
        <a:xfrm>
          <a:off x="16370300" y="166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1986</xdr:rowOff>
    </xdr:from>
    <xdr:to>
      <xdr:col>81</xdr:col>
      <xdr:colOff>101600</xdr:colOff>
      <xdr:row>97</xdr:row>
      <xdr:rowOff>103586</xdr:rowOff>
    </xdr:to>
    <xdr:sp macro="" textlink="">
      <xdr:nvSpPr>
        <xdr:cNvPr id="703" name="楕円 702"/>
        <xdr:cNvSpPr/>
      </xdr:nvSpPr>
      <xdr:spPr>
        <a:xfrm>
          <a:off x="154305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94713</xdr:rowOff>
    </xdr:from>
    <xdr:ext cx="534377" cy="259045"/>
    <xdr:sp macro="" textlink="">
      <xdr:nvSpPr>
        <xdr:cNvPr id="704" name="テキスト ボックス 703"/>
        <xdr:cNvSpPr txBox="1"/>
      </xdr:nvSpPr>
      <xdr:spPr>
        <a:xfrm>
          <a:off x="15214111" y="167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127671</xdr:rowOff>
    </xdr:from>
    <xdr:to>
      <xdr:col>76</xdr:col>
      <xdr:colOff>165100</xdr:colOff>
      <xdr:row>97</xdr:row>
      <xdr:rowOff>57821</xdr:rowOff>
    </xdr:to>
    <xdr:sp macro="" textlink="">
      <xdr:nvSpPr>
        <xdr:cNvPr id="705" name="楕円 704"/>
        <xdr:cNvSpPr/>
      </xdr:nvSpPr>
      <xdr:spPr>
        <a:xfrm>
          <a:off x="14541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48948</xdr:rowOff>
    </xdr:from>
    <xdr:ext cx="534377" cy="259045"/>
    <xdr:sp macro="" textlink="">
      <xdr:nvSpPr>
        <xdr:cNvPr id="706" name="テキスト ボックス 705"/>
        <xdr:cNvSpPr txBox="1"/>
      </xdr:nvSpPr>
      <xdr:spPr>
        <a:xfrm>
          <a:off x="14325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23475</xdr:rowOff>
    </xdr:from>
    <xdr:to>
      <xdr:col>72</xdr:col>
      <xdr:colOff>38100</xdr:colOff>
      <xdr:row>97</xdr:row>
      <xdr:rowOff>125075</xdr:rowOff>
    </xdr:to>
    <xdr:sp macro="" textlink="">
      <xdr:nvSpPr>
        <xdr:cNvPr id="707" name="楕円 706"/>
        <xdr:cNvSpPr/>
      </xdr:nvSpPr>
      <xdr:spPr>
        <a:xfrm>
          <a:off x="13652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116202</xdr:rowOff>
    </xdr:from>
    <xdr:ext cx="534377" cy="259045"/>
    <xdr:sp macro="" textlink="">
      <xdr:nvSpPr>
        <xdr:cNvPr id="708" name="テキスト ボックス 707"/>
        <xdr:cNvSpPr txBox="1"/>
      </xdr:nvSpPr>
      <xdr:spPr>
        <a:xfrm>
          <a:off x="13436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21417</xdr:rowOff>
    </xdr:from>
    <xdr:to>
      <xdr:col>67</xdr:col>
      <xdr:colOff>101600</xdr:colOff>
      <xdr:row>97</xdr:row>
      <xdr:rowOff>123017</xdr:rowOff>
    </xdr:to>
    <xdr:sp macro="" textlink="">
      <xdr:nvSpPr>
        <xdr:cNvPr id="709" name="楕円 708"/>
        <xdr:cNvSpPr/>
      </xdr:nvSpPr>
      <xdr:spPr>
        <a:xfrm>
          <a:off x="12763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114144</xdr:rowOff>
    </xdr:from>
    <xdr:ext cx="534377" cy="259045"/>
    <xdr:sp macro="" textlink="">
      <xdr:nvSpPr>
        <xdr:cNvPr id="710" name="テキスト ボックス 709"/>
        <xdr:cNvSpPr txBox="1"/>
      </xdr:nvSpPr>
      <xdr:spPr>
        <a:xfrm>
          <a:off x="12547111" y="167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126891</xdr:rowOff>
    </xdr:from>
    <xdr:to>
      <xdr:col>98</xdr:col>
      <xdr:colOff>38100</xdr:colOff>
      <xdr:row>39</xdr:row>
      <xdr:rowOff>57041</xdr:rowOff>
    </xdr:to>
    <xdr:sp macro="" textlink="">
      <xdr:nvSpPr>
        <xdr:cNvPr id="753" name="フローチャート: 判断 752"/>
        <xdr:cNvSpPr/>
      </xdr:nvSpPr>
      <xdr:spPr>
        <a:xfrm>
          <a:off x="18605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73568</xdr:rowOff>
    </xdr:from>
    <xdr:ext cx="378565" cy="259045"/>
    <xdr:sp macro="" textlink="">
      <xdr:nvSpPr>
        <xdr:cNvPr id="754" name="テキスト ボックス 753"/>
        <xdr:cNvSpPr txBox="1"/>
      </xdr:nvSpPr>
      <xdr:spPr>
        <a:xfrm>
          <a:off x="18467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41821</xdr:rowOff>
    </xdr:from>
    <xdr:to>
      <xdr:col>116</xdr:col>
      <xdr:colOff>63500</xdr:colOff>
      <xdr:row>59</xdr:row>
      <xdr:rowOff>41821</xdr:rowOff>
    </xdr:to>
    <xdr:cxnSp macro="">
      <xdr:nvCxnSpPr>
        <xdr:cNvPr id="798" name="直線コネクタ 797"/>
        <xdr:cNvCxnSpPr/>
      </xdr:nvCxnSpPr>
      <xdr:spPr>
        <a:xfrm>
          <a:off x="21323300" y="1015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41821</xdr:rowOff>
    </xdr:to>
    <xdr:cxnSp macro="">
      <xdr:nvCxnSpPr>
        <xdr:cNvPr id="801" name="直線コネクタ 800"/>
        <xdr:cNvCxnSpPr/>
      </xdr:nvCxnSpPr>
      <xdr:spPr>
        <a:xfrm>
          <a:off x="20434300" y="101562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40754</xdr:rowOff>
    </xdr:to>
    <xdr:cxnSp macro="">
      <xdr:nvCxnSpPr>
        <xdr:cNvPr id="804" name="直線コネクタ 803"/>
        <xdr:cNvCxnSpPr/>
      </xdr:nvCxnSpPr>
      <xdr:spPr>
        <a:xfrm flipV="1">
          <a:off x="19545300" y="101562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40754</xdr:rowOff>
    </xdr:from>
    <xdr:to>
      <xdr:col>102</xdr:col>
      <xdr:colOff>114300</xdr:colOff>
      <xdr:row>59</xdr:row>
      <xdr:rowOff>40754</xdr:rowOff>
    </xdr:to>
    <xdr:cxnSp macro="">
      <xdr:nvCxnSpPr>
        <xdr:cNvPr id="807" name="直線コネクタ 806"/>
        <xdr:cNvCxnSpPr/>
      </xdr:nvCxnSpPr>
      <xdr:spPr>
        <a:xfrm>
          <a:off x="18656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0" name="フローチャート: 判断 809"/>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1" name="テキスト ボックス 810"/>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7" name="楕円 816"/>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18" name="貸付金該当値テキスト"/>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19" name="楕円 818"/>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20" name="テキスト ボックス 819"/>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21" name="楕円 820"/>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22" name="テキスト ボックス 821"/>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23" name="楕円 822"/>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24" name="テキスト ボックス 823"/>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25" name="楕円 824"/>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26" name="テキスト ボックス 825"/>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112001</xdr:rowOff>
    </xdr:from>
    <xdr:to>
      <xdr:col>116</xdr:col>
      <xdr:colOff>63500</xdr:colOff>
      <xdr:row>77</xdr:row>
      <xdr:rowOff>35858</xdr:rowOff>
    </xdr:to>
    <xdr:cxnSp macro="">
      <xdr:nvCxnSpPr>
        <xdr:cNvPr id="856" name="直線コネクタ 855"/>
        <xdr:cNvCxnSpPr/>
      </xdr:nvCxnSpPr>
      <xdr:spPr>
        <a:xfrm flipV="1">
          <a:off x="21323300" y="13142201"/>
          <a:ext cx="838200" cy="9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105144</xdr:rowOff>
    </xdr:from>
    <xdr:to>
      <xdr:col>111</xdr:col>
      <xdr:colOff>177800</xdr:colOff>
      <xdr:row>77</xdr:row>
      <xdr:rowOff>35858</xdr:rowOff>
    </xdr:to>
    <xdr:cxnSp macro="">
      <xdr:nvCxnSpPr>
        <xdr:cNvPr id="859" name="直線コネクタ 858"/>
        <xdr:cNvCxnSpPr/>
      </xdr:nvCxnSpPr>
      <xdr:spPr>
        <a:xfrm>
          <a:off x="20434300" y="13135344"/>
          <a:ext cx="889000" cy="1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62509</xdr:rowOff>
    </xdr:from>
    <xdr:to>
      <xdr:col>107</xdr:col>
      <xdr:colOff>50800</xdr:colOff>
      <xdr:row>76</xdr:row>
      <xdr:rowOff>105144</xdr:rowOff>
    </xdr:to>
    <xdr:cxnSp macro="">
      <xdr:nvCxnSpPr>
        <xdr:cNvPr id="862" name="直線コネクタ 861"/>
        <xdr:cNvCxnSpPr/>
      </xdr:nvCxnSpPr>
      <xdr:spPr>
        <a:xfrm>
          <a:off x="19545300" y="1309270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169760</xdr:rowOff>
    </xdr:from>
    <xdr:to>
      <xdr:col>102</xdr:col>
      <xdr:colOff>114300</xdr:colOff>
      <xdr:row>76</xdr:row>
      <xdr:rowOff>62509</xdr:rowOff>
    </xdr:to>
    <xdr:cxnSp macro="">
      <xdr:nvCxnSpPr>
        <xdr:cNvPr id="865" name="直線コネクタ 864"/>
        <xdr:cNvCxnSpPr/>
      </xdr:nvCxnSpPr>
      <xdr:spPr>
        <a:xfrm>
          <a:off x="18656300" y="130285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90824</xdr:rowOff>
    </xdr:from>
    <xdr:to>
      <xdr:col>98</xdr:col>
      <xdr:colOff>38100</xdr:colOff>
      <xdr:row>77</xdr:row>
      <xdr:rowOff>20974</xdr:rowOff>
    </xdr:to>
    <xdr:sp macro="" textlink="">
      <xdr:nvSpPr>
        <xdr:cNvPr id="868" name="フローチャート: 判断 867"/>
        <xdr:cNvSpPr/>
      </xdr:nvSpPr>
      <xdr:spPr>
        <a:xfrm>
          <a:off x="18605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12101</xdr:rowOff>
    </xdr:from>
    <xdr:ext cx="534377" cy="259045"/>
    <xdr:sp macro="" textlink="">
      <xdr:nvSpPr>
        <xdr:cNvPr id="869" name="テキスト ボックス 868"/>
        <xdr:cNvSpPr txBox="1"/>
      </xdr:nvSpPr>
      <xdr:spPr>
        <a:xfrm>
          <a:off x="18389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61201</xdr:rowOff>
    </xdr:from>
    <xdr:to>
      <xdr:col>116</xdr:col>
      <xdr:colOff>114300</xdr:colOff>
      <xdr:row>76</xdr:row>
      <xdr:rowOff>162801</xdr:rowOff>
    </xdr:to>
    <xdr:sp macro="" textlink="">
      <xdr:nvSpPr>
        <xdr:cNvPr id="875" name="楕円 874"/>
        <xdr:cNvSpPr/>
      </xdr:nvSpPr>
      <xdr:spPr>
        <a:xfrm>
          <a:off x="22110700" y="130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39628</xdr:rowOff>
    </xdr:from>
    <xdr:ext cx="534377" cy="259045"/>
    <xdr:sp macro="" textlink="">
      <xdr:nvSpPr>
        <xdr:cNvPr id="876" name="繰出金該当値テキスト"/>
        <xdr:cNvSpPr txBox="1"/>
      </xdr:nvSpPr>
      <xdr:spPr>
        <a:xfrm>
          <a:off x="22212300" y="130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156508</xdr:rowOff>
    </xdr:from>
    <xdr:to>
      <xdr:col>112</xdr:col>
      <xdr:colOff>38100</xdr:colOff>
      <xdr:row>77</xdr:row>
      <xdr:rowOff>86658</xdr:rowOff>
    </xdr:to>
    <xdr:sp macro="" textlink="">
      <xdr:nvSpPr>
        <xdr:cNvPr id="877" name="楕円 876"/>
        <xdr:cNvSpPr/>
      </xdr:nvSpPr>
      <xdr:spPr>
        <a:xfrm>
          <a:off x="21272500" y="131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77785</xdr:rowOff>
    </xdr:from>
    <xdr:ext cx="534377" cy="259045"/>
    <xdr:sp macro="" textlink="">
      <xdr:nvSpPr>
        <xdr:cNvPr id="878" name="テキスト ボックス 877"/>
        <xdr:cNvSpPr txBox="1"/>
      </xdr:nvSpPr>
      <xdr:spPr>
        <a:xfrm>
          <a:off x="21056111" y="132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54344</xdr:rowOff>
    </xdr:from>
    <xdr:to>
      <xdr:col>107</xdr:col>
      <xdr:colOff>101600</xdr:colOff>
      <xdr:row>76</xdr:row>
      <xdr:rowOff>155944</xdr:rowOff>
    </xdr:to>
    <xdr:sp macro="" textlink="">
      <xdr:nvSpPr>
        <xdr:cNvPr id="879" name="楕円 878"/>
        <xdr:cNvSpPr/>
      </xdr:nvSpPr>
      <xdr:spPr>
        <a:xfrm>
          <a:off x="203835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147071</xdr:rowOff>
    </xdr:from>
    <xdr:ext cx="534377" cy="259045"/>
    <xdr:sp macro="" textlink="">
      <xdr:nvSpPr>
        <xdr:cNvPr id="880" name="テキスト ボックス 879"/>
        <xdr:cNvSpPr txBox="1"/>
      </xdr:nvSpPr>
      <xdr:spPr>
        <a:xfrm>
          <a:off x="20167111" y="131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11709</xdr:rowOff>
    </xdr:from>
    <xdr:to>
      <xdr:col>102</xdr:col>
      <xdr:colOff>165100</xdr:colOff>
      <xdr:row>76</xdr:row>
      <xdr:rowOff>113309</xdr:rowOff>
    </xdr:to>
    <xdr:sp macro="" textlink="">
      <xdr:nvSpPr>
        <xdr:cNvPr id="881" name="楕円 880"/>
        <xdr:cNvSpPr/>
      </xdr:nvSpPr>
      <xdr:spPr>
        <a:xfrm>
          <a:off x="194945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104436</xdr:rowOff>
    </xdr:from>
    <xdr:ext cx="534377" cy="259045"/>
    <xdr:sp macro="" textlink="">
      <xdr:nvSpPr>
        <xdr:cNvPr id="882" name="テキスト ボックス 881"/>
        <xdr:cNvSpPr txBox="1"/>
      </xdr:nvSpPr>
      <xdr:spPr>
        <a:xfrm>
          <a:off x="19278111" y="13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118961</xdr:rowOff>
    </xdr:from>
    <xdr:to>
      <xdr:col>98</xdr:col>
      <xdr:colOff>38100</xdr:colOff>
      <xdr:row>76</xdr:row>
      <xdr:rowOff>49110</xdr:rowOff>
    </xdr:to>
    <xdr:sp macro="" textlink="">
      <xdr:nvSpPr>
        <xdr:cNvPr id="883" name="楕円 882"/>
        <xdr:cNvSpPr/>
      </xdr:nvSpPr>
      <xdr:spPr>
        <a:xfrm>
          <a:off x="18605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65638</xdr:rowOff>
    </xdr:from>
    <xdr:ext cx="534377" cy="259045"/>
    <xdr:sp macro="" textlink="">
      <xdr:nvSpPr>
        <xdr:cNvPr id="884" name="テキスト ボックス 883"/>
        <xdr:cNvSpPr txBox="1"/>
      </xdr:nvSpPr>
      <xdr:spPr>
        <a:xfrm>
          <a:off x="18389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41859</xdr:rowOff>
    </xdr:from>
    <xdr:to>
      <xdr:col>24</xdr:col>
      <xdr:colOff>63500</xdr:colOff>
      <xdr:row>34</xdr:row>
      <xdr:rowOff>64719</xdr:rowOff>
    </xdr:to>
    <xdr:cxnSp macro="">
      <xdr:nvCxnSpPr>
        <xdr:cNvPr id="59" name="直線コネクタ 58"/>
        <xdr:cNvCxnSpPr/>
      </xdr:nvCxnSpPr>
      <xdr:spPr>
        <a:xfrm>
          <a:off x="3797300" y="58711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34087</xdr:rowOff>
    </xdr:from>
    <xdr:to>
      <xdr:col>19</xdr:col>
      <xdr:colOff>177800</xdr:colOff>
      <xdr:row>34</xdr:row>
      <xdr:rowOff>41859</xdr:rowOff>
    </xdr:to>
    <xdr:cxnSp macro="">
      <xdr:nvCxnSpPr>
        <xdr:cNvPr id="62" name="直線コネクタ 61"/>
        <xdr:cNvCxnSpPr/>
      </xdr:nvCxnSpPr>
      <xdr:spPr>
        <a:xfrm>
          <a:off x="2908300" y="58633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xdr:rowOff>
    </xdr:from>
    <xdr:to>
      <xdr:col>15</xdr:col>
      <xdr:colOff>50800</xdr:colOff>
      <xdr:row>34</xdr:row>
      <xdr:rowOff>34087</xdr:rowOff>
    </xdr:to>
    <xdr:cxnSp macro="">
      <xdr:nvCxnSpPr>
        <xdr:cNvPr id="65" name="直線コネクタ 64"/>
        <xdr:cNvCxnSpPr/>
      </xdr:nvCxnSpPr>
      <xdr:spPr>
        <a:xfrm>
          <a:off x="2019300" y="58373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92151</xdr:rowOff>
    </xdr:from>
    <xdr:to>
      <xdr:col>10</xdr:col>
      <xdr:colOff>114300</xdr:colOff>
      <xdr:row>34</xdr:row>
      <xdr:rowOff>8026</xdr:rowOff>
    </xdr:to>
    <xdr:cxnSp macro="">
      <xdr:nvCxnSpPr>
        <xdr:cNvPr id="68" name="直線コネクタ 67"/>
        <xdr:cNvCxnSpPr/>
      </xdr:nvCxnSpPr>
      <xdr:spPr>
        <a:xfrm>
          <a:off x="1130300" y="575000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13919</xdr:rowOff>
    </xdr:from>
    <xdr:to>
      <xdr:col>24</xdr:col>
      <xdr:colOff>114300</xdr:colOff>
      <xdr:row>34</xdr:row>
      <xdr:rowOff>115519</xdr:rowOff>
    </xdr:to>
    <xdr:sp macro="" textlink="">
      <xdr:nvSpPr>
        <xdr:cNvPr id="78" name="楕円 77"/>
        <xdr:cNvSpPr/>
      </xdr:nvSpPr>
      <xdr:spPr>
        <a:xfrm>
          <a:off x="45847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36796</xdr:rowOff>
    </xdr:from>
    <xdr:ext cx="469744" cy="259045"/>
    <xdr:sp macro="" textlink="">
      <xdr:nvSpPr>
        <xdr:cNvPr id="79" name="議会費該当値テキスト"/>
        <xdr:cNvSpPr txBox="1"/>
      </xdr:nvSpPr>
      <xdr:spPr>
        <a:xfrm>
          <a:off x="4686300" y="56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162509</xdr:rowOff>
    </xdr:from>
    <xdr:to>
      <xdr:col>20</xdr:col>
      <xdr:colOff>38100</xdr:colOff>
      <xdr:row>34</xdr:row>
      <xdr:rowOff>92659</xdr:rowOff>
    </xdr:to>
    <xdr:sp macro="" textlink="">
      <xdr:nvSpPr>
        <xdr:cNvPr id="80" name="楕円 79"/>
        <xdr:cNvSpPr/>
      </xdr:nvSpPr>
      <xdr:spPr>
        <a:xfrm>
          <a:off x="3746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109186</xdr:rowOff>
    </xdr:from>
    <xdr:ext cx="469744" cy="259045"/>
    <xdr:sp macro="" textlink="">
      <xdr:nvSpPr>
        <xdr:cNvPr id="81" name="テキスト ボックス 80"/>
        <xdr:cNvSpPr txBox="1"/>
      </xdr:nvSpPr>
      <xdr:spPr>
        <a:xfrm>
          <a:off x="3562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154737</xdr:rowOff>
    </xdr:from>
    <xdr:to>
      <xdr:col>15</xdr:col>
      <xdr:colOff>101600</xdr:colOff>
      <xdr:row>34</xdr:row>
      <xdr:rowOff>84887</xdr:rowOff>
    </xdr:to>
    <xdr:sp macro="" textlink="">
      <xdr:nvSpPr>
        <xdr:cNvPr id="82" name="楕円 81"/>
        <xdr:cNvSpPr/>
      </xdr:nvSpPr>
      <xdr:spPr>
        <a:xfrm>
          <a:off x="2857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101414</xdr:rowOff>
    </xdr:from>
    <xdr:ext cx="469744" cy="259045"/>
    <xdr:sp macro="" textlink="">
      <xdr:nvSpPr>
        <xdr:cNvPr id="83" name="テキスト ボックス 82"/>
        <xdr:cNvSpPr txBox="1"/>
      </xdr:nvSpPr>
      <xdr:spPr>
        <a:xfrm>
          <a:off x="2673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128676</xdr:rowOff>
    </xdr:from>
    <xdr:to>
      <xdr:col>10</xdr:col>
      <xdr:colOff>165100</xdr:colOff>
      <xdr:row>34</xdr:row>
      <xdr:rowOff>58826</xdr:rowOff>
    </xdr:to>
    <xdr:sp macro="" textlink="">
      <xdr:nvSpPr>
        <xdr:cNvPr id="84" name="楕円 83"/>
        <xdr:cNvSpPr/>
      </xdr:nvSpPr>
      <xdr:spPr>
        <a:xfrm>
          <a:off x="1968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75353</xdr:rowOff>
    </xdr:from>
    <xdr:ext cx="469744" cy="259045"/>
    <xdr:sp macro="" textlink="">
      <xdr:nvSpPr>
        <xdr:cNvPr id="85" name="テキスト ボックス 84"/>
        <xdr:cNvSpPr txBox="1"/>
      </xdr:nvSpPr>
      <xdr:spPr>
        <a:xfrm>
          <a:off x="1784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41351</xdr:rowOff>
    </xdr:from>
    <xdr:to>
      <xdr:col>6</xdr:col>
      <xdr:colOff>38100</xdr:colOff>
      <xdr:row>33</xdr:row>
      <xdr:rowOff>142951</xdr:rowOff>
    </xdr:to>
    <xdr:sp macro="" textlink="">
      <xdr:nvSpPr>
        <xdr:cNvPr id="86" name="楕円 85"/>
        <xdr:cNvSpPr/>
      </xdr:nvSpPr>
      <xdr:spPr>
        <a:xfrm>
          <a:off x="1079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159478</xdr:rowOff>
    </xdr:from>
    <xdr:ext cx="469744" cy="259045"/>
    <xdr:sp macro="" textlink="">
      <xdr:nvSpPr>
        <xdr:cNvPr id="87" name="テキスト ボックス 86"/>
        <xdr:cNvSpPr txBox="1"/>
      </xdr:nvSpPr>
      <xdr:spPr>
        <a:xfrm>
          <a:off x="895428"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68651</xdr:rowOff>
    </xdr:from>
    <xdr:to>
      <xdr:col>24</xdr:col>
      <xdr:colOff>63500</xdr:colOff>
      <xdr:row>57</xdr:row>
      <xdr:rowOff>101310</xdr:rowOff>
    </xdr:to>
    <xdr:cxnSp macro="">
      <xdr:nvCxnSpPr>
        <xdr:cNvPr id="116" name="直線コネクタ 115"/>
        <xdr:cNvCxnSpPr/>
      </xdr:nvCxnSpPr>
      <xdr:spPr>
        <a:xfrm flipV="1">
          <a:off x="3797300" y="9841301"/>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73475</xdr:rowOff>
    </xdr:from>
    <xdr:to>
      <xdr:col>19</xdr:col>
      <xdr:colOff>177800</xdr:colOff>
      <xdr:row>57</xdr:row>
      <xdr:rowOff>101310</xdr:rowOff>
    </xdr:to>
    <xdr:cxnSp macro="">
      <xdr:nvCxnSpPr>
        <xdr:cNvPr id="119" name="直線コネクタ 118"/>
        <xdr:cNvCxnSpPr/>
      </xdr:nvCxnSpPr>
      <xdr:spPr>
        <a:xfrm>
          <a:off x="2908300" y="9846125"/>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73475</xdr:rowOff>
    </xdr:from>
    <xdr:to>
      <xdr:col>15</xdr:col>
      <xdr:colOff>50800</xdr:colOff>
      <xdr:row>57</xdr:row>
      <xdr:rowOff>86116</xdr:rowOff>
    </xdr:to>
    <xdr:cxnSp macro="">
      <xdr:nvCxnSpPr>
        <xdr:cNvPr id="122" name="直線コネクタ 121"/>
        <xdr:cNvCxnSpPr/>
      </xdr:nvCxnSpPr>
      <xdr:spPr>
        <a:xfrm flipV="1">
          <a:off x="2019300" y="984612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74396</xdr:rowOff>
    </xdr:from>
    <xdr:to>
      <xdr:col>10</xdr:col>
      <xdr:colOff>114300</xdr:colOff>
      <xdr:row>57</xdr:row>
      <xdr:rowOff>86116</xdr:rowOff>
    </xdr:to>
    <xdr:cxnSp macro="">
      <xdr:nvCxnSpPr>
        <xdr:cNvPr id="125" name="直線コネクタ 124"/>
        <xdr:cNvCxnSpPr/>
      </xdr:nvCxnSpPr>
      <xdr:spPr>
        <a:xfrm>
          <a:off x="1130300" y="984704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107074</xdr:rowOff>
    </xdr:from>
    <xdr:to>
      <xdr:col>6</xdr:col>
      <xdr:colOff>38100</xdr:colOff>
      <xdr:row>57</xdr:row>
      <xdr:rowOff>37224</xdr:rowOff>
    </xdr:to>
    <xdr:sp macro="" textlink="">
      <xdr:nvSpPr>
        <xdr:cNvPr id="128" name="フローチャート: 判断 127"/>
        <xdr:cNvSpPr/>
      </xdr:nvSpPr>
      <xdr:spPr>
        <a:xfrm>
          <a:off x="1079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53751</xdr:rowOff>
    </xdr:from>
    <xdr:ext cx="534377" cy="259045"/>
    <xdr:sp macro="" textlink="">
      <xdr:nvSpPr>
        <xdr:cNvPr id="129" name="テキスト ボックス 128"/>
        <xdr:cNvSpPr txBox="1"/>
      </xdr:nvSpPr>
      <xdr:spPr>
        <a:xfrm>
          <a:off x="863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17851</xdr:rowOff>
    </xdr:from>
    <xdr:to>
      <xdr:col>24</xdr:col>
      <xdr:colOff>114300</xdr:colOff>
      <xdr:row>57</xdr:row>
      <xdr:rowOff>119451</xdr:rowOff>
    </xdr:to>
    <xdr:sp macro="" textlink="">
      <xdr:nvSpPr>
        <xdr:cNvPr id="135" name="楕円 134"/>
        <xdr:cNvSpPr/>
      </xdr:nvSpPr>
      <xdr:spPr>
        <a:xfrm>
          <a:off x="45847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104228</xdr:rowOff>
    </xdr:from>
    <xdr:ext cx="534377" cy="259045"/>
    <xdr:sp macro="" textlink="">
      <xdr:nvSpPr>
        <xdr:cNvPr id="136" name="総務費該当値テキスト"/>
        <xdr:cNvSpPr txBox="1"/>
      </xdr:nvSpPr>
      <xdr:spPr>
        <a:xfrm>
          <a:off x="4686300" y="97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50510</xdr:rowOff>
    </xdr:from>
    <xdr:to>
      <xdr:col>20</xdr:col>
      <xdr:colOff>38100</xdr:colOff>
      <xdr:row>57</xdr:row>
      <xdr:rowOff>152110</xdr:rowOff>
    </xdr:to>
    <xdr:sp macro="" textlink="">
      <xdr:nvSpPr>
        <xdr:cNvPr id="137" name="楕円 136"/>
        <xdr:cNvSpPr/>
      </xdr:nvSpPr>
      <xdr:spPr>
        <a:xfrm>
          <a:off x="3746500" y="98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143237</xdr:rowOff>
    </xdr:from>
    <xdr:ext cx="534377" cy="259045"/>
    <xdr:sp macro="" textlink="">
      <xdr:nvSpPr>
        <xdr:cNvPr id="138" name="テキスト ボックス 137"/>
        <xdr:cNvSpPr txBox="1"/>
      </xdr:nvSpPr>
      <xdr:spPr>
        <a:xfrm>
          <a:off x="3530111" y="99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22675</xdr:rowOff>
    </xdr:from>
    <xdr:to>
      <xdr:col>15</xdr:col>
      <xdr:colOff>101600</xdr:colOff>
      <xdr:row>57</xdr:row>
      <xdr:rowOff>124275</xdr:rowOff>
    </xdr:to>
    <xdr:sp macro="" textlink="">
      <xdr:nvSpPr>
        <xdr:cNvPr id="139" name="楕円 138"/>
        <xdr:cNvSpPr/>
      </xdr:nvSpPr>
      <xdr:spPr>
        <a:xfrm>
          <a:off x="2857500" y="9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115402</xdr:rowOff>
    </xdr:from>
    <xdr:ext cx="534377" cy="259045"/>
    <xdr:sp macro="" textlink="">
      <xdr:nvSpPr>
        <xdr:cNvPr id="140" name="テキスト ボックス 139"/>
        <xdr:cNvSpPr txBox="1"/>
      </xdr:nvSpPr>
      <xdr:spPr>
        <a:xfrm>
          <a:off x="2641111" y="98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35316</xdr:rowOff>
    </xdr:from>
    <xdr:to>
      <xdr:col>10</xdr:col>
      <xdr:colOff>165100</xdr:colOff>
      <xdr:row>57</xdr:row>
      <xdr:rowOff>136916</xdr:rowOff>
    </xdr:to>
    <xdr:sp macro="" textlink="">
      <xdr:nvSpPr>
        <xdr:cNvPr id="141" name="楕円 140"/>
        <xdr:cNvSpPr/>
      </xdr:nvSpPr>
      <xdr:spPr>
        <a:xfrm>
          <a:off x="1968500" y="9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128043</xdr:rowOff>
    </xdr:from>
    <xdr:ext cx="534377" cy="259045"/>
    <xdr:sp macro="" textlink="">
      <xdr:nvSpPr>
        <xdr:cNvPr id="142" name="テキスト ボックス 141"/>
        <xdr:cNvSpPr txBox="1"/>
      </xdr:nvSpPr>
      <xdr:spPr>
        <a:xfrm>
          <a:off x="1752111" y="990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23596</xdr:rowOff>
    </xdr:from>
    <xdr:to>
      <xdr:col>6</xdr:col>
      <xdr:colOff>38100</xdr:colOff>
      <xdr:row>57</xdr:row>
      <xdr:rowOff>125196</xdr:rowOff>
    </xdr:to>
    <xdr:sp macro="" textlink="">
      <xdr:nvSpPr>
        <xdr:cNvPr id="143" name="楕円 142"/>
        <xdr:cNvSpPr/>
      </xdr:nvSpPr>
      <xdr:spPr>
        <a:xfrm>
          <a:off x="1079500" y="97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116323</xdr:rowOff>
    </xdr:from>
    <xdr:ext cx="534377" cy="259045"/>
    <xdr:sp macro="" textlink="">
      <xdr:nvSpPr>
        <xdr:cNvPr id="144" name="テキスト ボックス 143"/>
        <xdr:cNvSpPr txBox="1"/>
      </xdr:nvSpPr>
      <xdr:spPr>
        <a:xfrm>
          <a:off x="863111" y="98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140208</xdr:rowOff>
    </xdr:from>
    <xdr:to>
      <xdr:col>24</xdr:col>
      <xdr:colOff>63500</xdr:colOff>
      <xdr:row>73</xdr:row>
      <xdr:rowOff>72225</xdr:rowOff>
    </xdr:to>
    <xdr:cxnSp macro="">
      <xdr:nvCxnSpPr>
        <xdr:cNvPr id="174" name="直線コネクタ 173"/>
        <xdr:cNvCxnSpPr/>
      </xdr:nvCxnSpPr>
      <xdr:spPr>
        <a:xfrm flipV="1">
          <a:off x="3797300" y="12484608"/>
          <a:ext cx="838200" cy="1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162903</xdr:rowOff>
    </xdr:from>
    <xdr:to>
      <xdr:col>19</xdr:col>
      <xdr:colOff>177800</xdr:colOff>
      <xdr:row>73</xdr:row>
      <xdr:rowOff>72225</xdr:rowOff>
    </xdr:to>
    <xdr:cxnSp macro="">
      <xdr:nvCxnSpPr>
        <xdr:cNvPr id="177" name="直線コネクタ 176"/>
        <xdr:cNvCxnSpPr/>
      </xdr:nvCxnSpPr>
      <xdr:spPr>
        <a:xfrm>
          <a:off x="2908300" y="1250730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162903</xdr:rowOff>
    </xdr:from>
    <xdr:to>
      <xdr:col>15</xdr:col>
      <xdr:colOff>50800</xdr:colOff>
      <xdr:row>73</xdr:row>
      <xdr:rowOff>2540</xdr:rowOff>
    </xdr:to>
    <xdr:cxnSp macro="">
      <xdr:nvCxnSpPr>
        <xdr:cNvPr id="180" name="直線コネクタ 179"/>
        <xdr:cNvCxnSpPr/>
      </xdr:nvCxnSpPr>
      <xdr:spPr>
        <a:xfrm flipV="1">
          <a:off x="2019300" y="125073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160515</xdr:rowOff>
    </xdr:from>
    <xdr:to>
      <xdr:col>10</xdr:col>
      <xdr:colOff>114300</xdr:colOff>
      <xdr:row>73</xdr:row>
      <xdr:rowOff>2540</xdr:rowOff>
    </xdr:to>
    <xdr:cxnSp macro="">
      <xdr:nvCxnSpPr>
        <xdr:cNvPr id="183" name="直線コネクタ 182"/>
        <xdr:cNvCxnSpPr/>
      </xdr:nvCxnSpPr>
      <xdr:spPr>
        <a:xfrm>
          <a:off x="1130300" y="12504915"/>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68884</xdr:rowOff>
    </xdr:from>
    <xdr:to>
      <xdr:col>6</xdr:col>
      <xdr:colOff>38100</xdr:colOff>
      <xdr:row>77</xdr:row>
      <xdr:rowOff>170484</xdr:rowOff>
    </xdr:to>
    <xdr:sp macro="" textlink="">
      <xdr:nvSpPr>
        <xdr:cNvPr id="186" name="フローチャート: 判断 185"/>
        <xdr:cNvSpPr/>
      </xdr:nvSpPr>
      <xdr:spPr>
        <a:xfrm>
          <a:off x="1079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161611</xdr:rowOff>
    </xdr:from>
    <xdr:ext cx="599010" cy="259045"/>
    <xdr:sp macro="" textlink="">
      <xdr:nvSpPr>
        <xdr:cNvPr id="187" name="テキスト ボックス 186"/>
        <xdr:cNvSpPr txBox="1"/>
      </xdr:nvSpPr>
      <xdr:spPr>
        <a:xfrm>
          <a:off x="830795"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89408</xdr:rowOff>
    </xdr:from>
    <xdr:to>
      <xdr:col>24</xdr:col>
      <xdr:colOff>114300</xdr:colOff>
      <xdr:row>73</xdr:row>
      <xdr:rowOff>19558</xdr:rowOff>
    </xdr:to>
    <xdr:sp macro="" textlink="">
      <xdr:nvSpPr>
        <xdr:cNvPr id="193" name="楕円 192"/>
        <xdr:cNvSpPr/>
      </xdr:nvSpPr>
      <xdr:spPr>
        <a:xfrm>
          <a:off x="4584700" y="124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112285</xdr:rowOff>
    </xdr:from>
    <xdr:ext cx="599010" cy="259045"/>
    <xdr:sp macro="" textlink="">
      <xdr:nvSpPr>
        <xdr:cNvPr id="194" name="民生費該当値テキスト"/>
        <xdr:cNvSpPr txBox="1"/>
      </xdr:nvSpPr>
      <xdr:spPr>
        <a:xfrm>
          <a:off x="4686300" y="1228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21425</xdr:rowOff>
    </xdr:from>
    <xdr:to>
      <xdr:col>20</xdr:col>
      <xdr:colOff>38100</xdr:colOff>
      <xdr:row>73</xdr:row>
      <xdr:rowOff>123025</xdr:rowOff>
    </xdr:to>
    <xdr:sp macro="" textlink="">
      <xdr:nvSpPr>
        <xdr:cNvPr id="195" name="楕円 194"/>
        <xdr:cNvSpPr/>
      </xdr:nvSpPr>
      <xdr:spPr>
        <a:xfrm>
          <a:off x="3746500" y="125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139552</xdr:rowOff>
    </xdr:from>
    <xdr:ext cx="599010" cy="259045"/>
    <xdr:sp macro="" textlink="">
      <xdr:nvSpPr>
        <xdr:cNvPr id="196" name="テキスト ボックス 195"/>
        <xdr:cNvSpPr txBox="1"/>
      </xdr:nvSpPr>
      <xdr:spPr>
        <a:xfrm>
          <a:off x="3497795" y="123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112103</xdr:rowOff>
    </xdr:from>
    <xdr:to>
      <xdr:col>15</xdr:col>
      <xdr:colOff>101600</xdr:colOff>
      <xdr:row>73</xdr:row>
      <xdr:rowOff>42253</xdr:rowOff>
    </xdr:to>
    <xdr:sp macro="" textlink="">
      <xdr:nvSpPr>
        <xdr:cNvPr id="197" name="楕円 196"/>
        <xdr:cNvSpPr/>
      </xdr:nvSpPr>
      <xdr:spPr>
        <a:xfrm>
          <a:off x="28575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58780</xdr:rowOff>
    </xdr:from>
    <xdr:ext cx="599010" cy="259045"/>
    <xdr:sp macro="" textlink="">
      <xdr:nvSpPr>
        <xdr:cNvPr id="198" name="テキスト ボックス 197"/>
        <xdr:cNvSpPr txBox="1"/>
      </xdr:nvSpPr>
      <xdr:spPr>
        <a:xfrm>
          <a:off x="2608795" y="1223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123190</xdr:rowOff>
    </xdr:from>
    <xdr:to>
      <xdr:col>10</xdr:col>
      <xdr:colOff>165100</xdr:colOff>
      <xdr:row>73</xdr:row>
      <xdr:rowOff>53340</xdr:rowOff>
    </xdr:to>
    <xdr:sp macro="" textlink="">
      <xdr:nvSpPr>
        <xdr:cNvPr id="199" name="楕円 198"/>
        <xdr:cNvSpPr/>
      </xdr:nvSpPr>
      <xdr:spPr>
        <a:xfrm>
          <a:off x="1968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69867</xdr:rowOff>
    </xdr:from>
    <xdr:ext cx="599010" cy="259045"/>
    <xdr:sp macro="" textlink="">
      <xdr:nvSpPr>
        <xdr:cNvPr id="200" name="テキスト ボックス 199"/>
        <xdr:cNvSpPr txBox="1"/>
      </xdr:nvSpPr>
      <xdr:spPr>
        <a:xfrm>
          <a:off x="1719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109715</xdr:rowOff>
    </xdr:from>
    <xdr:to>
      <xdr:col>6</xdr:col>
      <xdr:colOff>38100</xdr:colOff>
      <xdr:row>73</xdr:row>
      <xdr:rowOff>39865</xdr:rowOff>
    </xdr:to>
    <xdr:sp macro="" textlink="">
      <xdr:nvSpPr>
        <xdr:cNvPr id="201" name="楕円 200"/>
        <xdr:cNvSpPr/>
      </xdr:nvSpPr>
      <xdr:spPr>
        <a:xfrm>
          <a:off x="1079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56392</xdr:rowOff>
    </xdr:from>
    <xdr:ext cx="599010" cy="259045"/>
    <xdr:sp macro="" textlink="">
      <xdr:nvSpPr>
        <xdr:cNvPr id="202" name="テキスト ボックス 201"/>
        <xdr:cNvSpPr txBox="1"/>
      </xdr:nvSpPr>
      <xdr:spPr>
        <a:xfrm>
          <a:off x="830795"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28105</xdr:rowOff>
    </xdr:from>
    <xdr:to>
      <xdr:col>24</xdr:col>
      <xdr:colOff>63500</xdr:colOff>
      <xdr:row>97</xdr:row>
      <xdr:rowOff>30671</xdr:rowOff>
    </xdr:to>
    <xdr:cxnSp macro="">
      <xdr:nvCxnSpPr>
        <xdr:cNvPr id="231" name="直線コネクタ 230"/>
        <xdr:cNvCxnSpPr/>
      </xdr:nvCxnSpPr>
      <xdr:spPr>
        <a:xfrm>
          <a:off x="3797300" y="16658755"/>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28105</xdr:rowOff>
    </xdr:from>
    <xdr:to>
      <xdr:col>19</xdr:col>
      <xdr:colOff>177800</xdr:colOff>
      <xdr:row>97</xdr:row>
      <xdr:rowOff>51028</xdr:rowOff>
    </xdr:to>
    <xdr:cxnSp macro="">
      <xdr:nvCxnSpPr>
        <xdr:cNvPr id="234" name="直線コネクタ 233"/>
        <xdr:cNvCxnSpPr/>
      </xdr:nvCxnSpPr>
      <xdr:spPr>
        <a:xfrm flipV="1">
          <a:off x="2908300" y="1665875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43562</xdr:rowOff>
    </xdr:from>
    <xdr:to>
      <xdr:col>15</xdr:col>
      <xdr:colOff>50800</xdr:colOff>
      <xdr:row>97</xdr:row>
      <xdr:rowOff>51028</xdr:rowOff>
    </xdr:to>
    <xdr:cxnSp macro="">
      <xdr:nvCxnSpPr>
        <xdr:cNvPr id="237" name="直線コネクタ 236"/>
        <xdr:cNvCxnSpPr/>
      </xdr:nvCxnSpPr>
      <xdr:spPr>
        <a:xfrm>
          <a:off x="2019300" y="16674212"/>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43562</xdr:rowOff>
    </xdr:from>
    <xdr:to>
      <xdr:col>10</xdr:col>
      <xdr:colOff>114300</xdr:colOff>
      <xdr:row>97</xdr:row>
      <xdr:rowOff>67311</xdr:rowOff>
    </xdr:to>
    <xdr:cxnSp macro="">
      <xdr:nvCxnSpPr>
        <xdr:cNvPr id="240" name="直線コネクタ 239"/>
        <xdr:cNvCxnSpPr/>
      </xdr:nvCxnSpPr>
      <xdr:spPr>
        <a:xfrm flipV="1">
          <a:off x="1130300" y="1667421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107544</xdr:rowOff>
    </xdr:from>
    <xdr:to>
      <xdr:col>6</xdr:col>
      <xdr:colOff>38100</xdr:colOff>
      <xdr:row>97</xdr:row>
      <xdr:rowOff>37694</xdr:rowOff>
    </xdr:to>
    <xdr:sp macro="" textlink="">
      <xdr:nvSpPr>
        <xdr:cNvPr id="243" name="フローチャート: 判断 242"/>
        <xdr:cNvSpPr/>
      </xdr:nvSpPr>
      <xdr:spPr>
        <a:xfrm>
          <a:off x="1079500" y="1656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54221</xdr:rowOff>
    </xdr:from>
    <xdr:ext cx="534377" cy="259045"/>
    <xdr:sp macro="" textlink="">
      <xdr:nvSpPr>
        <xdr:cNvPr id="244" name="テキスト ボックス 243"/>
        <xdr:cNvSpPr txBox="1"/>
      </xdr:nvSpPr>
      <xdr:spPr>
        <a:xfrm>
          <a:off x="863111" y="163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151321</xdr:rowOff>
    </xdr:from>
    <xdr:to>
      <xdr:col>24</xdr:col>
      <xdr:colOff>114300</xdr:colOff>
      <xdr:row>97</xdr:row>
      <xdr:rowOff>81471</xdr:rowOff>
    </xdr:to>
    <xdr:sp macro="" textlink="">
      <xdr:nvSpPr>
        <xdr:cNvPr id="250" name="楕円 249"/>
        <xdr:cNvSpPr/>
      </xdr:nvSpPr>
      <xdr:spPr>
        <a:xfrm>
          <a:off x="4584700" y="166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66248</xdr:rowOff>
    </xdr:from>
    <xdr:ext cx="534377" cy="259045"/>
    <xdr:sp macro="" textlink="">
      <xdr:nvSpPr>
        <xdr:cNvPr id="251" name="衛生費該当値テキスト"/>
        <xdr:cNvSpPr txBox="1"/>
      </xdr:nvSpPr>
      <xdr:spPr>
        <a:xfrm>
          <a:off x="4686300" y="165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148755</xdr:rowOff>
    </xdr:from>
    <xdr:to>
      <xdr:col>20</xdr:col>
      <xdr:colOff>38100</xdr:colOff>
      <xdr:row>97</xdr:row>
      <xdr:rowOff>78905</xdr:rowOff>
    </xdr:to>
    <xdr:sp macro="" textlink="">
      <xdr:nvSpPr>
        <xdr:cNvPr id="252" name="楕円 251"/>
        <xdr:cNvSpPr/>
      </xdr:nvSpPr>
      <xdr:spPr>
        <a:xfrm>
          <a:off x="3746500" y="166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70032</xdr:rowOff>
    </xdr:from>
    <xdr:ext cx="534377" cy="259045"/>
    <xdr:sp macro="" textlink="">
      <xdr:nvSpPr>
        <xdr:cNvPr id="253" name="テキスト ボックス 252"/>
        <xdr:cNvSpPr txBox="1"/>
      </xdr:nvSpPr>
      <xdr:spPr>
        <a:xfrm>
          <a:off x="3530111" y="167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228</xdr:rowOff>
    </xdr:from>
    <xdr:to>
      <xdr:col>15</xdr:col>
      <xdr:colOff>101600</xdr:colOff>
      <xdr:row>97</xdr:row>
      <xdr:rowOff>101828</xdr:rowOff>
    </xdr:to>
    <xdr:sp macro="" textlink="">
      <xdr:nvSpPr>
        <xdr:cNvPr id="254" name="楕円 253"/>
        <xdr:cNvSpPr/>
      </xdr:nvSpPr>
      <xdr:spPr>
        <a:xfrm>
          <a:off x="2857500" y="166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92955</xdr:rowOff>
    </xdr:from>
    <xdr:ext cx="534377" cy="259045"/>
    <xdr:sp macro="" textlink="">
      <xdr:nvSpPr>
        <xdr:cNvPr id="255" name="テキスト ボックス 254"/>
        <xdr:cNvSpPr txBox="1"/>
      </xdr:nvSpPr>
      <xdr:spPr>
        <a:xfrm>
          <a:off x="2641111" y="167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164212</xdr:rowOff>
    </xdr:from>
    <xdr:to>
      <xdr:col>10</xdr:col>
      <xdr:colOff>165100</xdr:colOff>
      <xdr:row>97</xdr:row>
      <xdr:rowOff>94362</xdr:rowOff>
    </xdr:to>
    <xdr:sp macro="" textlink="">
      <xdr:nvSpPr>
        <xdr:cNvPr id="256" name="楕円 255"/>
        <xdr:cNvSpPr/>
      </xdr:nvSpPr>
      <xdr:spPr>
        <a:xfrm>
          <a:off x="1968500" y="166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85489</xdr:rowOff>
    </xdr:from>
    <xdr:ext cx="534377" cy="259045"/>
    <xdr:sp macro="" textlink="">
      <xdr:nvSpPr>
        <xdr:cNvPr id="257" name="テキスト ボックス 256"/>
        <xdr:cNvSpPr txBox="1"/>
      </xdr:nvSpPr>
      <xdr:spPr>
        <a:xfrm>
          <a:off x="1752111" y="167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16511</xdr:rowOff>
    </xdr:from>
    <xdr:to>
      <xdr:col>6</xdr:col>
      <xdr:colOff>38100</xdr:colOff>
      <xdr:row>97</xdr:row>
      <xdr:rowOff>118111</xdr:rowOff>
    </xdr:to>
    <xdr:sp macro="" textlink="">
      <xdr:nvSpPr>
        <xdr:cNvPr id="258" name="楕円 257"/>
        <xdr:cNvSpPr/>
      </xdr:nvSpPr>
      <xdr:spPr>
        <a:xfrm>
          <a:off x="1079500" y="1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109238</xdr:rowOff>
    </xdr:from>
    <xdr:ext cx="534377" cy="259045"/>
    <xdr:sp macro="" textlink="">
      <xdr:nvSpPr>
        <xdr:cNvPr id="259" name="テキスト ボックス 258"/>
        <xdr:cNvSpPr txBox="1"/>
      </xdr:nvSpPr>
      <xdr:spPr>
        <a:xfrm>
          <a:off x="863111" y="167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98933</xdr:rowOff>
    </xdr:from>
    <xdr:to>
      <xdr:col>55</xdr:col>
      <xdr:colOff>0</xdr:colOff>
      <xdr:row>37</xdr:row>
      <xdr:rowOff>99695</xdr:rowOff>
    </xdr:to>
    <xdr:cxnSp macro="">
      <xdr:nvCxnSpPr>
        <xdr:cNvPr id="288" name="直線コネクタ 287"/>
        <xdr:cNvCxnSpPr/>
      </xdr:nvCxnSpPr>
      <xdr:spPr>
        <a:xfrm>
          <a:off x="9639300" y="64425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98933</xdr:rowOff>
    </xdr:to>
    <xdr:cxnSp macro="">
      <xdr:nvCxnSpPr>
        <xdr:cNvPr id="291" name="直線コネクタ 290"/>
        <xdr:cNvCxnSpPr/>
      </xdr:nvCxnSpPr>
      <xdr:spPr>
        <a:xfrm>
          <a:off x="8750300" y="64281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84455</xdr:rowOff>
    </xdr:from>
    <xdr:to>
      <xdr:col>45</xdr:col>
      <xdr:colOff>177800</xdr:colOff>
      <xdr:row>37</xdr:row>
      <xdr:rowOff>129413</xdr:rowOff>
    </xdr:to>
    <xdr:cxnSp macro="">
      <xdr:nvCxnSpPr>
        <xdr:cNvPr id="294" name="直線コネクタ 293"/>
        <xdr:cNvCxnSpPr/>
      </xdr:nvCxnSpPr>
      <xdr:spPr>
        <a:xfrm flipV="1">
          <a:off x="7861300" y="642810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54356</xdr:rowOff>
    </xdr:from>
    <xdr:to>
      <xdr:col>41</xdr:col>
      <xdr:colOff>50800</xdr:colOff>
      <xdr:row>37</xdr:row>
      <xdr:rowOff>129413</xdr:rowOff>
    </xdr:to>
    <xdr:cxnSp macro="">
      <xdr:nvCxnSpPr>
        <xdr:cNvPr id="297" name="直線コネクタ 296"/>
        <xdr:cNvCxnSpPr/>
      </xdr:nvCxnSpPr>
      <xdr:spPr>
        <a:xfrm>
          <a:off x="6972300" y="639800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0" name="フローチャート: 判断 299"/>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1" name="テキスト ボックス 300"/>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48895</xdr:rowOff>
    </xdr:from>
    <xdr:to>
      <xdr:col>55</xdr:col>
      <xdr:colOff>50800</xdr:colOff>
      <xdr:row>37</xdr:row>
      <xdr:rowOff>150495</xdr:rowOff>
    </xdr:to>
    <xdr:sp macro="" textlink="">
      <xdr:nvSpPr>
        <xdr:cNvPr id="307" name="楕円 306"/>
        <xdr:cNvSpPr/>
      </xdr:nvSpPr>
      <xdr:spPr>
        <a:xfrm>
          <a:off x="10426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71772</xdr:rowOff>
    </xdr:from>
    <xdr:ext cx="378565" cy="259045"/>
    <xdr:sp macro="" textlink="">
      <xdr:nvSpPr>
        <xdr:cNvPr id="308" name="労働費該当値テキスト"/>
        <xdr:cNvSpPr txBox="1"/>
      </xdr:nvSpPr>
      <xdr:spPr>
        <a:xfrm>
          <a:off x="10528300"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48133</xdr:rowOff>
    </xdr:from>
    <xdr:to>
      <xdr:col>50</xdr:col>
      <xdr:colOff>165100</xdr:colOff>
      <xdr:row>37</xdr:row>
      <xdr:rowOff>149733</xdr:rowOff>
    </xdr:to>
    <xdr:sp macro="" textlink="">
      <xdr:nvSpPr>
        <xdr:cNvPr id="309" name="楕円 308"/>
        <xdr:cNvSpPr/>
      </xdr:nvSpPr>
      <xdr:spPr>
        <a:xfrm>
          <a:off x="9588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166260</xdr:rowOff>
    </xdr:from>
    <xdr:ext cx="378565" cy="259045"/>
    <xdr:sp macro="" textlink="">
      <xdr:nvSpPr>
        <xdr:cNvPr id="310" name="テキスト ボックス 309"/>
        <xdr:cNvSpPr txBox="1"/>
      </xdr:nvSpPr>
      <xdr:spPr>
        <a:xfrm>
          <a:off x="9450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33655</xdr:rowOff>
    </xdr:from>
    <xdr:to>
      <xdr:col>46</xdr:col>
      <xdr:colOff>38100</xdr:colOff>
      <xdr:row>37</xdr:row>
      <xdr:rowOff>135255</xdr:rowOff>
    </xdr:to>
    <xdr:sp macro="" textlink="">
      <xdr:nvSpPr>
        <xdr:cNvPr id="311" name="楕円 310"/>
        <xdr:cNvSpPr/>
      </xdr:nvSpPr>
      <xdr:spPr>
        <a:xfrm>
          <a:off x="869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12" name="テキスト ボックス 311"/>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78613</xdr:rowOff>
    </xdr:from>
    <xdr:to>
      <xdr:col>41</xdr:col>
      <xdr:colOff>101600</xdr:colOff>
      <xdr:row>38</xdr:row>
      <xdr:rowOff>8763</xdr:rowOff>
    </xdr:to>
    <xdr:sp macro="" textlink="">
      <xdr:nvSpPr>
        <xdr:cNvPr id="313" name="楕円 312"/>
        <xdr:cNvSpPr/>
      </xdr:nvSpPr>
      <xdr:spPr>
        <a:xfrm>
          <a:off x="7810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171340</xdr:rowOff>
    </xdr:from>
    <xdr:ext cx="378565" cy="259045"/>
    <xdr:sp macro="" textlink="">
      <xdr:nvSpPr>
        <xdr:cNvPr id="314" name="テキスト ボックス 313"/>
        <xdr:cNvSpPr txBox="1"/>
      </xdr:nvSpPr>
      <xdr:spPr>
        <a:xfrm>
          <a:off x="7672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3556</xdr:rowOff>
    </xdr:from>
    <xdr:to>
      <xdr:col>36</xdr:col>
      <xdr:colOff>165100</xdr:colOff>
      <xdr:row>37</xdr:row>
      <xdr:rowOff>105156</xdr:rowOff>
    </xdr:to>
    <xdr:sp macro="" textlink="">
      <xdr:nvSpPr>
        <xdr:cNvPr id="315" name="楕円 314"/>
        <xdr:cNvSpPr/>
      </xdr:nvSpPr>
      <xdr:spPr>
        <a:xfrm>
          <a:off x="6921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121683</xdr:rowOff>
    </xdr:from>
    <xdr:ext cx="378565" cy="259045"/>
    <xdr:sp macro="" textlink="">
      <xdr:nvSpPr>
        <xdr:cNvPr id="316" name="テキスト ボックス 315"/>
        <xdr:cNvSpPr txBox="1"/>
      </xdr:nvSpPr>
      <xdr:spPr>
        <a:xfrm>
          <a:off x="6783017" y="612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29763</xdr:rowOff>
    </xdr:from>
    <xdr:to>
      <xdr:col>55</xdr:col>
      <xdr:colOff>0</xdr:colOff>
      <xdr:row>59</xdr:row>
      <xdr:rowOff>33687</xdr:rowOff>
    </xdr:to>
    <xdr:cxnSp macro="">
      <xdr:nvCxnSpPr>
        <xdr:cNvPr id="345" name="直線コネクタ 344"/>
        <xdr:cNvCxnSpPr/>
      </xdr:nvCxnSpPr>
      <xdr:spPr>
        <a:xfrm>
          <a:off x="9639300" y="10145313"/>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29514</xdr:rowOff>
    </xdr:from>
    <xdr:to>
      <xdr:col>50</xdr:col>
      <xdr:colOff>114300</xdr:colOff>
      <xdr:row>59</xdr:row>
      <xdr:rowOff>29763</xdr:rowOff>
    </xdr:to>
    <xdr:cxnSp macro="">
      <xdr:nvCxnSpPr>
        <xdr:cNvPr id="348" name="直線コネクタ 347"/>
        <xdr:cNvCxnSpPr/>
      </xdr:nvCxnSpPr>
      <xdr:spPr>
        <a:xfrm>
          <a:off x="8750300" y="10145064"/>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29514</xdr:rowOff>
    </xdr:from>
    <xdr:to>
      <xdr:col>45</xdr:col>
      <xdr:colOff>177800</xdr:colOff>
      <xdr:row>59</xdr:row>
      <xdr:rowOff>31210</xdr:rowOff>
    </xdr:to>
    <xdr:cxnSp macro="">
      <xdr:nvCxnSpPr>
        <xdr:cNvPr id="351" name="直線コネクタ 350"/>
        <xdr:cNvCxnSpPr/>
      </xdr:nvCxnSpPr>
      <xdr:spPr>
        <a:xfrm flipV="1">
          <a:off x="7861300" y="1014506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26238</xdr:rowOff>
    </xdr:from>
    <xdr:to>
      <xdr:col>41</xdr:col>
      <xdr:colOff>50800</xdr:colOff>
      <xdr:row>59</xdr:row>
      <xdr:rowOff>31210</xdr:rowOff>
    </xdr:to>
    <xdr:cxnSp macro="">
      <xdr:nvCxnSpPr>
        <xdr:cNvPr id="354" name="直線コネクタ 353"/>
        <xdr:cNvCxnSpPr/>
      </xdr:nvCxnSpPr>
      <xdr:spPr>
        <a:xfrm>
          <a:off x="6972300" y="101417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57" name="フローチャート: 判断 356"/>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58" name="テキスト ボックス 357"/>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154337</xdr:rowOff>
    </xdr:from>
    <xdr:to>
      <xdr:col>55</xdr:col>
      <xdr:colOff>50800</xdr:colOff>
      <xdr:row>59</xdr:row>
      <xdr:rowOff>84487</xdr:rowOff>
    </xdr:to>
    <xdr:sp macro="" textlink="">
      <xdr:nvSpPr>
        <xdr:cNvPr id="364" name="楕円 363"/>
        <xdr:cNvSpPr/>
      </xdr:nvSpPr>
      <xdr:spPr>
        <a:xfrm>
          <a:off x="104267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69264</xdr:rowOff>
    </xdr:from>
    <xdr:ext cx="378565" cy="259045"/>
    <xdr:sp macro="" textlink="">
      <xdr:nvSpPr>
        <xdr:cNvPr id="365" name="農林水産業費該当値テキスト"/>
        <xdr:cNvSpPr txBox="1"/>
      </xdr:nvSpPr>
      <xdr:spPr>
        <a:xfrm>
          <a:off x="10528300" y="100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150413</xdr:rowOff>
    </xdr:from>
    <xdr:to>
      <xdr:col>50</xdr:col>
      <xdr:colOff>165100</xdr:colOff>
      <xdr:row>59</xdr:row>
      <xdr:rowOff>80563</xdr:rowOff>
    </xdr:to>
    <xdr:sp macro="" textlink="">
      <xdr:nvSpPr>
        <xdr:cNvPr id="366" name="楕円 365"/>
        <xdr:cNvSpPr/>
      </xdr:nvSpPr>
      <xdr:spPr>
        <a:xfrm>
          <a:off x="9588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71690</xdr:rowOff>
    </xdr:from>
    <xdr:ext cx="378565" cy="259045"/>
    <xdr:sp macro="" textlink="">
      <xdr:nvSpPr>
        <xdr:cNvPr id="367" name="テキスト ボックス 366"/>
        <xdr:cNvSpPr txBox="1"/>
      </xdr:nvSpPr>
      <xdr:spPr>
        <a:xfrm>
          <a:off x="9450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150164</xdr:rowOff>
    </xdr:from>
    <xdr:to>
      <xdr:col>46</xdr:col>
      <xdr:colOff>38100</xdr:colOff>
      <xdr:row>59</xdr:row>
      <xdr:rowOff>80314</xdr:rowOff>
    </xdr:to>
    <xdr:sp macro="" textlink="">
      <xdr:nvSpPr>
        <xdr:cNvPr id="368" name="楕円 367"/>
        <xdr:cNvSpPr/>
      </xdr:nvSpPr>
      <xdr:spPr>
        <a:xfrm>
          <a:off x="8699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71441</xdr:rowOff>
    </xdr:from>
    <xdr:ext cx="378565" cy="259045"/>
    <xdr:sp macro="" textlink="">
      <xdr:nvSpPr>
        <xdr:cNvPr id="369" name="テキスト ボックス 368"/>
        <xdr:cNvSpPr txBox="1"/>
      </xdr:nvSpPr>
      <xdr:spPr>
        <a:xfrm>
          <a:off x="8561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151860</xdr:rowOff>
    </xdr:from>
    <xdr:to>
      <xdr:col>41</xdr:col>
      <xdr:colOff>101600</xdr:colOff>
      <xdr:row>59</xdr:row>
      <xdr:rowOff>82010</xdr:rowOff>
    </xdr:to>
    <xdr:sp macro="" textlink="">
      <xdr:nvSpPr>
        <xdr:cNvPr id="370" name="楕円 369"/>
        <xdr:cNvSpPr/>
      </xdr:nvSpPr>
      <xdr:spPr>
        <a:xfrm>
          <a:off x="7810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73137</xdr:rowOff>
    </xdr:from>
    <xdr:ext cx="378565" cy="259045"/>
    <xdr:sp macro="" textlink="">
      <xdr:nvSpPr>
        <xdr:cNvPr id="371" name="テキスト ボックス 370"/>
        <xdr:cNvSpPr txBox="1"/>
      </xdr:nvSpPr>
      <xdr:spPr>
        <a:xfrm>
          <a:off x="7672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146888</xdr:rowOff>
    </xdr:from>
    <xdr:to>
      <xdr:col>36</xdr:col>
      <xdr:colOff>165100</xdr:colOff>
      <xdr:row>59</xdr:row>
      <xdr:rowOff>77038</xdr:rowOff>
    </xdr:to>
    <xdr:sp macro="" textlink="">
      <xdr:nvSpPr>
        <xdr:cNvPr id="372" name="楕円 371"/>
        <xdr:cNvSpPr/>
      </xdr:nvSpPr>
      <xdr:spPr>
        <a:xfrm>
          <a:off x="6921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68165</xdr:rowOff>
    </xdr:from>
    <xdr:ext cx="378565" cy="259045"/>
    <xdr:sp macro="" textlink="">
      <xdr:nvSpPr>
        <xdr:cNvPr id="373" name="テキスト ボックス 372"/>
        <xdr:cNvSpPr txBox="1"/>
      </xdr:nvSpPr>
      <xdr:spPr>
        <a:xfrm>
          <a:off x="6783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70549</xdr:rowOff>
    </xdr:from>
    <xdr:to>
      <xdr:col>55</xdr:col>
      <xdr:colOff>0</xdr:colOff>
      <xdr:row>78</xdr:row>
      <xdr:rowOff>106935</xdr:rowOff>
    </xdr:to>
    <xdr:cxnSp macro="">
      <xdr:nvCxnSpPr>
        <xdr:cNvPr id="402" name="直線コネクタ 401"/>
        <xdr:cNvCxnSpPr/>
      </xdr:nvCxnSpPr>
      <xdr:spPr>
        <a:xfrm flipV="1">
          <a:off x="9639300" y="13443649"/>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141376</xdr:rowOff>
    </xdr:from>
    <xdr:to>
      <xdr:col>50</xdr:col>
      <xdr:colOff>114300</xdr:colOff>
      <xdr:row>78</xdr:row>
      <xdr:rowOff>106935</xdr:rowOff>
    </xdr:to>
    <xdr:cxnSp macro="">
      <xdr:nvCxnSpPr>
        <xdr:cNvPr id="405" name="直線コネクタ 404"/>
        <xdr:cNvCxnSpPr/>
      </xdr:nvCxnSpPr>
      <xdr:spPr>
        <a:xfrm>
          <a:off x="8750300" y="13343026"/>
          <a:ext cx="889000" cy="1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141376</xdr:rowOff>
    </xdr:from>
    <xdr:to>
      <xdr:col>45</xdr:col>
      <xdr:colOff>177800</xdr:colOff>
      <xdr:row>78</xdr:row>
      <xdr:rowOff>107201</xdr:rowOff>
    </xdr:to>
    <xdr:cxnSp macro="">
      <xdr:nvCxnSpPr>
        <xdr:cNvPr id="408" name="直線コネクタ 407"/>
        <xdr:cNvCxnSpPr/>
      </xdr:nvCxnSpPr>
      <xdr:spPr>
        <a:xfrm flipV="1">
          <a:off x="7861300" y="13343026"/>
          <a:ext cx="889000" cy="1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84531</xdr:rowOff>
    </xdr:from>
    <xdr:to>
      <xdr:col>41</xdr:col>
      <xdr:colOff>50800</xdr:colOff>
      <xdr:row>78</xdr:row>
      <xdr:rowOff>107201</xdr:rowOff>
    </xdr:to>
    <xdr:cxnSp macro="">
      <xdr:nvCxnSpPr>
        <xdr:cNvPr id="411" name="直線コネクタ 410"/>
        <xdr:cNvCxnSpPr/>
      </xdr:nvCxnSpPr>
      <xdr:spPr>
        <a:xfrm>
          <a:off x="6972300" y="1345763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14" name="フローチャート: 判断 413"/>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15" name="テキスト ボックス 414"/>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19749</xdr:rowOff>
    </xdr:from>
    <xdr:to>
      <xdr:col>55</xdr:col>
      <xdr:colOff>50800</xdr:colOff>
      <xdr:row>78</xdr:row>
      <xdr:rowOff>121349</xdr:rowOff>
    </xdr:to>
    <xdr:sp macro="" textlink="">
      <xdr:nvSpPr>
        <xdr:cNvPr id="421" name="楕円 420"/>
        <xdr:cNvSpPr/>
      </xdr:nvSpPr>
      <xdr:spPr>
        <a:xfrm>
          <a:off x="10426700" y="133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106126</xdr:rowOff>
    </xdr:from>
    <xdr:ext cx="469744" cy="259045"/>
    <xdr:sp macro="" textlink="">
      <xdr:nvSpPr>
        <xdr:cNvPr id="422" name="商工費該当値テキスト"/>
        <xdr:cNvSpPr txBox="1"/>
      </xdr:nvSpPr>
      <xdr:spPr>
        <a:xfrm>
          <a:off x="10528300" y="133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56135</xdr:rowOff>
    </xdr:from>
    <xdr:to>
      <xdr:col>50</xdr:col>
      <xdr:colOff>165100</xdr:colOff>
      <xdr:row>78</xdr:row>
      <xdr:rowOff>157735</xdr:rowOff>
    </xdr:to>
    <xdr:sp macro="" textlink="">
      <xdr:nvSpPr>
        <xdr:cNvPr id="423" name="楕円 422"/>
        <xdr:cNvSpPr/>
      </xdr:nvSpPr>
      <xdr:spPr>
        <a:xfrm>
          <a:off x="9588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148862</xdr:rowOff>
    </xdr:from>
    <xdr:ext cx="469744" cy="259045"/>
    <xdr:sp macro="" textlink="">
      <xdr:nvSpPr>
        <xdr:cNvPr id="424" name="テキスト ボックス 423"/>
        <xdr:cNvSpPr txBox="1"/>
      </xdr:nvSpPr>
      <xdr:spPr>
        <a:xfrm>
          <a:off x="9404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90576</xdr:rowOff>
    </xdr:from>
    <xdr:to>
      <xdr:col>46</xdr:col>
      <xdr:colOff>38100</xdr:colOff>
      <xdr:row>78</xdr:row>
      <xdr:rowOff>20726</xdr:rowOff>
    </xdr:to>
    <xdr:sp macro="" textlink="">
      <xdr:nvSpPr>
        <xdr:cNvPr id="425" name="楕円 424"/>
        <xdr:cNvSpPr/>
      </xdr:nvSpPr>
      <xdr:spPr>
        <a:xfrm>
          <a:off x="8699500" y="132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11853</xdr:rowOff>
    </xdr:from>
    <xdr:ext cx="469744" cy="259045"/>
    <xdr:sp macro="" textlink="">
      <xdr:nvSpPr>
        <xdr:cNvPr id="426" name="テキスト ボックス 425"/>
        <xdr:cNvSpPr txBox="1"/>
      </xdr:nvSpPr>
      <xdr:spPr>
        <a:xfrm>
          <a:off x="8515428" y="133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56401</xdr:rowOff>
    </xdr:from>
    <xdr:to>
      <xdr:col>41</xdr:col>
      <xdr:colOff>101600</xdr:colOff>
      <xdr:row>78</xdr:row>
      <xdr:rowOff>158001</xdr:rowOff>
    </xdr:to>
    <xdr:sp macro="" textlink="">
      <xdr:nvSpPr>
        <xdr:cNvPr id="427" name="楕円 426"/>
        <xdr:cNvSpPr/>
      </xdr:nvSpPr>
      <xdr:spPr>
        <a:xfrm>
          <a:off x="7810500" y="13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149128</xdr:rowOff>
    </xdr:from>
    <xdr:ext cx="469744" cy="259045"/>
    <xdr:sp macro="" textlink="">
      <xdr:nvSpPr>
        <xdr:cNvPr id="428" name="テキスト ボックス 427"/>
        <xdr:cNvSpPr txBox="1"/>
      </xdr:nvSpPr>
      <xdr:spPr>
        <a:xfrm>
          <a:off x="7626428" y="1352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33731</xdr:rowOff>
    </xdr:from>
    <xdr:to>
      <xdr:col>36</xdr:col>
      <xdr:colOff>165100</xdr:colOff>
      <xdr:row>78</xdr:row>
      <xdr:rowOff>135331</xdr:rowOff>
    </xdr:to>
    <xdr:sp macro="" textlink="">
      <xdr:nvSpPr>
        <xdr:cNvPr id="429" name="楕円 428"/>
        <xdr:cNvSpPr/>
      </xdr:nvSpPr>
      <xdr:spPr>
        <a:xfrm>
          <a:off x="6921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126458</xdr:rowOff>
    </xdr:from>
    <xdr:ext cx="469744" cy="259045"/>
    <xdr:sp macro="" textlink="">
      <xdr:nvSpPr>
        <xdr:cNvPr id="430" name="テキスト ボックス 429"/>
        <xdr:cNvSpPr txBox="1"/>
      </xdr:nvSpPr>
      <xdr:spPr>
        <a:xfrm>
          <a:off x="6737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121165</xdr:rowOff>
    </xdr:from>
    <xdr:to>
      <xdr:col>55</xdr:col>
      <xdr:colOff>0</xdr:colOff>
      <xdr:row>97</xdr:row>
      <xdr:rowOff>169932</xdr:rowOff>
    </xdr:to>
    <xdr:cxnSp macro="">
      <xdr:nvCxnSpPr>
        <xdr:cNvPr id="460" name="直線コネクタ 459"/>
        <xdr:cNvCxnSpPr/>
      </xdr:nvCxnSpPr>
      <xdr:spPr>
        <a:xfrm>
          <a:off x="9639300" y="16751815"/>
          <a:ext cx="8382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45650</xdr:rowOff>
    </xdr:from>
    <xdr:to>
      <xdr:col>50</xdr:col>
      <xdr:colOff>114300</xdr:colOff>
      <xdr:row>97</xdr:row>
      <xdr:rowOff>121165</xdr:rowOff>
    </xdr:to>
    <xdr:cxnSp macro="">
      <xdr:nvCxnSpPr>
        <xdr:cNvPr id="463" name="直線コネクタ 462"/>
        <xdr:cNvCxnSpPr/>
      </xdr:nvCxnSpPr>
      <xdr:spPr>
        <a:xfrm>
          <a:off x="8750300" y="16676300"/>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45650</xdr:rowOff>
    </xdr:from>
    <xdr:to>
      <xdr:col>45</xdr:col>
      <xdr:colOff>177800</xdr:colOff>
      <xdr:row>97</xdr:row>
      <xdr:rowOff>57519</xdr:rowOff>
    </xdr:to>
    <xdr:cxnSp macro="">
      <xdr:nvCxnSpPr>
        <xdr:cNvPr id="466" name="直線コネクタ 465"/>
        <xdr:cNvCxnSpPr/>
      </xdr:nvCxnSpPr>
      <xdr:spPr>
        <a:xfrm flipV="1">
          <a:off x="7861300" y="16676300"/>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57519</xdr:rowOff>
    </xdr:from>
    <xdr:to>
      <xdr:col>41</xdr:col>
      <xdr:colOff>50800</xdr:colOff>
      <xdr:row>98</xdr:row>
      <xdr:rowOff>7283</xdr:rowOff>
    </xdr:to>
    <xdr:cxnSp macro="">
      <xdr:nvCxnSpPr>
        <xdr:cNvPr id="469" name="直線コネクタ 468"/>
        <xdr:cNvCxnSpPr/>
      </xdr:nvCxnSpPr>
      <xdr:spPr>
        <a:xfrm flipV="1">
          <a:off x="6972300" y="16688169"/>
          <a:ext cx="889000" cy="1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104006</xdr:rowOff>
    </xdr:from>
    <xdr:to>
      <xdr:col>36</xdr:col>
      <xdr:colOff>165100</xdr:colOff>
      <xdr:row>97</xdr:row>
      <xdr:rowOff>34156</xdr:rowOff>
    </xdr:to>
    <xdr:sp macro="" textlink="">
      <xdr:nvSpPr>
        <xdr:cNvPr id="472" name="フローチャート: 判断 471"/>
        <xdr:cNvSpPr/>
      </xdr:nvSpPr>
      <xdr:spPr>
        <a:xfrm>
          <a:off x="6921500" y="165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50683</xdr:rowOff>
    </xdr:from>
    <xdr:ext cx="534377" cy="259045"/>
    <xdr:sp macro="" textlink="">
      <xdr:nvSpPr>
        <xdr:cNvPr id="473" name="テキスト ボックス 472"/>
        <xdr:cNvSpPr txBox="1"/>
      </xdr:nvSpPr>
      <xdr:spPr>
        <a:xfrm>
          <a:off x="6705111" y="163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119132</xdr:rowOff>
    </xdr:from>
    <xdr:to>
      <xdr:col>55</xdr:col>
      <xdr:colOff>50800</xdr:colOff>
      <xdr:row>98</xdr:row>
      <xdr:rowOff>49282</xdr:rowOff>
    </xdr:to>
    <xdr:sp macro="" textlink="">
      <xdr:nvSpPr>
        <xdr:cNvPr id="479" name="楕円 478"/>
        <xdr:cNvSpPr/>
      </xdr:nvSpPr>
      <xdr:spPr>
        <a:xfrm>
          <a:off x="10426700" y="167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97559</xdr:rowOff>
    </xdr:from>
    <xdr:ext cx="534377" cy="259045"/>
    <xdr:sp macro="" textlink="">
      <xdr:nvSpPr>
        <xdr:cNvPr id="480" name="土木費該当値テキスト"/>
        <xdr:cNvSpPr txBox="1"/>
      </xdr:nvSpPr>
      <xdr:spPr>
        <a:xfrm>
          <a:off x="10528300" y="167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70365</xdr:rowOff>
    </xdr:from>
    <xdr:to>
      <xdr:col>50</xdr:col>
      <xdr:colOff>165100</xdr:colOff>
      <xdr:row>98</xdr:row>
      <xdr:rowOff>515</xdr:rowOff>
    </xdr:to>
    <xdr:sp macro="" textlink="">
      <xdr:nvSpPr>
        <xdr:cNvPr id="481" name="楕円 480"/>
        <xdr:cNvSpPr/>
      </xdr:nvSpPr>
      <xdr:spPr>
        <a:xfrm>
          <a:off x="9588500" y="167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163092</xdr:rowOff>
    </xdr:from>
    <xdr:ext cx="534377" cy="259045"/>
    <xdr:sp macro="" textlink="">
      <xdr:nvSpPr>
        <xdr:cNvPr id="482" name="テキスト ボックス 481"/>
        <xdr:cNvSpPr txBox="1"/>
      </xdr:nvSpPr>
      <xdr:spPr>
        <a:xfrm>
          <a:off x="9372111" y="167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166300</xdr:rowOff>
    </xdr:from>
    <xdr:to>
      <xdr:col>46</xdr:col>
      <xdr:colOff>38100</xdr:colOff>
      <xdr:row>97</xdr:row>
      <xdr:rowOff>96450</xdr:rowOff>
    </xdr:to>
    <xdr:sp macro="" textlink="">
      <xdr:nvSpPr>
        <xdr:cNvPr id="483" name="楕円 482"/>
        <xdr:cNvSpPr/>
      </xdr:nvSpPr>
      <xdr:spPr>
        <a:xfrm>
          <a:off x="8699500" y="166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87577</xdr:rowOff>
    </xdr:from>
    <xdr:ext cx="534377" cy="259045"/>
    <xdr:sp macro="" textlink="">
      <xdr:nvSpPr>
        <xdr:cNvPr id="484" name="テキスト ボックス 483"/>
        <xdr:cNvSpPr txBox="1"/>
      </xdr:nvSpPr>
      <xdr:spPr>
        <a:xfrm>
          <a:off x="8483111" y="1671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6719</xdr:rowOff>
    </xdr:from>
    <xdr:to>
      <xdr:col>41</xdr:col>
      <xdr:colOff>101600</xdr:colOff>
      <xdr:row>97</xdr:row>
      <xdr:rowOff>108319</xdr:rowOff>
    </xdr:to>
    <xdr:sp macro="" textlink="">
      <xdr:nvSpPr>
        <xdr:cNvPr id="485" name="楕円 484"/>
        <xdr:cNvSpPr/>
      </xdr:nvSpPr>
      <xdr:spPr>
        <a:xfrm>
          <a:off x="7810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99446</xdr:rowOff>
    </xdr:from>
    <xdr:ext cx="534377" cy="259045"/>
    <xdr:sp macro="" textlink="">
      <xdr:nvSpPr>
        <xdr:cNvPr id="486" name="テキスト ボックス 485"/>
        <xdr:cNvSpPr txBox="1"/>
      </xdr:nvSpPr>
      <xdr:spPr>
        <a:xfrm>
          <a:off x="7594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127933</xdr:rowOff>
    </xdr:from>
    <xdr:to>
      <xdr:col>36</xdr:col>
      <xdr:colOff>165100</xdr:colOff>
      <xdr:row>98</xdr:row>
      <xdr:rowOff>58083</xdr:rowOff>
    </xdr:to>
    <xdr:sp macro="" textlink="">
      <xdr:nvSpPr>
        <xdr:cNvPr id="487" name="楕円 486"/>
        <xdr:cNvSpPr/>
      </xdr:nvSpPr>
      <xdr:spPr>
        <a:xfrm>
          <a:off x="6921500" y="167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49210</xdr:rowOff>
    </xdr:from>
    <xdr:ext cx="534377" cy="259045"/>
    <xdr:sp macro="" textlink="">
      <xdr:nvSpPr>
        <xdr:cNvPr id="488" name="テキスト ボックス 487"/>
        <xdr:cNvSpPr txBox="1"/>
      </xdr:nvSpPr>
      <xdr:spPr>
        <a:xfrm>
          <a:off x="6705111" y="168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121138</xdr:rowOff>
    </xdr:from>
    <xdr:to>
      <xdr:col>85</xdr:col>
      <xdr:colOff>127000</xdr:colOff>
      <xdr:row>37</xdr:row>
      <xdr:rowOff>160686</xdr:rowOff>
    </xdr:to>
    <xdr:cxnSp macro="">
      <xdr:nvCxnSpPr>
        <xdr:cNvPr id="516" name="直線コネクタ 515"/>
        <xdr:cNvCxnSpPr/>
      </xdr:nvCxnSpPr>
      <xdr:spPr>
        <a:xfrm flipV="1">
          <a:off x="15481300" y="6464788"/>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160686</xdr:rowOff>
    </xdr:from>
    <xdr:to>
      <xdr:col>81</xdr:col>
      <xdr:colOff>50800</xdr:colOff>
      <xdr:row>38</xdr:row>
      <xdr:rowOff>1077</xdr:rowOff>
    </xdr:to>
    <xdr:cxnSp macro="">
      <xdr:nvCxnSpPr>
        <xdr:cNvPr id="519" name="直線コネクタ 518"/>
        <xdr:cNvCxnSpPr/>
      </xdr:nvCxnSpPr>
      <xdr:spPr>
        <a:xfrm flipV="1">
          <a:off x="14592300" y="650433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160457</xdr:rowOff>
    </xdr:from>
    <xdr:to>
      <xdr:col>76</xdr:col>
      <xdr:colOff>114300</xdr:colOff>
      <xdr:row>38</xdr:row>
      <xdr:rowOff>1077</xdr:rowOff>
    </xdr:to>
    <xdr:cxnSp macro="">
      <xdr:nvCxnSpPr>
        <xdr:cNvPr id="522" name="直線コネクタ 521"/>
        <xdr:cNvCxnSpPr/>
      </xdr:nvCxnSpPr>
      <xdr:spPr>
        <a:xfrm>
          <a:off x="13703300" y="650410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152913</xdr:rowOff>
    </xdr:from>
    <xdr:to>
      <xdr:col>71</xdr:col>
      <xdr:colOff>177800</xdr:colOff>
      <xdr:row>37</xdr:row>
      <xdr:rowOff>160457</xdr:rowOff>
    </xdr:to>
    <xdr:cxnSp macro="">
      <xdr:nvCxnSpPr>
        <xdr:cNvPr id="525" name="直線コネクタ 524"/>
        <xdr:cNvCxnSpPr/>
      </xdr:nvCxnSpPr>
      <xdr:spPr>
        <a:xfrm>
          <a:off x="12814300" y="649656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8" name="フローチャート: 判断 527"/>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29" name="テキスト ボックス 528"/>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70338</xdr:rowOff>
    </xdr:from>
    <xdr:to>
      <xdr:col>85</xdr:col>
      <xdr:colOff>177800</xdr:colOff>
      <xdr:row>38</xdr:row>
      <xdr:rowOff>488</xdr:rowOff>
    </xdr:to>
    <xdr:sp macro="" textlink="">
      <xdr:nvSpPr>
        <xdr:cNvPr id="535" name="楕円 534"/>
        <xdr:cNvSpPr/>
      </xdr:nvSpPr>
      <xdr:spPr>
        <a:xfrm>
          <a:off x="162687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48765</xdr:rowOff>
    </xdr:from>
    <xdr:ext cx="534377" cy="259045"/>
    <xdr:sp macro="" textlink="">
      <xdr:nvSpPr>
        <xdr:cNvPr id="536" name="消防費該当値テキスト"/>
        <xdr:cNvSpPr txBox="1"/>
      </xdr:nvSpPr>
      <xdr:spPr>
        <a:xfrm>
          <a:off x="16370300" y="63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109886</xdr:rowOff>
    </xdr:from>
    <xdr:to>
      <xdr:col>81</xdr:col>
      <xdr:colOff>101600</xdr:colOff>
      <xdr:row>38</xdr:row>
      <xdr:rowOff>40036</xdr:rowOff>
    </xdr:to>
    <xdr:sp macro="" textlink="">
      <xdr:nvSpPr>
        <xdr:cNvPr id="537" name="楕円 536"/>
        <xdr:cNvSpPr/>
      </xdr:nvSpPr>
      <xdr:spPr>
        <a:xfrm>
          <a:off x="154305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31163</xdr:rowOff>
    </xdr:from>
    <xdr:ext cx="534377" cy="259045"/>
    <xdr:sp macro="" textlink="">
      <xdr:nvSpPr>
        <xdr:cNvPr id="538" name="テキスト ボックス 537"/>
        <xdr:cNvSpPr txBox="1"/>
      </xdr:nvSpPr>
      <xdr:spPr>
        <a:xfrm>
          <a:off x="15214111" y="65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121727</xdr:rowOff>
    </xdr:from>
    <xdr:to>
      <xdr:col>76</xdr:col>
      <xdr:colOff>165100</xdr:colOff>
      <xdr:row>38</xdr:row>
      <xdr:rowOff>51877</xdr:rowOff>
    </xdr:to>
    <xdr:sp macro="" textlink="">
      <xdr:nvSpPr>
        <xdr:cNvPr id="539" name="楕円 538"/>
        <xdr:cNvSpPr/>
      </xdr:nvSpPr>
      <xdr:spPr>
        <a:xfrm>
          <a:off x="14541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43004</xdr:rowOff>
    </xdr:from>
    <xdr:ext cx="534377" cy="259045"/>
    <xdr:sp macro="" textlink="">
      <xdr:nvSpPr>
        <xdr:cNvPr id="540" name="テキスト ボックス 539"/>
        <xdr:cNvSpPr txBox="1"/>
      </xdr:nvSpPr>
      <xdr:spPr>
        <a:xfrm>
          <a:off x="14325111" y="65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109657</xdr:rowOff>
    </xdr:from>
    <xdr:to>
      <xdr:col>72</xdr:col>
      <xdr:colOff>38100</xdr:colOff>
      <xdr:row>38</xdr:row>
      <xdr:rowOff>39807</xdr:rowOff>
    </xdr:to>
    <xdr:sp macro="" textlink="">
      <xdr:nvSpPr>
        <xdr:cNvPr id="541" name="楕円 540"/>
        <xdr:cNvSpPr/>
      </xdr:nvSpPr>
      <xdr:spPr>
        <a:xfrm>
          <a:off x="13652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30934</xdr:rowOff>
    </xdr:from>
    <xdr:ext cx="534377" cy="259045"/>
    <xdr:sp macro="" textlink="">
      <xdr:nvSpPr>
        <xdr:cNvPr id="542" name="テキスト ボックス 541"/>
        <xdr:cNvSpPr txBox="1"/>
      </xdr:nvSpPr>
      <xdr:spPr>
        <a:xfrm>
          <a:off x="13436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102113</xdr:rowOff>
    </xdr:from>
    <xdr:to>
      <xdr:col>67</xdr:col>
      <xdr:colOff>101600</xdr:colOff>
      <xdr:row>38</xdr:row>
      <xdr:rowOff>32263</xdr:rowOff>
    </xdr:to>
    <xdr:sp macro="" textlink="">
      <xdr:nvSpPr>
        <xdr:cNvPr id="543" name="楕円 542"/>
        <xdr:cNvSpPr/>
      </xdr:nvSpPr>
      <xdr:spPr>
        <a:xfrm>
          <a:off x="12763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23390</xdr:rowOff>
    </xdr:from>
    <xdr:ext cx="534377" cy="259045"/>
    <xdr:sp macro="" textlink="">
      <xdr:nvSpPr>
        <xdr:cNvPr id="544" name="テキスト ボックス 543"/>
        <xdr:cNvSpPr txBox="1"/>
      </xdr:nvSpPr>
      <xdr:spPr>
        <a:xfrm>
          <a:off x="12547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73716</xdr:rowOff>
    </xdr:from>
    <xdr:to>
      <xdr:col>85</xdr:col>
      <xdr:colOff>127000</xdr:colOff>
      <xdr:row>57</xdr:row>
      <xdr:rowOff>103745</xdr:rowOff>
    </xdr:to>
    <xdr:cxnSp macro="">
      <xdr:nvCxnSpPr>
        <xdr:cNvPr id="576" name="直線コネクタ 575"/>
        <xdr:cNvCxnSpPr/>
      </xdr:nvCxnSpPr>
      <xdr:spPr>
        <a:xfrm>
          <a:off x="15481300" y="9846366"/>
          <a:ext cx="8382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73716</xdr:rowOff>
    </xdr:from>
    <xdr:to>
      <xdr:col>81</xdr:col>
      <xdr:colOff>50800</xdr:colOff>
      <xdr:row>57</xdr:row>
      <xdr:rowOff>81276</xdr:rowOff>
    </xdr:to>
    <xdr:cxnSp macro="">
      <xdr:nvCxnSpPr>
        <xdr:cNvPr id="579" name="直線コネクタ 578"/>
        <xdr:cNvCxnSpPr/>
      </xdr:nvCxnSpPr>
      <xdr:spPr>
        <a:xfrm flipV="1">
          <a:off x="14592300" y="9846366"/>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81276</xdr:rowOff>
    </xdr:from>
    <xdr:to>
      <xdr:col>76</xdr:col>
      <xdr:colOff>114300</xdr:colOff>
      <xdr:row>57</xdr:row>
      <xdr:rowOff>154591</xdr:rowOff>
    </xdr:to>
    <xdr:cxnSp macro="">
      <xdr:nvCxnSpPr>
        <xdr:cNvPr id="582" name="直線コネクタ 581"/>
        <xdr:cNvCxnSpPr/>
      </xdr:nvCxnSpPr>
      <xdr:spPr>
        <a:xfrm flipV="1">
          <a:off x="13703300" y="9853926"/>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153367</xdr:rowOff>
    </xdr:from>
    <xdr:to>
      <xdr:col>71</xdr:col>
      <xdr:colOff>177800</xdr:colOff>
      <xdr:row>57</xdr:row>
      <xdr:rowOff>154591</xdr:rowOff>
    </xdr:to>
    <xdr:cxnSp macro="">
      <xdr:nvCxnSpPr>
        <xdr:cNvPr id="585" name="直線コネクタ 584"/>
        <xdr:cNvCxnSpPr/>
      </xdr:nvCxnSpPr>
      <xdr:spPr>
        <a:xfrm>
          <a:off x="12814300" y="9926017"/>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33334</xdr:rowOff>
    </xdr:from>
    <xdr:to>
      <xdr:col>67</xdr:col>
      <xdr:colOff>101600</xdr:colOff>
      <xdr:row>57</xdr:row>
      <xdr:rowOff>134934</xdr:rowOff>
    </xdr:to>
    <xdr:sp macro="" textlink="">
      <xdr:nvSpPr>
        <xdr:cNvPr id="588" name="フローチャート: 判断 587"/>
        <xdr:cNvSpPr/>
      </xdr:nvSpPr>
      <xdr:spPr>
        <a:xfrm>
          <a:off x="12763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151461</xdr:rowOff>
    </xdr:from>
    <xdr:ext cx="534377" cy="259045"/>
    <xdr:sp macro="" textlink="">
      <xdr:nvSpPr>
        <xdr:cNvPr id="589" name="テキスト ボックス 588"/>
        <xdr:cNvSpPr txBox="1"/>
      </xdr:nvSpPr>
      <xdr:spPr>
        <a:xfrm>
          <a:off x="12547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52945</xdr:rowOff>
    </xdr:from>
    <xdr:to>
      <xdr:col>85</xdr:col>
      <xdr:colOff>177800</xdr:colOff>
      <xdr:row>57</xdr:row>
      <xdr:rowOff>154545</xdr:rowOff>
    </xdr:to>
    <xdr:sp macro="" textlink="">
      <xdr:nvSpPr>
        <xdr:cNvPr id="595" name="楕円 594"/>
        <xdr:cNvSpPr/>
      </xdr:nvSpPr>
      <xdr:spPr>
        <a:xfrm>
          <a:off x="162687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31372</xdr:rowOff>
    </xdr:from>
    <xdr:ext cx="534377" cy="259045"/>
    <xdr:sp macro="" textlink="">
      <xdr:nvSpPr>
        <xdr:cNvPr id="596" name="教育費該当値テキスト"/>
        <xdr:cNvSpPr txBox="1"/>
      </xdr:nvSpPr>
      <xdr:spPr>
        <a:xfrm>
          <a:off x="16370300" y="98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22916</xdr:rowOff>
    </xdr:from>
    <xdr:to>
      <xdr:col>81</xdr:col>
      <xdr:colOff>101600</xdr:colOff>
      <xdr:row>57</xdr:row>
      <xdr:rowOff>124516</xdr:rowOff>
    </xdr:to>
    <xdr:sp macro="" textlink="">
      <xdr:nvSpPr>
        <xdr:cNvPr id="597" name="楕円 596"/>
        <xdr:cNvSpPr/>
      </xdr:nvSpPr>
      <xdr:spPr>
        <a:xfrm>
          <a:off x="15430500" y="9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115643</xdr:rowOff>
    </xdr:from>
    <xdr:ext cx="534377" cy="259045"/>
    <xdr:sp macro="" textlink="">
      <xdr:nvSpPr>
        <xdr:cNvPr id="598" name="テキスト ボックス 597"/>
        <xdr:cNvSpPr txBox="1"/>
      </xdr:nvSpPr>
      <xdr:spPr>
        <a:xfrm>
          <a:off x="15214111" y="9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30476</xdr:rowOff>
    </xdr:from>
    <xdr:to>
      <xdr:col>76</xdr:col>
      <xdr:colOff>165100</xdr:colOff>
      <xdr:row>57</xdr:row>
      <xdr:rowOff>132076</xdr:rowOff>
    </xdr:to>
    <xdr:sp macro="" textlink="">
      <xdr:nvSpPr>
        <xdr:cNvPr id="599" name="楕円 598"/>
        <xdr:cNvSpPr/>
      </xdr:nvSpPr>
      <xdr:spPr>
        <a:xfrm>
          <a:off x="14541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123203</xdr:rowOff>
    </xdr:from>
    <xdr:ext cx="534377" cy="259045"/>
    <xdr:sp macro="" textlink="">
      <xdr:nvSpPr>
        <xdr:cNvPr id="600" name="テキスト ボックス 599"/>
        <xdr:cNvSpPr txBox="1"/>
      </xdr:nvSpPr>
      <xdr:spPr>
        <a:xfrm>
          <a:off x="14325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103791</xdr:rowOff>
    </xdr:from>
    <xdr:to>
      <xdr:col>72</xdr:col>
      <xdr:colOff>38100</xdr:colOff>
      <xdr:row>58</xdr:row>
      <xdr:rowOff>33941</xdr:rowOff>
    </xdr:to>
    <xdr:sp macro="" textlink="">
      <xdr:nvSpPr>
        <xdr:cNvPr id="601" name="楕円 600"/>
        <xdr:cNvSpPr/>
      </xdr:nvSpPr>
      <xdr:spPr>
        <a:xfrm>
          <a:off x="13652500" y="9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25068</xdr:rowOff>
    </xdr:from>
    <xdr:ext cx="534377" cy="259045"/>
    <xdr:sp macro="" textlink="">
      <xdr:nvSpPr>
        <xdr:cNvPr id="602" name="テキスト ボックス 601"/>
        <xdr:cNvSpPr txBox="1"/>
      </xdr:nvSpPr>
      <xdr:spPr>
        <a:xfrm>
          <a:off x="13436111" y="9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102567</xdr:rowOff>
    </xdr:from>
    <xdr:to>
      <xdr:col>67</xdr:col>
      <xdr:colOff>101600</xdr:colOff>
      <xdr:row>58</xdr:row>
      <xdr:rowOff>32717</xdr:rowOff>
    </xdr:to>
    <xdr:sp macro="" textlink="">
      <xdr:nvSpPr>
        <xdr:cNvPr id="603" name="楕円 602"/>
        <xdr:cNvSpPr/>
      </xdr:nvSpPr>
      <xdr:spPr>
        <a:xfrm>
          <a:off x="12763500" y="98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23844</xdr:rowOff>
    </xdr:from>
    <xdr:ext cx="534377" cy="259045"/>
    <xdr:sp macro="" textlink="">
      <xdr:nvSpPr>
        <xdr:cNvPr id="604" name="テキスト ボックス 603"/>
        <xdr:cNvSpPr txBox="1"/>
      </xdr:nvSpPr>
      <xdr:spPr>
        <a:xfrm>
          <a:off x="12547111" y="99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43126</xdr:rowOff>
    </xdr:from>
    <xdr:to>
      <xdr:col>67</xdr:col>
      <xdr:colOff>101600</xdr:colOff>
      <xdr:row>79</xdr:row>
      <xdr:rowOff>144726</xdr:rowOff>
    </xdr:to>
    <xdr:sp macro="" textlink="">
      <xdr:nvSpPr>
        <xdr:cNvPr id="647" name="フローチャート: 判断 646"/>
        <xdr:cNvSpPr/>
      </xdr:nvSpPr>
      <xdr:spPr>
        <a:xfrm>
          <a:off x="12763500" y="1358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161253</xdr:rowOff>
    </xdr:from>
    <xdr:ext cx="378565" cy="259045"/>
    <xdr:sp macro="" textlink="">
      <xdr:nvSpPr>
        <xdr:cNvPr id="648" name="テキスト ボックス 647"/>
        <xdr:cNvSpPr txBox="1"/>
      </xdr:nvSpPr>
      <xdr:spPr>
        <a:xfrm>
          <a:off x="12625017" y="1336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169063</xdr:rowOff>
    </xdr:from>
    <xdr:to>
      <xdr:col>85</xdr:col>
      <xdr:colOff>127000</xdr:colOff>
      <xdr:row>98</xdr:row>
      <xdr:rowOff>2515</xdr:rowOff>
    </xdr:to>
    <xdr:cxnSp macro="">
      <xdr:nvCxnSpPr>
        <xdr:cNvPr id="692" name="直線コネクタ 691"/>
        <xdr:cNvCxnSpPr/>
      </xdr:nvCxnSpPr>
      <xdr:spPr>
        <a:xfrm flipV="1">
          <a:off x="15481300" y="16799713"/>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2515</xdr:rowOff>
    </xdr:from>
    <xdr:to>
      <xdr:col>81</xdr:col>
      <xdr:colOff>50800</xdr:colOff>
      <xdr:row>98</xdr:row>
      <xdr:rowOff>3111</xdr:rowOff>
    </xdr:to>
    <xdr:cxnSp macro="">
      <xdr:nvCxnSpPr>
        <xdr:cNvPr id="695" name="直線コネクタ 694"/>
        <xdr:cNvCxnSpPr/>
      </xdr:nvCxnSpPr>
      <xdr:spPr>
        <a:xfrm flipV="1">
          <a:off x="14592300" y="16804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170687</xdr:rowOff>
    </xdr:from>
    <xdr:to>
      <xdr:col>76</xdr:col>
      <xdr:colOff>114300</xdr:colOff>
      <xdr:row>98</xdr:row>
      <xdr:rowOff>3111</xdr:rowOff>
    </xdr:to>
    <xdr:cxnSp macro="">
      <xdr:nvCxnSpPr>
        <xdr:cNvPr id="698" name="直線コネクタ 697"/>
        <xdr:cNvCxnSpPr/>
      </xdr:nvCxnSpPr>
      <xdr:spPr>
        <a:xfrm>
          <a:off x="13703300" y="16801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170687</xdr:rowOff>
    </xdr:from>
    <xdr:to>
      <xdr:col>71</xdr:col>
      <xdr:colOff>177800</xdr:colOff>
      <xdr:row>98</xdr:row>
      <xdr:rowOff>4280</xdr:rowOff>
    </xdr:to>
    <xdr:cxnSp macro="">
      <xdr:nvCxnSpPr>
        <xdr:cNvPr id="701" name="直線コネクタ 700"/>
        <xdr:cNvCxnSpPr/>
      </xdr:nvCxnSpPr>
      <xdr:spPr>
        <a:xfrm flipV="1">
          <a:off x="12814300" y="16801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4" name="フローチャート: 判断 703"/>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5" name="テキスト ボックス 704"/>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118263</xdr:rowOff>
    </xdr:from>
    <xdr:to>
      <xdr:col>85</xdr:col>
      <xdr:colOff>177800</xdr:colOff>
      <xdr:row>98</xdr:row>
      <xdr:rowOff>48413</xdr:rowOff>
    </xdr:to>
    <xdr:sp macro="" textlink="">
      <xdr:nvSpPr>
        <xdr:cNvPr id="711" name="楕円 710"/>
        <xdr:cNvSpPr/>
      </xdr:nvSpPr>
      <xdr:spPr>
        <a:xfrm>
          <a:off x="162687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33190</xdr:rowOff>
    </xdr:from>
    <xdr:ext cx="534377" cy="259045"/>
    <xdr:sp macro="" textlink="">
      <xdr:nvSpPr>
        <xdr:cNvPr id="712" name="公債費該当値テキスト"/>
        <xdr:cNvSpPr txBox="1"/>
      </xdr:nvSpPr>
      <xdr:spPr>
        <a:xfrm>
          <a:off x="16370300"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123165</xdr:rowOff>
    </xdr:from>
    <xdr:to>
      <xdr:col>81</xdr:col>
      <xdr:colOff>101600</xdr:colOff>
      <xdr:row>98</xdr:row>
      <xdr:rowOff>53315</xdr:rowOff>
    </xdr:to>
    <xdr:sp macro="" textlink="">
      <xdr:nvSpPr>
        <xdr:cNvPr id="713" name="楕円 712"/>
        <xdr:cNvSpPr/>
      </xdr:nvSpPr>
      <xdr:spPr>
        <a:xfrm>
          <a:off x="15430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44442</xdr:rowOff>
    </xdr:from>
    <xdr:ext cx="534377" cy="259045"/>
    <xdr:sp macro="" textlink="">
      <xdr:nvSpPr>
        <xdr:cNvPr id="714" name="テキスト ボックス 713"/>
        <xdr:cNvSpPr txBox="1"/>
      </xdr:nvSpPr>
      <xdr:spPr>
        <a:xfrm>
          <a:off x="15214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123761</xdr:rowOff>
    </xdr:from>
    <xdr:to>
      <xdr:col>76</xdr:col>
      <xdr:colOff>165100</xdr:colOff>
      <xdr:row>98</xdr:row>
      <xdr:rowOff>53911</xdr:rowOff>
    </xdr:to>
    <xdr:sp macro="" textlink="">
      <xdr:nvSpPr>
        <xdr:cNvPr id="715" name="楕円 714"/>
        <xdr:cNvSpPr/>
      </xdr:nvSpPr>
      <xdr:spPr>
        <a:xfrm>
          <a:off x="14541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45038</xdr:rowOff>
    </xdr:from>
    <xdr:ext cx="534377" cy="259045"/>
    <xdr:sp macro="" textlink="">
      <xdr:nvSpPr>
        <xdr:cNvPr id="716" name="テキスト ボックス 715"/>
        <xdr:cNvSpPr txBox="1"/>
      </xdr:nvSpPr>
      <xdr:spPr>
        <a:xfrm>
          <a:off x="14325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119887</xdr:rowOff>
    </xdr:from>
    <xdr:to>
      <xdr:col>72</xdr:col>
      <xdr:colOff>38100</xdr:colOff>
      <xdr:row>98</xdr:row>
      <xdr:rowOff>50037</xdr:rowOff>
    </xdr:to>
    <xdr:sp macro="" textlink="">
      <xdr:nvSpPr>
        <xdr:cNvPr id="717" name="楕円 716"/>
        <xdr:cNvSpPr/>
      </xdr:nvSpPr>
      <xdr:spPr>
        <a:xfrm>
          <a:off x="13652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41164</xdr:rowOff>
    </xdr:from>
    <xdr:ext cx="534377" cy="259045"/>
    <xdr:sp macro="" textlink="">
      <xdr:nvSpPr>
        <xdr:cNvPr id="718" name="テキスト ボックス 717"/>
        <xdr:cNvSpPr txBox="1"/>
      </xdr:nvSpPr>
      <xdr:spPr>
        <a:xfrm>
          <a:off x="13436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124930</xdr:rowOff>
    </xdr:from>
    <xdr:to>
      <xdr:col>67</xdr:col>
      <xdr:colOff>101600</xdr:colOff>
      <xdr:row>98</xdr:row>
      <xdr:rowOff>55080</xdr:rowOff>
    </xdr:to>
    <xdr:sp macro="" textlink="">
      <xdr:nvSpPr>
        <xdr:cNvPr id="719" name="楕円 718"/>
        <xdr:cNvSpPr/>
      </xdr:nvSpPr>
      <xdr:spPr>
        <a:xfrm>
          <a:off x="12763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46207</xdr:rowOff>
    </xdr:from>
    <xdr:ext cx="534377" cy="259045"/>
    <xdr:sp macro="" textlink="">
      <xdr:nvSpPr>
        <xdr:cNvPr id="720" name="テキスト ボックス 719"/>
        <xdr:cNvSpPr txBox="1"/>
      </xdr:nvSpPr>
      <xdr:spPr>
        <a:xfrm>
          <a:off x="12547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147383</xdr:rowOff>
    </xdr:from>
    <xdr:to>
      <xdr:col>98</xdr:col>
      <xdr:colOff>38100</xdr:colOff>
      <xdr:row>39</xdr:row>
      <xdr:rowOff>77533</xdr:rowOff>
    </xdr:to>
    <xdr:sp macro="" textlink="">
      <xdr:nvSpPr>
        <xdr:cNvPr id="761" name="フローチャート: 判断 760"/>
        <xdr:cNvSpPr/>
      </xdr:nvSpPr>
      <xdr:spPr>
        <a:xfrm>
          <a:off x="18605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94061</xdr:rowOff>
    </xdr:from>
    <xdr:ext cx="313932" cy="259045"/>
    <xdr:sp macro="" textlink="">
      <xdr:nvSpPr>
        <xdr:cNvPr id="762" name="テキスト ボックス 761"/>
        <xdr:cNvSpPr txBox="1"/>
      </xdr:nvSpPr>
      <xdr:spPr>
        <a:xfrm>
          <a:off x="18499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7" t="s">
        <v>
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8" t="s">
        <v>
82</v>
      </c>
      <c r="C3" s="649"/>
      <c r="D3" s="649"/>
      <c r="E3" s="650"/>
      <c r="F3" s="650"/>
      <c r="G3" s="650"/>
      <c r="H3" s="650"/>
      <c r="I3" s="650"/>
      <c r="J3" s="650"/>
      <c r="K3" s="650"/>
      <c r="L3" s="650" t="s">
        <v>
83</v>
      </c>
      <c r="M3" s="650"/>
      <c r="N3" s="650"/>
      <c r="O3" s="650"/>
      <c r="P3" s="650"/>
      <c r="Q3" s="650"/>
      <c r="R3" s="653"/>
      <c r="S3" s="653"/>
      <c r="T3" s="653"/>
      <c r="U3" s="653"/>
      <c r="V3" s="654"/>
      <c r="W3" s="544" t="s">
        <v>
84</v>
      </c>
      <c r="X3" s="545"/>
      <c r="Y3" s="545"/>
      <c r="Z3" s="545"/>
      <c r="AA3" s="545"/>
      <c r="AB3" s="649"/>
      <c r="AC3" s="653" t="s">
        <v>
85</v>
      </c>
      <c r="AD3" s="545"/>
      <c r="AE3" s="545"/>
      <c r="AF3" s="545"/>
      <c r="AG3" s="545"/>
      <c r="AH3" s="545"/>
      <c r="AI3" s="545"/>
      <c r="AJ3" s="545"/>
      <c r="AK3" s="545"/>
      <c r="AL3" s="615"/>
      <c r="AM3" s="544" t="s">
        <v>
86</v>
      </c>
      <c r="AN3" s="545"/>
      <c r="AO3" s="545"/>
      <c r="AP3" s="545"/>
      <c r="AQ3" s="545"/>
      <c r="AR3" s="545"/>
      <c r="AS3" s="545"/>
      <c r="AT3" s="545"/>
      <c r="AU3" s="545"/>
      <c r="AV3" s="545"/>
      <c r="AW3" s="545"/>
      <c r="AX3" s="615"/>
      <c r="AY3" s="607" t="s">
        <v>
1</v>
      </c>
      <c r="AZ3" s="608"/>
      <c r="BA3" s="608"/>
      <c r="BB3" s="608"/>
      <c r="BC3" s="608"/>
      <c r="BD3" s="608"/>
      <c r="BE3" s="608"/>
      <c r="BF3" s="608"/>
      <c r="BG3" s="608"/>
      <c r="BH3" s="608"/>
      <c r="BI3" s="608"/>
      <c r="BJ3" s="608"/>
      <c r="BK3" s="608"/>
      <c r="BL3" s="608"/>
      <c r="BM3" s="657"/>
      <c r="BN3" s="544" t="s">
        <v>
87</v>
      </c>
      <c r="BO3" s="545"/>
      <c r="BP3" s="545"/>
      <c r="BQ3" s="545"/>
      <c r="BR3" s="545"/>
      <c r="BS3" s="545"/>
      <c r="BT3" s="545"/>
      <c r="BU3" s="615"/>
      <c r="BV3" s="544" t="s">
        <v>
88</v>
      </c>
      <c r="BW3" s="545"/>
      <c r="BX3" s="545"/>
      <c r="BY3" s="545"/>
      <c r="BZ3" s="545"/>
      <c r="CA3" s="545"/>
      <c r="CB3" s="545"/>
      <c r="CC3" s="615"/>
      <c r="CD3" s="607" t="s">
        <v>
1</v>
      </c>
      <c r="CE3" s="608"/>
      <c r="CF3" s="608"/>
      <c r="CG3" s="608"/>
      <c r="CH3" s="608"/>
      <c r="CI3" s="608"/>
      <c r="CJ3" s="608"/>
      <c r="CK3" s="608"/>
      <c r="CL3" s="608"/>
      <c r="CM3" s="608"/>
      <c r="CN3" s="608"/>
      <c r="CO3" s="608"/>
      <c r="CP3" s="608"/>
      <c r="CQ3" s="608"/>
      <c r="CR3" s="608"/>
      <c r="CS3" s="657"/>
      <c r="CT3" s="544" t="s">
        <v>
89</v>
      </c>
      <c r="CU3" s="545"/>
      <c r="CV3" s="545"/>
      <c r="CW3" s="545"/>
      <c r="CX3" s="545"/>
      <c r="CY3" s="545"/>
      <c r="CZ3" s="545"/>
      <c r="DA3" s="615"/>
      <c r="DB3" s="544" t="s">
        <v>
90</v>
      </c>
      <c r="DC3" s="545"/>
      <c r="DD3" s="545"/>
      <c r="DE3" s="545"/>
      <c r="DF3" s="545"/>
      <c r="DG3" s="545"/>
      <c r="DH3" s="545"/>
      <c r="DI3" s="615"/>
      <c r="DJ3" s="186"/>
      <c r="DK3" s="186"/>
      <c r="DL3" s="186"/>
      <c r="DM3" s="186"/>
      <c r="DN3" s="186"/>
      <c r="DO3" s="186"/>
    </row>
    <row r="4" spans="1:119" ht="18.75" customHeight="1" x14ac:dyDescent="0.15">
      <c r="A4" s="187"/>
      <c r="B4" s="623"/>
      <c r="C4" s="624"/>
      <c r="D4" s="624"/>
      <c r="E4" s="625"/>
      <c r="F4" s="625"/>
      <c r="G4" s="625"/>
      <c r="H4" s="625"/>
      <c r="I4" s="625"/>
      <c r="J4" s="625"/>
      <c r="K4" s="625"/>
      <c r="L4" s="625"/>
      <c r="M4" s="625"/>
      <c r="N4" s="625"/>
      <c r="O4" s="625"/>
      <c r="P4" s="625"/>
      <c r="Q4" s="625"/>
      <c r="R4" s="629"/>
      <c r="S4" s="629"/>
      <c r="T4" s="629"/>
      <c r="U4" s="629"/>
      <c r="V4" s="630"/>
      <c r="W4" s="616"/>
      <c r="X4" s="427"/>
      <c r="Y4" s="427"/>
      <c r="Z4" s="427"/>
      <c r="AA4" s="427"/>
      <c r="AB4" s="624"/>
      <c r="AC4" s="629"/>
      <c r="AD4" s="427"/>
      <c r="AE4" s="427"/>
      <c r="AF4" s="427"/>
      <c r="AG4" s="427"/>
      <c r="AH4" s="427"/>
      <c r="AI4" s="427"/>
      <c r="AJ4" s="427"/>
      <c r="AK4" s="427"/>
      <c r="AL4" s="617"/>
      <c r="AM4" s="571"/>
      <c r="AN4" s="483"/>
      <c r="AO4" s="483"/>
      <c r="AP4" s="483"/>
      <c r="AQ4" s="483"/>
      <c r="AR4" s="483"/>
      <c r="AS4" s="483"/>
      <c r="AT4" s="483"/>
      <c r="AU4" s="483"/>
      <c r="AV4" s="483"/>
      <c r="AW4" s="483"/>
      <c r="AX4" s="656"/>
      <c r="AY4" s="457" t="s">
        <v>
91</v>
      </c>
      <c r="AZ4" s="458"/>
      <c r="BA4" s="458"/>
      <c r="BB4" s="458"/>
      <c r="BC4" s="458"/>
      <c r="BD4" s="458"/>
      <c r="BE4" s="458"/>
      <c r="BF4" s="458"/>
      <c r="BG4" s="458"/>
      <c r="BH4" s="458"/>
      <c r="BI4" s="458"/>
      <c r="BJ4" s="458"/>
      <c r="BK4" s="458"/>
      <c r="BL4" s="458"/>
      <c r="BM4" s="459"/>
      <c r="BN4" s="460">
        <v>
29003825</v>
      </c>
      <c r="BO4" s="461"/>
      <c r="BP4" s="461"/>
      <c r="BQ4" s="461"/>
      <c r="BR4" s="461"/>
      <c r="BS4" s="461"/>
      <c r="BT4" s="461"/>
      <c r="BU4" s="462"/>
      <c r="BV4" s="460">
        <v>
28347714</v>
      </c>
      <c r="BW4" s="461"/>
      <c r="BX4" s="461"/>
      <c r="BY4" s="461"/>
      <c r="BZ4" s="461"/>
      <c r="CA4" s="461"/>
      <c r="CB4" s="461"/>
      <c r="CC4" s="462"/>
      <c r="CD4" s="641" t="s">
        <v>
92</v>
      </c>
      <c r="CE4" s="642"/>
      <c r="CF4" s="642"/>
      <c r="CG4" s="642"/>
      <c r="CH4" s="642"/>
      <c r="CI4" s="642"/>
      <c r="CJ4" s="642"/>
      <c r="CK4" s="642"/>
      <c r="CL4" s="642"/>
      <c r="CM4" s="642"/>
      <c r="CN4" s="642"/>
      <c r="CO4" s="642"/>
      <c r="CP4" s="642"/>
      <c r="CQ4" s="642"/>
      <c r="CR4" s="642"/>
      <c r="CS4" s="643"/>
      <c r="CT4" s="644">
        <v>
5.8</v>
      </c>
      <c r="CU4" s="645"/>
      <c r="CV4" s="645"/>
      <c r="CW4" s="645"/>
      <c r="CX4" s="645"/>
      <c r="CY4" s="645"/>
      <c r="CZ4" s="645"/>
      <c r="DA4" s="646"/>
      <c r="DB4" s="644">
        <v>
5.6</v>
      </c>
      <c r="DC4" s="645"/>
      <c r="DD4" s="645"/>
      <c r="DE4" s="645"/>
      <c r="DF4" s="645"/>
      <c r="DG4" s="645"/>
      <c r="DH4" s="645"/>
      <c r="DI4" s="646"/>
      <c r="DJ4" s="186"/>
      <c r="DK4" s="186"/>
      <c r="DL4" s="186"/>
      <c r="DM4" s="186"/>
      <c r="DN4" s="186"/>
      <c r="DO4" s="186"/>
    </row>
    <row r="5" spans="1:119" ht="18.75" customHeight="1" x14ac:dyDescent="0.15">
      <c r="A5" s="187"/>
      <c r="B5" s="651"/>
      <c r="C5" s="484"/>
      <c r="D5" s="484"/>
      <c r="E5" s="652"/>
      <c r="F5" s="652"/>
      <c r="G5" s="652"/>
      <c r="H5" s="652"/>
      <c r="I5" s="652"/>
      <c r="J5" s="652"/>
      <c r="K5" s="652"/>
      <c r="L5" s="652"/>
      <c r="M5" s="652"/>
      <c r="N5" s="652"/>
      <c r="O5" s="652"/>
      <c r="P5" s="652"/>
      <c r="Q5" s="652"/>
      <c r="R5" s="482"/>
      <c r="S5" s="482"/>
      <c r="T5" s="482"/>
      <c r="U5" s="482"/>
      <c r="V5" s="655"/>
      <c r="W5" s="571"/>
      <c r="X5" s="483"/>
      <c r="Y5" s="483"/>
      <c r="Z5" s="483"/>
      <c r="AA5" s="483"/>
      <c r="AB5" s="484"/>
      <c r="AC5" s="482"/>
      <c r="AD5" s="483"/>
      <c r="AE5" s="483"/>
      <c r="AF5" s="483"/>
      <c r="AG5" s="483"/>
      <c r="AH5" s="483"/>
      <c r="AI5" s="483"/>
      <c r="AJ5" s="483"/>
      <c r="AK5" s="483"/>
      <c r="AL5" s="656"/>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28165643</v>
      </c>
      <c r="BO5" s="466"/>
      <c r="BP5" s="466"/>
      <c r="BQ5" s="466"/>
      <c r="BR5" s="466"/>
      <c r="BS5" s="466"/>
      <c r="BT5" s="466"/>
      <c r="BU5" s="467"/>
      <c r="BV5" s="465">
        <v>
27520124</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95.3</v>
      </c>
      <c r="CU5" s="436"/>
      <c r="CV5" s="436"/>
      <c r="CW5" s="436"/>
      <c r="CX5" s="436"/>
      <c r="CY5" s="436"/>
      <c r="CZ5" s="436"/>
      <c r="DA5" s="437"/>
      <c r="DB5" s="435">
        <v>
94.6</v>
      </c>
      <c r="DC5" s="436"/>
      <c r="DD5" s="436"/>
      <c r="DE5" s="436"/>
      <c r="DF5" s="436"/>
      <c r="DG5" s="436"/>
      <c r="DH5" s="436"/>
      <c r="DI5" s="437"/>
      <c r="DJ5" s="186"/>
      <c r="DK5" s="186"/>
      <c r="DL5" s="186"/>
      <c r="DM5" s="186"/>
      <c r="DN5" s="186"/>
      <c r="DO5" s="186"/>
    </row>
    <row r="6" spans="1:119" ht="18.75" customHeight="1" x14ac:dyDescent="0.15">
      <c r="A6" s="187"/>
      <c r="B6" s="621" t="s">
        <v>
97</v>
      </c>
      <c r="C6" s="481"/>
      <c r="D6" s="481"/>
      <c r="E6" s="622"/>
      <c r="F6" s="622"/>
      <c r="G6" s="622"/>
      <c r="H6" s="622"/>
      <c r="I6" s="622"/>
      <c r="J6" s="622"/>
      <c r="K6" s="622"/>
      <c r="L6" s="622" t="s">
        <v>
98</v>
      </c>
      <c r="M6" s="622"/>
      <c r="N6" s="622"/>
      <c r="O6" s="622"/>
      <c r="P6" s="622"/>
      <c r="Q6" s="622"/>
      <c r="R6" s="505"/>
      <c r="S6" s="505"/>
      <c r="T6" s="505"/>
      <c r="U6" s="505"/>
      <c r="V6" s="628"/>
      <c r="W6" s="556" t="s">
        <v>
99</v>
      </c>
      <c r="X6" s="480"/>
      <c r="Y6" s="480"/>
      <c r="Z6" s="480"/>
      <c r="AA6" s="480"/>
      <c r="AB6" s="481"/>
      <c r="AC6" s="633" t="s">
        <v>
100</v>
      </c>
      <c r="AD6" s="634"/>
      <c r="AE6" s="634"/>
      <c r="AF6" s="634"/>
      <c r="AG6" s="634"/>
      <c r="AH6" s="634"/>
      <c r="AI6" s="634"/>
      <c r="AJ6" s="634"/>
      <c r="AK6" s="634"/>
      <c r="AL6" s="635"/>
      <c r="AM6" s="534" t="s">
        <v>
101</v>
      </c>
      <c r="AN6" s="439"/>
      <c r="AO6" s="439"/>
      <c r="AP6" s="439"/>
      <c r="AQ6" s="439"/>
      <c r="AR6" s="439"/>
      <c r="AS6" s="439"/>
      <c r="AT6" s="440"/>
      <c r="AU6" s="522" t="s">
        <v>
94</v>
      </c>
      <c r="AV6" s="523"/>
      <c r="AW6" s="523"/>
      <c r="AX6" s="523"/>
      <c r="AY6" s="445" t="s">
        <v>
102</v>
      </c>
      <c r="AZ6" s="446"/>
      <c r="BA6" s="446"/>
      <c r="BB6" s="446"/>
      <c r="BC6" s="446"/>
      <c r="BD6" s="446"/>
      <c r="BE6" s="446"/>
      <c r="BF6" s="446"/>
      <c r="BG6" s="446"/>
      <c r="BH6" s="446"/>
      <c r="BI6" s="446"/>
      <c r="BJ6" s="446"/>
      <c r="BK6" s="446"/>
      <c r="BL6" s="446"/>
      <c r="BM6" s="447"/>
      <c r="BN6" s="465">
        <v>
838182</v>
      </c>
      <c r="BO6" s="466"/>
      <c r="BP6" s="466"/>
      <c r="BQ6" s="466"/>
      <c r="BR6" s="466"/>
      <c r="BS6" s="466"/>
      <c r="BT6" s="466"/>
      <c r="BU6" s="467"/>
      <c r="BV6" s="465">
        <v>
827590</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8">
        <v>
102</v>
      </c>
      <c r="CU6" s="619"/>
      <c r="CV6" s="619"/>
      <c r="CW6" s="619"/>
      <c r="CX6" s="619"/>
      <c r="CY6" s="619"/>
      <c r="CZ6" s="619"/>
      <c r="DA6" s="620"/>
      <c r="DB6" s="618">
        <v>
102.5</v>
      </c>
      <c r="DC6" s="619"/>
      <c r="DD6" s="619"/>
      <c r="DE6" s="619"/>
      <c r="DF6" s="619"/>
      <c r="DG6" s="619"/>
      <c r="DH6" s="619"/>
      <c r="DI6" s="620"/>
      <c r="DJ6" s="186"/>
      <c r="DK6" s="186"/>
      <c r="DL6" s="186"/>
      <c r="DM6" s="186"/>
      <c r="DN6" s="186"/>
      <c r="DO6" s="186"/>
    </row>
    <row r="7" spans="1:119" ht="18.75" customHeight="1" x14ac:dyDescent="0.15">
      <c r="A7" s="187"/>
      <c r="B7" s="623"/>
      <c r="C7" s="624"/>
      <c r="D7" s="624"/>
      <c r="E7" s="625"/>
      <c r="F7" s="625"/>
      <c r="G7" s="625"/>
      <c r="H7" s="625"/>
      <c r="I7" s="625"/>
      <c r="J7" s="625"/>
      <c r="K7" s="625"/>
      <c r="L7" s="625"/>
      <c r="M7" s="625"/>
      <c r="N7" s="625"/>
      <c r="O7" s="625"/>
      <c r="P7" s="625"/>
      <c r="Q7" s="625"/>
      <c r="R7" s="629"/>
      <c r="S7" s="629"/>
      <c r="T7" s="629"/>
      <c r="U7" s="629"/>
      <c r="V7" s="630"/>
      <c r="W7" s="616"/>
      <c r="X7" s="427"/>
      <c r="Y7" s="427"/>
      <c r="Z7" s="427"/>
      <c r="AA7" s="427"/>
      <c r="AB7" s="624"/>
      <c r="AC7" s="636"/>
      <c r="AD7" s="428"/>
      <c r="AE7" s="428"/>
      <c r="AF7" s="428"/>
      <c r="AG7" s="428"/>
      <c r="AH7" s="428"/>
      <c r="AI7" s="428"/>
      <c r="AJ7" s="428"/>
      <c r="AK7" s="428"/>
      <c r="AL7" s="637"/>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26641</v>
      </c>
      <c r="BO7" s="466"/>
      <c r="BP7" s="466"/>
      <c r="BQ7" s="466"/>
      <c r="BR7" s="466"/>
      <c r="BS7" s="466"/>
      <c r="BT7" s="466"/>
      <c r="BU7" s="467"/>
      <c r="BV7" s="465">
        <v>
44430</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13901909</v>
      </c>
      <c r="CU7" s="466"/>
      <c r="CV7" s="466"/>
      <c r="CW7" s="466"/>
      <c r="CX7" s="466"/>
      <c r="CY7" s="466"/>
      <c r="CZ7" s="466"/>
      <c r="DA7" s="467"/>
      <c r="DB7" s="465">
        <v>
13909195</v>
      </c>
      <c r="DC7" s="466"/>
      <c r="DD7" s="466"/>
      <c r="DE7" s="466"/>
      <c r="DF7" s="466"/>
      <c r="DG7" s="466"/>
      <c r="DH7" s="466"/>
      <c r="DI7" s="467"/>
      <c r="DJ7" s="186"/>
      <c r="DK7" s="186"/>
      <c r="DL7" s="186"/>
      <c r="DM7" s="186"/>
      <c r="DN7" s="186"/>
      <c r="DO7" s="186"/>
    </row>
    <row r="8" spans="1:119" ht="18.75" customHeight="1" thickBot="1" x14ac:dyDescent="0.2">
      <c r="A8" s="187"/>
      <c r="B8" s="626"/>
      <c r="C8" s="557"/>
      <c r="D8" s="557"/>
      <c r="E8" s="627"/>
      <c r="F8" s="627"/>
      <c r="G8" s="627"/>
      <c r="H8" s="627"/>
      <c r="I8" s="627"/>
      <c r="J8" s="627"/>
      <c r="K8" s="627"/>
      <c r="L8" s="627"/>
      <c r="M8" s="627"/>
      <c r="N8" s="627"/>
      <c r="O8" s="627"/>
      <c r="P8" s="627"/>
      <c r="Q8" s="627"/>
      <c r="R8" s="631"/>
      <c r="S8" s="631"/>
      <c r="T8" s="631"/>
      <c r="U8" s="631"/>
      <c r="V8" s="632"/>
      <c r="W8" s="546"/>
      <c r="X8" s="547"/>
      <c r="Y8" s="547"/>
      <c r="Z8" s="547"/>
      <c r="AA8" s="547"/>
      <c r="AB8" s="557"/>
      <c r="AC8" s="638"/>
      <c r="AD8" s="639"/>
      <c r="AE8" s="639"/>
      <c r="AF8" s="639"/>
      <c r="AG8" s="639"/>
      <c r="AH8" s="639"/>
      <c r="AI8" s="639"/>
      <c r="AJ8" s="639"/>
      <c r="AK8" s="639"/>
      <c r="AL8" s="640"/>
      <c r="AM8" s="534" t="s">
        <v>
108</v>
      </c>
      <c r="AN8" s="439"/>
      <c r="AO8" s="439"/>
      <c r="AP8" s="439"/>
      <c r="AQ8" s="439"/>
      <c r="AR8" s="439"/>
      <c r="AS8" s="439"/>
      <c r="AT8" s="440"/>
      <c r="AU8" s="522" t="s">
        <v>
109</v>
      </c>
      <c r="AV8" s="523"/>
      <c r="AW8" s="523"/>
      <c r="AX8" s="523"/>
      <c r="AY8" s="445" t="s">
        <v>
110</v>
      </c>
      <c r="AZ8" s="446"/>
      <c r="BA8" s="446"/>
      <c r="BB8" s="446"/>
      <c r="BC8" s="446"/>
      <c r="BD8" s="446"/>
      <c r="BE8" s="446"/>
      <c r="BF8" s="446"/>
      <c r="BG8" s="446"/>
      <c r="BH8" s="446"/>
      <c r="BI8" s="446"/>
      <c r="BJ8" s="446"/>
      <c r="BK8" s="446"/>
      <c r="BL8" s="446"/>
      <c r="BM8" s="447"/>
      <c r="BN8" s="465">
        <v>
811541</v>
      </c>
      <c r="BO8" s="466"/>
      <c r="BP8" s="466"/>
      <c r="BQ8" s="466"/>
      <c r="BR8" s="466"/>
      <c r="BS8" s="466"/>
      <c r="BT8" s="466"/>
      <c r="BU8" s="467"/>
      <c r="BV8" s="465">
        <v>
783160</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0.83</v>
      </c>
      <c r="CU8" s="579"/>
      <c r="CV8" s="579"/>
      <c r="CW8" s="579"/>
      <c r="CX8" s="579"/>
      <c r="CY8" s="579"/>
      <c r="CZ8" s="579"/>
      <c r="DA8" s="580"/>
      <c r="DB8" s="578">
        <v>
0.83</v>
      </c>
      <c r="DC8" s="579"/>
      <c r="DD8" s="579"/>
      <c r="DE8" s="579"/>
      <c r="DF8" s="579"/>
      <c r="DG8" s="579"/>
      <c r="DH8" s="579"/>
      <c r="DI8" s="580"/>
      <c r="DJ8" s="186"/>
      <c r="DK8" s="186"/>
      <c r="DL8" s="186"/>
      <c r="DM8" s="186"/>
      <c r="DN8" s="186"/>
      <c r="DO8" s="186"/>
    </row>
    <row r="9" spans="1:119" ht="18.75" customHeight="1" thickBot="1" x14ac:dyDescent="0.2">
      <c r="A9" s="187"/>
      <c r="B9" s="607" t="s">
        <v>
112</v>
      </c>
      <c r="C9" s="608"/>
      <c r="D9" s="608"/>
      <c r="E9" s="608"/>
      <c r="F9" s="608"/>
      <c r="G9" s="608"/>
      <c r="H9" s="608"/>
      <c r="I9" s="608"/>
      <c r="J9" s="608"/>
      <c r="K9" s="528"/>
      <c r="L9" s="609" t="s">
        <v>
113</v>
      </c>
      <c r="M9" s="610"/>
      <c r="N9" s="610"/>
      <c r="O9" s="610"/>
      <c r="P9" s="610"/>
      <c r="Q9" s="611"/>
      <c r="R9" s="612">
        <v>
71229</v>
      </c>
      <c r="S9" s="613"/>
      <c r="T9" s="613"/>
      <c r="U9" s="613"/>
      <c r="V9" s="614"/>
      <c r="W9" s="544" t="s">
        <v>
114</v>
      </c>
      <c r="X9" s="545"/>
      <c r="Y9" s="545"/>
      <c r="Z9" s="545"/>
      <c r="AA9" s="545"/>
      <c r="AB9" s="545"/>
      <c r="AC9" s="545"/>
      <c r="AD9" s="545"/>
      <c r="AE9" s="545"/>
      <c r="AF9" s="545"/>
      <c r="AG9" s="545"/>
      <c r="AH9" s="545"/>
      <c r="AI9" s="545"/>
      <c r="AJ9" s="545"/>
      <c r="AK9" s="545"/>
      <c r="AL9" s="615"/>
      <c r="AM9" s="534" t="s">
        <v>
115</v>
      </c>
      <c r="AN9" s="439"/>
      <c r="AO9" s="439"/>
      <c r="AP9" s="439"/>
      <c r="AQ9" s="439"/>
      <c r="AR9" s="439"/>
      <c r="AS9" s="439"/>
      <c r="AT9" s="440"/>
      <c r="AU9" s="522" t="s">
        <v>
116</v>
      </c>
      <c r="AV9" s="523"/>
      <c r="AW9" s="523"/>
      <c r="AX9" s="523"/>
      <c r="AY9" s="445" t="s">
        <v>
117</v>
      </c>
      <c r="AZ9" s="446"/>
      <c r="BA9" s="446"/>
      <c r="BB9" s="446"/>
      <c r="BC9" s="446"/>
      <c r="BD9" s="446"/>
      <c r="BE9" s="446"/>
      <c r="BF9" s="446"/>
      <c r="BG9" s="446"/>
      <c r="BH9" s="446"/>
      <c r="BI9" s="446"/>
      <c r="BJ9" s="446"/>
      <c r="BK9" s="446"/>
      <c r="BL9" s="446"/>
      <c r="BM9" s="447"/>
      <c r="BN9" s="465">
        <v>
28381</v>
      </c>
      <c r="BO9" s="466"/>
      <c r="BP9" s="466"/>
      <c r="BQ9" s="466"/>
      <c r="BR9" s="466"/>
      <c r="BS9" s="466"/>
      <c r="BT9" s="466"/>
      <c r="BU9" s="467"/>
      <c r="BV9" s="465">
        <v>
82388</v>
      </c>
      <c r="BW9" s="466"/>
      <c r="BX9" s="466"/>
      <c r="BY9" s="466"/>
      <c r="BZ9" s="466"/>
      <c r="CA9" s="466"/>
      <c r="CB9" s="466"/>
      <c r="CC9" s="467"/>
      <c r="CD9" s="474" t="s">
        <v>
118</v>
      </c>
      <c r="CE9" s="475"/>
      <c r="CF9" s="475"/>
      <c r="CG9" s="475"/>
      <c r="CH9" s="475"/>
      <c r="CI9" s="475"/>
      <c r="CJ9" s="475"/>
      <c r="CK9" s="475"/>
      <c r="CL9" s="475"/>
      <c r="CM9" s="475"/>
      <c r="CN9" s="475"/>
      <c r="CO9" s="475"/>
      <c r="CP9" s="475"/>
      <c r="CQ9" s="475"/>
      <c r="CR9" s="475"/>
      <c r="CS9" s="476"/>
      <c r="CT9" s="435">
        <v>
6.8</v>
      </c>
      <c r="CU9" s="436"/>
      <c r="CV9" s="436"/>
      <c r="CW9" s="436"/>
      <c r="CX9" s="436"/>
      <c r="CY9" s="436"/>
      <c r="CZ9" s="436"/>
      <c r="DA9" s="437"/>
      <c r="DB9" s="435">
        <v>
6.9</v>
      </c>
      <c r="DC9" s="436"/>
      <c r="DD9" s="436"/>
      <c r="DE9" s="436"/>
      <c r="DF9" s="436"/>
      <c r="DG9" s="436"/>
      <c r="DH9" s="436"/>
      <c r="DI9" s="437"/>
      <c r="DJ9" s="186"/>
      <c r="DK9" s="186"/>
      <c r="DL9" s="186"/>
      <c r="DM9" s="186"/>
      <c r="DN9" s="186"/>
      <c r="DO9" s="186"/>
    </row>
    <row r="10" spans="1:119" ht="18.75" customHeight="1" thickBot="1" x14ac:dyDescent="0.2">
      <c r="A10" s="187"/>
      <c r="B10" s="607"/>
      <c r="C10" s="608"/>
      <c r="D10" s="608"/>
      <c r="E10" s="608"/>
      <c r="F10" s="608"/>
      <c r="G10" s="608"/>
      <c r="H10" s="608"/>
      <c r="I10" s="608"/>
      <c r="J10" s="608"/>
      <c r="K10" s="528"/>
      <c r="L10" s="438" t="s">
        <v>
119</v>
      </c>
      <c r="M10" s="439"/>
      <c r="N10" s="439"/>
      <c r="O10" s="439"/>
      <c r="P10" s="439"/>
      <c r="Q10" s="440"/>
      <c r="R10" s="441">
        <v>
70053</v>
      </c>
      <c r="S10" s="442"/>
      <c r="T10" s="442"/>
      <c r="U10" s="442"/>
      <c r="V10" s="444"/>
      <c r="W10" s="616"/>
      <c r="X10" s="427"/>
      <c r="Y10" s="427"/>
      <c r="Z10" s="427"/>
      <c r="AA10" s="427"/>
      <c r="AB10" s="427"/>
      <c r="AC10" s="427"/>
      <c r="AD10" s="427"/>
      <c r="AE10" s="427"/>
      <c r="AF10" s="427"/>
      <c r="AG10" s="427"/>
      <c r="AH10" s="427"/>
      <c r="AI10" s="427"/>
      <c r="AJ10" s="427"/>
      <c r="AK10" s="427"/>
      <c r="AL10" s="617"/>
      <c r="AM10" s="534" t="s">
        <v>
120</v>
      </c>
      <c r="AN10" s="439"/>
      <c r="AO10" s="439"/>
      <c r="AP10" s="439"/>
      <c r="AQ10" s="439"/>
      <c r="AR10" s="439"/>
      <c r="AS10" s="439"/>
      <c r="AT10" s="440"/>
      <c r="AU10" s="522" t="s">
        <v>
121</v>
      </c>
      <c r="AV10" s="523"/>
      <c r="AW10" s="523"/>
      <c r="AX10" s="523"/>
      <c r="AY10" s="445" t="s">
        <v>
122</v>
      </c>
      <c r="AZ10" s="446"/>
      <c r="BA10" s="446"/>
      <c r="BB10" s="446"/>
      <c r="BC10" s="446"/>
      <c r="BD10" s="446"/>
      <c r="BE10" s="446"/>
      <c r="BF10" s="446"/>
      <c r="BG10" s="446"/>
      <c r="BH10" s="446"/>
      <c r="BI10" s="446"/>
      <c r="BJ10" s="446"/>
      <c r="BK10" s="446"/>
      <c r="BL10" s="446"/>
      <c r="BM10" s="447"/>
      <c r="BN10" s="465">
        <v>
410001</v>
      </c>
      <c r="BO10" s="466"/>
      <c r="BP10" s="466"/>
      <c r="BQ10" s="466"/>
      <c r="BR10" s="466"/>
      <c r="BS10" s="466"/>
      <c r="BT10" s="466"/>
      <c r="BU10" s="467"/>
      <c r="BV10" s="465">
        <v>
453454</v>
      </c>
      <c r="BW10" s="466"/>
      <c r="BX10" s="466"/>
      <c r="BY10" s="466"/>
      <c r="BZ10" s="466"/>
      <c r="CA10" s="466"/>
      <c r="CB10" s="466"/>
      <c r="CC10" s="467"/>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7"/>
      <c r="C11" s="608"/>
      <c r="D11" s="608"/>
      <c r="E11" s="608"/>
      <c r="F11" s="608"/>
      <c r="G11" s="608"/>
      <c r="H11" s="608"/>
      <c r="I11" s="608"/>
      <c r="J11" s="608"/>
      <c r="K11" s="528"/>
      <c r="L11" s="513" t="s">
        <v>
124</v>
      </c>
      <c r="M11" s="514"/>
      <c r="N11" s="514"/>
      <c r="O11" s="514"/>
      <c r="P11" s="514"/>
      <c r="Q11" s="515"/>
      <c r="R11" s="604" t="s">
        <v>
125</v>
      </c>
      <c r="S11" s="605"/>
      <c r="T11" s="605"/>
      <c r="U11" s="605"/>
      <c r="V11" s="606"/>
      <c r="W11" s="616"/>
      <c r="X11" s="427"/>
      <c r="Y11" s="427"/>
      <c r="Z11" s="427"/>
      <c r="AA11" s="427"/>
      <c r="AB11" s="427"/>
      <c r="AC11" s="427"/>
      <c r="AD11" s="427"/>
      <c r="AE11" s="427"/>
      <c r="AF11" s="427"/>
      <c r="AG11" s="427"/>
      <c r="AH11" s="427"/>
      <c r="AI11" s="427"/>
      <c r="AJ11" s="427"/>
      <c r="AK11" s="427"/>
      <c r="AL11" s="617"/>
      <c r="AM11" s="534" t="s">
        <v>
126</v>
      </c>
      <c r="AN11" s="439"/>
      <c r="AO11" s="439"/>
      <c r="AP11" s="439"/>
      <c r="AQ11" s="439"/>
      <c r="AR11" s="439"/>
      <c r="AS11" s="439"/>
      <c r="AT11" s="440"/>
      <c r="AU11" s="522" t="s">
        <v>
121</v>
      </c>
      <c r="AV11" s="523"/>
      <c r="AW11" s="523"/>
      <c r="AX11" s="523"/>
      <c r="AY11" s="445" t="s">
        <v>
127</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129</v>
      </c>
      <c r="DC11" s="579"/>
      <c r="DD11" s="579"/>
      <c r="DE11" s="579"/>
      <c r="DF11" s="579"/>
      <c r="DG11" s="579"/>
      <c r="DH11" s="579"/>
      <c r="DI11" s="580"/>
      <c r="DJ11" s="186"/>
      <c r="DK11" s="186"/>
      <c r="DL11" s="186"/>
      <c r="DM11" s="186"/>
      <c r="DN11" s="186"/>
      <c r="DO11" s="186"/>
    </row>
    <row r="12" spans="1:119" ht="18.75" customHeight="1" x14ac:dyDescent="0.15">
      <c r="A12" s="187"/>
      <c r="B12" s="581" t="s">
        <v>
130</v>
      </c>
      <c r="C12" s="582"/>
      <c r="D12" s="582"/>
      <c r="E12" s="582"/>
      <c r="F12" s="582"/>
      <c r="G12" s="582"/>
      <c r="H12" s="582"/>
      <c r="I12" s="582"/>
      <c r="J12" s="582"/>
      <c r="K12" s="583"/>
      <c r="L12" s="590" t="s">
        <v>
131</v>
      </c>
      <c r="M12" s="591"/>
      <c r="N12" s="591"/>
      <c r="O12" s="591"/>
      <c r="P12" s="591"/>
      <c r="Q12" s="592"/>
      <c r="R12" s="593">
        <v>
72382</v>
      </c>
      <c r="S12" s="594"/>
      <c r="T12" s="594"/>
      <c r="U12" s="594"/>
      <c r="V12" s="595"/>
      <c r="W12" s="596" t="s">
        <v>
1</v>
      </c>
      <c r="X12" s="523"/>
      <c r="Y12" s="523"/>
      <c r="Z12" s="523"/>
      <c r="AA12" s="523"/>
      <c r="AB12" s="597"/>
      <c r="AC12" s="598" t="s">
        <v>
132</v>
      </c>
      <c r="AD12" s="599"/>
      <c r="AE12" s="599"/>
      <c r="AF12" s="599"/>
      <c r="AG12" s="600"/>
      <c r="AH12" s="598" t="s">
        <v>
133</v>
      </c>
      <c r="AI12" s="599"/>
      <c r="AJ12" s="599"/>
      <c r="AK12" s="599"/>
      <c r="AL12" s="601"/>
      <c r="AM12" s="534" t="s">
        <v>
134</v>
      </c>
      <c r="AN12" s="439"/>
      <c r="AO12" s="439"/>
      <c r="AP12" s="439"/>
      <c r="AQ12" s="439"/>
      <c r="AR12" s="439"/>
      <c r="AS12" s="439"/>
      <c r="AT12" s="440"/>
      <c r="AU12" s="522" t="s">
        <v>
109</v>
      </c>
      <c r="AV12" s="523"/>
      <c r="AW12" s="523"/>
      <c r="AX12" s="523"/>
      <c r="AY12" s="445" t="s">
        <v>
135</v>
      </c>
      <c r="AZ12" s="446"/>
      <c r="BA12" s="446"/>
      <c r="BB12" s="446"/>
      <c r="BC12" s="446"/>
      <c r="BD12" s="446"/>
      <c r="BE12" s="446"/>
      <c r="BF12" s="446"/>
      <c r="BG12" s="446"/>
      <c r="BH12" s="446"/>
      <c r="BI12" s="446"/>
      <c r="BJ12" s="446"/>
      <c r="BK12" s="446"/>
      <c r="BL12" s="446"/>
      <c r="BM12" s="447"/>
      <c r="BN12" s="465">
        <v>
428395</v>
      </c>
      <c r="BO12" s="466"/>
      <c r="BP12" s="466"/>
      <c r="BQ12" s="466"/>
      <c r="BR12" s="466"/>
      <c r="BS12" s="466"/>
      <c r="BT12" s="466"/>
      <c r="BU12" s="467"/>
      <c r="BV12" s="465">
        <v>
51021</v>
      </c>
      <c r="BW12" s="466"/>
      <c r="BX12" s="466"/>
      <c r="BY12" s="466"/>
      <c r="BZ12" s="466"/>
      <c r="CA12" s="466"/>
      <c r="CB12" s="466"/>
      <c r="CC12" s="467"/>
      <c r="CD12" s="474" t="s">
        <v>
136</v>
      </c>
      <c r="CE12" s="475"/>
      <c r="CF12" s="475"/>
      <c r="CG12" s="475"/>
      <c r="CH12" s="475"/>
      <c r="CI12" s="475"/>
      <c r="CJ12" s="475"/>
      <c r="CK12" s="475"/>
      <c r="CL12" s="475"/>
      <c r="CM12" s="475"/>
      <c r="CN12" s="475"/>
      <c r="CO12" s="475"/>
      <c r="CP12" s="475"/>
      <c r="CQ12" s="475"/>
      <c r="CR12" s="475"/>
      <c r="CS12" s="476"/>
      <c r="CT12" s="578" t="s">
        <v>
137</v>
      </c>
      <c r="CU12" s="579"/>
      <c r="CV12" s="579"/>
      <c r="CW12" s="579"/>
      <c r="CX12" s="579"/>
      <c r="CY12" s="579"/>
      <c r="CZ12" s="579"/>
      <c r="DA12" s="580"/>
      <c r="DB12" s="578" t="s">
        <v>
137</v>
      </c>
      <c r="DC12" s="579"/>
      <c r="DD12" s="579"/>
      <c r="DE12" s="579"/>
      <c r="DF12" s="579"/>
      <c r="DG12" s="579"/>
      <c r="DH12" s="579"/>
      <c r="DI12" s="580"/>
      <c r="DJ12" s="186"/>
      <c r="DK12" s="186"/>
      <c r="DL12" s="186"/>
      <c r="DM12" s="186"/>
      <c r="DN12" s="186"/>
      <c r="DO12" s="186"/>
    </row>
    <row r="13" spans="1:119" ht="18.75" customHeight="1" x14ac:dyDescent="0.15">
      <c r="A13" s="187"/>
      <c r="B13" s="584"/>
      <c r="C13" s="585"/>
      <c r="D13" s="585"/>
      <c r="E13" s="585"/>
      <c r="F13" s="585"/>
      <c r="G13" s="585"/>
      <c r="H13" s="585"/>
      <c r="I13" s="585"/>
      <c r="J13" s="585"/>
      <c r="K13" s="586"/>
      <c r="L13" s="197"/>
      <c r="M13" s="565" t="s">
        <v>
138</v>
      </c>
      <c r="N13" s="566"/>
      <c r="O13" s="566"/>
      <c r="P13" s="566"/>
      <c r="Q13" s="567"/>
      <c r="R13" s="568">
        <v>
70650</v>
      </c>
      <c r="S13" s="569"/>
      <c r="T13" s="569"/>
      <c r="U13" s="569"/>
      <c r="V13" s="570"/>
      <c r="W13" s="556" t="s">
        <v>
139</v>
      </c>
      <c r="X13" s="480"/>
      <c r="Y13" s="480"/>
      <c r="Z13" s="480"/>
      <c r="AA13" s="480"/>
      <c r="AB13" s="481"/>
      <c r="AC13" s="441">
        <v>
354</v>
      </c>
      <c r="AD13" s="442"/>
      <c r="AE13" s="442"/>
      <c r="AF13" s="442"/>
      <c r="AG13" s="443"/>
      <c r="AH13" s="441">
        <v>
386</v>
      </c>
      <c r="AI13" s="442"/>
      <c r="AJ13" s="442"/>
      <c r="AK13" s="442"/>
      <c r="AL13" s="444"/>
      <c r="AM13" s="534" t="s">
        <v>
140</v>
      </c>
      <c r="AN13" s="439"/>
      <c r="AO13" s="439"/>
      <c r="AP13" s="439"/>
      <c r="AQ13" s="439"/>
      <c r="AR13" s="439"/>
      <c r="AS13" s="439"/>
      <c r="AT13" s="440"/>
      <c r="AU13" s="522" t="s">
        <v>
105</v>
      </c>
      <c r="AV13" s="523"/>
      <c r="AW13" s="523"/>
      <c r="AX13" s="523"/>
      <c r="AY13" s="445" t="s">
        <v>
141</v>
      </c>
      <c r="AZ13" s="446"/>
      <c r="BA13" s="446"/>
      <c r="BB13" s="446"/>
      <c r="BC13" s="446"/>
      <c r="BD13" s="446"/>
      <c r="BE13" s="446"/>
      <c r="BF13" s="446"/>
      <c r="BG13" s="446"/>
      <c r="BH13" s="446"/>
      <c r="BI13" s="446"/>
      <c r="BJ13" s="446"/>
      <c r="BK13" s="446"/>
      <c r="BL13" s="446"/>
      <c r="BM13" s="447"/>
      <c r="BN13" s="465">
        <v>
9987</v>
      </c>
      <c r="BO13" s="466"/>
      <c r="BP13" s="466"/>
      <c r="BQ13" s="466"/>
      <c r="BR13" s="466"/>
      <c r="BS13" s="466"/>
      <c r="BT13" s="466"/>
      <c r="BU13" s="467"/>
      <c r="BV13" s="465">
        <v>
484821</v>
      </c>
      <c r="BW13" s="466"/>
      <c r="BX13" s="466"/>
      <c r="BY13" s="466"/>
      <c r="BZ13" s="466"/>
      <c r="CA13" s="466"/>
      <c r="CB13" s="466"/>
      <c r="CC13" s="467"/>
      <c r="CD13" s="474" t="s">
        <v>
142</v>
      </c>
      <c r="CE13" s="475"/>
      <c r="CF13" s="475"/>
      <c r="CG13" s="475"/>
      <c r="CH13" s="475"/>
      <c r="CI13" s="475"/>
      <c r="CJ13" s="475"/>
      <c r="CK13" s="475"/>
      <c r="CL13" s="475"/>
      <c r="CM13" s="475"/>
      <c r="CN13" s="475"/>
      <c r="CO13" s="475"/>
      <c r="CP13" s="475"/>
      <c r="CQ13" s="475"/>
      <c r="CR13" s="475"/>
      <c r="CS13" s="476"/>
      <c r="CT13" s="435">
        <v>
0</v>
      </c>
      <c r="CU13" s="436"/>
      <c r="CV13" s="436"/>
      <c r="CW13" s="436"/>
      <c r="CX13" s="436"/>
      <c r="CY13" s="436"/>
      <c r="CZ13" s="436"/>
      <c r="DA13" s="437"/>
      <c r="DB13" s="435">
        <v>
-0.2</v>
      </c>
      <c r="DC13" s="436"/>
      <c r="DD13" s="436"/>
      <c r="DE13" s="436"/>
      <c r="DF13" s="436"/>
      <c r="DG13" s="436"/>
      <c r="DH13" s="436"/>
      <c r="DI13" s="437"/>
      <c r="DJ13" s="186"/>
      <c r="DK13" s="186"/>
      <c r="DL13" s="186"/>
      <c r="DM13" s="186"/>
      <c r="DN13" s="186"/>
      <c r="DO13" s="186"/>
    </row>
    <row r="14" spans="1:119" ht="18.75" customHeight="1" thickBot="1" x14ac:dyDescent="0.2">
      <c r="A14" s="187"/>
      <c r="B14" s="584"/>
      <c r="C14" s="585"/>
      <c r="D14" s="585"/>
      <c r="E14" s="585"/>
      <c r="F14" s="585"/>
      <c r="G14" s="585"/>
      <c r="H14" s="585"/>
      <c r="I14" s="585"/>
      <c r="J14" s="585"/>
      <c r="K14" s="586"/>
      <c r="L14" s="558" t="s">
        <v>
143</v>
      </c>
      <c r="M14" s="602"/>
      <c r="N14" s="602"/>
      <c r="O14" s="602"/>
      <c r="P14" s="602"/>
      <c r="Q14" s="603"/>
      <c r="R14" s="568">
        <v>
72546</v>
      </c>
      <c r="S14" s="569"/>
      <c r="T14" s="569"/>
      <c r="U14" s="569"/>
      <c r="V14" s="570"/>
      <c r="W14" s="571"/>
      <c r="X14" s="483"/>
      <c r="Y14" s="483"/>
      <c r="Z14" s="483"/>
      <c r="AA14" s="483"/>
      <c r="AB14" s="484"/>
      <c r="AC14" s="561">
        <v>
1.3</v>
      </c>
      <c r="AD14" s="562"/>
      <c r="AE14" s="562"/>
      <c r="AF14" s="562"/>
      <c r="AG14" s="563"/>
      <c r="AH14" s="561">
        <v>
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144</v>
      </c>
      <c r="CE14" s="472"/>
      <c r="CF14" s="472"/>
      <c r="CG14" s="472"/>
      <c r="CH14" s="472"/>
      <c r="CI14" s="472"/>
      <c r="CJ14" s="472"/>
      <c r="CK14" s="472"/>
      <c r="CL14" s="472"/>
      <c r="CM14" s="472"/>
      <c r="CN14" s="472"/>
      <c r="CO14" s="472"/>
      <c r="CP14" s="472"/>
      <c r="CQ14" s="472"/>
      <c r="CR14" s="472"/>
      <c r="CS14" s="473"/>
      <c r="CT14" s="572" t="s">
        <v>
137</v>
      </c>
      <c r="CU14" s="573"/>
      <c r="CV14" s="573"/>
      <c r="CW14" s="573"/>
      <c r="CX14" s="573"/>
      <c r="CY14" s="573"/>
      <c r="CZ14" s="573"/>
      <c r="DA14" s="574"/>
      <c r="DB14" s="572" t="s">
        <v>
137</v>
      </c>
      <c r="DC14" s="573"/>
      <c r="DD14" s="573"/>
      <c r="DE14" s="573"/>
      <c r="DF14" s="573"/>
      <c r="DG14" s="573"/>
      <c r="DH14" s="573"/>
      <c r="DI14" s="574"/>
      <c r="DJ14" s="186"/>
      <c r="DK14" s="186"/>
      <c r="DL14" s="186"/>
      <c r="DM14" s="186"/>
      <c r="DN14" s="186"/>
      <c r="DO14" s="186"/>
    </row>
    <row r="15" spans="1:119" ht="18.75" customHeight="1" x14ac:dyDescent="0.15">
      <c r="A15" s="187"/>
      <c r="B15" s="584"/>
      <c r="C15" s="585"/>
      <c r="D15" s="585"/>
      <c r="E15" s="585"/>
      <c r="F15" s="585"/>
      <c r="G15" s="585"/>
      <c r="H15" s="585"/>
      <c r="I15" s="585"/>
      <c r="J15" s="585"/>
      <c r="K15" s="586"/>
      <c r="L15" s="197"/>
      <c r="M15" s="565" t="s">
        <v>
138</v>
      </c>
      <c r="N15" s="566"/>
      <c r="O15" s="566"/>
      <c r="P15" s="566"/>
      <c r="Q15" s="567"/>
      <c r="R15" s="568">
        <v>
70906</v>
      </c>
      <c r="S15" s="569"/>
      <c r="T15" s="569"/>
      <c r="U15" s="569"/>
      <c r="V15" s="570"/>
      <c r="W15" s="556" t="s">
        <v>
145</v>
      </c>
      <c r="X15" s="480"/>
      <c r="Y15" s="480"/>
      <c r="Z15" s="480"/>
      <c r="AA15" s="480"/>
      <c r="AB15" s="481"/>
      <c r="AC15" s="441">
        <v>
7232</v>
      </c>
      <c r="AD15" s="442"/>
      <c r="AE15" s="442"/>
      <c r="AF15" s="442"/>
      <c r="AG15" s="443"/>
      <c r="AH15" s="441">
        <v>
8301</v>
      </c>
      <c r="AI15" s="442"/>
      <c r="AJ15" s="442"/>
      <c r="AK15" s="442"/>
      <c r="AL15" s="444"/>
      <c r="AM15" s="534"/>
      <c r="AN15" s="439"/>
      <c r="AO15" s="439"/>
      <c r="AP15" s="439"/>
      <c r="AQ15" s="439"/>
      <c r="AR15" s="439"/>
      <c r="AS15" s="439"/>
      <c r="AT15" s="440"/>
      <c r="AU15" s="522"/>
      <c r="AV15" s="523"/>
      <c r="AW15" s="523"/>
      <c r="AX15" s="523"/>
      <c r="AY15" s="457" t="s">
        <v>
146</v>
      </c>
      <c r="AZ15" s="458"/>
      <c r="BA15" s="458"/>
      <c r="BB15" s="458"/>
      <c r="BC15" s="458"/>
      <c r="BD15" s="458"/>
      <c r="BE15" s="458"/>
      <c r="BF15" s="458"/>
      <c r="BG15" s="458"/>
      <c r="BH15" s="458"/>
      <c r="BI15" s="458"/>
      <c r="BJ15" s="458"/>
      <c r="BK15" s="458"/>
      <c r="BL15" s="458"/>
      <c r="BM15" s="459"/>
      <c r="BN15" s="460">
        <v>
8623979</v>
      </c>
      <c r="BO15" s="461"/>
      <c r="BP15" s="461"/>
      <c r="BQ15" s="461"/>
      <c r="BR15" s="461"/>
      <c r="BS15" s="461"/>
      <c r="BT15" s="461"/>
      <c r="BU15" s="462"/>
      <c r="BV15" s="460">
        <v>
8553831</v>
      </c>
      <c r="BW15" s="461"/>
      <c r="BX15" s="461"/>
      <c r="BY15" s="461"/>
      <c r="BZ15" s="461"/>
      <c r="CA15" s="461"/>
      <c r="CB15" s="461"/>
      <c r="CC15" s="462"/>
      <c r="CD15" s="575" t="s">
        <v>
147</v>
      </c>
      <c r="CE15" s="576"/>
      <c r="CF15" s="576"/>
      <c r="CG15" s="576"/>
      <c r="CH15" s="576"/>
      <c r="CI15" s="576"/>
      <c r="CJ15" s="576"/>
      <c r="CK15" s="576"/>
      <c r="CL15" s="576"/>
      <c r="CM15" s="576"/>
      <c r="CN15" s="576"/>
      <c r="CO15" s="576"/>
      <c r="CP15" s="576"/>
      <c r="CQ15" s="576"/>
      <c r="CR15" s="576"/>
      <c r="CS15" s="57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4"/>
      <c r="C16" s="585"/>
      <c r="D16" s="585"/>
      <c r="E16" s="585"/>
      <c r="F16" s="585"/>
      <c r="G16" s="585"/>
      <c r="H16" s="585"/>
      <c r="I16" s="585"/>
      <c r="J16" s="585"/>
      <c r="K16" s="586"/>
      <c r="L16" s="558" t="s">
        <v>
148</v>
      </c>
      <c r="M16" s="559"/>
      <c r="N16" s="559"/>
      <c r="O16" s="559"/>
      <c r="P16" s="559"/>
      <c r="Q16" s="560"/>
      <c r="R16" s="553" t="s">
        <v>
149</v>
      </c>
      <c r="S16" s="554"/>
      <c r="T16" s="554"/>
      <c r="U16" s="554"/>
      <c r="V16" s="555"/>
      <c r="W16" s="571"/>
      <c r="X16" s="483"/>
      <c r="Y16" s="483"/>
      <c r="Z16" s="483"/>
      <c r="AA16" s="483"/>
      <c r="AB16" s="484"/>
      <c r="AC16" s="561">
        <v>
27</v>
      </c>
      <c r="AD16" s="562"/>
      <c r="AE16" s="562"/>
      <c r="AF16" s="562"/>
      <c r="AG16" s="563"/>
      <c r="AH16" s="561">
        <v>
27.8</v>
      </c>
      <c r="AI16" s="562"/>
      <c r="AJ16" s="562"/>
      <c r="AK16" s="562"/>
      <c r="AL16" s="564"/>
      <c r="AM16" s="534"/>
      <c r="AN16" s="439"/>
      <c r="AO16" s="439"/>
      <c r="AP16" s="439"/>
      <c r="AQ16" s="439"/>
      <c r="AR16" s="439"/>
      <c r="AS16" s="439"/>
      <c r="AT16" s="440"/>
      <c r="AU16" s="522"/>
      <c r="AV16" s="523"/>
      <c r="AW16" s="523"/>
      <c r="AX16" s="523"/>
      <c r="AY16" s="445" t="s">
        <v>
150</v>
      </c>
      <c r="AZ16" s="446"/>
      <c r="BA16" s="446"/>
      <c r="BB16" s="446"/>
      <c r="BC16" s="446"/>
      <c r="BD16" s="446"/>
      <c r="BE16" s="446"/>
      <c r="BF16" s="446"/>
      <c r="BG16" s="446"/>
      <c r="BH16" s="446"/>
      <c r="BI16" s="446"/>
      <c r="BJ16" s="446"/>
      <c r="BK16" s="446"/>
      <c r="BL16" s="446"/>
      <c r="BM16" s="447"/>
      <c r="BN16" s="465">
        <v>
10563136</v>
      </c>
      <c r="BO16" s="466"/>
      <c r="BP16" s="466"/>
      <c r="BQ16" s="466"/>
      <c r="BR16" s="466"/>
      <c r="BS16" s="466"/>
      <c r="BT16" s="466"/>
      <c r="BU16" s="467"/>
      <c r="BV16" s="465">
        <v>
10402245</v>
      </c>
      <c r="BW16" s="466"/>
      <c r="BX16" s="466"/>
      <c r="BY16" s="466"/>
      <c r="BZ16" s="466"/>
      <c r="CA16" s="466"/>
      <c r="CB16" s="466"/>
      <c r="CC16" s="467"/>
      <c r="CD16" s="201"/>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6"/>
      <c r="DK16" s="186"/>
      <c r="DL16" s="186"/>
      <c r="DM16" s="186"/>
      <c r="DN16" s="186"/>
      <c r="DO16" s="186"/>
    </row>
    <row r="17" spans="1:119" ht="18.75" customHeight="1" thickBot="1" x14ac:dyDescent="0.2">
      <c r="A17" s="187"/>
      <c r="B17" s="587"/>
      <c r="C17" s="588"/>
      <c r="D17" s="588"/>
      <c r="E17" s="588"/>
      <c r="F17" s="588"/>
      <c r="G17" s="588"/>
      <c r="H17" s="588"/>
      <c r="I17" s="588"/>
      <c r="J17" s="588"/>
      <c r="K17" s="589"/>
      <c r="L17" s="202"/>
      <c r="M17" s="550" t="s">
        <v>
151</v>
      </c>
      <c r="N17" s="551"/>
      <c r="O17" s="551"/>
      <c r="P17" s="551"/>
      <c r="Q17" s="552"/>
      <c r="R17" s="553" t="s">
        <v>
152</v>
      </c>
      <c r="S17" s="554"/>
      <c r="T17" s="554"/>
      <c r="U17" s="554"/>
      <c r="V17" s="555"/>
      <c r="W17" s="556" t="s">
        <v>
153</v>
      </c>
      <c r="X17" s="480"/>
      <c r="Y17" s="480"/>
      <c r="Z17" s="480"/>
      <c r="AA17" s="480"/>
      <c r="AB17" s="481"/>
      <c r="AC17" s="441">
        <v>
19164</v>
      </c>
      <c r="AD17" s="442"/>
      <c r="AE17" s="442"/>
      <c r="AF17" s="442"/>
      <c r="AG17" s="443"/>
      <c r="AH17" s="441">
        <v>
21137</v>
      </c>
      <c r="AI17" s="442"/>
      <c r="AJ17" s="442"/>
      <c r="AK17" s="442"/>
      <c r="AL17" s="444"/>
      <c r="AM17" s="534"/>
      <c r="AN17" s="439"/>
      <c r="AO17" s="439"/>
      <c r="AP17" s="439"/>
      <c r="AQ17" s="439"/>
      <c r="AR17" s="439"/>
      <c r="AS17" s="439"/>
      <c r="AT17" s="440"/>
      <c r="AU17" s="522"/>
      <c r="AV17" s="523"/>
      <c r="AW17" s="523"/>
      <c r="AX17" s="523"/>
      <c r="AY17" s="445" t="s">
        <v>
154</v>
      </c>
      <c r="AZ17" s="446"/>
      <c r="BA17" s="446"/>
      <c r="BB17" s="446"/>
      <c r="BC17" s="446"/>
      <c r="BD17" s="446"/>
      <c r="BE17" s="446"/>
      <c r="BF17" s="446"/>
      <c r="BG17" s="446"/>
      <c r="BH17" s="446"/>
      <c r="BI17" s="446"/>
      <c r="BJ17" s="446"/>
      <c r="BK17" s="446"/>
      <c r="BL17" s="446"/>
      <c r="BM17" s="447"/>
      <c r="BN17" s="465">
        <v>
11005228</v>
      </c>
      <c r="BO17" s="466"/>
      <c r="BP17" s="466"/>
      <c r="BQ17" s="466"/>
      <c r="BR17" s="466"/>
      <c r="BS17" s="466"/>
      <c r="BT17" s="466"/>
      <c r="BU17" s="467"/>
      <c r="BV17" s="465">
        <v>
10913873</v>
      </c>
      <c r="BW17" s="466"/>
      <c r="BX17" s="466"/>
      <c r="BY17" s="466"/>
      <c r="BZ17" s="466"/>
      <c r="CA17" s="466"/>
      <c r="CB17" s="466"/>
      <c r="CC17" s="467"/>
      <c r="CD17" s="201"/>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6"/>
      <c r="DK17" s="186"/>
      <c r="DL17" s="186"/>
      <c r="DM17" s="186"/>
      <c r="DN17" s="186"/>
      <c r="DO17" s="186"/>
    </row>
    <row r="18" spans="1:119" ht="18.75" customHeight="1" thickBot="1" x14ac:dyDescent="0.2">
      <c r="A18" s="187"/>
      <c r="B18" s="527" t="s">
        <v>
155</v>
      </c>
      <c r="C18" s="528"/>
      <c r="D18" s="528"/>
      <c r="E18" s="529"/>
      <c r="F18" s="529"/>
      <c r="G18" s="529"/>
      <c r="H18" s="529"/>
      <c r="I18" s="529"/>
      <c r="J18" s="529"/>
      <c r="K18" s="529"/>
      <c r="L18" s="530">
        <v>
15.32</v>
      </c>
      <c r="M18" s="530"/>
      <c r="N18" s="530"/>
      <c r="O18" s="530"/>
      <c r="P18" s="530"/>
      <c r="Q18" s="530"/>
      <c r="R18" s="531"/>
      <c r="S18" s="531"/>
      <c r="T18" s="531"/>
      <c r="U18" s="531"/>
      <c r="V18" s="532"/>
      <c r="W18" s="546"/>
      <c r="X18" s="547"/>
      <c r="Y18" s="547"/>
      <c r="Z18" s="547"/>
      <c r="AA18" s="547"/>
      <c r="AB18" s="557"/>
      <c r="AC18" s="429">
        <v>
71.599999999999994</v>
      </c>
      <c r="AD18" s="430"/>
      <c r="AE18" s="430"/>
      <c r="AF18" s="430"/>
      <c r="AG18" s="533"/>
      <c r="AH18" s="429">
        <v>
70.900000000000006</v>
      </c>
      <c r="AI18" s="430"/>
      <c r="AJ18" s="430"/>
      <c r="AK18" s="430"/>
      <c r="AL18" s="431"/>
      <c r="AM18" s="534"/>
      <c r="AN18" s="439"/>
      <c r="AO18" s="439"/>
      <c r="AP18" s="439"/>
      <c r="AQ18" s="439"/>
      <c r="AR18" s="439"/>
      <c r="AS18" s="439"/>
      <c r="AT18" s="440"/>
      <c r="AU18" s="522"/>
      <c r="AV18" s="523"/>
      <c r="AW18" s="523"/>
      <c r="AX18" s="523"/>
      <c r="AY18" s="445" t="s">
        <v>
156</v>
      </c>
      <c r="AZ18" s="446"/>
      <c r="BA18" s="446"/>
      <c r="BB18" s="446"/>
      <c r="BC18" s="446"/>
      <c r="BD18" s="446"/>
      <c r="BE18" s="446"/>
      <c r="BF18" s="446"/>
      <c r="BG18" s="446"/>
      <c r="BH18" s="446"/>
      <c r="BI18" s="446"/>
      <c r="BJ18" s="446"/>
      <c r="BK18" s="446"/>
      <c r="BL18" s="446"/>
      <c r="BM18" s="447"/>
      <c r="BN18" s="465">
        <v>
14001357</v>
      </c>
      <c r="BO18" s="466"/>
      <c r="BP18" s="466"/>
      <c r="BQ18" s="466"/>
      <c r="BR18" s="466"/>
      <c r="BS18" s="466"/>
      <c r="BT18" s="466"/>
      <c r="BU18" s="467"/>
      <c r="BV18" s="465">
        <v>
13802529</v>
      </c>
      <c r="BW18" s="466"/>
      <c r="BX18" s="466"/>
      <c r="BY18" s="466"/>
      <c r="BZ18" s="466"/>
      <c r="CA18" s="466"/>
      <c r="CB18" s="466"/>
      <c r="CC18" s="467"/>
      <c r="CD18" s="201"/>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6"/>
      <c r="DK18" s="186"/>
      <c r="DL18" s="186"/>
      <c r="DM18" s="186"/>
      <c r="DN18" s="186"/>
      <c r="DO18" s="186"/>
    </row>
    <row r="19" spans="1:119" ht="18.75" customHeight="1" thickBot="1" x14ac:dyDescent="0.2">
      <c r="A19" s="187"/>
      <c r="B19" s="527" t="s">
        <v>
157</v>
      </c>
      <c r="C19" s="528"/>
      <c r="D19" s="528"/>
      <c r="E19" s="529"/>
      <c r="F19" s="529"/>
      <c r="G19" s="529"/>
      <c r="H19" s="529"/>
      <c r="I19" s="529"/>
      <c r="J19" s="529"/>
      <c r="K19" s="529"/>
      <c r="L19" s="535">
        <v>
4649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158</v>
      </c>
      <c r="AZ19" s="446"/>
      <c r="BA19" s="446"/>
      <c r="BB19" s="446"/>
      <c r="BC19" s="446"/>
      <c r="BD19" s="446"/>
      <c r="BE19" s="446"/>
      <c r="BF19" s="446"/>
      <c r="BG19" s="446"/>
      <c r="BH19" s="446"/>
      <c r="BI19" s="446"/>
      <c r="BJ19" s="446"/>
      <c r="BK19" s="446"/>
      <c r="BL19" s="446"/>
      <c r="BM19" s="447"/>
      <c r="BN19" s="465">
        <v>
17495426</v>
      </c>
      <c r="BO19" s="466"/>
      <c r="BP19" s="466"/>
      <c r="BQ19" s="466"/>
      <c r="BR19" s="466"/>
      <c r="BS19" s="466"/>
      <c r="BT19" s="466"/>
      <c r="BU19" s="467"/>
      <c r="BV19" s="465">
        <v>
16912777</v>
      </c>
      <c r="BW19" s="466"/>
      <c r="BX19" s="466"/>
      <c r="BY19" s="466"/>
      <c r="BZ19" s="466"/>
      <c r="CA19" s="466"/>
      <c r="CB19" s="466"/>
      <c r="CC19" s="467"/>
      <c r="CD19" s="201"/>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6"/>
      <c r="DK19" s="186"/>
      <c r="DL19" s="186"/>
      <c r="DM19" s="186"/>
      <c r="DN19" s="186"/>
      <c r="DO19" s="186"/>
    </row>
    <row r="20" spans="1:119" ht="18.75" customHeight="1" thickBot="1" x14ac:dyDescent="0.2">
      <c r="A20" s="187"/>
      <c r="B20" s="527" t="s">
        <v>
159</v>
      </c>
      <c r="C20" s="528"/>
      <c r="D20" s="528"/>
      <c r="E20" s="529"/>
      <c r="F20" s="529"/>
      <c r="G20" s="529"/>
      <c r="H20" s="529"/>
      <c r="I20" s="529"/>
      <c r="J20" s="529"/>
      <c r="K20" s="529"/>
      <c r="L20" s="535">
        <v>
28300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4"/>
      <c r="AO20" s="514"/>
      <c r="AP20" s="514"/>
      <c r="AQ20" s="514"/>
      <c r="AR20" s="514"/>
      <c r="AS20" s="514"/>
      <c r="AT20" s="515"/>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1"/>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6"/>
      <c r="DK20" s="186"/>
      <c r="DL20" s="186"/>
      <c r="DM20" s="186"/>
      <c r="DN20" s="186"/>
      <c r="DO20" s="186"/>
    </row>
    <row r="21" spans="1:119" ht="18.75" customHeight="1" x14ac:dyDescent="0.15">
      <c r="A21" s="187"/>
      <c r="B21" s="524" t="s">
        <v>
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1"/>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6"/>
      <c r="DK21" s="186"/>
      <c r="DL21" s="186"/>
      <c r="DM21" s="186"/>
      <c r="DN21" s="186"/>
      <c r="DO21" s="186"/>
    </row>
    <row r="22" spans="1:119" ht="18.75" customHeight="1" thickBot="1" x14ac:dyDescent="0.2">
      <c r="A22" s="187"/>
      <c r="B22" s="496" t="s">
        <v>
161</v>
      </c>
      <c r="C22" s="497"/>
      <c r="D22" s="498"/>
      <c r="E22" s="505" t="s">
        <v>
1</v>
      </c>
      <c r="F22" s="480"/>
      <c r="G22" s="480"/>
      <c r="H22" s="480"/>
      <c r="I22" s="480"/>
      <c r="J22" s="480"/>
      <c r="K22" s="481"/>
      <c r="L22" s="505" t="s">
        <v>
162</v>
      </c>
      <c r="M22" s="480"/>
      <c r="N22" s="480"/>
      <c r="O22" s="480"/>
      <c r="P22" s="481"/>
      <c r="Q22" s="490" t="s">
        <v>
163</v>
      </c>
      <c r="R22" s="491"/>
      <c r="S22" s="491"/>
      <c r="T22" s="491"/>
      <c r="U22" s="491"/>
      <c r="V22" s="506"/>
      <c r="W22" s="508" t="s">
        <v>
164</v>
      </c>
      <c r="X22" s="497"/>
      <c r="Y22" s="498"/>
      <c r="Z22" s="505" t="s">
        <v>
1</v>
      </c>
      <c r="AA22" s="480"/>
      <c r="AB22" s="480"/>
      <c r="AC22" s="480"/>
      <c r="AD22" s="480"/>
      <c r="AE22" s="480"/>
      <c r="AF22" s="480"/>
      <c r="AG22" s="481"/>
      <c r="AH22" s="479" t="s">
        <v>
165</v>
      </c>
      <c r="AI22" s="480"/>
      <c r="AJ22" s="480"/>
      <c r="AK22" s="480"/>
      <c r="AL22" s="481"/>
      <c r="AM22" s="479" t="s">
        <v>
166</v>
      </c>
      <c r="AN22" s="485"/>
      <c r="AO22" s="485"/>
      <c r="AP22" s="485"/>
      <c r="AQ22" s="485"/>
      <c r="AR22" s="486"/>
      <c r="AS22" s="490" t="s">
        <v>
163</v>
      </c>
      <c r="AT22" s="491"/>
      <c r="AU22" s="491"/>
      <c r="AV22" s="491"/>
      <c r="AW22" s="491"/>
      <c r="AX22" s="492"/>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1"/>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6"/>
      <c r="DK22" s="186"/>
      <c r="DL22" s="186"/>
      <c r="DM22" s="186"/>
      <c r="DN22" s="186"/>
      <c r="DO22" s="186"/>
    </row>
    <row r="23" spans="1:119" ht="18.75" customHeight="1" x14ac:dyDescent="0.15">
      <c r="A23" s="187"/>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7" t="s">
        <v>
167</v>
      </c>
      <c r="AZ23" s="458"/>
      <c r="BA23" s="458"/>
      <c r="BB23" s="458"/>
      <c r="BC23" s="458"/>
      <c r="BD23" s="458"/>
      <c r="BE23" s="458"/>
      <c r="BF23" s="458"/>
      <c r="BG23" s="458"/>
      <c r="BH23" s="458"/>
      <c r="BI23" s="458"/>
      <c r="BJ23" s="458"/>
      <c r="BK23" s="458"/>
      <c r="BL23" s="458"/>
      <c r="BM23" s="459"/>
      <c r="BN23" s="465">
        <v>
14705693</v>
      </c>
      <c r="BO23" s="466"/>
      <c r="BP23" s="466"/>
      <c r="BQ23" s="466"/>
      <c r="BR23" s="466"/>
      <c r="BS23" s="466"/>
      <c r="BT23" s="466"/>
      <c r="BU23" s="467"/>
      <c r="BV23" s="465">
        <v>
14794265</v>
      </c>
      <c r="BW23" s="466"/>
      <c r="BX23" s="466"/>
      <c r="BY23" s="466"/>
      <c r="BZ23" s="466"/>
      <c r="CA23" s="466"/>
      <c r="CB23" s="466"/>
      <c r="CC23" s="467"/>
      <c r="CD23" s="201"/>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6"/>
      <c r="DK23" s="186"/>
      <c r="DL23" s="186"/>
      <c r="DM23" s="186"/>
      <c r="DN23" s="186"/>
      <c r="DO23" s="186"/>
    </row>
    <row r="24" spans="1:119" ht="18.75" customHeight="1" thickBot="1" x14ac:dyDescent="0.2">
      <c r="A24" s="187"/>
      <c r="B24" s="499"/>
      <c r="C24" s="500"/>
      <c r="D24" s="501"/>
      <c r="E24" s="438" t="s">
        <v>
168</v>
      </c>
      <c r="F24" s="439"/>
      <c r="G24" s="439"/>
      <c r="H24" s="439"/>
      <c r="I24" s="439"/>
      <c r="J24" s="439"/>
      <c r="K24" s="440"/>
      <c r="L24" s="441">
        <v>
1</v>
      </c>
      <c r="M24" s="442"/>
      <c r="N24" s="442"/>
      <c r="O24" s="442"/>
      <c r="P24" s="443"/>
      <c r="Q24" s="441">
        <v>
8530</v>
      </c>
      <c r="R24" s="442"/>
      <c r="S24" s="442"/>
      <c r="T24" s="442"/>
      <c r="U24" s="442"/>
      <c r="V24" s="443"/>
      <c r="W24" s="509"/>
      <c r="X24" s="500"/>
      <c r="Y24" s="501"/>
      <c r="Z24" s="438" t="s">
        <v>
169</v>
      </c>
      <c r="AA24" s="439"/>
      <c r="AB24" s="439"/>
      <c r="AC24" s="439"/>
      <c r="AD24" s="439"/>
      <c r="AE24" s="439"/>
      <c r="AF24" s="439"/>
      <c r="AG24" s="440"/>
      <c r="AH24" s="441">
        <v>
352</v>
      </c>
      <c r="AI24" s="442"/>
      <c r="AJ24" s="442"/>
      <c r="AK24" s="442"/>
      <c r="AL24" s="443"/>
      <c r="AM24" s="441">
        <v>
1045088</v>
      </c>
      <c r="AN24" s="442"/>
      <c r="AO24" s="442"/>
      <c r="AP24" s="442"/>
      <c r="AQ24" s="442"/>
      <c r="AR24" s="443"/>
      <c r="AS24" s="441">
        <v>
2969</v>
      </c>
      <c r="AT24" s="442"/>
      <c r="AU24" s="442"/>
      <c r="AV24" s="442"/>
      <c r="AW24" s="442"/>
      <c r="AX24" s="444"/>
      <c r="AY24" s="432" t="s">
        <v>
170</v>
      </c>
      <c r="AZ24" s="433"/>
      <c r="BA24" s="433"/>
      <c r="BB24" s="433"/>
      <c r="BC24" s="433"/>
      <c r="BD24" s="433"/>
      <c r="BE24" s="433"/>
      <c r="BF24" s="433"/>
      <c r="BG24" s="433"/>
      <c r="BH24" s="433"/>
      <c r="BI24" s="433"/>
      <c r="BJ24" s="433"/>
      <c r="BK24" s="433"/>
      <c r="BL24" s="433"/>
      <c r="BM24" s="434"/>
      <c r="BN24" s="465">
        <v>
13140472</v>
      </c>
      <c r="BO24" s="466"/>
      <c r="BP24" s="466"/>
      <c r="BQ24" s="466"/>
      <c r="BR24" s="466"/>
      <c r="BS24" s="466"/>
      <c r="BT24" s="466"/>
      <c r="BU24" s="467"/>
      <c r="BV24" s="465">
        <v>
13037723</v>
      </c>
      <c r="BW24" s="466"/>
      <c r="BX24" s="466"/>
      <c r="BY24" s="466"/>
      <c r="BZ24" s="466"/>
      <c r="CA24" s="466"/>
      <c r="CB24" s="466"/>
      <c r="CC24" s="467"/>
      <c r="CD24" s="201"/>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6"/>
      <c r="DK24" s="186"/>
      <c r="DL24" s="186"/>
      <c r="DM24" s="186"/>
      <c r="DN24" s="186"/>
      <c r="DO24" s="186"/>
    </row>
    <row r="25" spans="1:119" s="186" customFormat="1" ht="18.75" customHeight="1" x14ac:dyDescent="0.15">
      <c r="A25" s="187"/>
      <c r="B25" s="499"/>
      <c r="C25" s="500"/>
      <c r="D25" s="501"/>
      <c r="E25" s="438" t="s">
        <v>
171</v>
      </c>
      <c r="F25" s="439"/>
      <c r="G25" s="439"/>
      <c r="H25" s="439"/>
      <c r="I25" s="439"/>
      <c r="J25" s="439"/>
      <c r="K25" s="440"/>
      <c r="L25" s="441">
        <v>
1</v>
      </c>
      <c r="M25" s="442"/>
      <c r="N25" s="442"/>
      <c r="O25" s="442"/>
      <c r="P25" s="443"/>
      <c r="Q25" s="441">
        <v>
7400</v>
      </c>
      <c r="R25" s="442"/>
      <c r="S25" s="442"/>
      <c r="T25" s="442"/>
      <c r="U25" s="442"/>
      <c r="V25" s="443"/>
      <c r="W25" s="509"/>
      <c r="X25" s="500"/>
      <c r="Y25" s="501"/>
      <c r="Z25" s="438" t="s">
        <v>
172</v>
      </c>
      <c r="AA25" s="439"/>
      <c r="AB25" s="439"/>
      <c r="AC25" s="439"/>
      <c r="AD25" s="439"/>
      <c r="AE25" s="439"/>
      <c r="AF25" s="439"/>
      <c r="AG25" s="440"/>
      <c r="AH25" s="441" t="s">
        <v>
173</v>
      </c>
      <c r="AI25" s="442"/>
      <c r="AJ25" s="442"/>
      <c r="AK25" s="442"/>
      <c r="AL25" s="443"/>
      <c r="AM25" s="441" t="s">
        <v>
173</v>
      </c>
      <c r="AN25" s="442"/>
      <c r="AO25" s="442"/>
      <c r="AP25" s="442"/>
      <c r="AQ25" s="442"/>
      <c r="AR25" s="443"/>
      <c r="AS25" s="441" t="s">
        <v>
137</v>
      </c>
      <c r="AT25" s="442"/>
      <c r="AU25" s="442"/>
      <c r="AV25" s="442"/>
      <c r="AW25" s="442"/>
      <c r="AX25" s="444"/>
      <c r="AY25" s="457" t="s">
        <v>
174</v>
      </c>
      <c r="AZ25" s="458"/>
      <c r="BA25" s="458"/>
      <c r="BB25" s="458"/>
      <c r="BC25" s="458"/>
      <c r="BD25" s="458"/>
      <c r="BE25" s="458"/>
      <c r="BF25" s="458"/>
      <c r="BG25" s="458"/>
      <c r="BH25" s="458"/>
      <c r="BI25" s="458"/>
      <c r="BJ25" s="458"/>
      <c r="BK25" s="458"/>
      <c r="BL25" s="458"/>
      <c r="BM25" s="459"/>
      <c r="BN25" s="460">
        <v>
4787922</v>
      </c>
      <c r="BO25" s="461"/>
      <c r="BP25" s="461"/>
      <c r="BQ25" s="461"/>
      <c r="BR25" s="461"/>
      <c r="BS25" s="461"/>
      <c r="BT25" s="461"/>
      <c r="BU25" s="462"/>
      <c r="BV25" s="460">
        <v>
7301161</v>
      </c>
      <c r="BW25" s="461"/>
      <c r="BX25" s="461"/>
      <c r="BY25" s="461"/>
      <c r="BZ25" s="461"/>
      <c r="CA25" s="461"/>
      <c r="CB25" s="461"/>
      <c r="CC25" s="462"/>
      <c r="CD25" s="201"/>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6" customFormat="1" ht="18.75" customHeight="1" x14ac:dyDescent="0.15">
      <c r="A26" s="187"/>
      <c r="B26" s="499"/>
      <c r="C26" s="500"/>
      <c r="D26" s="501"/>
      <c r="E26" s="438" t="s">
        <v>
175</v>
      </c>
      <c r="F26" s="439"/>
      <c r="G26" s="439"/>
      <c r="H26" s="439"/>
      <c r="I26" s="439"/>
      <c r="J26" s="439"/>
      <c r="K26" s="440"/>
      <c r="L26" s="441">
        <v>
1</v>
      </c>
      <c r="M26" s="442"/>
      <c r="N26" s="442"/>
      <c r="O26" s="442"/>
      <c r="P26" s="443"/>
      <c r="Q26" s="441">
        <v>
6910</v>
      </c>
      <c r="R26" s="442"/>
      <c r="S26" s="442"/>
      <c r="T26" s="442"/>
      <c r="U26" s="442"/>
      <c r="V26" s="443"/>
      <c r="W26" s="509"/>
      <c r="X26" s="500"/>
      <c r="Y26" s="501"/>
      <c r="Z26" s="438" t="s">
        <v>
176</v>
      </c>
      <c r="AA26" s="477"/>
      <c r="AB26" s="477"/>
      <c r="AC26" s="477"/>
      <c r="AD26" s="477"/>
      <c r="AE26" s="477"/>
      <c r="AF26" s="477"/>
      <c r="AG26" s="478"/>
      <c r="AH26" s="441">
        <v>
16</v>
      </c>
      <c r="AI26" s="442"/>
      <c r="AJ26" s="442"/>
      <c r="AK26" s="442"/>
      <c r="AL26" s="443"/>
      <c r="AM26" s="441">
        <v>
48976</v>
      </c>
      <c r="AN26" s="442"/>
      <c r="AO26" s="442"/>
      <c r="AP26" s="442"/>
      <c r="AQ26" s="442"/>
      <c r="AR26" s="443"/>
      <c r="AS26" s="441">
        <v>
3061</v>
      </c>
      <c r="AT26" s="442"/>
      <c r="AU26" s="442"/>
      <c r="AV26" s="442"/>
      <c r="AW26" s="442"/>
      <c r="AX26" s="444"/>
      <c r="AY26" s="474" t="s">
        <v>
177</v>
      </c>
      <c r="AZ26" s="475"/>
      <c r="BA26" s="475"/>
      <c r="BB26" s="475"/>
      <c r="BC26" s="475"/>
      <c r="BD26" s="475"/>
      <c r="BE26" s="475"/>
      <c r="BF26" s="475"/>
      <c r="BG26" s="475"/>
      <c r="BH26" s="475"/>
      <c r="BI26" s="475"/>
      <c r="BJ26" s="475"/>
      <c r="BK26" s="475"/>
      <c r="BL26" s="475"/>
      <c r="BM26" s="476"/>
      <c r="BN26" s="465" t="s">
        <v>
178</v>
      </c>
      <c r="BO26" s="466"/>
      <c r="BP26" s="466"/>
      <c r="BQ26" s="466"/>
      <c r="BR26" s="466"/>
      <c r="BS26" s="466"/>
      <c r="BT26" s="466"/>
      <c r="BU26" s="467"/>
      <c r="BV26" s="465" t="s">
        <v>
173</v>
      </c>
      <c r="BW26" s="466"/>
      <c r="BX26" s="466"/>
      <c r="BY26" s="466"/>
      <c r="BZ26" s="466"/>
      <c r="CA26" s="466"/>
      <c r="CB26" s="466"/>
      <c r="CC26" s="467"/>
      <c r="CD26" s="201"/>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7"/>
      <c r="B27" s="499"/>
      <c r="C27" s="500"/>
      <c r="D27" s="501"/>
      <c r="E27" s="438" t="s">
        <v>
179</v>
      </c>
      <c r="F27" s="439"/>
      <c r="G27" s="439"/>
      <c r="H27" s="439"/>
      <c r="I27" s="439"/>
      <c r="J27" s="439"/>
      <c r="K27" s="440"/>
      <c r="L27" s="441">
        <v>
1</v>
      </c>
      <c r="M27" s="442"/>
      <c r="N27" s="442"/>
      <c r="O27" s="442"/>
      <c r="P27" s="443"/>
      <c r="Q27" s="441">
        <v>
5050</v>
      </c>
      <c r="R27" s="442"/>
      <c r="S27" s="442"/>
      <c r="T27" s="442"/>
      <c r="U27" s="442"/>
      <c r="V27" s="443"/>
      <c r="W27" s="509"/>
      <c r="X27" s="500"/>
      <c r="Y27" s="501"/>
      <c r="Z27" s="438" t="s">
        <v>
180</v>
      </c>
      <c r="AA27" s="439"/>
      <c r="AB27" s="439"/>
      <c r="AC27" s="439"/>
      <c r="AD27" s="439"/>
      <c r="AE27" s="439"/>
      <c r="AF27" s="439"/>
      <c r="AG27" s="440"/>
      <c r="AH27" s="441">
        <v>
2</v>
      </c>
      <c r="AI27" s="442"/>
      <c r="AJ27" s="442"/>
      <c r="AK27" s="442"/>
      <c r="AL27" s="443"/>
      <c r="AM27" s="441" t="s">
        <v>
181</v>
      </c>
      <c r="AN27" s="442"/>
      <c r="AO27" s="442"/>
      <c r="AP27" s="442"/>
      <c r="AQ27" s="442"/>
      <c r="AR27" s="443"/>
      <c r="AS27" s="441" t="s">
        <v>
182</v>
      </c>
      <c r="AT27" s="442"/>
      <c r="AU27" s="442"/>
      <c r="AV27" s="442"/>
      <c r="AW27" s="442"/>
      <c r="AX27" s="444"/>
      <c r="AY27" s="471" t="s">
        <v>
183</v>
      </c>
      <c r="AZ27" s="472"/>
      <c r="BA27" s="472"/>
      <c r="BB27" s="472"/>
      <c r="BC27" s="472"/>
      <c r="BD27" s="472"/>
      <c r="BE27" s="472"/>
      <c r="BF27" s="472"/>
      <c r="BG27" s="472"/>
      <c r="BH27" s="472"/>
      <c r="BI27" s="472"/>
      <c r="BJ27" s="472"/>
      <c r="BK27" s="472"/>
      <c r="BL27" s="472"/>
      <c r="BM27" s="473"/>
      <c r="BN27" s="468">
        <v>
500567</v>
      </c>
      <c r="BO27" s="469"/>
      <c r="BP27" s="469"/>
      <c r="BQ27" s="469"/>
      <c r="BR27" s="469"/>
      <c r="BS27" s="469"/>
      <c r="BT27" s="469"/>
      <c r="BU27" s="470"/>
      <c r="BV27" s="468">
        <v>
500535</v>
      </c>
      <c r="BW27" s="469"/>
      <c r="BX27" s="469"/>
      <c r="BY27" s="469"/>
      <c r="BZ27" s="469"/>
      <c r="CA27" s="469"/>
      <c r="CB27" s="469"/>
      <c r="CC27" s="470"/>
      <c r="CD27" s="203"/>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6"/>
      <c r="DK27" s="186"/>
      <c r="DL27" s="186"/>
      <c r="DM27" s="186"/>
      <c r="DN27" s="186"/>
      <c r="DO27" s="186"/>
    </row>
    <row r="28" spans="1:119" ht="18.75" customHeight="1" x14ac:dyDescent="0.15">
      <c r="A28" s="187"/>
      <c r="B28" s="499"/>
      <c r="C28" s="500"/>
      <c r="D28" s="501"/>
      <c r="E28" s="438" t="s">
        <v>
184</v>
      </c>
      <c r="F28" s="439"/>
      <c r="G28" s="439"/>
      <c r="H28" s="439"/>
      <c r="I28" s="439"/>
      <c r="J28" s="439"/>
      <c r="K28" s="440"/>
      <c r="L28" s="441">
        <v>
1</v>
      </c>
      <c r="M28" s="442"/>
      <c r="N28" s="442"/>
      <c r="O28" s="442"/>
      <c r="P28" s="443"/>
      <c r="Q28" s="441">
        <v>
4580</v>
      </c>
      <c r="R28" s="442"/>
      <c r="S28" s="442"/>
      <c r="T28" s="442"/>
      <c r="U28" s="442"/>
      <c r="V28" s="443"/>
      <c r="W28" s="509"/>
      <c r="X28" s="500"/>
      <c r="Y28" s="501"/>
      <c r="Z28" s="438" t="s">
        <v>
185</v>
      </c>
      <c r="AA28" s="439"/>
      <c r="AB28" s="439"/>
      <c r="AC28" s="439"/>
      <c r="AD28" s="439"/>
      <c r="AE28" s="439"/>
      <c r="AF28" s="439"/>
      <c r="AG28" s="440"/>
      <c r="AH28" s="441" t="s">
        <v>
173</v>
      </c>
      <c r="AI28" s="442"/>
      <c r="AJ28" s="442"/>
      <c r="AK28" s="442"/>
      <c r="AL28" s="443"/>
      <c r="AM28" s="441" t="s">
        <v>
173</v>
      </c>
      <c r="AN28" s="442"/>
      <c r="AO28" s="442"/>
      <c r="AP28" s="442"/>
      <c r="AQ28" s="442"/>
      <c r="AR28" s="443"/>
      <c r="AS28" s="441" t="s">
        <v>
173</v>
      </c>
      <c r="AT28" s="442"/>
      <c r="AU28" s="442"/>
      <c r="AV28" s="442"/>
      <c r="AW28" s="442"/>
      <c r="AX28" s="444"/>
      <c r="AY28" s="448" t="s">
        <v>
186</v>
      </c>
      <c r="AZ28" s="449"/>
      <c r="BA28" s="449"/>
      <c r="BB28" s="450"/>
      <c r="BC28" s="457" t="s">
        <v>
47</v>
      </c>
      <c r="BD28" s="458"/>
      <c r="BE28" s="458"/>
      <c r="BF28" s="458"/>
      <c r="BG28" s="458"/>
      <c r="BH28" s="458"/>
      <c r="BI28" s="458"/>
      <c r="BJ28" s="458"/>
      <c r="BK28" s="458"/>
      <c r="BL28" s="458"/>
      <c r="BM28" s="459"/>
      <c r="BN28" s="460">
        <v>
1536776</v>
      </c>
      <c r="BO28" s="461"/>
      <c r="BP28" s="461"/>
      <c r="BQ28" s="461"/>
      <c r="BR28" s="461"/>
      <c r="BS28" s="461"/>
      <c r="BT28" s="461"/>
      <c r="BU28" s="462"/>
      <c r="BV28" s="460">
        <v>
1555170</v>
      </c>
      <c r="BW28" s="461"/>
      <c r="BX28" s="461"/>
      <c r="BY28" s="461"/>
      <c r="BZ28" s="461"/>
      <c r="CA28" s="461"/>
      <c r="CB28" s="461"/>
      <c r="CC28" s="462"/>
      <c r="CD28" s="201"/>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6"/>
      <c r="DK28" s="186"/>
      <c r="DL28" s="186"/>
      <c r="DM28" s="186"/>
      <c r="DN28" s="186"/>
      <c r="DO28" s="186"/>
    </row>
    <row r="29" spans="1:119" ht="18.75" customHeight="1" x14ac:dyDescent="0.15">
      <c r="A29" s="187"/>
      <c r="B29" s="499"/>
      <c r="C29" s="500"/>
      <c r="D29" s="501"/>
      <c r="E29" s="438" t="s">
        <v>
187</v>
      </c>
      <c r="F29" s="439"/>
      <c r="G29" s="439"/>
      <c r="H29" s="439"/>
      <c r="I29" s="439"/>
      <c r="J29" s="439"/>
      <c r="K29" s="440"/>
      <c r="L29" s="441">
        <v>
18</v>
      </c>
      <c r="M29" s="442"/>
      <c r="N29" s="442"/>
      <c r="O29" s="442"/>
      <c r="P29" s="443"/>
      <c r="Q29" s="441">
        <v>
4350</v>
      </c>
      <c r="R29" s="442"/>
      <c r="S29" s="442"/>
      <c r="T29" s="442"/>
      <c r="U29" s="442"/>
      <c r="V29" s="443"/>
      <c r="W29" s="510"/>
      <c r="X29" s="511"/>
      <c r="Y29" s="512"/>
      <c r="Z29" s="438" t="s">
        <v>
188</v>
      </c>
      <c r="AA29" s="439"/>
      <c r="AB29" s="439"/>
      <c r="AC29" s="439"/>
      <c r="AD29" s="439"/>
      <c r="AE29" s="439"/>
      <c r="AF29" s="439"/>
      <c r="AG29" s="440"/>
      <c r="AH29" s="441">
        <v>
354</v>
      </c>
      <c r="AI29" s="442"/>
      <c r="AJ29" s="442"/>
      <c r="AK29" s="442"/>
      <c r="AL29" s="443"/>
      <c r="AM29" s="441">
        <v>
1053784</v>
      </c>
      <c r="AN29" s="442"/>
      <c r="AO29" s="442"/>
      <c r="AP29" s="442"/>
      <c r="AQ29" s="442"/>
      <c r="AR29" s="443"/>
      <c r="AS29" s="441">
        <v>
2977</v>
      </c>
      <c r="AT29" s="442"/>
      <c r="AU29" s="442"/>
      <c r="AV29" s="442"/>
      <c r="AW29" s="442"/>
      <c r="AX29" s="444"/>
      <c r="AY29" s="451"/>
      <c r="AZ29" s="452"/>
      <c r="BA29" s="452"/>
      <c r="BB29" s="453"/>
      <c r="BC29" s="445" t="s">
        <v>
189</v>
      </c>
      <c r="BD29" s="446"/>
      <c r="BE29" s="446"/>
      <c r="BF29" s="446"/>
      <c r="BG29" s="446"/>
      <c r="BH29" s="446"/>
      <c r="BI29" s="446"/>
      <c r="BJ29" s="446"/>
      <c r="BK29" s="446"/>
      <c r="BL29" s="446"/>
      <c r="BM29" s="447"/>
      <c r="BN29" s="465" t="s">
        <v>
173</v>
      </c>
      <c r="BO29" s="466"/>
      <c r="BP29" s="466"/>
      <c r="BQ29" s="466"/>
      <c r="BR29" s="466"/>
      <c r="BS29" s="466"/>
      <c r="BT29" s="466"/>
      <c r="BU29" s="467"/>
      <c r="BV29" s="465" t="s">
        <v>
173</v>
      </c>
      <c r="BW29" s="466"/>
      <c r="BX29" s="466"/>
      <c r="BY29" s="466"/>
      <c r="BZ29" s="466"/>
      <c r="CA29" s="466"/>
      <c r="CB29" s="466"/>
      <c r="CC29" s="467"/>
      <c r="CD29" s="203"/>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6"/>
      <c r="DK29" s="186"/>
      <c r="DL29" s="186"/>
      <c r="DM29" s="186"/>
      <c r="DN29" s="186"/>
      <c r="DO29" s="186"/>
    </row>
    <row r="30" spans="1:119" ht="18.75" customHeight="1" thickBot="1" x14ac:dyDescent="0.2">
      <c r="A30" s="187"/>
      <c r="B30" s="502"/>
      <c r="C30" s="503"/>
      <c r="D30" s="504"/>
      <c r="E30" s="513"/>
      <c r="F30" s="514"/>
      <c r="G30" s="514"/>
      <c r="H30" s="514"/>
      <c r="I30" s="514"/>
      <c r="J30" s="514"/>
      <c r="K30" s="515"/>
      <c r="L30" s="516"/>
      <c r="M30" s="517"/>
      <c r="N30" s="517"/>
      <c r="O30" s="517"/>
      <c r="P30" s="518"/>
      <c r="Q30" s="516"/>
      <c r="R30" s="517"/>
      <c r="S30" s="517"/>
      <c r="T30" s="517"/>
      <c r="U30" s="517"/>
      <c r="V30" s="518"/>
      <c r="W30" s="519" t="s">
        <v>
190</v>
      </c>
      <c r="X30" s="520"/>
      <c r="Y30" s="520"/>
      <c r="Z30" s="520"/>
      <c r="AA30" s="520"/>
      <c r="AB30" s="520"/>
      <c r="AC30" s="520"/>
      <c r="AD30" s="520"/>
      <c r="AE30" s="520"/>
      <c r="AF30" s="520"/>
      <c r="AG30" s="521"/>
      <c r="AH30" s="429">
        <v>
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3231900</v>
      </c>
      <c r="BO30" s="469"/>
      <c r="BP30" s="469"/>
      <c r="BQ30" s="469"/>
      <c r="BR30" s="469"/>
      <c r="BS30" s="469"/>
      <c r="BT30" s="469"/>
      <c r="BU30" s="470"/>
      <c r="BV30" s="468">
        <v>
3167132</v>
      </c>
      <c r="BW30" s="469"/>
      <c r="BX30" s="469"/>
      <c r="BY30" s="469"/>
      <c r="BZ30" s="469"/>
      <c r="CA30" s="469"/>
      <c r="CB30" s="469"/>
      <c r="CC30" s="47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8" t="s">
        <v>
197</v>
      </c>
      <c r="D33" s="428"/>
      <c r="E33" s="427" t="s">
        <v>
198</v>
      </c>
      <c r="F33" s="427"/>
      <c r="G33" s="427"/>
      <c r="H33" s="427"/>
      <c r="I33" s="427"/>
      <c r="J33" s="427"/>
      <c r="K33" s="427"/>
      <c r="L33" s="427"/>
      <c r="M33" s="427"/>
      <c r="N33" s="427"/>
      <c r="O33" s="427"/>
      <c r="P33" s="427"/>
      <c r="Q33" s="427"/>
      <c r="R33" s="427"/>
      <c r="S33" s="427"/>
      <c r="T33" s="216"/>
      <c r="U33" s="428" t="s">
        <v>
197</v>
      </c>
      <c r="V33" s="428"/>
      <c r="W33" s="427" t="s">
        <v>
198</v>
      </c>
      <c r="X33" s="427"/>
      <c r="Y33" s="427"/>
      <c r="Z33" s="427"/>
      <c r="AA33" s="427"/>
      <c r="AB33" s="427"/>
      <c r="AC33" s="427"/>
      <c r="AD33" s="427"/>
      <c r="AE33" s="427"/>
      <c r="AF33" s="427"/>
      <c r="AG33" s="427"/>
      <c r="AH33" s="427"/>
      <c r="AI33" s="427"/>
      <c r="AJ33" s="427"/>
      <c r="AK33" s="427"/>
      <c r="AL33" s="216"/>
      <c r="AM33" s="428" t="s">
        <v>
197</v>
      </c>
      <c r="AN33" s="428"/>
      <c r="AO33" s="427" t="s">
        <v>
198</v>
      </c>
      <c r="AP33" s="427"/>
      <c r="AQ33" s="427"/>
      <c r="AR33" s="427"/>
      <c r="AS33" s="427"/>
      <c r="AT33" s="427"/>
      <c r="AU33" s="427"/>
      <c r="AV33" s="427"/>
      <c r="AW33" s="427"/>
      <c r="AX33" s="427"/>
      <c r="AY33" s="427"/>
      <c r="AZ33" s="427"/>
      <c r="BA33" s="427"/>
      <c r="BB33" s="427"/>
      <c r="BC33" s="427"/>
      <c r="BD33" s="217"/>
      <c r="BE33" s="427" t="s">
        <v>
199</v>
      </c>
      <c r="BF33" s="427"/>
      <c r="BG33" s="427" t="s">
        <v>
200</v>
      </c>
      <c r="BH33" s="427"/>
      <c r="BI33" s="427"/>
      <c r="BJ33" s="427"/>
      <c r="BK33" s="427"/>
      <c r="BL33" s="427"/>
      <c r="BM33" s="427"/>
      <c r="BN33" s="427"/>
      <c r="BO33" s="427"/>
      <c r="BP33" s="427"/>
      <c r="BQ33" s="427"/>
      <c r="BR33" s="427"/>
      <c r="BS33" s="427"/>
      <c r="BT33" s="427"/>
      <c r="BU33" s="427"/>
      <c r="BV33" s="217"/>
      <c r="BW33" s="428" t="s">
        <v>
199</v>
      </c>
      <c r="BX33" s="428"/>
      <c r="BY33" s="427" t="s">
        <v>
201</v>
      </c>
      <c r="BZ33" s="427"/>
      <c r="CA33" s="427"/>
      <c r="CB33" s="427"/>
      <c r="CC33" s="427"/>
      <c r="CD33" s="427"/>
      <c r="CE33" s="427"/>
      <c r="CF33" s="427"/>
      <c r="CG33" s="427"/>
      <c r="CH33" s="427"/>
      <c r="CI33" s="427"/>
      <c r="CJ33" s="427"/>
      <c r="CK33" s="427"/>
      <c r="CL33" s="427"/>
      <c r="CM33" s="427"/>
      <c r="CN33" s="216"/>
      <c r="CO33" s="428" t="s">
        <v>
197</v>
      </c>
      <c r="CP33" s="428"/>
      <c r="CQ33" s="427" t="s">
        <v>
202</v>
      </c>
      <c r="CR33" s="427"/>
      <c r="CS33" s="427"/>
      <c r="CT33" s="427"/>
      <c r="CU33" s="427"/>
      <c r="CV33" s="427"/>
      <c r="CW33" s="427"/>
      <c r="CX33" s="427"/>
      <c r="CY33" s="427"/>
      <c r="CZ33" s="427"/>
      <c r="DA33" s="427"/>
      <c r="DB33" s="427"/>
      <c r="DC33" s="427"/>
      <c r="DD33" s="427"/>
      <c r="DE33" s="427"/>
      <c r="DF33" s="216"/>
      <c r="DG33" s="426" t="s">
        <v>
203</v>
      </c>
      <c r="DH33" s="426"/>
      <c r="DI33" s="218"/>
      <c r="DJ33" s="186"/>
      <c r="DK33" s="186"/>
      <c r="DL33" s="186"/>
      <c r="DM33" s="186"/>
      <c r="DN33" s="186"/>
      <c r="DO33" s="186"/>
    </row>
    <row r="34" spans="1:119" ht="32.25" customHeight="1" x14ac:dyDescent="0.15">
      <c r="A34" s="187"/>
      <c r="B34" s="213"/>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4"/>
      <c r="U34" s="424">
        <f>
IF(W34="","",MAX(C34:D43)+1)</f>
        <v>
3</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4"/>
      <c r="AM34" s="424" t="str">
        <f>
IF(AO34="","",MAX(C34:D43,U34:V43)+1)</f>
        <v/>
      </c>
      <c r="AN34" s="424"/>
      <c r="AO34" s="423"/>
      <c r="AP34" s="423"/>
      <c r="AQ34" s="423"/>
      <c r="AR34" s="423"/>
      <c r="AS34" s="423"/>
      <c r="AT34" s="423"/>
      <c r="AU34" s="423"/>
      <c r="AV34" s="423"/>
      <c r="AW34" s="423"/>
      <c r="AX34" s="423"/>
      <c r="AY34" s="423"/>
      <c r="AZ34" s="423"/>
      <c r="BA34" s="423"/>
      <c r="BB34" s="423"/>
      <c r="BC34" s="423"/>
      <c r="BD34" s="214"/>
      <c r="BE34" s="424">
        <f>
IF(BG34="","",MAX(C34:D43,U34:V43,AM34:AN43)+1)</f>
        <v>
6</v>
      </c>
      <c r="BF34" s="424"/>
      <c r="BG34" s="423" t="str">
        <f>
IF('各会計、関係団体の財政状況及び健全化判断比率'!B31="","",'各会計、関係団体の財政状況及び健全化判断比率'!B31)</f>
        <v>
下水道事業特別会計</v>
      </c>
      <c r="BH34" s="423"/>
      <c r="BI34" s="423"/>
      <c r="BJ34" s="423"/>
      <c r="BK34" s="423"/>
      <c r="BL34" s="423"/>
      <c r="BM34" s="423"/>
      <c r="BN34" s="423"/>
      <c r="BO34" s="423"/>
      <c r="BP34" s="423"/>
      <c r="BQ34" s="423"/>
      <c r="BR34" s="423"/>
      <c r="BS34" s="423"/>
      <c r="BT34" s="423"/>
      <c r="BU34" s="423"/>
      <c r="BV34" s="214"/>
      <c r="BW34" s="424" t="str">
        <f>
IF(BY34="","",MAX(C34:D43,U34:V43,AM34:AN43,BE34:BF43)+1)</f>
        <v/>
      </c>
      <c r="BX34" s="424"/>
      <c r="BY34" s="423" t="str">
        <f>
IF('各会計、関係団体の財政状況及び健全化判断比率'!B68="","",'各会計、関係団体の財政状況及び健全化判断比率'!B68)</f>
        <v/>
      </c>
      <c r="BZ34" s="423"/>
      <c r="CA34" s="423"/>
      <c r="CB34" s="423"/>
      <c r="CC34" s="423"/>
      <c r="CD34" s="423"/>
      <c r="CE34" s="423"/>
      <c r="CF34" s="423"/>
      <c r="CG34" s="423"/>
      <c r="CH34" s="423"/>
      <c r="CI34" s="423"/>
      <c r="CJ34" s="423"/>
      <c r="CK34" s="423"/>
      <c r="CL34" s="423"/>
      <c r="CM34" s="423"/>
      <c r="CN34" s="214"/>
      <c r="CO34" s="424" t="str">
        <f>
IF(CQ34="","",MAX(C34:D43,U34:V43,AM34:AN43,BE34:BF43,BW34:BX43)+1)</f>
        <v/>
      </c>
      <c r="CP34" s="424"/>
      <c r="CQ34" s="423" t="str">
        <f>
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1"/>
      <c r="DG34" s="425" t="str">
        <f>
IF('各会計、関係団体の財政状況及び健全化判断比率'!BR7="","",'各会計、関係団体の財政状況及び健全化判断比率'!BR7)</f>
        <v/>
      </c>
      <c r="DH34" s="425"/>
      <c r="DI34" s="218"/>
      <c r="DJ34" s="186"/>
      <c r="DK34" s="186"/>
      <c r="DL34" s="186"/>
      <c r="DM34" s="186"/>
      <c r="DN34" s="186"/>
      <c r="DO34" s="186"/>
    </row>
    <row r="35" spans="1:119" ht="32.25" customHeight="1" x14ac:dyDescent="0.15">
      <c r="A35" s="187"/>
      <c r="B35" s="213"/>
      <c r="C35" s="424">
        <f>
IF(E35="","",C34+1)</f>
        <v>
2</v>
      </c>
      <c r="D35" s="424"/>
      <c r="E35" s="423" t="str">
        <f>
IF('各会計、関係団体の財政状況及び健全化判断比率'!B8="","",'各会計、関係団体の財政状況及び健全化判断比率'!B8)</f>
        <v>
都市核地区土地区画整理事業特別会計（一般会計）</v>
      </c>
      <c r="F35" s="423"/>
      <c r="G35" s="423"/>
      <c r="H35" s="423"/>
      <c r="I35" s="423"/>
      <c r="J35" s="423"/>
      <c r="K35" s="423"/>
      <c r="L35" s="423"/>
      <c r="M35" s="423"/>
      <c r="N35" s="423"/>
      <c r="O35" s="423"/>
      <c r="P35" s="423"/>
      <c r="Q35" s="423"/>
      <c r="R35" s="423"/>
      <c r="S35" s="423"/>
      <c r="T35" s="214"/>
      <c r="U35" s="424">
        <f>
IF(W35="","",U34+1)</f>
        <v>
4</v>
      </c>
      <c r="V35" s="424"/>
      <c r="W35" s="423" t="str">
        <f>
IF('各会計、関係団体の財政状況及び健全化判断比率'!B29="","",'各会計、関係団体の財政状況及び健全化判断比率'!B29)</f>
        <v>
介護保険特別会計</v>
      </c>
      <c r="X35" s="423"/>
      <c r="Y35" s="423"/>
      <c r="Z35" s="423"/>
      <c r="AA35" s="423"/>
      <c r="AB35" s="423"/>
      <c r="AC35" s="423"/>
      <c r="AD35" s="423"/>
      <c r="AE35" s="423"/>
      <c r="AF35" s="423"/>
      <c r="AG35" s="423"/>
      <c r="AH35" s="423"/>
      <c r="AI35" s="423"/>
      <c r="AJ35" s="423"/>
      <c r="AK35" s="423"/>
      <c r="AL35" s="214"/>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4"/>
      <c r="BE35" s="424">
        <f t="shared" ref="BE35:BE43" si="1">
IF(BG35="","",BE34+1)</f>
        <v>
7</v>
      </c>
      <c r="BF35" s="424"/>
      <c r="BG35" s="423" t="str">
        <f>
IF('各会計、関係団体の財政状況及び健全化判断比率'!B32="","",'各会計、関係団体の財政状況及び健全化判断比率'!B32)</f>
        <v>
都市核地区土地区画整理事業特別会計</v>
      </c>
      <c r="BH35" s="423"/>
      <c r="BI35" s="423"/>
      <c r="BJ35" s="423"/>
      <c r="BK35" s="423"/>
      <c r="BL35" s="423"/>
      <c r="BM35" s="423"/>
      <c r="BN35" s="423"/>
      <c r="BO35" s="423"/>
      <c r="BP35" s="423"/>
      <c r="BQ35" s="423"/>
      <c r="BR35" s="423"/>
      <c r="BS35" s="423"/>
      <c r="BT35" s="423"/>
      <c r="BU35" s="423"/>
      <c r="BV35" s="214"/>
      <c r="BW35" s="424" t="str">
        <f t="shared" ref="BW35:BW43" si="2">
IF(BY35="","",BW34+1)</f>
        <v/>
      </c>
      <c r="BX35" s="424"/>
      <c r="BY35" s="423" t="str">
        <f>
IF('各会計、関係団体の財政状況及び健全化判断比率'!B69="","",'各会計、関係団体の財政状況及び健全化判断比率'!B69)</f>
        <v/>
      </c>
      <c r="BZ35" s="423"/>
      <c r="CA35" s="423"/>
      <c r="CB35" s="423"/>
      <c r="CC35" s="423"/>
      <c r="CD35" s="423"/>
      <c r="CE35" s="423"/>
      <c r="CF35" s="423"/>
      <c r="CG35" s="423"/>
      <c r="CH35" s="423"/>
      <c r="CI35" s="423"/>
      <c r="CJ35" s="423"/>
      <c r="CK35" s="423"/>
      <c r="CL35" s="423"/>
      <c r="CM35" s="423"/>
      <c r="CN35" s="214"/>
      <c r="CO35" s="424" t="str">
        <f t="shared" ref="CO35:CO43" si="3">
IF(CQ35="","",CO34+1)</f>
        <v/>
      </c>
      <c r="CP35" s="424"/>
      <c r="CQ35" s="423" t="str">
        <f>
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1"/>
      <c r="DG35" s="425" t="str">
        <f>
IF('各会計、関係団体の財政状況及び健全化判断比率'!BR8="","",'各会計、関係団体の財政状況及び健全化判断比率'!BR8)</f>
        <v/>
      </c>
      <c r="DH35" s="425"/>
      <c r="DI35" s="218"/>
      <c r="DJ35" s="186"/>
      <c r="DK35" s="186"/>
      <c r="DL35" s="186"/>
      <c r="DM35" s="186"/>
      <c r="DN35" s="186"/>
      <c r="DO35" s="186"/>
    </row>
    <row r="36" spans="1:119" ht="32.25" customHeight="1" x14ac:dyDescent="0.15">
      <c r="A36" s="187"/>
      <c r="B36" s="213"/>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4"/>
      <c r="U36" s="424">
        <f t="shared" ref="U36:U43" si="4">
IF(W36="","",U35+1)</f>
        <v>
5</v>
      </c>
      <c r="V36" s="424"/>
      <c r="W36" s="423" t="str">
        <f>
IF('各会計、関係団体の財政状況及び健全化判断比率'!B30="","",'各会計、関係団体の財政状況及び健全化判断比率'!B30)</f>
        <v>
後期高齢者医療特別会計</v>
      </c>
      <c r="X36" s="423"/>
      <c r="Y36" s="423"/>
      <c r="Z36" s="423"/>
      <c r="AA36" s="423"/>
      <c r="AB36" s="423"/>
      <c r="AC36" s="423"/>
      <c r="AD36" s="423"/>
      <c r="AE36" s="423"/>
      <c r="AF36" s="423"/>
      <c r="AG36" s="423"/>
      <c r="AH36" s="423"/>
      <c r="AI36" s="423"/>
      <c r="AJ36" s="423"/>
      <c r="AK36" s="423"/>
      <c r="AL36" s="214"/>
      <c r="AM36" s="424" t="str">
        <f t="shared" si="0"/>
        <v/>
      </c>
      <c r="AN36" s="424"/>
      <c r="AO36" s="423"/>
      <c r="AP36" s="423"/>
      <c r="AQ36" s="423"/>
      <c r="AR36" s="423"/>
      <c r="AS36" s="423"/>
      <c r="AT36" s="423"/>
      <c r="AU36" s="423"/>
      <c r="AV36" s="423"/>
      <c r="AW36" s="423"/>
      <c r="AX36" s="423"/>
      <c r="AY36" s="423"/>
      <c r="AZ36" s="423"/>
      <c r="BA36" s="423"/>
      <c r="BB36" s="423"/>
      <c r="BC36" s="423"/>
      <c r="BD36" s="214"/>
      <c r="BE36" s="424" t="str">
        <f t="shared" si="1"/>
        <v/>
      </c>
      <c r="BF36" s="424"/>
      <c r="BG36" s="423"/>
      <c r="BH36" s="423"/>
      <c r="BI36" s="423"/>
      <c r="BJ36" s="423"/>
      <c r="BK36" s="423"/>
      <c r="BL36" s="423"/>
      <c r="BM36" s="423"/>
      <c r="BN36" s="423"/>
      <c r="BO36" s="423"/>
      <c r="BP36" s="423"/>
      <c r="BQ36" s="423"/>
      <c r="BR36" s="423"/>
      <c r="BS36" s="423"/>
      <c r="BT36" s="423"/>
      <c r="BU36" s="423"/>
      <c r="BV36" s="214"/>
      <c r="BW36" s="424" t="str">
        <f t="shared" si="2"/>
        <v/>
      </c>
      <c r="BX36" s="424"/>
      <c r="BY36" s="423" t="str">
        <f>
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4"/>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1"/>
      <c r="DG36" s="425" t="str">
        <f>
IF('各会計、関係団体の財政状況及び健全化判断比率'!BR9="","",'各会計、関係団体の財政状況及び健全化判断比率'!BR9)</f>
        <v/>
      </c>
      <c r="DH36" s="425"/>
      <c r="DI36" s="218"/>
      <c r="DJ36" s="186"/>
      <c r="DK36" s="186"/>
      <c r="DL36" s="186"/>
      <c r="DM36" s="186"/>
      <c r="DN36" s="186"/>
      <c r="DO36" s="186"/>
    </row>
    <row r="37" spans="1:119" ht="32.25" customHeight="1" x14ac:dyDescent="0.15">
      <c r="A37" s="187"/>
      <c r="B37" s="213"/>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4"/>
      <c r="U37" s="424" t="str">
        <f t="shared" si="4"/>
        <v/>
      </c>
      <c r="V37" s="424"/>
      <c r="W37" s="423"/>
      <c r="X37" s="423"/>
      <c r="Y37" s="423"/>
      <c r="Z37" s="423"/>
      <c r="AA37" s="423"/>
      <c r="AB37" s="423"/>
      <c r="AC37" s="423"/>
      <c r="AD37" s="423"/>
      <c r="AE37" s="423"/>
      <c r="AF37" s="423"/>
      <c r="AG37" s="423"/>
      <c r="AH37" s="423"/>
      <c r="AI37" s="423"/>
      <c r="AJ37" s="423"/>
      <c r="AK37" s="423"/>
      <c r="AL37" s="214"/>
      <c r="AM37" s="424" t="str">
        <f t="shared" si="0"/>
        <v/>
      </c>
      <c r="AN37" s="424"/>
      <c r="AO37" s="423"/>
      <c r="AP37" s="423"/>
      <c r="AQ37" s="423"/>
      <c r="AR37" s="423"/>
      <c r="AS37" s="423"/>
      <c r="AT37" s="423"/>
      <c r="AU37" s="423"/>
      <c r="AV37" s="423"/>
      <c r="AW37" s="423"/>
      <c r="AX37" s="423"/>
      <c r="AY37" s="423"/>
      <c r="AZ37" s="423"/>
      <c r="BA37" s="423"/>
      <c r="BB37" s="423"/>
      <c r="BC37" s="423"/>
      <c r="BD37" s="214"/>
      <c r="BE37" s="424" t="str">
        <f t="shared" si="1"/>
        <v/>
      </c>
      <c r="BF37" s="424"/>
      <c r="BG37" s="423"/>
      <c r="BH37" s="423"/>
      <c r="BI37" s="423"/>
      <c r="BJ37" s="423"/>
      <c r="BK37" s="423"/>
      <c r="BL37" s="423"/>
      <c r="BM37" s="423"/>
      <c r="BN37" s="423"/>
      <c r="BO37" s="423"/>
      <c r="BP37" s="423"/>
      <c r="BQ37" s="423"/>
      <c r="BR37" s="423"/>
      <c r="BS37" s="423"/>
      <c r="BT37" s="423"/>
      <c r="BU37" s="423"/>
      <c r="BV37" s="214"/>
      <c r="BW37" s="424" t="str">
        <f t="shared" si="2"/>
        <v/>
      </c>
      <c r="BX37" s="424"/>
      <c r="BY37" s="423" t="str">
        <f>
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4"/>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1"/>
      <c r="DG37" s="425" t="str">
        <f>
IF('各会計、関係団体の財政状況及び健全化判断比率'!BR10="","",'各会計、関係団体の財政状況及び健全化判断比率'!BR10)</f>
        <v/>
      </c>
      <c r="DH37" s="425"/>
      <c r="DI37" s="218"/>
      <c r="DJ37" s="186"/>
      <c r="DK37" s="186"/>
      <c r="DL37" s="186"/>
      <c r="DM37" s="186"/>
      <c r="DN37" s="186"/>
      <c r="DO37" s="186"/>
    </row>
    <row r="38" spans="1:119" ht="32.25" customHeight="1" x14ac:dyDescent="0.15">
      <c r="A38" s="187"/>
      <c r="B38" s="213"/>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4"/>
      <c r="U38" s="424" t="str">
        <f t="shared" si="4"/>
        <v/>
      </c>
      <c r="V38" s="424"/>
      <c r="W38" s="423"/>
      <c r="X38" s="423"/>
      <c r="Y38" s="423"/>
      <c r="Z38" s="423"/>
      <c r="AA38" s="423"/>
      <c r="AB38" s="423"/>
      <c r="AC38" s="423"/>
      <c r="AD38" s="423"/>
      <c r="AE38" s="423"/>
      <c r="AF38" s="423"/>
      <c r="AG38" s="423"/>
      <c r="AH38" s="423"/>
      <c r="AI38" s="423"/>
      <c r="AJ38" s="423"/>
      <c r="AK38" s="423"/>
      <c r="AL38" s="214"/>
      <c r="AM38" s="424" t="str">
        <f t="shared" si="0"/>
        <v/>
      </c>
      <c r="AN38" s="424"/>
      <c r="AO38" s="423"/>
      <c r="AP38" s="423"/>
      <c r="AQ38" s="423"/>
      <c r="AR38" s="423"/>
      <c r="AS38" s="423"/>
      <c r="AT38" s="423"/>
      <c r="AU38" s="423"/>
      <c r="AV38" s="423"/>
      <c r="AW38" s="423"/>
      <c r="AX38" s="423"/>
      <c r="AY38" s="423"/>
      <c r="AZ38" s="423"/>
      <c r="BA38" s="423"/>
      <c r="BB38" s="423"/>
      <c r="BC38" s="423"/>
      <c r="BD38" s="214"/>
      <c r="BE38" s="424" t="str">
        <f t="shared" si="1"/>
        <v/>
      </c>
      <c r="BF38" s="424"/>
      <c r="BG38" s="423"/>
      <c r="BH38" s="423"/>
      <c r="BI38" s="423"/>
      <c r="BJ38" s="423"/>
      <c r="BK38" s="423"/>
      <c r="BL38" s="423"/>
      <c r="BM38" s="423"/>
      <c r="BN38" s="423"/>
      <c r="BO38" s="423"/>
      <c r="BP38" s="423"/>
      <c r="BQ38" s="423"/>
      <c r="BR38" s="423"/>
      <c r="BS38" s="423"/>
      <c r="BT38" s="423"/>
      <c r="BU38" s="423"/>
      <c r="BV38" s="214"/>
      <c r="BW38" s="424" t="str">
        <f t="shared" si="2"/>
        <v/>
      </c>
      <c r="BX38" s="424"/>
      <c r="BY38" s="423" t="str">
        <f>
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4"/>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1"/>
      <c r="DG38" s="425" t="str">
        <f>
IF('各会計、関係団体の財政状況及び健全化判断比率'!BR11="","",'各会計、関係団体の財政状況及び健全化判断比率'!BR11)</f>
        <v/>
      </c>
      <c r="DH38" s="425"/>
      <c r="DI38" s="218"/>
      <c r="DJ38" s="186"/>
      <c r="DK38" s="186"/>
      <c r="DL38" s="186"/>
      <c r="DM38" s="186"/>
      <c r="DN38" s="186"/>
      <c r="DO38" s="186"/>
    </row>
    <row r="39" spans="1:119" ht="32.25" customHeight="1" x14ac:dyDescent="0.15">
      <c r="A39" s="187"/>
      <c r="B39" s="213"/>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4"/>
      <c r="U39" s="424" t="str">
        <f t="shared" si="4"/>
        <v/>
      </c>
      <c r="V39" s="424"/>
      <c r="W39" s="423"/>
      <c r="X39" s="423"/>
      <c r="Y39" s="423"/>
      <c r="Z39" s="423"/>
      <c r="AA39" s="423"/>
      <c r="AB39" s="423"/>
      <c r="AC39" s="423"/>
      <c r="AD39" s="423"/>
      <c r="AE39" s="423"/>
      <c r="AF39" s="423"/>
      <c r="AG39" s="423"/>
      <c r="AH39" s="423"/>
      <c r="AI39" s="423"/>
      <c r="AJ39" s="423"/>
      <c r="AK39" s="423"/>
      <c r="AL39" s="214"/>
      <c r="AM39" s="424" t="str">
        <f t="shared" si="0"/>
        <v/>
      </c>
      <c r="AN39" s="424"/>
      <c r="AO39" s="423"/>
      <c r="AP39" s="423"/>
      <c r="AQ39" s="423"/>
      <c r="AR39" s="423"/>
      <c r="AS39" s="423"/>
      <c r="AT39" s="423"/>
      <c r="AU39" s="423"/>
      <c r="AV39" s="423"/>
      <c r="AW39" s="423"/>
      <c r="AX39" s="423"/>
      <c r="AY39" s="423"/>
      <c r="AZ39" s="423"/>
      <c r="BA39" s="423"/>
      <c r="BB39" s="423"/>
      <c r="BC39" s="423"/>
      <c r="BD39" s="214"/>
      <c r="BE39" s="424" t="str">
        <f t="shared" si="1"/>
        <v/>
      </c>
      <c r="BF39" s="424"/>
      <c r="BG39" s="423"/>
      <c r="BH39" s="423"/>
      <c r="BI39" s="423"/>
      <c r="BJ39" s="423"/>
      <c r="BK39" s="423"/>
      <c r="BL39" s="423"/>
      <c r="BM39" s="423"/>
      <c r="BN39" s="423"/>
      <c r="BO39" s="423"/>
      <c r="BP39" s="423"/>
      <c r="BQ39" s="423"/>
      <c r="BR39" s="423"/>
      <c r="BS39" s="423"/>
      <c r="BT39" s="423"/>
      <c r="BU39" s="423"/>
      <c r="BV39" s="214"/>
      <c r="BW39" s="424" t="str">
        <f t="shared" si="2"/>
        <v/>
      </c>
      <c r="BX39" s="424"/>
      <c r="BY39" s="423" t="str">
        <f>
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4"/>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1"/>
      <c r="DG39" s="425" t="str">
        <f>
IF('各会計、関係団体の財政状況及び健全化判断比率'!BR12="","",'各会計、関係団体の財政状況及び健全化判断比率'!BR12)</f>
        <v/>
      </c>
      <c r="DH39" s="425"/>
      <c r="DI39" s="218"/>
      <c r="DJ39" s="186"/>
      <c r="DK39" s="186"/>
      <c r="DL39" s="186"/>
      <c r="DM39" s="186"/>
      <c r="DN39" s="186"/>
      <c r="DO39" s="186"/>
    </row>
    <row r="40" spans="1:119" ht="32.25" customHeight="1" x14ac:dyDescent="0.15">
      <c r="A40" s="187"/>
      <c r="B40" s="213"/>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4"/>
      <c r="U40" s="424" t="str">
        <f t="shared" si="4"/>
        <v/>
      </c>
      <c r="V40" s="424"/>
      <c r="W40" s="423"/>
      <c r="X40" s="423"/>
      <c r="Y40" s="423"/>
      <c r="Z40" s="423"/>
      <c r="AA40" s="423"/>
      <c r="AB40" s="423"/>
      <c r="AC40" s="423"/>
      <c r="AD40" s="423"/>
      <c r="AE40" s="423"/>
      <c r="AF40" s="423"/>
      <c r="AG40" s="423"/>
      <c r="AH40" s="423"/>
      <c r="AI40" s="423"/>
      <c r="AJ40" s="423"/>
      <c r="AK40" s="423"/>
      <c r="AL40" s="214"/>
      <c r="AM40" s="424" t="str">
        <f t="shared" si="0"/>
        <v/>
      </c>
      <c r="AN40" s="424"/>
      <c r="AO40" s="423"/>
      <c r="AP40" s="423"/>
      <c r="AQ40" s="423"/>
      <c r="AR40" s="423"/>
      <c r="AS40" s="423"/>
      <c r="AT40" s="423"/>
      <c r="AU40" s="423"/>
      <c r="AV40" s="423"/>
      <c r="AW40" s="423"/>
      <c r="AX40" s="423"/>
      <c r="AY40" s="423"/>
      <c r="AZ40" s="423"/>
      <c r="BA40" s="423"/>
      <c r="BB40" s="423"/>
      <c r="BC40" s="423"/>
      <c r="BD40" s="214"/>
      <c r="BE40" s="424" t="str">
        <f t="shared" si="1"/>
        <v/>
      </c>
      <c r="BF40" s="424"/>
      <c r="BG40" s="423"/>
      <c r="BH40" s="423"/>
      <c r="BI40" s="423"/>
      <c r="BJ40" s="423"/>
      <c r="BK40" s="423"/>
      <c r="BL40" s="423"/>
      <c r="BM40" s="423"/>
      <c r="BN40" s="423"/>
      <c r="BO40" s="423"/>
      <c r="BP40" s="423"/>
      <c r="BQ40" s="423"/>
      <c r="BR40" s="423"/>
      <c r="BS40" s="423"/>
      <c r="BT40" s="423"/>
      <c r="BU40" s="423"/>
      <c r="BV40" s="214"/>
      <c r="BW40" s="424" t="str">
        <f t="shared" si="2"/>
        <v/>
      </c>
      <c r="BX40" s="424"/>
      <c r="BY40" s="423" t="str">
        <f>
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4"/>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1"/>
      <c r="DG40" s="425" t="str">
        <f>
IF('各会計、関係団体の財政状況及び健全化判断比率'!BR13="","",'各会計、関係団体の財政状況及び健全化判断比率'!BR13)</f>
        <v/>
      </c>
      <c r="DH40" s="425"/>
      <c r="DI40" s="218"/>
      <c r="DJ40" s="186"/>
      <c r="DK40" s="186"/>
      <c r="DL40" s="186"/>
      <c r="DM40" s="186"/>
      <c r="DN40" s="186"/>
      <c r="DO40" s="186"/>
    </row>
    <row r="41" spans="1:119" ht="32.25" customHeight="1" x14ac:dyDescent="0.15">
      <c r="A41" s="187"/>
      <c r="B41" s="213"/>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4"/>
      <c r="U41" s="424" t="str">
        <f t="shared" si="4"/>
        <v/>
      </c>
      <c r="V41" s="424"/>
      <c r="W41" s="423"/>
      <c r="X41" s="423"/>
      <c r="Y41" s="423"/>
      <c r="Z41" s="423"/>
      <c r="AA41" s="423"/>
      <c r="AB41" s="423"/>
      <c r="AC41" s="423"/>
      <c r="AD41" s="423"/>
      <c r="AE41" s="423"/>
      <c r="AF41" s="423"/>
      <c r="AG41" s="423"/>
      <c r="AH41" s="423"/>
      <c r="AI41" s="423"/>
      <c r="AJ41" s="423"/>
      <c r="AK41" s="423"/>
      <c r="AL41" s="214"/>
      <c r="AM41" s="424" t="str">
        <f t="shared" si="0"/>
        <v/>
      </c>
      <c r="AN41" s="424"/>
      <c r="AO41" s="423"/>
      <c r="AP41" s="423"/>
      <c r="AQ41" s="423"/>
      <c r="AR41" s="423"/>
      <c r="AS41" s="423"/>
      <c r="AT41" s="423"/>
      <c r="AU41" s="423"/>
      <c r="AV41" s="423"/>
      <c r="AW41" s="423"/>
      <c r="AX41" s="423"/>
      <c r="AY41" s="423"/>
      <c r="AZ41" s="423"/>
      <c r="BA41" s="423"/>
      <c r="BB41" s="423"/>
      <c r="BC41" s="423"/>
      <c r="BD41" s="214"/>
      <c r="BE41" s="424" t="str">
        <f t="shared" si="1"/>
        <v/>
      </c>
      <c r="BF41" s="424"/>
      <c r="BG41" s="423"/>
      <c r="BH41" s="423"/>
      <c r="BI41" s="423"/>
      <c r="BJ41" s="423"/>
      <c r="BK41" s="423"/>
      <c r="BL41" s="423"/>
      <c r="BM41" s="423"/>
      <c r="BN41" s="423"/>
      <c r="BO41" s="423"/>
      <c r="BP41" s="423"/>
      <c r="BQ41" s="423"/>
      <c r="BR41" s="423"/>
      <c r="BS41" s="423"/>
      <c r="BT41" s="423"/>
      <c r="BU41" s="423"/>
      <c r="BV41" s="214"/>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4"/>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1"/>
      <c r="DG41" s="425" t="str">
        <f>
IF('各会計、関係団体の財政状況及び健全化判断比率'!BR14="","",'各会計、関係団体の財政状況及び健全化判断比率'!BR14)</f>
        <v/>
      </c>
      <c r="DH41" s="425"/>
      <c r="DI41" s="218"/>
      <c r="DJ41" s="186"/>
      <c r="DK41" s="186"/>
      <c r="DL41" s="186"/>
      <c r="DM41" s="186"/>
      <c r="DN41" s="186"/>
      <c r="DO41" s="186"/>
    </row>
    <row r="42" spans="1:119" ht="32.25" customHeight="1" x14ac:dyDescent="0.15">
      <c r="A42" s="186"/>
      <c r="B42" s="213"/>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4"/>
      <c r="U42" s="424" t="str">
        <f t="shared" si="4"/>
        <v/>
      </c>
      <c r="V42" s="424"/>
      <c r="W42" s="423"/>
      <c r="X42" s="423"/>
      <c r="Y42" s="423"/>
      <c r="Z42" s="423"/>
      <c r="AA42" s="423"/>
      <c r="AB42" s="423"/>
      <c r="AC42" s="423"/>
      <c r="AD42" s="423"/>
      <c r="AE42" s="423"/>
      <c r="AF42" s="423"/>
      <c r="AG42" s="423"/>
      <c r="AH42" s="423"/>
      <c r="AI42" s="423"/>
      <c r="AJ42" s="423"/>
      <c r="AK42" s="423"/>
      <c r="AL42" s="214"/>
      <c r="AM42" s="424" t="str">
        <f t="shared" si="0"/>
        <v/>
      </c>
      <c r="AN42" s="424"/>
      <c r="AO42" s="423"/>
      <c r="AP42" s="423"/>
      <c r="AQ42" s="423"/>
      <c r="AR42" s="423"/>
      <c r="AS42" s="423"/>
      <c r="AT42" s="423"/>
      <c r="AU42" s="423"/>
      <c r="AV42" s="423"/>
      <c r="AW42" s="423"/>
      <c r="AX42" s="423"/>
      <c r="AY42" s="423"/>
      <c r="AZ42" s="423"/>
      <c r="BA42" s="423"/>
      <c r="BB42" s="423"/>
      <c r="BC42" s="423"/>
      <c r="BD42" s="214"/>
      <c r="BE42" s="424" t="str">
        <f t="shared" si="1"/>
        <v/>
      </c>
      <c r="BF42" s="424"/>
      <c r="BG42" s="423"/>
      <c r="BH42" s="423"/>
      <c r="BI42" s="423"/>
      <c r="BJ42" s="423"/>
      <c r="BK42" s="423"/>
      <c r="BL42" s="423"/>
      <c r="BM42" s="423"/>
      <c r="BN42" s="423"/>
      <c r="BO42" s="423"/>
      <c r="BP42" s="423"/>
      <c r="BQ42" s="423"/>
      <c r="BR42" s="423"/>
      <c r="BS42" s="423"/>
      <c r="BT42" s="423"/>
      <c r="BU42" s="423"/>
      <c r="BV42" s="214"/>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4"/>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1"/>
      <c r="DG42" s="425" t="str">
        <f>
IF('各会計、関係団体の財政状況及び健全化判断比率'!BR15="","",'各会計、関係団体の財政状況及び健全化判断比率'!BR15)</f>
        <v/>
      </c>
      <c r="DH42" s="425"/>
      <c r="DI42" s="218"/>
      <c r="DJ42" s="186"/>
      <c r="DK42" s="186"/>
      <c r="DL42" s="186"/>
      <c r="DM42" s="186"/>
      <c r="DN42" s="186"/>
      <c r="DO42" s="186"/>
    </row>
    <row r="43" spans="1:119" ht="32.25" customHeight="1" x14ac:dyDescent="0.15">
      <c r="A43" s="186"/>
      <c r="B43" s="213"/>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4"/>
      <c r="U43" s="424" t="str">
        <f t="shared" si="4"/>
        <v/>
      </c>
      <c r="V43" s="424"/>
      <c r="W43" s="423"/>
      <c r="X43" s="423"/>
      <c r="Y43" s="423"/>
      <c r="Z43" s="423"/>
      <c r="AA43" s="423"/>
      <c r="AB43" s="423"/>
      <c r="AC43" s="423"/>
      <c r="AD43" s="423"/>
      <c r="AE43" s="423"/>
      <c r="AF43" s="423"/>
      <c r="AG43" s="423"/>
      <c r="AH43" s="423"/>
      <c r="AI43" s="423"/>
      <c r="AJ43" s="423"/>
      <c r="AK43" s="423"/>
      <c r="AL43" s="214"/>
      <c r="AM43" s="424" t="str">
        <f t="shared" si="0"/>
        <v/>
      </c>
      <c r="AN43" s="424"/>
      <c r="AO43" s="423"/>
      <c r="AP43" s="423"/>
      <c r="AQ43" s="423"/>
      <c r="AR43" s="423"/>
      <c r="AS43" s="423"/>
      <c r="AT43" s="423"/>
      <c r="AU43" s="423"/>
      <c r="AV43" s="423"/>
      <c r="AW43" s="423"/>
      <c r="AX43" s="423"/>
      <c r="AY43" s="423"/>
      <c r="AZ43" s="423"/>
      <c r="BA43" s="423"/>
      <c r="BB43" s="423"/>
      <c r="BC43" s="423"/>
      <c r="BD43" s="214"/>
      <c r="BE43" s="424" t="str">
        <f t="shared" si="1"/>
        <v/>
      </c>
      <c r="BF43" s="424"/>
      <c r="BG43" s="423"/>
      <c r="BH43" s="423"/>
      <c r="BI43" s="423"/>
      <c r="BJ43" s="423"/>
      <c r="BK43" s="423"/>
      <c r="BL43" s="423"/>
      <c r="BM43" s="423"/>
      <c r="BN43" s="423"/>
      <c r="BO43" s="423"/>
      <c r="BP43" s="423"/>
      <c r="BQ43" s="423"/>
      <c r="BR43" s="423"/>
      <c r="BS43" s="423"/>
      <c r="BT43" s="423"/>
      <c r="BU43" s="423"/>
      <c r="BV43" s="214"/>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4"/>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1"/>
      <c r="DG43" s="425" t="str">
        <f>
IF('各会計、関係団体の財政状況及び健全化判断比率'!BR16="","",'各会計、関係団体の財政状況及び健全化判断比率'!BR16)</f>
        <v/>
      </c>
      <c r="DH43" s="42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208</v>
      </c>
    </row>
    <row r="50" spans="5:5" x14ac:dyDescent="0.15">
      <c r="E50" s="188" t="s">
        <v>
209</v>
      </c>
    </row>
    <row r="51" spans="5:5" x14ac:dyDescent="0.15">
      <c r="E51" s="188" t="s">
        <v>
210</v>
      </c>
    </row>
    <row r="52" spans="5:5" x14ac:dyDescent="0.15">
      <c r="E52" s="188" t="s">
        <v>
211</v>
      </c>
    </row>
    <row r="53" spans="5:5" x14ac:dyDescent="0.15"/>
    <row r="54" spans="5:5" x14ac:dyDescent="0.15"/>
    <row r="55" spans="5:5" x14ac:dyDescent="0.15"/>
    <row r="56" spans="5:5" x14ac:dyDescent="0.15"/>
  </sheetData>
  <sheetProtection algorithmName="SHA-512" hashValue="24Q/QPQfN4Y7eTqPmBXOiZyn0ocahQn3g/5NB1wloIeqLqazRzF6CONLviqUH3RX45jcj6j9nIqhJktL5pqSVA==" saltValue="sPyzsQPmkJQJ1TLinOxB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15">
      <c r="A34" s="22"/>
      <c r="B34" s="31"/>
      <c r="C34" s="1247" t="s">
        <v>
557</v>
      </c>
      <c r="D34" s="1247"/>
      <c r="E34" s="1248"/>
      <c r="F34" s="32">
        <v>
5.35</v>
      </c>
      <c r="G34" s="33">
        <v>
4.55</v>
      </c>
      <c r="H34" s="33">
        <v>
5.08</v>
      </c>
      <c r="I34" s="33">
        <v>
5.63</v>
      </c>
      <c r="J34" s="34">
        <v>
5.83</v>
      </c>
      <c r="K34" s="22"/>
      <c r="L34" s="22"/>
      <c r="M34" s="22"/>
      <c r="N34" s="22"/>
      <c r="O34" s="22"/>
      <c r="P34" s="22"/>
    </row>
    <row r="35" spans="1:16" ht="39" customHeight="1" x14ac:dyDescent="0.15">
      <c r="A35" s="22"/>
      <c r="B35" s="35"/>
      <c r="C35" s="1241" t="s">
        <v>
558</v>
      </c>
      <c r="D35" s="1242"/>
      <c r="E35" s="1243"/>
      <c r="F35" s="36">
        <v>
2.2400000000000002</v>
      </c>
      <c r="G35" s="37">
        <v>
3.33</v>
      </c>
      <c r="H35" s="37">
        <v>
3.24</v>
      </c>
      <c r="I35" s="37">
        <v>
1.29</v>
      </c>
      <c r="J35" s="38">
        <v>
1.1299999999999999</v>
      </c>
      <c r="K35" s="22"/>
      <c r="L35" s="22"/>
      <c r="M35" s="22"/>
      <c r="N35" s="22"/>
      <c r="O35" s="22"/>
      <c r="P35" s="22"/>
    </row>
    <row r="36" spans="1:16" ht="39" customHeight="1" x14ac:dyDescent="0.15">
      <c r="A36" s="22"/>
      <c r="B36" s="35"/>
      <c r="C36" s="1241" t="s">
        <v>
559</v>
      </c>
      <c r="D36" s="1242"/>
      <c r="E36" s="1243"/>
      <c r="F36" s="36">
        <v>
0.66</v>
      </c>
      <c r="G36" s="37">
        <v>
1.3</v>
      </c>
      <c r="H36" s="37">
        <v>
1.34</v>
      </c>
      <c r="I36" s="37">
        <v>
1.35</v>
      </c>
      <c r="J36" s="38">
        <v>
0.73</v>
      </c>
      <c r="K36" s="22"/>
      <c r="L36" s="22"/>
      <c r="M36" s="22"/>
      <c r="N36" s="22"/>
      <c r="O36" s="22"/>
      <c r="P36" s="22"/>
    </row>
    <row r="37" spans="1:16" ht="39" customHeight="1" x14ac:dyDescent="0.15">
      <c r="A37" s="22"/>
      <c r="B37" s="35"/>
      <c r="C37" s="1241" t="s">
        <v>
560</v>
      </c>
      <c r="D37" s="1242"/>
      <c r="E37" s="1243"/>
      <c r="F37" s="36">
        <v>
0.41</v>
      </c>
      <c r="G37" s="37">
        <v>
0.92</v>
      </c>
      <c r="H37" s="37">
        <v>
0.28999999999999998</v>
      </c>
      <c r="I37" s="37">
        <v>
0.6</v>
      </c>
      <c r="J37" s="38">
        <v>
0.68</v>
      </c>
      <c r="K37" s="22"/>
      <c r="L37" s="22"/>
      <c r="M37" s="22"/>
      <c r="N37" s="22"/>
      <c r="O37" s="22"/>
      <c r="P37" s="22"/>
    </row>
    <row r="38" spans="1:16" ht="39" customHeight="1" x14ac:dyDescent="0.15">
      <c r="A38" s="22"/>
      <c r="B38" s="35"/>
      <c r="C38" s="1241" t="s">
        <v>
561</v>
      </c>
      <c r="D38" s="1242"/>
      <c r="E38" s="1243"/>
      <c r="F38" s="36">
        <v>
0.42</v>
      </c>
      <c r="G38" s="37">
        <v>
0.36</v>
      </c>
      <c r="H38" s="37">
        <v>
0.52</v>
      </c>
      <c r="I38" s="37">
        <v>
0.43</v>
      </c>
      <c r="J38" s="38">
        <v>
0.42</v>
      </c>
      <c r="K38" s="22"/>
      <c r="L38" s="22"/>
      <c r="M38" s="22"/>
      <c r="N38" s="22"/>
      <c r="O38" s="22"/>
      <c r="P38" s="22"/>
    </row>
    <row r="39" spans="1:16" ht="39" customHeight="1" x14ac:dyDescent="0.15">
      <c r="A39" s="22"/>
      <c r="B39" s="35"/>
      <c r="C39" s="1241" t="s">
        <v>
562</v>
      </c>
      <c r="D39" s="1242"/>
      <c r="E39" s="1243"/>
      <c r="F39" s="36">
        <v>
0</v>
      </c>
      <c r="G39" s="37">
        <v>
0</v>
      </c>
      <c r="H39" s="37">
        <v>
0</v>
      </c>
      <c r="I39" s="37">
        <v>
0</v>
      </c>
      <c r="J39" s="38">
        <v>
0</v>
      </c>
      <c r="K39" s="22"/>
      <c r="L39" s="22"/>
      <c r="M39" s="22"/>
      <c r="N39" s="22"/>
      <c r="O39" s="22"/>
      <c r="P39" s="22"/>
    </row>
    <row r="40" spans="1:16" ht="39" customHeight="1" x14ac:dyDescent="0.15">
      <c r="A40" s="22"/>
      <c r="B40" s="35"/>
      <c r="C40" s="1241" t="s">
        <v>
563</v>
      </c>
      <c r="D40" s="1242"/>
      <c r="E40" s="1243"/>
      <c r="F40" s="36">
        <v>
0</v>
      </c>
      <c r="G40" s="37">
        <v>
0</v>
      </c>
      <c r="H40" s="37">
        <v>
0</v>
      </c>
      <c r="I40" s="37">
        <v>
0</v>
      </c>
      <c r="J40" s="38">
        <v>
0</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
564</v>
      </c>
      <c r="D42" s="1242"/>
      <c r="E42" s="1243"/>
      <c r="F42" s="36" t="s">
        <v>
508</v>
      </c>
      <c r="G42" s="37" t="s">
        <v>
508</v>
      </c>
      <c r="H42" s="37" t="s">
        <v>
508</v>
      </c>
      <c r="I42" s="37" t="s">
        <v>
508</v>
      </c>
      <c r="J42" s="38" t="s">
        <v>
508</v>
      </c>
      <c r="K42" s="22"/>
      <c r="L42" s="22"/>
      <c r="M42" s="22"/>
      <c r="N42" s="22"/>
      <c r="O42" s="22"/>
      <c r="P42" s="22"/>
    </row>
    <row r="43" spans="1:16" ht="39" customHeight="1" thickBot="1" x14ac:dyDescent="0.2">
      <c r="A43" s="22"/>
      <c r="B43" s="40"/>
      <c r="C43" s="1244" t="s">
        <v>
565</v>
      </c>
      <c r="D43" s="1245"/>
      <c r="E43" s="1246"/>
      <c r="F43" s="41" t="s">
        <v>
508</v>
      </c>
      <c r="G43" s="42" t="s">
        <v>
508</v>
      </c>
      <c r="H43" s="42" t="s">
        <v>
508</v>
      </c>
      <c r="I43" s="42" t="s">
        <v>
508</v>
      </c>
      <c r="J43" s="43" t="s">
        <v>
508</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gDnIa8pYTkHuIwvdA4dRlmN3WwHg3K/SC+tscCn1csX7f6ZR4DbtzCDisig4D6X5yp1KJgJ8zBGnJiJsrQVjw==" saltValue="HoEpGHMUOX1n4s0cOJPS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15">
      <c r="A45" s="48"/>
      <c r="B45" s="1267" t="s">
        <v>
10</v>
      </c>
      <c r="C45" s="1268"/>
      <c r="D45" s="58"/>
      <c r="E45" s="1273" t="s">
        <v>
11</v>
      </c>
      <c r="F45" s="1273"/>
      <c r="G45" s="1273"/>
      <c r="H45" s="1273"/>
      <c r="I45" s="1273"/>
      <c r="J45" s="1274"/>
      <c r="K45" s="59">
        <v>
1207</v>
      </c>
      <c r="L45" s="60">
        <v>
1235</v>
      </c>
      <c r="M45" s="60">
        <v>
1218</v>
      </c>
      <c r="N45" s="60">
        <v>
1222</v>
      </c>
      <c r="O45" s="61">
        <v>
1247</v>
      </c>
      <c r="P45" s="48"/>
      <c r="Q45" s="48"/>
      <c r="R45" s="48"/>
      <c r="S45" s="48"/>
      <c r="T45" s="48"/>
      <c r="U45" s="48"/>
    </row>
    <row r="46" spans="1:21" ht="30.75" customHeight="1" x14ac:dyDescent="0.15">
      <c r="A46" s="48"/>
      <c r="B46" s="1269"/>
      <c r="C46" s="1270"/>
      <c r="D46" s="62"/>
      <c r="E46" s="1251" t="s">
        <v>
12</v>
      </c>
      <c r="F46" s="1251"/>
      <c r="G46" s="1251"/>
      <c r="H46" s="1251"/>
      <c r="I46" s="1251"/>
      <c r="J46" s="1252"/>
      <c r="K46" s="63" t="s">
        <v>
508</v>
      </c>
      <c r="L46" s="64" t="s">
        <v>
508</v>
      </c>
      <c r="M46" s="64" t="s">
        <v>
508</v>
      </c>
      <c r="N46" s="64" t="s">
        <v>
508</v>
      </c>
      <c r="O46" s="65" t="s">
        <v>
508</v>
      </c>
      <c r="P46" s="48"/>
      <c r="Q46" s="48"/>
      <c r="R46" s="48"/>
      <c r="S46" s="48"/>
      <c r="T46" s="48"/>
      <c r="U46" s="48"/>
    </row>
    <row r="47" spans="1:21" ht="30.75" customHeight="1" x14ac:dyDescent="0.15">
      <c r="A47" s="48"/>
      <c r="B47" s="1269"/>
      <c r="C47" s="1270"/>
      <c r="D47" s="62"/>
      <c r="E47" s="1251" t="s">
        <v>
13</v>
      </c>
      <c r="F47" s="1251"/>
      <c r="G47" s="1251"/>
      <c r="H47" s="1251"/>
      <c r="I47" s="1251"/>
      <c r="J47" s="1252"/>
      <c r="K47" s="63" t="s">
        <v>
508</v>
      </c>
      <c r="L47" s="64" t="s">
        <v>
508</v>
      </c>
      <c r="M47" s="64" t="s">
        <v>
508</v>
      </c>
      <c r="N47" s="64" t="s">
        <v>
508</v>
      </c>
      <c r="O47" s="65" t="s">
        <v>
508</v>
      </c>
      <c r="P47" s="48"/>
      <c r="Q47" s="48"/>
      <c r="R47" s="48"/>
      <c r="S47" s="48"/>
      <c r="T47" s="48"/>
      <c r="U47" s="48"/>
    </row>
    <row r="48" spans="1:21" ht="30.75" customHeight="1" x14ac:dyDescent="0.15">
      <c r="A48" s="48"/>
      <c r="B48" s="1269"/>
      <c r="C48" s="1270"/>
      <c r="D48" s="62"/>
      <c r="E48" s="1251" t="s">
        <v>
14</v>
      </c>
      <c r="F48" s="1251"/>
      <c r="G48" s="1251"/>
      <c r="H48" s="1251"/>
      <c r="I48" s="1251"/>
      <c r="J48" s="1252"/>
      <c r="K48" s="63">
        <v>
143</v>
      </c>
      <c r="L48" s="64">
        <v>
126</v>
      </c>
      <c r="M48" s="64">
        <v>
115</v>
      </c>
      <c r="N48" s="64">
        <v>
111</v>
      </c>
      <c r="O48" s="65">
        <v>
119</v>
      </c>
      <c r="P48" s="48"/>
      <c r="Q48" s="48"/>
      <c r="R48" s="48"/>
      <c r="S48" s="48"/>
      <c r="T48" s="48"/>
      <c r="U48" s="48"/>
    </row>
    <row r="49" spans="1:21" ht="30.75" customHeight="1" x14ac:dyDescent="0.15">
      <c r="A49" s="48"/>
      <c r="B49" s="1269"/>
      <c r="C49" s="1270"/>
      <c r="D49" s="62"/>
      <c r="E49" s="1251" t="s">
        <v>
15</v>
      </c>
      <c r="F49" s="1251"/>
      <c r="G49" s="1251"/>
      <c r="H49" s="1251"/>
      <c r="I49" s="1251"/>
      <c r="J49" s="1252"/>
      <c r="K49" s="63">
        <v>
71</v>
      </c>
      <c r="L49" s="64">
        <v>
64</v>
      </c>
      <c r="M49" s="64">
        <v>
52</v>
      </c>
      <c r="N49" s="64">
        <v>
45</v>
      </c>
      <c r="O49" s="65">
        <v>
44</v>
      </c>
      <c r="P49" s="48"/>
      <c r="Q49" s="48"/>
      <c r="R49" s="48"/>
      <c r="S49" s="48"/>
      <c r="T49" s="48"/>
      <c r="U49" s="48"/>
    </row>
    <row r="50" spans="1:21" ht="30.75" customHeight="1" x14ac:dyDescent="0.15">
      <c r="A50" s="48"/>
      <c r="B50" s="1269"/>
      <c r="C50" s="1270"/>
      <c r="D50" s="62"/>
      <c r="E50" s="1251" t="s">
        <v>
16</v>
      </c>
      <c r="F50" s="1251"/>
      <c r="G50" s="1251"/>
      <c r="H50" s="1251"/>
      <c r="I50" s="1251"/>
      <c r="J50" s="1252"/>
      <c r="K50" s="63">
        <v>
35</v>
      </c>
      <c r="L50" s="64">
        <v>
37</v>
      </c>
      <c r="M50" s="64">
        <v>
35</v>
      </c>
      <c r="N50" s="64">
        <v>
35</v>
      </c>
      <c r="O50" s="65">
        <v>
34</v>
      </c>
      <c r="P50" s="48"/>
      <c r="Q50" s="48"/>
      <c r="R50" s="48"/>
      <c r="S50" s="48"/>
      <c r="T50" s="48"/>
      <c r="U50" s="48"/>
    </row>
    <row r="51" spans="1:21" ht="30.75" customHeight="1" x14ac:dyDescent="0.15">
      <c r="A51" s="48"/>
      <c r="B51" s="1271"/>
      <c r="C51" s="1272"/>
      <c r="D51" s="66"/>
      <c r="E51" s="1251" t="s">
        <v>
17</v>
      </c>
      <c r="F51" s="1251"/>
      <c r="G51" s="1251"/>
      <c r="H51" s="1251"/>
      <c r="I51" s="1251"/>
      <c r="J51" s="1252"/>
      <c r="K51" s="63" t="s">
        <v>
508</v>
      </c>
      <c r="L51" s="64" t="s">
        <v>
508</v>
      </c>
      <c r="M51" s="64" t="s">
        <v>
508</v>
      </c>
      <c r="N51" s="64" t="s">
        <v>
508</v>
      </c>
      <c r="O51" s="65" t="s">
        <v>
508</v>
      </c>
      <c r="P51" s="48"/>
      <c r="Q51" s="48"/>
      <c r="R51" s="48"/>
      <c r="S51" s="48"/>
      <c r="T51" s="48"/>
      <c r="U51" s="48"/>
    </row>
    <row r="52" spans="1:21" ht="30.75" customHeight="1" x14ac:dyDescent="0.15">
      <c r="A52" s="48"/>
      <c r="B52" s="1249" t="s">
        <v>
18</v>
      </c>
      <c r="C52" s="1250"/>
      <c r="D52" s="66"/>
      <c r="E52" s="1251" t="s">
        <v>
19</v>
      </c>
      <c r="F52" s="1251"/>
      <c r="G52" s="1251"/>
      <c r="H52" s="1251"/>
      <c r="I52" s="1251"/>
      <c r="J52" s="1252"/>
      <c r="K52" s="63">
        <v>
1521</v>
      </c>
      <c r="L52" s="64">
        <v>
1500</v>
      </c>
      <c r="M52" s="64">
        <v>
1454</v>
      </c>
      <c r="N52" s="64">
        <v>
1444</v>
      </c>
      <c r="O52" s="65">
        <v>
1408</v>
      </c>
      <c r="P52" s="48"/>
      <c r="Q52" s="48"/>
      <c r="R52" s="48"/>
      <c r="S52" s="48"/>
      <c r="T52" s="48"/>
      <c r="U52" s="48"/>
    </row>
    <row r="53" spans="1:21" ht="30.75" customHeight="1" thickBot="1" x14ac:dyDescent="0.2">
      <c r="A53" s="48"/>
      <c r="B53" s="1253" t="s">
        <v>
20</v>
      </c>
      <c r="C53" s="1254"/>
      <c r="D53" s="67"/>
      <c r="E53" s="1255" t="s">
        <v>
21</v>
      </c>
      <c r="F53" s="1255"/>
      <c r="G53" s="1255"/>
      <c r="H53" s="1255"/>
      <c r="I53" s="1255"/>
      <c r="J53" s="1256"/>
      <c r="K53" s="68">
        <v>
-65</v>
      </c>
      <c r="L53" s="69">
        <v>
-38</v>
      </c>
      <c r="M53" s="69">
        <v>
-34</v>
      </c>
      <c r="N53" s="69">
        <v>
-31</v>
      </c>
      <c r="O53" s="70">
        <v>
36</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566</v>
      </c>
      <c r="P55" s="48"/>
      <c r="Q55" s="48"/>
      <c r="R55" s="48"/>
      <c r="S55" s="48"/>
      <c r="T55" s="48"/>
      <c r="U55" s="48"/>
    </row>
    <row r="56" spans="1:21" ht="31.5" customHeight="1" thickBot="1" x14ac:dyDescent="0.2">
      <c r="A56" s="48"/>
      <c r="B56" s="76"/>
      <c r="C56" s="77"/>
      <c r="D56" s="77"/>
      <c r="E56" s="78"/>
      <c r="F56" s="78"/>
      <c r="G56" s="78"/>
      <c r="H56" s="78"/>
      <c r="I56" s="78"/>
      <c r="J56" s="79" t="s">
        <v>
2</v>
      </c>
      <c r="K56" s="80" t="s">
        <v>
567</v>
      </c>
      <c r="L56" s="81" t="s">
        <v>
568</v>
      </c>
      <c r="M56" s="81" t="s">
        <v>
569</v>
      </c>
      <c r="N56" s="81" t="s">
        <v>
570</v>
      </c>
      <c r="O56" s="82" t="s">
        <v>
571</v>
      </c>
      <c r="P56" s="48"/>
      <c r="Q56" s="48"/>
      <c r="R56" s="48"/>
      <c r="S56" s="48"/>
      <c r="T56" s="48"/>
      <c r="U56" s="48"/>
    </row>
    <row r="57" spans="1:21" ht="31.5" customHeight="1" x14ac:dyDescent="0.15">
      <c r="B57" s="1257" t="s">
        <v>
24</v>
      </c>
      <c r="C57" s="1258"/>
      <c r="D57" s="1261" t="s">
        <v>
25</v>
      </c>
      <c r="E57" s="1262"/>
      <c r="F57" s="1262"/>
      <c r="G57" s="1262"/>
      <c r="H57" s="1262"/>
      <c r="I57" s="1262"/>
      <c r="J57" s="1263"/>
      <c r="K57" s="83"/>
      <c r="L57" s="84"/>
      <c r="M57" s="84"/>
      <c r="N57" s="84"/>
      <c r="O57" s="85"/>
    </row>
    <row r="58" spans="1:21" ht="31.5" customHeight="1" thickBot="1" x14ac:dyDescent="0.2">
      <c r="B58" s="1259"/>
      <c r="C58" s="1260"/>
      <c r="D58" s="1264" t="s">
        <v>
26</v>
      </c>
      <c r="E58" s="1265"/>
      <c r="F58" s="1265"/>
      <c r="G58" s="1265"/>
      <c r="H58" s="1265"/>
      <c r="I58" s="1265"/>
      <c r="J58" s="1266"/>
      <c r="K58" s="86"/>
      <c r="L58" s="87"/>
      <c r="M58" s="87"/>
      <c r="N58" s="87"/>
      <c r="O58" s="88"/>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ROCirsCKyNZKa/Tr8popCLYI/mbIAzGfDfgpwawrSIJTebphUCTspKox2ycYTUZPkCzoH+lMIEnTK77vl4euA==" saltValue="+jako8hmG0Kcnrgq+fFH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550</v>
      </c>
      <c r="J40" s="100" t="s">
        <v>
551</v>
      </c>
      <c r="K40" s="100" t="s">
        <v>
552</v>
      </c>
      <c r="L40" s="100" t="s">
        <v>
553</v>
      </c>
      <c r="M40" s="101" t="s">
        <v>
554</v>
      </c>
    </row>
    <row r="41" spans="2:13" ht="27.75" customHeight="1" x14ac:dyDescent="0.15">
      <c r="B41" s="1287" t="s">
        <v>
29</v>
      </c>
      <c r="C41" s="1288"/>
      <c r="D41" s="102"/>
      <c r="E41" s="1289" t="s">
        <v>
30</v>
      </c>
      <c r="F41" s="1289"/>
      <c r="G41" s="1289"/>
      <c r="H41" s="1290"/>
      <c r="I41" s="103">
        <v>
14307</v>
      </c>
      <c r="J41" s="104">
        <v>
14236</v>
      </c>
      <c r="K41" s="104">
        <v>
14569</v>
      </c>
      <c r="L41" s="104">
        <v>
14805</v>
      </c>
      <c r="M41" s="105">
        <v>
14714</v>
      </c>
    </row>
    <row r="42" spans="2:13" ht="27.75" customHeight="1" x14ac:dyDescent="0.15">
      <c r="B42" s="1277"/>
      <c r="C42" s="1278"/>
      <c r="D42" s="106"/>
      <c r="E42" s="1281" t="s">
        <v>
31</v>
      </c>
      <c r="F42" s="1281"/>
      <c r="G42" s="1281"/>
      <c r="H42" s="1282"/>
      <c r="I42" s="107">
        <v>
668</v>
      </c>
      <c r="J42" s="108">
        <v>
609</v>
      </c>
      <c r="K42" s="108">
        <v>
548</v>
      </c>
      <c r="L42" s="108">
        <v>
481</v>
      </c>
      <c r="M42" s="109">
        <v>
582</v>
      </c>
    </row>
    <row r="43" spans="2:13" ht="27.75" customHeight="1" x14ac:dyDescent="0.15">
      <c r="B43" s="1277"/>
      <c r="C43" s="1278"/>
      <c r="D43" s="106"/>
      <c r="E43" s="1281" t="s">
        <v>
32</v>
      </c>
      <c r="F43" s="1281"/>
      <c r="G43" s="1281"/>
      <c r="H43" s="1282"/>
      <c r="I43" s="107">
        <v>
1413</v>
      </c>
      <c r="J43" s="108">
        <v>
1345</v>
      </c>
      <c r="K43" s="108">
        <v>
1453</v>
      </c>
      <c r="L43" s="108">
        <v>
1300</v>
      </c>
      <c r="M43" s="109">
        <v>
1403</v>
      </c>
    </row>
    <row r="44" spans="2:13" ht="27.75" customHeight="1" x14ac:dyDescent="0.15">
      <c r="B44" s="1277"/>
      <c r="C44" s="1278"/>
      <c r="D44" s="106"/>
      <c r="E44" s="1281" t="s">
        <v>
33</v>
      </c>
      <c r="F44" s="1281"/>
      <c r="G44" s="1281"/>
      <c r="H44" s="1282"/>
      <c r="I44" s="107">
        <v>
376</v>
      </c>
      <c r="J44" s="108">
        <v>
321</v>
      </c>
      <c r="K44" s="108">
        <v>
359</v>
      </c>
      <c r="L44" s="108">
        <v>
561</v>
      </c>
      <c r="M44" s="109">
        <v>
811</v>
      </c>
    </row>
    <row r="45" spans="2:13" ht="27.75" customHeight="1" x14ac:dyDescent="0.15">
      <c r="B45" s="1277"/>
      <c r="C45" s="1278"/>
      <c r="D45" s="106"/>
      <c r="E45" s="1281" t="s">
        <v>
34</v>
      </c>
      <c r="F45" s="1281"/>
      <c r="G45" s="1281"/>
      <c r="H45" s="1282"/>
      <c r="I45" s="107">
        <v>
3190</v>
      </c>
      <c r="J45" s="108">
        <v>
3122</v>
      </c>
      <c r="K45" s="108">
        <v>
3119</v>
      </c>
      <c r="L45" s="108">
        <v>
3184</v>
      </c>
      <c r="M45" s="109">
        <v>
3050</v>
      </c>
    </row>
    <row r="46" spans="2:13" ht="27.75" customHeight="1" x14ac:dyDescent="0.15">
      <c r="B46" s="1277"/>
      <c r="C46" s="1278"/>
      <c r="D46" s="110"/>
      <c r="E46" s="1281" t="s">
        <v>
35</v>
      </c>
      <c r="F46" s="1281"/>
      <c r="G46" s="1281"/>
      <c r="H46" s="1282"/>
      <c r="I46" s="107" t="s">
        <v>
508</v>
      </c>
      <c r="J46" s="108" t="s">
        <v>
508</v>
      </c>
      <c r="K46" s="108" t="s">
        <v>
508</v>
      </c>
      <c r="L46" s="108" t="s">
        <v>
508</v>
      </c>
      <c r="M46" s="109" t="s">
        <v>
508</v>
      </c>
    </row>
    <row r="47" spans="2:13" ht="27.75" customHeight="1" x14ac:dyDescent="0.15">
      <c r="B47" s="1277"/>
      <c r="C47" s="1278"/>
      <c r="D47" s="111"/>
      <c r="E47" s="1291" t="s">
        <v>
36</v>
      </c>
      <c r="F47" s="1292"/>
      <c r="G47" s="1292"/>
      <c r="H47" s="1293"/>
      <c r="I47" s="107" t="s">
        <v>
508</v>
      </c>
      <c r="J47" s="108" t="s">
        <v>
508</v>
      </c>
      <c r="K47" s="108" t="s">
        <v>
508</v>
      </c>
      <c r="L47" s="108" t="s">
        <v>
508</v>
      </c>
      <c r="M47" s="109" t="s">
        <v>
508</v>
      </c>
    </row>
    <row r="48" spans="2:13" ht="27.75" customHeight="1" x14ac:dyDescent="0.15">
      <c r="B48" s="1277"/>
      <c r="C48" s="1278"/>
      <c r="D48" s="106"/>
      <c r="E48" s="1281" t="s">
        <v>
37</v>
      </c>
      <c r="F48" s="1281"/>
      <c r="G48" s="1281"/>
      <c r="H48" s="1282"/>
      <c r="I48" s="107" t="s">
        <v>
508</v>
      </c>
      <c r="J48" s="108" t="s">
        <v>
508</v>
      </c>
      <c r="K48" s="108" t="s">
        <v>
508</v>
      </c>
      <c r="L48" s="108" t="s">
        <v>
508</v>
      </c>
      <c r="M48" s="109" t="s">
        <v>
508</v>
      </c>
    </row>
    <row r="49" spans="2:13" ht="27.75" customHeight="1" x14ac:dyDescent="0.15">
      <c r="B49" s="1279"/>
      <c r="C49" s="1280"/>
      <c r="D49" s="106"/>
      <c r="E49" s="1281" t="s">
        <v>
38</v>
      </c>
      <c r="F49" s="1281"/>
      <c r="G49" s="1281"/>
      <c r="H49" s="1282"/>
      <c r="I49" s="107" t="s">
        <v>
508</v>
      </c>
      <c r="J49" s="108" t="s">
        <v>
508</v>
      </c>
      <c r="K49" s="108" t="s">
        <v>
508</v>
      </c>
      <c r="L49" s="108" t="s">
        <v>
508</v>
      </c>
      <c r="M49" s="109" t="s">
        <v>
508</v>
      </c>
    </row>
    <row r="50" spans="2:13" ht="27.75" customHeight="1" x14ac:dyDescent="0.15">
      <c r="B50" s="1275" t="s">
        <v>
39</v>
      </c>
      <c r="C50" s="1276"/>
      <c r="D50" s="112"/>
      <c r="E50" s="1281" t="s">
        <v>
40</v>
      </c>
      <c r="F50" s="1281"/>
      <c r="G50" s="1281"/>
      <c r="H50" s="1282"/>
      <c r="I50" s="107">
        <v>
4629</v>
      </c>
      <c r="J50" s="108">
        <v>
4443</v>
      </c>
      <c r="K50" s="108">
        <v>
4743</v>
      </c>
      <c r="L50" s="108">
        <v>
5260</v>
      </c>
      <c r="M50" s="109">
        <v>
5262</v>
      </c>
    </row>
    <row r="51" spans="2:13" ht="27.75" customHeight="1" x14ac:dyDescent="0.15">
      <c r="B51" s="1277"/>
      <c r="C51" s="1278"/>
      <c r="D51" s="106"/>
      <c r="E51" s="1281" t="s">
        <v>
41</v>
      </c>
      <c r="F51" s="1281"/>
      <c r="G51" s="1281"/>
      <c r="H51" s="1282"/>
      <c r="I51" s="107">
        <v>
2333</v>
      </c>
      <c r="J51" s="108">
        <v>
2068</v>
      </c>
      <c r="K51" s="108">
        <v>
2305</v>
      </c>
      <c r="L51" s="108">
        <v>
1942</v>
      </c>
      <c r="M51" s="109">
        <v>
2258</v>
      </c>
    </row>
    <row r="52" spans="2:13" ht="27.75" customHeight="1" x14ac:dyDescent="0.15">
      <c r="B52" s="1279"/>
      <c r="C52" s="1280"/>
      <c r="D52" s="106"/>
      <c r="E52" s="1281" t="s">
        <v>
42</v>
      </c>
      <c r="F52" s="1281"/>
      <c r="G52" s="1281"/>
      <c r="H52" s="1282"/>
      <c r="I52" s="107">
        <v>
13637</v>
      </c>
      <c r="J52" s="108">
        <v>
13516</v>
      </c>
      <c r="K52" s="108">
        <v>
13608</v>
      </c>
      <c r="L52" s="108">
        <v>
13839</v>
      </c>
      <c r="M52" s="109">
        <v>
14028</v>
      </c>
    </row>
    <row r="53" spans="2:13" ht="27.75" customHeight="1" thickBot="1" x14ac:dyDescent="0.2">
      <c r="B53" s="1283" t="s">
        <v>
43</v>
      </c>
      <c r="C53" s="1284"/>
      <c r="D53" s="113"/>
      <c r="E53" s="1285" t="s">
        <v>
44</v>
      </c>
      <c r="F53" s="1285"/>
      <c r="G53" s="1285"/>
      <c r="H53" s="1286"/>
      <c r="I53" s="114">
        <v>
-645</v>
      </c>
      <c r="J53" s="115">
        <v>
-393</v>
      </c>
      <c r="K53" s="115">
        <v>
-607</v>
      </c>
      <c r="L53" s="115">
        <v>
-709</v>
      </c>
      <c r="M53" s="116">
        <v>
-988</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q1Ul29Z+kIekVPW7LEHqnuLqI4ngkN6R8g1tMkM7bokniNP7DTgcUjm11tTIUWpi3df7RmOP0Ykc+v+MraWeQ==" saltValue="MrcheajhT2GunUfZfvZq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552</v>
      </c>
      <c r="G54" s="125" t="s">
        <v>
553</v>
      </c>
      <c r="H54" s="126" t="s">
        <v>
554</v>
      </c>
    </row>
    <row r="55" spans="2:8" ht="52.5" customHeight="1" x14ac:dyDescent="0.15">
      <c r="B55" s="127"/>
      <c r="C55" s="1302" t="s">
        <v>
47</v>
      </c>
      <c r="D55" s="1302"/>
      <c r="E55" s="1303"/>
      <c r="F55" s="128">
        <v>
1153</v>
      </c>
      <c r="G55" s="128">
        <v>
1555</v>
      </c>
      <c r="H55" s="129">
        <v>
1537</v>
      </c>
    </row>
    <row r="56" spans="2:8" ht="52.5" customHeight="1" x14ac:dyDescent="0.15">
      <c r="B56" s="130"/>
      <c r="C56" s="1304" t="s">
        <v>
48</v>
      </c>
      <c r="D56" s="1304"/>
      <c r="E56" s="1305"/>
      <c r="F56" s="131" t="s">
        <v>
508</v>
      </c>
      <c r="G56" s="131" t="s">
        <v>
508</v>
      </c>
      <c r="H56" s="132" t="s">
        <v>
508</v>
      </c>
    </row>
    <row r="57" spans="2:8" ht="53.25" customHeight="1" x14ac:dyDescent="0.15">
      <c r="B57" s="130"/>
      <c r="C57" s="1306" t="s">
        <v>
49</v>
      </c>
      <c r="D57" s="1306"/>
      <c r="E57" s="1307"/>
      <c r="F57" s="133">
        <v>
3069</v>
      </c>
      <c r="G57" s="133">
        <v>
3167</v>
      </c>
      <c r="H57" s="134">
        <v>
3232</v>
      </c>
    </row>
    <row r="58" spans="2:8" ht="45.75" customHeight="1" x14ac:dyDescent="0.15">
      <c r="B58" s="135"/>
      <c r="C58" s="1294" t="s">
        <v>
50</v>
      </c>
      <c r="D58" s="1295"/>
      <c r="E58" s="1296"/>
      <c r="F58" s="136"/>
      <c r="G58" s="136"/>
      <c r="H58" s="137"/>
    </row>
    <row r="59" spans="2:8" ht="45.75" customHeight="1" x14ac:dyDescent="0.15">
      <c r="B59" s="135"/>
      <c r="C59" s="1294" t="s">
        <v>
50</v>
      </c>
      <c r="D59" s="1295"/>
      <c r="E59" s="1296"/>
      <c r="F59" s="136"/>
      <c r="G59" s="136"/>
      <c r="H59" s="137"/>
    </row>
    <row r="60" spans="2:8" ht="45.75" customHeight="1" x14ac:dyDescent="0.15">
      <c r="B60" s="135"/>
      <c r="C60" s="1294" t="s">
        <v>
50</v>
      </c>
      <c r="D60" s="1295"/>
      <c r="E60" s="1296"/>
      <c r="F60" s="136"/>
      <c r="G60" s="136"/>
      <c r="H60" s="137"/>
    </row>
    <row r="61" spans="2:8" ht="45.75" customHeight="1" x14ac:dyDescent="0.15">
      <c r="B61" s="135"/>
      <c r="C61" s="1294" t="s">
        <v>
51</v>
      </c>
      <c r="D61" s="1295"/>
      <c r="E61" s="1296"/>
      <c r="F61" s="136"/>
      <c r="G61" s="136"/>
      <c r="H61" s="137"/>
    </row>
    <row r="62" spans="2:8" ht="45.75" customHeight="1" thickBot="1" x14ac:dyDescent="0.2">
      <c r="B62" s="138"/>
      <c r="C62" s="1297" t="s">
        <v>
51</v>
      </c>
      <c r="D62" s="1298"/>
      <c r="E62" s="1299"/>
      <c r="F62" s="139"/>
      <c r="G62" s="139"/>
      <c r="H62" s="140"/>
    </row>
    <row r="63" spans="2:8" ht="52.5" customHeight="1" thickBot="1" x14ac:dyDescent="0.2">
      <c r="B63" s="141"/>
      <c r="C63" s="1300" t="s">
        <v>
52</v>
      </c>
      <c r="D63" s="1300"/>
      <c r="E63" s="1301"/>
      <c r="F63" s="142">
        <v>
4222</v>
      </c>
      <c r="G63" s="142">
        <v>
4722</v>
      </c>
      <c r="H63" s="143">
        <v>
4769</v>
      </c>
    </row>
    <row r="64" spans="2:8" ht="15" customHeight="1" x14ac:dyDescent="0.15"/>
  </sheetData>
  <sheetProtection algorithmName="SHA-512" hashValue="5t2F1vifI1WywCWFVngWnBbQCW2nQlsR7srKyNllRHEH6vHb5J1ZKnTXqpncyHnO3NMpw+bbN6BmVU5lAaQlSA==" saltValue="nDdts2kYOhj6w4AN3zOq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0"/>
  <sheetViews>
    <sheetView showGridLines="0" topLeftCell="A58" workbookViewId="0">
      <selection activeCell="AN70" sqref="AN70"/>
    </sheetView>
  </sheetViews>
  <sheetFormatPr defaultRowHeight="13.5" x14ac:dyDescent="0.15"/>
  <cols>
    <col min="1" max="1" width="6.375" style="388" customWidth="1"/>
    <col min="2" max="107" width="2.5" style="388" customWidth="1"/>
    <col min="108" max="108" width="6.125" style="395" customWidth="1"/>
    <col min="109" max="109" width="5.875" style="394" customWidth="1"/>
  </cols>
  <sheetData>
    <row r="1" spans="1:109" ht="48.75" customHeight="1" x14ac:dyDescent="0.15">
      <c r="A1" s="386"/>
      <c r="B1" s="387"/>
      <c r="DD1" s="388"/>
      <c r="DE1" s="388"/>
    </row>
    <row r="2" spans="1:109" ht="34.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09" ht="35.2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09"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row>
    <row r="5" spans="1:109"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row>
    <row r="6" spans="1:109"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row>
    <row r="7" spans="1:109"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row>
    <row r="8" spans="1:109"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row>
    <row r="9" spans="1:109"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row>
    <row r="10" spans="1:109"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row>
    <row r="11" spans="1:109"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row>
    <row r="12" spans="1:109"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row>
    <row r="13" spans="1:109"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row>
    <row r="14" spans="1:109"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row>
    <row r="15" spans="1:109" x14ac:dyDescent="0.15">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row>
    <row r="16" spans="1:109" x14ac:dyDescent="0.15">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row>
    <row r="17" spans="2:109" x14ac:dyDescent="0.15">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row>
    <row r="18" spans="2:109" x14ac:dyDescent="0.15">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row>
    <row r="19" spans="2:109" x14ac:dyDescent="0.15">
      <c r="DD19" s="388"/>
      <c r="DE19" s="388"/>
    </row>
    <row r="20" spans="2:109" x14ac:dyDescent="0.15">
      <c r="DD20" s="388"/>
      <c r="DE20" s="388"/>
    </row>
    <row r="21" spans="2:109" ht="17.25" customHeight="1"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row>
    <row r="22" spans="2:109" ht="18.75" customHeight="1" x14ac:dyDescent="0.15">
      <c r="B22" s="394"/>
    </row>
    <row r="23" spans="2:109" x14ac:dyDescent="0.15">
      <c r="B23" s="394"/>
    </row>
    <row r="24" spans="2:109" x14ac:dyDescent="0.15">
      <c r="B24" s="394"/>
    </row>
    <row r="25" spans="2:109" x14ac:dyDescent="0.15">
      <c r="B25" s="394"/>
    </row>
    <row r="26" spans="2:109" x14ac:dyDescent="0.15">
      <c r="B26" s="394"/>
    </row>
    <row r="27" spans="2:109" x14ac:dyDescent="0.15">
      <c r="B27" s="394"/>
    </row>
    <row r="28" spans="2:109" x14ac:dyDescent="0.15">
      <c r="B28" s="394"/>
    </row>
    <row r="29" spans="2:109" x14ac:dyDescent="0.15">
      <c r="B29" s="394"/>
    </row>
    <row r="30" spans="2:109" x14ac:dyDescent="0.15">
      <c r="B30" s="394"/>
    </row>
    <row r="31" spans="2:109" x14ac:dyDescent="0.15">
      <c r="B31" s="394"/>
    </row>
    <row r="32" spans="2:109"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8"/>
    </row>
    <row r="41" spans="2:109" ht="17.25" x14ac:dyDescent="0.15">
      <c r="B41" s="400" t="s">
        <v>
572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4"/>
      <c r="G42" s="401"/>
      <c r="I42" s="402"/>
      <c r="J42" s="402"/>
      <c r="K42" s="402"/>
      <c r="AM42" s="401"/>
      <c r="AN42" s="401" t="s">
        <v>
573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x14ac:dyDescent="0.15">
      <c r="B43" s="394"/>
      <c r="AN43" s="1308" t="s">
        <v>
586</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8" t="s">
        <v>
574</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
550</v>
      </c>
      <c r="BQ50" s="1321"/>
      <c r="BR50" s="1321"/>
      <c r="BS50" s="1321"/>
      <c r="BT50" s="1321"/>
      <c r="BU50" s="1321"/>
      <c r="BV50" s="1321"/>
      <c r="BW50" s="1321"/>
      <c r="BX50" s="1321" t="s">
        <v>
551</v>
      </c>
      <c r="BY50" s="1321"/>
      <c r="BZ50" s="1321"/>
      <c r="CA50" s="1321"/>
      <c r="CB50" s="1321"/>
      <c r="CC50" s="1321"/>
      <c r="CD50" s="1321"/>
      <c r="CE50" s="1321"/>
      <c r="CF50" s="1321" t="s">
        <v>
552</v>
      </c>
      <c r="CG50" s="1321"/>
      <c r="CH50" s="1321"/>
      <c r="CI50" s="1321"/>
      <c r="CJ50" s="1321"/>
      <c r="CK50" s="1321"/>
      <c r="CL50" s="1321"/>
      <c r="CM50" s="1321"/>
      <c r="CN50" s="1321" t="s">
        <v>
553</v>
      </c>
      <c r="CO50" s="1321"/>
      <c r="CP50" s="1321"/>
      <c r="CQ50" s="1321"/>
      <c r="CR50" s="1321"/>
      <c r="CS50" s="1321"/>
      <c r="CT50" s="1321"/>
      <c r="CU50" s="1321"/>
      <c r="CV50" s="1321" t="s">
        <v>
554</v>
      </c>
      <c r="CW50" s="1321"/>
      <c r="CX50" s="1321"/>
      <c r="CY50" s="1321"/>
      <c r="CZ50" s="1321"/>
      <c r="DA50" s="1321"/>
      <c r="DB50" s="1321"/>
      <c r="DC50" s="1321"/>
    </row>
    <row r="51" spans="1:109" x14ac:dyDescent="0.15">
      <c r="B51" s="394"/>
      <c r="G51" s="1328"/>
      <c r="H51" s="1328"/>
      <c r="I51" s="1326"/>
      <c r="J51" s="1326"/>
      <c r="K51" s="1323"/>
      <c r="L51" s="1323"/>
      <c r="M51" s="1323"/>
      <c r="N51" s="1323"/>
      <c r="AM51" s="403"/>
      <c r="AN51" s="1324" t="s">
        <v>
575</v>
      </c>
      <c r="AO51" s="1324"/>
      <c r="AP51" s="1324"/>
      <c r="AQ51" s="1324"/>
      <c r="AR51" s="1324"/>
      <c r="AS51" s="1324"/>
      <c r="AT51" s="1324"/>
      <c r="AU51" s="1324"/>
      <c r="AV51" s="1324"/>
      <c r="AW51" s="1324"/>
      <c r="AX51" s="1324"/>
      <c r="AY51" s="1324"/>
      <c r="AZ51" s="1324"/>
      <c r="BA51" s="1324"/>
      <c r="BB51" s="1324" t="s">
        <v>
576</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x14ac:dyDescent="0.15">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
578</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2">
        <v>
58.9</v>
      </c>
      <c r="BY53" s="1322"/>
      <c r="BZ53" s="1322"/>
      <c r="CA53" s="1322"/>
      <c r="CB53" s="1322"/>
      <c r="CC53" s="1322"/>
      <c r="CD53" s="1322"/>
      <c r="CE53" s="1322"/>
      <c r="CF53" s="1322">
        <v>
58.2</v>
      </c>
      <c r="CG53" s="1322"/>
      <c r="CH53" s="1322"/>
      <c r="CI53" s="1322"/>
      <c r="CJ53" s="1322"/>
      <c r="CK53" s="1322"/>
      <c r="CL53" s="1322"/>
      <c r="CM53" s="1322"/>
      <c r="CN53" s="1322">
        <v>
58.5</v>
      </c>
      <c r="CO53" s="1322"/>
      <c r="CP53" s="1322"/>
      <c r="CQ53" s="1322"/>
      <c r="CR53" s="1322"/>
      <c r="CS53" s="1322"/>
      <c r="CT53" s="1322"/>
      <c r="CU53" s="1322"/>
      <c r="CV53" s="1322">
        <v>
58.8</v>
      </c>
      <c r="CW53" s="1322"/>
      <c r="CX53" s="1322"/>
      <c r="CY53" s="1322"/>
      <c r="CZ53" s="1322"/>
      <c r="DA53" s="1322"/>
      <c r="DB53" s="1322"/>
      <c r="DC53" s="1322"/>
    </row>
    <row r="54" spans="1:109" x14ac:dyDescent="0.15">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2"/>
      <c r="B55" s="394"/>
      <c r="G55" s="1317"/>
      <c r="H55" s="1317"/>
      <c r="I55" s="1317"/>
      <c r="J55" s="1317"/>
      <c r="K55" s="1323"/>
      <c r="L55" s="1323"/>
      <c r="M55" s="1323"/>
      <c r="N55" s="1323"/>
      <c r="AN55" s="1321" t="s">
        <v>
579</v>
      </c>
      <c r="AO55" s="1321"/>
      <c r="AP55" s="1321"/>
      <c r="AQ55" s="1321"/>
      <c r="AR55" s="1321"/>
      <c r="AS55" s="1321"/>
      <c r="AT55" s="1321"/>
      <c r="AU55" s="1321"/>
      <c r="AV55" s="1321"/>
      <c r="AW55" s="1321"/>
      <c r="AX55" s="1321"/>
      <c r="AY55" s="1321"/>
      <c r="AZ55" s="1321"/>
      <c r="BA55" s="1321"/>
      <c r="BB55" s="1324" t="s">
        <v>
580</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2">
        <v>
32.5</v>
      </c>
      <c r="BY55" s="1322"/>
      <c r="BZ55" s="1322"/>
      <c r="CA55" s="1322"/>
      <c r="CB55" s="1322"/>
      <c r="CC55" s="1322"/>
      <c r="CD55" s="1322"/>
      <c r="CE55" s="1322"/>
      <c r="CF55" s="1322">
        <v>
30.2</v>
      </c>
      <c r="CG55" s="1322"/>
      <c r="CH55" s="1322"/>
      <c r="CI55" s="1322"/>
      <c r="CJ55" s="1322"/>
      <c r="CK55" s="1322"/>
      <c r="CL55" s="1322"/>
      <c r="CM55" s="1322"/>
      <c r="CN55" s="1322">
        <v>
25.4</v>
      </c>
      <c r="CO55" s="1322"/>
      <c r="CP55" s="1322"/>
      <c r="CQ55" s="1322"/>
      <c r="CR55" s="1322"/>
      <c r="CS55" s="1322"/>
      <c r="CT55" s="1322"/>
      <c r="CU55" s="1322"/>
      <c r="CV55" s="1322">
        <v>
22.9</v>
      </c>
      <c r="CW55" s="1322"/>
      <c r="CX55" s="1322"/>
      <c r="CY55" s="1322"/>
      <c r="CZ55" s="1322"/>
      <c r="DA55" s="1322"/>
      <c r="DB55" s="1322"/>
      <c r="DC55" s="1322"/>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x14ac:dyDescent="0.15">
      <c r="A57" s="402"/>
      <c r="B57" s="406"/>
      <c r="C57" s="402"/>
      <c r="D57" s="402"/>
      <c r="E57" s="402"/>
      <c r="F57" s="402"/>
      <c r="G57" s="1317"/>
      <c r="H57" s="1317"/>
      <c r="I57" s="1327"/>
      <c r="J57" s="1327"/>
      <c r="K57" s="1323"/>
      <c r="L57" s="1323"/>
      <c r="M57" s="1323"/>
      <c r="N57" s="1323"/>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N57" s="1321"/>
      <c r="AO57" s="1321"/>
      <c r="AP57" s="1321"/>
      <c r="AQ57" s="1321"/>
      <c r="AR57" s="1321"/>
      <c r="AS57" s="1321"/>
      <c r="AT57" s="1321"/>
      <c r="AU57" s="1321"/>
      <c r="AV57" s="1321"/>
      <c r="AW57" s="1321"/>
      <c r="AX57" s="1321"/>
      <c r="AY57" s="1321"/>
      <c r="AZ57" s="1321"/>
      <c r="BA57" s="1321"/>
      <c r="BB57" s="1324" t="s">
        <v>
577</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2">
        <v>
57</v>
      </c>
      <c r="BY57" s="1322"/>
      <c r="BZ57" s="1322"/>
      <c r="CA57" s="1322"/>
      <c r="CB57" s="1322"/>
      <c r="CC57" s="1322"/>
      <c r="CD57" s="1322"/>
      <c r="CE57" s="1322"/>
      <c r="CF57" s="1322">
        <v>
58.9</v>
      </c>
      <c r="CG57" s="1322"/>
      <c r="CH57" s="1322"/>
      <c r="CI57" s="1322"/>
      <c r="CJ57" s="1322"/>
      <c r="CK57" s="1322"/>
      <c r="CL57" s="1322"/>
      <c r="CM57" s="1322"/>
      <c r="CN57" s="1322">
        <v>
59.9</v>
      </c>
      <c r="CO57" s="1322"/>
      <c r="CP57" s="1322"/>
      <c r="CQ57" s="1322"/>
      <c r="CR57" s="1322"/>
      <c r="CS57" s="1322"/>
      <c r="CT57" s="1322"/>
      <c r="CU57" s="1322"/>
      <c r="CV57" s="1322">
        <v>
60.7</v>
      </c>
      <c r="CW57" s="1322"/>
      <c r="CX57" s="1322"/>
      <c r="CY57" s="1322"/>
      <c r="CZ57" s="1322"/>
      <c r="DA57" s="1322"/>
      <c r="DB57" s="1322"/>
      <c r="DC57" s="1322"/>
      <c r="DD57" s="407"/>
      <c r="DE57" s="406"/>
    </row>
    <row r="58" spans="1:109" x14ac:dyDescent="0.15">
      <c r="B58" s="406"/>
      <c r="C58" s="402"/>
      <c r="D58" s="402"/>
      <c r="E58" s="402"/>
      <c r="F58" s="402"/>
      <c r="G58" s="1317"/>
      <c r="H58" s="1317"/>
      <c r="I58" s="1327"/>
      <c r="J58" s="1327"/>
      <c r="K58" s="1323"/>
      <c r="L58" s="1323"/>
      <c r="M58" s="1323"/>
      <c r="N58" s="1323"/>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x14ac:dyDescent="0.15">
      <c r="B59" s="406"/>
      <c r="C59" s="402"/>
      <c r="D59" s="402"/>
      <c r="E59" s="402"/>
      <c r="F59" s="402"/>
      <c r="G59" s="402"/>
      <c r="H59" s="402"/>
      <c r="I59" s="402"/>
      <c r="J59" s="402"/>
      <c r="K59" s="408"/>
      <c r="L59" s="408"/>
      <c r="M59" s="408"/>
      <c r="N59" s="408"/>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8"/>
      <c r="AR59" s="408"/>
      <c r="AS59" s="408"/>
      <c r="AT59" s="408"/>
      <c r="AU59" s="402"/>
      <c r="AV59" s="402"/>
      <c r="AW59" s="402"/>
      <c r="AX59" s="402"/>
      <c r="AY59" s="402"/>
      <c r="AZ59" s="402"/>
      <c r="BA59" s="402"/>
      <c r="BB59" s="402"/>
      <c r="BC59" s="408"/>
      <c r="BD59" s="408"/>
      <c r="BE59" s="408"/>
      <c r="BF59" s="408"/>
      <c r="BG59" s="402"/>
      <c r="BH59" s="402"/>
      <c r="BI59" s="402"/>
      <c r="BJ59" s="402"/>
      <c r="BK59" s="402"/>
      <c r="BL59" s="402"/>
      <c r="BM59" s="402"/>
      <c r="BN59" s="402"/>
      <c r="BO59" s="408"/>
      <c r="BP59" s="408"/>
      <c r="BQ59" s="408"/>
      <c r="BR59" s="408"/>
      <c r="BS59" s="402"/>
      <c r="BT59" s="402"/>
      <c r="BU59" s="402"/>
      <c r="BV59" s="402"/>
      <c r="BW59" s="402"/>
      <c r="BX59" s="402"/>
      <c r="BY59" s="402"/>
      <c r="BZ59" s="402"/>
      <c r="CA59" s="408"/>
      <c r="CB59" s="408"/>
      <c r="CC59" s="408"/>
      <c r="CD59" s="408"/>
      <c r="CE59" s="402"/>
      <c r="CF59" s="402"/>
      <c r="CG59" s="402"/>
      <c r="CH59" s="402"/>
      <c r="CI59" s="402"/>
      <c r="CJ59" s="402"/>
      <c r="CK59" s="402"/>
      <c r="CL59" s="402"/>
      <c r="CM59" s="408"/>
      <c r="CN59" s="408"/>
      <c r="CO59" s="408"/>
      <c r="CP59" s="408"/>
      <c r="CQ59" s="402"/>
      <c r="CR59" s="402"/>
      <c r="CS59" s="402"/>
      <c r="CT59" s="402"/>
      <c r="CU59" s="402"/>
      <c r="CV59" s="402"/>
      <c r="CW59" s="402"/>
      <c r="CX59" s="402"/>
      <c r="CY59" s="408"/>
      <c r="CZ59" s="408"/>
      <c r="DA59" s="408"/>
      <c r="DB59" s="408"/>
      <c r="DC59" s="408"/>
      <c r="DD59" s="407"/>
      <c r="DE59" s="406"/>
    </row>
    <row r="60" spans="1:109" x14ac:dyDescent="0.15">
      <c r="B60" s="406"/>
      <c r="C60" s="402"/>
      <c r="D60" s="402"/>
      <c r="E60" s="402"/>
      <c r="F60" s="402"/>
      <c r="G60" s="402"/>
      <c r="H60" s="402"/>
      <c r="I60" s="402"/>
      <c r="J60" s="402"/>
      <c r="K60" s="408"/>
      <c r="L60" s="408"/>
      <c r="M60" s="408"/>
      <c r="N60" s="408"/>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8"/>
      <c r="AR60" s="408"/>
      <c r="AS60" s="408"/>
      <c r="AT60" s="408"/>
      <c r="AU60" s="402"/>
      <c r="AV60" s="402"/>
      <c r="AW60" s="402"/>
      <c r="AX60" s="402"/>
      <c r="AY60" s="402"/>
      <c r="AZ60" s="402"/>
      <c r="BA60" s="402"/>
      <c r="BB60" s="402"/>
      <c r="BC60" s="408"/>
      <c r="BD60" s="408"/>
      <c r="BE60" s="408"/>
      <c r="BF60" s="408"/>
      <c r="BG60" s="402"/>
      <c r="BH60" s="402"/>
      <c r="BI60" s="402"/>
      <c r="BJ60" s="402"/>
      <c r="BK60" s="402"/>
      <c r="BL60" s="402"/>
      <c r="BM60" s="402"/>
      <c r="BN60" s="402"/>
      <c r="BO60" s="408"/>
      <c r="BP60" s="408"/>
      <c r="BQ60" s="408"/>
      <c r="BR60" s="408"/>
      <c r="BS60" s="402"/>
      <c r="BT60" s="402"/>
      <c r="BU60" s="402"/>
      <c r="BV60" s="402"/>
      <c r="BW60" s="402"/>
      <c r="BX60" s="402"/>
      <c r="BY60" s="402"/>
      <c r="BZ60" s="402"/>
      <c r="CA60" s="408"/>
      <c r="CB60" s="408"/>
      <c r="CC60" s="408"/>
      <c r="CD60" s="408"/>
      <c r="CE60" s="402"/>
      <c r="CF60" s="402"/>
      <c r="CG60" s="402"/>
      <c r="CH60" s="402"/>
      <c r="CI60" s="402"/>
      <c r="CJ60" s="402"/>
      <c r="CK60" s="402"/>
      <c r="CL60" s="402"/>
      <c r="CM60" s="408"/>
      <c r="CN60" s="408"/>
      <c r="CO60" s="408"/>
      <c r="CP60" s="408"/>
      <c r="CQ60" s="402"/>
      <c r="CR60" s="402"/>
      <c r="CS60" s="402"/>
      <c r="CT60" s="402"/>
      <c r="CU60" s="402"/>
      <c r="CV60" s="402"/>
      <c r="CW60" s="402"/>
      <c r="CX60" s="402"/>
      <c r="CY60" s="408"/>
      <c r="CZ60" s="408"/>
      <c r="DA60" s="408"/>
      <c r="DB60" s="408"/>
      <c r="DC60" s="408"/>
      <c r="DD60" s="407"/>
      <c r="DE60" s="406"/>
    </row>
    <row r="61" spans="1:109" x14ac:dyDescent="0.15">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8"/>
    </row>
    <row r="63" spans="1:109" ht="17.25" x14ac:dyDescent="0.15">
      <c r="B63" s="413" t="s">
        <v>
581</v>
      </c>
    </row>
    <row r="64" spans="1:109" x14ac:dyDescent="0.15">
      <c r="B64" s="394"/>
      <c r="G64" s="401"/>
      <c r="I64" s="414"/>
      <c r="J64" s="414"/>
      <c r="K64" s="414"/>
      <c r="L64" s="414"/>
      <c r="M64" s="414"/>
      <c r="N64" s="415"/>
      <c r="AM64" s="401"/>
      <c r="AN64" s="401" t="s">
        <v>
573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8" t="s">
        <v>
587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8" t="s">
        <v>
574</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
550</v>
      </c>
      <c r="BQ72" s="1321"/>
      <c r="BR72" s="1321"/>
      <c r="BS72" s="1321"/>
      <c r="BT72" s="1321"/>
      <c r="BU72" s="1321"/>
      <c r="BV72" s="1321"/>
      <c r="BW72" s="1321"/>
      <c r="BX72" s="1321" t="s">
        <v>
551</v>
      </c>
      <c r="BY72" s="1321"/>
      <c r="BZ72" s="1321"/>
      <c r="CA72" s="1321"/>
      <c r="CB72" s="1321"/>
      <c r="CC72" s="1321"/>
      <c r="CD72" s="1321"/>
      <c r="CE72" s="1321"/>
      <c r="CF72" s="1321" t="s">
        <v>
552</v>
      </c>
      <c r="CG72" s="1321"/>
      <c r="CH72" s="1321"/>
      <c r="CI72" s="1321"/>
      <c r="CJ72" s="1321"/>
      <c r="CK72" s="1321"/>
      <c r="CL72" s="1321"/>
      <c r="CM72" s="1321"/>
      <c r="CN72" s="1321" t="s">
        <v>
553</v>
      </c>
      <c r="CO72" s="1321"/>
      <c r="CP72" s="1321"/>
      <c r="CQ72" s="1321"/>
      <c r="CR72" s="1321"/>
      <c r="CS72" s="1321"/>
      <c r="CT72" s="1321"/>
      <c r="CU72" s="1321"/>
      <c r="CV72" s="1321" t="s">
        <v>
554</v>
      </c>
      <c r="CW72" s="1321"/>
      <c r="CX72" s="1321"/>
      <c r="CY72" s="1321"/>
      <c r="CZ72" s="1321"/>
      <c r="DA72" s="1321"/>
      <c r="DB72" s="1321"/>
      <c r="DC72" s="1321"/>
    </row>
    <row r="73" spans="2:107" x14ac:dyDescent="0.15">
      <c r="B73" s="394"/>
      <c r="G73" s="1328"/>
      <c r="H73" s="1328"/>
      <c r="I73" s="1328"/>
      <c r="J73" s="1328"/>
      <c r="K73" s="1329"/>
      <c r="L73" s="1329"/>
      <c r="M73" s="1329"/>
      <c r="N73" s="1329"/>
      <c r="AM73" s="403"/>
      <c r="AN73" s="1324" t="s">
        <v>
575</v>
      </c>
      <c r="AO73" s="1324"/>
      <c r="AP73" s="1324"/>
      <c r="AQ73" s="1324"/>
      <c r="AR73" s="1324"/>
      <c r="AS73" s="1324"/>
      <c r="AT73" s="1324"/>
      <c r="AU73" s="1324"/>
      <c r="AV73" s="1324"/>
      <c r="AW73" s="1324"/>
      <c r="AX73" s="1324"/>
      <c r="AY73" s="1324"/>
      <c r="AZ73" s="1324"/>
      <c r="BA73" s="1324"/>
      <c r="BB73" s="1324" t="s">
        <v>
580</v>
      </c>
      <c r="BC73" s="1324"/>
      <c r="BD73" s="1324"/>
      <c r="BE73" s="1324"/>
      <c r="BF73" s="1324"/>
      <c r="BG73" s="1324"/>
      <c r="BH73" s="1324"/>
      <c r="BI73" s="1324"/>
      <c r="BJ73" s="1324"/>
      <c r="BK73" s="1324"/>
      <c r="BL73" s="1324"/>
      <c r="BM73" s="1324"/>
      <c r="BN73" s="1324"/>
      <c r="BO73" s="1324"/>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x14ac:dyDescent="0.15">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
582</v>
      </c>
      <c r="BC75" s="1324"/>
      <c r="BD75" s="1324"/>
      <c r="BE75" s="1324"/>
      <c r="BF75" s="1324"/>
      <c r="BG75" s="1324"/>
      <c r="BH75" s="1324"/>
      <c r="BI75" s="1324"/>
      <c r="BJ75" s="1324"/>
      <c r="BK75" s="1324"/>
      <c r="BL75" s="1324"/>
      <c r="BM75" s="1324"/>
      <c r="BN75" s="1324"/>
      <c r="BO75" s="1324"/>
      <c r="BP75" s="1322">
        <v>
-0.6</v>
      </c>
      <c r="BQ75" s="1322"/>
      <c r="BR75" s="1322"/>
      <c r="BS75" s="1322"/>
      <c r="BT75" s="1322"/>
      <c r="BU75" s="1322"/>
      <c r="BV75" s="1322"/>
      <c r="BW75" s="1322"/>
      <c r="BX75" s="1322">
        <v>
-0.7</v>
      </c>
      <c r="BY75" s="1322"/>
      <c r="BZ75" s="1322"/>
      <c r="CA75" s="1322"/>
      <c r="CB75" s="1322"/>
      <c r="CC75" s="1322"/>
      <c r="CD75" s="1322"/>
      <c r="CE75" s="1322"/>
      <c r="CF75" s="1322">
        <v>
-0.3</v>
      </c>
      <c r="CG75" s="1322"/>
      <c r="CH75" s="1322"/>
      <c r="CI75" s="1322"/>
      <c r="CJ75" s="1322"/>
      <c r="CK75" s="1322"/>
      <c r="CL75" s="1322"/>
      <c r="CM75" s="1322"/>
      <c r="CN75" s="1322">
        <v>
-0.2</v>
      </c>
      <c r="CO75" s="1322"/>
      <c r="CP75" s="1322"/>
      <c r="CQ75" s="1322"/>
      <c r="CR75" s="1322"/>
      <c r="CS75" s="1322"/>
      <c r="CT75" s="1322"/>
      <c r="CU75" s="1322"/>
      <c r="CV75" s="1322">
        <v>
0</v>
      </c>
      <c r="CW75" s="1322"/>
      <c r="CX75" s="1322"/>
      <c r="CY75" s="1322"/>
      <c r="CZ75" s="1322"/>
      <c r="DA75" s="1322"/>
      <c r="DB75" s="1322"/>
      <c r="DC75" s="1322"/>
    </row>
    <row r="76" spans="2:107" x14ac:dyDescent="0.15">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4"/>
      <c r="G77" s="1317"/>
      <c r="H77" s="1317"/>
      <c r="I77" s="1317"/>
      <c r="J77" s="1317"/>
      <c r="K77" s="1329"/>
      <c r="L77" s="1329"/>
      <c r="M77" s="1329"/>
      <c r="N77" s="1329"/>
      <c r="AN77" s="1321" t="s">
        <v>
583</v>
      </c>
      <c r="AO77" s="1321"/>
      <c r="AP77" s="1321"/>
      <c r="AQ77" s="1321"/>
      <c r="AR77" s="1321"/>
      <c r="AS77" s="1321"/>
      <c r="AT77" s="1321"/>
      <c r="AU77" s="1321"/>
      <c r="AV77" s="1321"/>
      <c r="AW77" s="1321"/>
      <c r="AX77" s="1321"/>
      <c r="AY77" s="1321"/>
      <c r="AZ77" s="1321"/>
      <c r="BA77" s="1321"/>
      <c r="BB77" s="1324" t="s">
        <v>
580</v>
      </c>
      <c r="BC77" s="1324"/>
      <c r="BD77" s="1324"/>
      <c r="BE77" s="1324"/>
      <c r="BF77" s="1324"/>
      <c r="BG77" s="1324"/>
      <c r="BH77" s="1324"/>
      <c r="BI77" s="1324"/>
      <c r="BJ77" s="1324"/>
      <c r="BK77" s="1324"/>
      <c r="BL77" s="1324"/>
      <c r="BM77" s="1324"/>
      <c r="BN77" s="1324"/>
      <c r="BO77" s="1324"/>
      <c r="BP77" s="1322">
        <v>
33.6</v>
      </c>
      <c r="BQ77" s="1322"/>
      <c r="BR77" s="1322"/>
      <c r="BS77" s="1322"/>
      <c r="BT77" s="1322"/>
      <c r="BU77" s="1322"/>
      <c r="BV77" s="1322"/>
      <c r="BW77" s="1322"/>
      <c r="BX77" s="1322">
        <v>
32.5</v>
      </c>
      <c r="BY77" s="1322"/>
      <c r="BZ77" s="1322"/>
      <c r="CA77" s="1322"/>
      <c r="CB77" s="1322"/>
      <c r="CC77" s="1322"/>
      <c r="CD77" s="1322"/>
      <c r="CE77" s="1322"/>
      <c r="CF77" s="1322">
        <v>
30.2</v>
      </c>
      <c r="CG77" s="1322"/>
      <c r="CH77" s="1322"/>
      <c r="CI77" s="1322"/>
      <c r="CJ77" s="1322"/>
      <c r="CK77" s="1322"/>
      <c r="CL77" s="1322"/>
      <c r="CM77" s="1322"/>
      <c r="CN77" s="1322">
        <v>
25.4</v>
      </c>
      <c r="CO77" s="1322"/>
      <c r="CP77" s="1322"/>
      <c r="CQ77" s="1322"/>
      <c r="CR77" s="1322"/>
      <c r="CS77" s="1322"/>
      <c r="CT77" s="1322"/>
      <c r="CU77" s="1322"/>
      <c r="CV77" s="1322">
        <v>
22.9</v>
      </c>
      <c r="CW77" s="1322"/>
      <c r="CX77" s="1322"/>
      <c r="CY77" s="1322"/>
      <c r="CZ77" s="1322"/>
      <c r="DA77" s="1322"/>
      <c r="DB77" s="1322"/>
      <c r="DC77" s="1322"/>
    </row>
    <row r="78" spans="2:107" x14ac:dyDescent="0.15">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
584</v>
      </c>
      <c r="BC79" s="1324"/>
      <c r="BD79" s="1324"/>
      <c r="BE79" s="1324"/>
      <c r="BF79" s="1324"/>
      <c r="BG79" s="1324"/>
      <c r="BH79" s="1324"/>
      <c r="BI79" s="1324"/>
      <c r="BJ79" s="1324"/>
      <c r="BK79" s="1324"/>
      <c r="BL79" s="1324"/>
      <c r="BM79" s="1324"/>
      <c r="BN79" s="1324"/>
      <c r="BO79" s="1324"/>
      <c r="BP79" s="1322">
        <v>
7</v>
      </c>
      <c r="BQ79" s="1322"/>
      <c r="BR79" s="1322"/>
      <c r="BS79" s="1322"/>
      <c r="BT79" s="1322"/>
      <c r="BU79" s="1322"/>
      <c r="BV79" s="1322"/>
      <c r="BW79" s="1322"/>
      <c r="BX79" s="1322">
        <v>
8.1999999999999993</v>
      </c>
      <c r="BY79" s="1322"/>
      <c r="BZ79" s="1322"/>
      <c r="CA79" s="1322"/>
      <c r="CB79" s="1322"/>
      <c r="CC79" s="1322"/>
      <c r="CD79" s="1322"/>
      <c r="CE79" s="1322"/>
      <c r="CF79" s="1322">
        <v>
8</v>
      </c>
      <c r="CG79" s="1322"/>
      <c r="CH79" s="1322"/>
      <c r="CI79" s="1322"/>
      <c r="CJ79" s="1322"/>
      <c r="CK79" s="1322"/>
      <c r="CL79" s="1322"/>
      <c r="CM79" s="1322"/>
      <c r="CN79" s="1322">
        <v>
7.8</v>
      </c>
      <c r="CO79" s="1322"/>
      <c r="CP79" s="1322"/>
      <c r="CQ79" s="1322"/>
      <c r="CR79" s="1322"/>
      <c r="CS79" s="1322"/>
      <c r="CT79" s="1322"/>
      <c r="CU79" s="1322"/>
      <c r="CV79" s="1322">
        <v>
7.7</v>
      </c>
      <c r="CW79" s="1322"/>
      <c r="CX79" s="1322"/>
      <c r="CY79" s="1322"/>
      <c r="CZ79" s="1322"/>
      <c r="DA79" s="1322"/>
      <c r="DB79" s="1322"/>
      <c r="DC79" s="1322"/>
    </row>
    <row r="80" spans="2:107" x14ac:dyDescent="0.15">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8"/>
      <c r="DE84" s="388"/>
    </row>
    <row r="85" spans="2:109" x14ac:dyDescent="0.15">
      <c r="DD85" s="388"/>
      <c r="DE85" s="388"/>
    </row>
    <row r="86" spans="2:109" x14ac:dyDescent="0.15">
      <c r="DD86" s="388"/>
      <c r="DE86" s="388"/>
    </row>
    <row r="87" spans="2:109" x14ac:dyDescent="0.15">
      <c r="K87" s="422"/>
      <c r="AQ87" s="422"/>
      <c r="BC87" s="422"/>
      <c r="BO87" s="422"/>
      <c r="CA87" s="422"/>
      <c r="CM87" s="422"/>
      <c r="CY87" s="422"/>
      <c r="DD87" s="388"/>
      <c r="DE87" s="388"/>
    </row>
    <row r="88" spans="2:109" x14ac:dyDescent="0.15">
      <c r="DD88" s="388"/>
      <c r="DE88" s="388"/>
    </row>
    <row r="89" spans="2:109" x14ac:dyDescent="0.15">
      <c r="DD89" s="388"/>
      <c r="DE89" s="388"/>
    </row>
    <row r="90" spans="2:109" x14ac:dyDescent="0.15">
      <c r="DD90" s="388"/>
      <c r="DE90" s="388"/>
    </row>
    <row r="91" spans="2:109" x14ac:dyDescent="0.15">
      <c r="DD91" s="388"/>
      <c r="DE91" s="388"/>
    </row>
    <row r="92" spans="2:109" x14ac:dyDescent="0.15">
      <c r="DD92" s="388"/>
      <c r="DE92" s="388"/>
    </row>
    <row r="93" spans="2:109" x14ac:dyDescent="0.15">
      <c r="DD93" s="388"/>
      <c r="DE93" s="388"/>
    </row>
    <row r="94" spans="2:109" x14ac:dyDescent="0.15">
      <c r="DD94" s="388"/>
      <c r="DE94" s="388"/>
    </row>
    <row r="95" spans="2:109" x14ac:dyDescent="0.15">
      <c r="DD95" s="388"/>
      <c r="DE95" s="388"/>
    </row>
    <row r="96" spans="2:109" x14ac:dyDescent="0.15">
      <c r="DD96" s="388"/>
      <c r="DE96" s="388"/>
    </row>
    <row r="97" spans="108:109" x14ac:dyDescent="0.15">
      <c r="DD97" s="388"/>
      <c r="DE97" s="388"/>
    </row>
    <row r="98" spans="108:109" x14ac:dyDescent="0.15">
      <c r="DD98" s="388"/>
      <c r="DE98" s="388"/>
    </row>
    <row r="99" spans="108:109" x14ac:dyDescent="0.15">
      <c r="DD99" s="388"/>
      <c r="DE99" s="388"/>
    </row>
    <row r="100" spans="108:109" x14ac:dyDescent="0.15">
      <c r="DD100" s="388"/>
      <c r="DE100" s="388"/>
    </row>
    <row r="101" spans="108:109" x14ac:dyDescent="0.15">
      <c r="DD101" s="388"/>
      <c r="DE101" s="388"/>
    </row>
    <row r="102" spans="108:109" x14ac:dyDescent="0.15">
      <c r="DD102" s="388"/>
      <c r="DE102" s="388"/>
    </row>
    <row r="103" spans="108:109" x14ac:dyDescent="0.15">
      <c r="DD103" s="388"/>
      <c r="DE103" s="388"/>
    </row>
    <row r="104" spans="108:109" x14ac:dyDescent="0.15">
      <c r="DD104" s="388"/>
      <c r="DE104" s="388"/>
    </row>
    <row r="105" spans="108:109" x14ac:dyDescent="0.15">
      <c r="DD105" s="388"/>
      <c r="DE105" s="388"/>
    </row>
    <row r="106" spans="108:109" x14ac:dyDescent="0.15">
      <c r="DD106" s="388"/>
      <c r="DE106" s="388"/>
    </row>
    <row r="107" spans="108:109" x14ac:dyDescent="0.15">
      <c r="DD107" s="388"/>
      <c r="DE107" s="388"/>
    </row>
    <row r="108" spans="108:109" x14ac:dyDescent="0.15">
      <c r="DD108" s="388"/>
      <c r="DE108" s="388"/>
    </row>
    <row r="109" spans="108:109" x14ac:dyDescent="0.15">
      <c r="DD109" s="388"/>
      <c r="DE109" s="388"/>
    </row>
    <row r="110" spans="108:109" x14ac:dyDescent="0.15">
      <c r="DD110" s="388"/>
      <c r="DE110" s="388"/>
    </row>
    <row r="111" spans="108:109" x14ac:dyDescent="0.15">
      <c r="DD111" s="388"/>
      <c r="DE111" s="388"/>
    </row>
    <row r="112" spans="108:109" x14ac:dyDescent="0.15">
      <c r="DD112" s="388"/>
      <c r="DE112" s="388"/>
    </row>
    <row r="113" spans="108:109" x14ac:dyDescent="0.15">
      <c r="DD113" s="388"/>
      <c r="DE113" s="388"/>
    </row>
    <row r="114" spans="108:109" x14ac:dyDescent="0.15">
      <c r="DD114" s="388"/>
      <c r="DE114" s="388"/>
    </row>
    <row r="115" spans="108:109" x14ac:dyDescent="0.15">
      <c r="DD115" s="388"/>
      <c r="DE115" s="388"/>
    </row>
    <row r="116" spans="108:109" x14ac:dyDescent="0.15">
      <c r="DD116" s="388"/>
      <c r="DE116" s="388"/>
    </row>
    <row r="117" spans="108:109" x14ac:dyDescent="0.15">
      <c r="DD117" s="388"/>
      <c r="DE117" s="388"/>
    </row>
    <row r="118" spans="108:109" x14ac:dyDescent="0.15">
      <c r="DD118" s="388"/>
      <c r="DE118" s="388"/>
    </row>
    <row r="119" spans="108:109" x14ac:dyDescent="0.15">
      <c r="DD119" s="388"/>
      <c r="DE119" s="388"/>
    </row>
    <row r="120" spans="108:109" x14ac:dyDescent="0.15">
      <c r="DD120" s="388"/>
      <c r="DE120" s="388"/>
    </row>
    <row r="121" spans="108:109" x14ac:dyDescent="0.15">
      <c r="DD121" s="388"/>
      <c r="DE121" s="388"/>
    </row>
    <row r="122" spans="108:109" x14ac:dyDescent="0.15">
      <c r="DD122" s="388"/>
      <c r="DE122" s="388"/>
    </row>
    <row r="123" spans="108:109" x14ac:dyDescent="0.15">
      <c r="DD123" s="388"/>
      <c r="DE123" s="388"/>
    </row>
    <row r="124" spans="108:109" x14ac:dyDescent="0.15">
      <c r="DD124" s="388"/>
      <c r="DE124" s="388"/>
    </row>
    <row r="125" spans="108:109" x14ac:dyDescent="0.15">
      <c r="DD125" s="388"/>
      <c r="DE125" s="388"/>
    </row>
    <row r="126" spans="108:109" x14ac:dyDescent="0.15">
      <c r="DD126" s="388"/>
      <c r="DE126" s="388"/>
    </row>
    <row r="127" spans="108:109" x14ac:dyDescent="0.15">
      <c r="DD127" s="388"/>
      <c r="DE127" s="388"/>
    </row>
    <row r="128" spans="108:109" x14ac:dyDescent="0.15">
      <c r="DD128" s="388"/>
      <c r="DE128" s="388"/>
    </row>
    <row r="129" spans="108:109" x14ac:dyDescent="0.15">
      <c r="DD129" s="388"/>
      <c r="DE129" s="388"/>
    </row>
    <row r="130" spans="108:109" x14ac:dyDescent="0.15">
      <c r="DD130" s="388"/>
      <c r="DE130" s="388"/>
    </row>
    <row r="131" spans="108:109" x14ac:dyDescent="0.15">
      <c r="DD131" s="388"/>
      <c r="DE131" s="388"/>
    </row>
    <row r="132" spans="108:109" x14ac:dyDescent="0.15">
      <c r="DD132" s="388"/>
      <c r="DE132" s="388"/>
    </row>
    <row r="133" spans="108:109" x14ac:dyDescent="0.15">
      <c r="DD133" s="388"/>
      <c r="DE133" s="388"/>
    </row>
    <row r="134" spans="108:109" x14ac:dyDescent="0.15">
      <c r="DD134" s="388"/>
      <c r="DE134" s="388"/>
    </row>
    <row r="135" spans="108:109" x14ac:dyDescent="0.15">
      <c r="DD135" s="388"/>
      <c r="DE135" s="388"/>
    </row>
    <row r="136" spans="108:109" x14ac:dyDescent="0.15">
      <c r="DD136" s="388"/>
      <c r="DE136" s="388"/>
    </row>
    <row r="137" spans="108:109" x14ac:dyDescent="0.15">
      <c r="DD137" s="388"/>
      <c r="DE137" s="388"/>
    </row>
    <row r="138" spans="108:109" x14ac:dyDescent="0.15">
      <c r="DD138" s="388"/>
      <c r="DE138" s="388"/>
    </row>
    <row r="139" spans="108:109" x14ac:dyDescent="0.15">
      <c r="DD139" s="388"/>
      <c r="DE139" s="388"/>
    </row>
    <row r="140" spans="108:109" x14ac:dyDescent="0.15">
      <c r="DD140" s="388"/>
      <c r="DE140" s="388"/>
    </row>
    <row r="141" spans="108:109" x14ac:dyDescent="0.15">
      <c r="DD141" s="388"/>
      <c r="DE141" s="388"/>
    </row>
    <row r="142" spans="108:109" x14ac:dyDescent="0.15">
      <c r="DD142" s="388"/>
      <c r="DE142" s="388"/>
    </row>
    <row r="143" spans="108:109" x14ac:dyDescent="0.15">
      <c r="DD143" s="388"/>
      <c r="DE143" s="388"/>
    </row>
    <row r="144" spans="108:109" x14ac:dyDescent="0.15">
      <c r="DD144" s="388"/>
      <c r="DE144" s="388"/>
    </row>
    <row r="145" spans="108:109" x14ac:dyDescent="0.15">
      <c r="DD145" s="388"/>
      <c r="DE145" s="388"/>
    </row>
    <row r="146" spans="108:109" x14ac:dyDescent="0.15">
      <c r="DD146" s="388"/>
      <c r="DE146" s="388"/>
    </row>
    <row r="147" spans="108:109" x14ac:dyDescent="0.15">
      <c r="DD147" s="388"/>
      <c r="DE147" s="388"/>
    </row>
    <row r="148" spans="108:109" x14ac:dyDescent="0.15">
      <c r="DD148" s="388"/>
      <c r="DE148" s="388"/>
    </row>
    <row r="149" spans="108:109" x14ac:dyDescent="0.15">
      <c r="DD149" s="388"/>
      <c r="DE149" s="388"/>
    </row>
    <row r="150" spans="108:109" x14ac:dyDescent="0.15">
      <c r="DD150" s="388"/>
      <c r="DE150" s="388"/>
    </row>
    <row r="151" spans="108:109" x14ac:dyDescent="0.15">
      <c r="DD151" s="388"/>
      <c r="DE151" s="388"/>
    </row>
    <row r="152" spans="108:109" x14ac:dyDescent="0.15">
      <c r="DD152" s="388"/>
      <c r="DE152" s="388"/>
    </row>
    <row r="153" spans="108:109" x14ac:dyDescent="0.15">
      <c r="DD153" s="388"/>
      <c r="DE153" s="388"/>
    </row>
    <row r="154" spans="108:109" x14ac:dyDescent="0.15">
      <c r="DD154" s="388"/>
      <c r="DE154" s="388"/>
    </row>
    <row r="155" spans="108:109" x14ac:dyDescent="0.15">
      <c r="DD155" s="388"/>
      <c r="DE155" s="388"/>
    </row>
    <row r="156" spans="108:109" x14ac:dyDescent="0.15">
      <c r="DD156" s="388"/>
      <c r="DE156" s="388"/>
    </row>
    <row r="157" spans="108:109" x14ac:dyDescent="0.15">
      <c r="DD157" s="388"/>
      <c r="DE157" s="388"/>
    </row>
    <row r="158" spans="108:109" x14ac:dyDescent="0.15">
      <c r="DD158" s="388"/>
      <c r="DE158" s="388"/>
    </row>
    <row r="159" spans="108:109" x14ac:dyDescent="0.15">
      <c r="DD159" s="388"/>
      <c r="DE159" s="388"/>
    </row>
    <row r="160" spans="108:109" x14ac:dyDescent="0.15">
      <c r="DD160" s="388"/>
      <c r="DE160" s="388"/>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103" workbookViewId="0">
      <selection activeCell="AF108" sqref="AF108"/>
    </sheetView>
  </sheetViews>
  <sheetFormatPr defaultRowHeight="13.5" x14ac:dyDescent="0.15"/>
  <cols>
    <col min="1" max="34" width="2.5" style="292" customWidth="1"/>
    <col min="35" max="122" width="2.5" style="291" customWidth="1"/>
  </cols>
  <sheetData>
    <row r="1" spans="1:34"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9" spans="1:34" x14ac:dyDescent="0.15">
      <c r="AH9" s="291"/>
    </row>
    <row r="17" spans="12:34" x14ac:dyDescent="0.15">
      <c r="AH17" s="291"/>
    </row>
    <row r="20" spans="12:34" x14ac:dyDescent="0.15">
      <c r="AH20" s="291"/>
    </row>
    <row r="21" spans="12:34" x14ac:dyDescent="0.15">
      <c r="AH21" s="291"/>
    </row>
    <row r="24" spans="12:34" x14ac:dyDescent="0.15">
      <c r="Q24" s="291"/>
    </row>
    <row r="28" spans="12:34" x14ac:dyDescent="0.15">
      <c r="O28" s="291"/>
      <c r="T28" s="291"/>
      <c r="AH28" s="291"/>
    </row>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8" spans="2:34" x14ac:dyDescent="0.15">
      <c r="W48" s="291"/>
      <c r="Y48" s="291"/>
      <c r="Z48" s="291"/>
      <c r="AA48" s="291"/>
      <c r="AB48" s="291"/>
      <c r="AC48" s="291"/>
      <c r="AD48" s="291"/>
      <c r="AE48" s="291"/>
      <c r="AF48" s="291"/>
      <c r="AG48" s="291"/>
      <c r="AH48" s="291"/>
    </row>
    <row r="50" spans="28:34" x14ac:dyDescent="0.15">
      <c r="AE50" s="291"/>
      <c r="AF50" s="291"/>
      <c r="AG50" s="291"/>
      <c r="AH50" s="291"/>
    </row>
    <row r="51" spans="28:34" x14ac:dyDescent="0.15">
      <c r="AC51" s="291"/>
      <c r="AD51" s="291"/>
      <c r="AE51" s="291"/>
      <c r="AF51" s="291"/>
      <c r="AG51" s="291"/>
      <c r="AH51" s="291"/>
    </row>
    <row r="53" spans="28:34" x14ac:dyDescent="0.15">
      <c r="AF53" s="291"/>
      <c r="AG53" s="291"/>
      <c r="AH53" s="291"/>
    </row>
    <row r="54" spans="28:34" x14ac:dyDescent="0.15">
      <c r="AH54" s="291"/>
    </row>
    <row r="56" spans="28:34" x14ac:dyDescent="0.15">
      <c r="AB56" s="291"/>
      <c r="AC56" s="291"/>
      <c r="AD56" s="291"/>
      <c r="AE56" s="291"/>
      <c r="AF56" s="291"/>
      <c r="AG56" s="291"/>
      <c r="AH56" s="291"/>
    </row>
    <row r="57" spans="28:34" x14ac:dyDescent="0.15">
      <c r="AH57" s="291"/>
    </row>
    <row r="58" spans="28:34" x14ac:dyDescent="0.15">
      <c r="AH58" s="291"/>
    </row>
    <row r="63" spans="28:34" x14ac:dyDescent="0.15">
      <c r="AH63" s="291"/>
    </row>
    <row r="64" spans="28:34" x14ac:dyDescent="0.15">
      <c r="AG64" s="291"/>
      <c r="AH64" s="291"/>
    </row>
    <row r="68" spans="28:34" x14ac:dyDescent="0.15">
      <c r="AB68" s="291"/>
      <c r="AC68" s="291"/>
      <c r="AD68" s="291"/>
      <c r="AE68" s="291"/>
      <c r="AF68" s="291"/>
      <c r="AG68" s="291"/>
      <c r="AH68" s="291"/>
    </row>
    <row r="69" spans="28:34" x14ac:dyDescent="0.15">
      <c r="AF69" s="291"/>
      <c r="AG69" s="291"/>
      <c r="AH69" s="291"/>
    </row>
    <row r="75" spans="28:34" x14ac:dyDescent="0.15">
      <c r="AH75" s="291"/>
    </row>
    <row r="76" spans="28:34" x14ac:dyDescent="0.15">
      <c r="AF76" s="291"/>
      <c r="AG76" s="291"/>
      <c r="AH76" s="291"/>
    </row>
    <row r="77" spans="28:34" x14ac:dyDescent="0.15">
      <c r="AG77" s="291"/>
      <c r="AH77" s="291"/>
    </row>
    <row r="82" spans="25:34" x14ac:dyDescent="0.15">
      <c r="Y82" s="291"/>
    </row>
    <row r="83" spans="25:34" x14ac:dyDescent="0.15">
      <c r="Y83" s="291"/>
      <c r="Z83" s="291"/>
      <c r="AA83" s="291"/>
      <c r="AB83" s="291"/>
      <c r="AC83" s="291"/>
      <c r="AD83" s="291"/>
      <c r="AE83" s="291"/>
      <c r="AF83" s="291"/>
      <c r="AG83" s="291"/>
      <c r="AH83" s="291"/>
    </row>
    <row r="88" spans="25:34" x14ac:dyDescent="0.15">
      <c r="AH88" s="291"/>
    </row>
    <row r="94" spans="25:34" x14ac:dyDescent="0.15">
      <c r="AF94" s="291"/>
      <c r="AG94" s="291"/>
      <c r="AH94" s="291"/>
    </row>
    <row r="95" spans="25:34" x14ac:dyDescent="0.15">
      <c r="AH95" s="291"/>
    </row>
    <row r="101" spans="33:34" x14ac:dyDescent="0.15">
      <c r="AH101" s="291"/>
    </row>
    <row r="104" spans="33:34" x14ac:dyDescent="0.15">
      <c r="AG104" s="291"/>
      <c r="AH104" s="291"/>
    </row>
    <row r="116" spans="34:122" x14ac:dyDescent="0.15">
      <c r="AH116" s="291"/>
    </row>
    <row r="120" spans="34:122" x14ac:dyDescent="0.15">
      <c r="AH120" s="291"/>
    </row>
    <row r="121" spans="34:122" x14ac:dyDescent="0.15">
      <c r="AH121" s="291"/>
    </row>
    <row r="125" spans="34:122" x14ac:dyDescent="0.15">
      <c r="DR125" s="291" t="s">
        <v>
585</v>
      </c>
    </row>
  </sheetData>
  <phoneticPr fontId="2"/>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67" workbookViewId="0"/>
  </sheetViews>
  <sheetFormatPr defaultRowHeight="13.5" x14ac:dyDescent="0.15"/>
  <cols>
    <col min="1" max="34" width="2.5" style="292" customWidth="1"/>
    <col min="35" max="122" width="2.5" style="291" customWidth="1"/>
  </cols>
  <sheetData>
    <row r="1" spans="2:34"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9" spans="2:34" x14ac:dyDescent="0.15">
      <c r="AH9" s="291"/>
    </row>
    <row r="17" spans="12:34" x14ac:dyDescent="0.15">
      <c r="AH17" s="291"/>
    </row>
    <row r="20" spans="12:34" x14ac:dyDescent="0.15">
      <c r="AH20" s="291"/>
    </row>
    <row r="21" spans="12:34" x14ac:dyDescent="0.15">
      <c r="AH21" s="291"/>
    </row>
    <row r="24" spans="12:34" x14ac:dyDescent="0.15">
      <c r="Q24" s="291"/>
    </row>
    <row r="28" spans="12:34" x14ac:dyDescent="0.15">
      <c r="O28" s="291"/>
      <c r="T28" s="291"/>
      <c r="AH28" s="291"/>
    </row>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8" spans="2:34" x14ac:dyDescent="0.15">
      <c r="W48" s="291"/>
      <c r="Y48" s="291"/>
      <c r="Z48" s="291"/>
      <c r="AA48" s="291"/>
      <c r="AB48" s="291"/>
      <c r="AC48" s="291"/>
      <c r="AD48" s="291"/>
      <c r="AE48" s="291"/>
      <c r="AF48" s="291"/>
      <c r="AG48" s="291"/>
      <c r="AH48" s="291"/>
    </row>
    <row r="50" spans="28:34" x14ac:dyDescent="0.15">
      <c r="AE50" s="291"/>
      <c r="AF50" s="291"/>
      <c r="AG50" s="291"/>
      <c r="AH50" s="291"/>
    </row>
    <row r="51" spans="28:34" x14ac:dyDescent="0.15">
      <c r="AC51" s="291"/>
      <c r="AD51" s="291"/>
      <c r="AE51" s="291"/>
      <c r="AF51" s="291"/>
      <c r="AG51" s="291"/>
      <c r="AH51" s="291"/>
    </row>
    <row r="53" spans="28:34" x14ac:dyDescent="0.15">
      <c r="AF53" s="291"/>
      <c r="AG53" s="291"/>
      <c r="AH53" s="291"/>
    </row>
    <row r="54" spans="28:34" x14ac:dyDescent="0.15">
      <c r="AH54" s="291"/>
    </row>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3" spans="28:34" x14ac:dyDescent="0.15">
      <c r="AH63" s="291"/>
    </row>
    <row r="64" spans="28:34" x14ac:dyDescent="0.15">
      <c r="AG64" s="291"/>
      <c r="AH64" s="291"/>
    </row>
    <row r="68" spans="28:34" x14ac:dyDescent="0.15">
      <c r="AB68" s="291"/>
      <c r="AC68" s="291"/>
      <c r="AD68" s="291"/>
      <c r="AE68" s="291"/>
      <c r="AF68" s="291"/>
      <c r="AG68" s="291"/>
      <c r="AH68" s="291"/>
    </row>
    <row r="69" spans="28:34" x14ac:dyDescent="0.15">
      <c r="AF69" s="291"/>
      <c r="AG69" s="291"/>
      <c r="AH69" s="291"/>
    </row>
    <row r="75" spans="28:34" x14ac:dyDescent="0.15">
      <c r="AH75" s="291"/>
    </row>
    <row r="76" spans="28:34" x14ac:dyDescent="0.15">
      <c r="AF76" s="291"/>
      <c r="AG76" s="291"/>
      <c r="AH76" s="291"/>
    </row>
    <row r="77" spans="28:34" x14ac:dyDescent="0.15">
      <c r="AG77" s="291"/>
      <c r="AH77" s="291"/>
    </row>
    <row r="82" spans="25:34" x14ac:dyDescent="0.15">
      <c r="Y82" s="291"/>
    </row>
    <row r="83" spans="25:34" x14ac:dyDescent="0.15">
      <c r="Y83" s="291"/>
      <c r="Z83" s="291"/>
      <c r="AA83" s="291"/>
      <c r="AB83" s="291"/>
      <c r="AC83" s="291"/>
      <c r="AD83" s="291"/>
      <c r="AE83" s="291"/>
      <c r="AF83" s="291"/>
      <c r="AG83" s="291"/>
      <c r="AH83" s="291"/>
    </row>
    <row r="88" spans="25:34" x14ac:dyDescent="0.15">
      <c r="AH88" s="291"/>
    </row>
    <row r="94" spans="25:34" x14ac:dyDescent="0.15">
      <c r="AF94" s="291"/>
      <c r="AG94" s="291"/>
      <c r="AH94" s="291"/>
    </row>
    <row r="95" spans="25:34" x14ac:dyDescent="0.15">
      <c r="AH95" s="291"/>
    </row>
    <row r="101" spans="33:34" x14ac:dyDescent="0.15">
      <c r="AH101" s="291"/>
    </row>
    <row r="104" spans="33:34" x14ac:dyDescent="0.15">
      <c r="AG104" s="291"/>
      <c r="AH104" s="291"/>
    </row>
    <row r="116" spans="34:122" x14ac:dyDescent="0.15">
      <c r="AH116" s="291"/>
    </row>
    <row r="120" spans="34:122" x14ac:dyDescent="0.15">
      <c r="AH120" s="291"/>
    </row>
    <row r="121" spans="34:122" x14ac:dyDescent="0.15">
      <c r="AH121" s="291"/>
    </row>
    <row r="125" spans="34:122" x14ac:dyDescent="0.15">
      <c r="DR125" s="291" t="s">
        <v>
496</v>
      </c>
    </row>
  </sheetData>
  <phoneticPr fontId="2"/>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53</v>
      </c>
      <c r="E2" s="155"/>
      <c r="F2" s="156" t="s">
        <v>
547</v>
      </c>
      <c r="G2" s="157"/>
      <c r="H2" s="158"/>
    </row>
    <row r="3" spans="1:8" x14ac:dyDescent="0.15">
      <c r="A3" s="154" t="s">
        <v>
540</v>
      </c>
      <c r="B3" s="159"/>
      <c r="C3" s="160"/>
      <c r="D3" s="161">
        <v>
24391</v>
      </c>
      <c r="E3" s="162"/>
      <c r="F3" s="163">
        <v>
47278</v>
      </c>
      <c r="G3" s="164"/>
      <c r="H3" s="165"/>
    </row>
    <row r="4" spans="1:8" x14ac:dyDescent="0.15">
      <c r="A4" s="166"/>
      <c r="B4" s="167"/>
      <c r="C4" s="168"/>
      <c r="D4" s="169">
        <v>
14096</v>
      </c>
      <c r="E4" s="170"/>
      <c r="F4" s="171">
        <v>
24096</v>
      </c>
      <c r="G4" s="172"/>
      <c r="H4" s="173"/>
    </row>
    <row r="5" spans="1:8" x14ac:dyDescent="0.15">
      <c r="A5" s="154" t="s">
        <v>
542</v>
      </c>
      <c r="B5" s="159"/>
      <c r="C5" s="160"/>
      <c r="D5" s="161">
        <v>
28847</v>
      </c>
      <c r="E5" s="162"/>
      <c r="F5" s="163">
        <v>
67319</v>
      </c>
      <c r="G5" s="164"/>
      <c r="H5" s="165"/>
    </row>
    <row r="6" spans="1:8" x14ac:dyDescent="0.15">
      <c r="A6" s="166"/>
      <c r="B6" s="167"/>
      <c r="C6" s="168"/>
      <c r="D6" s="169">
        <v>
11277</v>
      </c>
      <c r="E6" s="170"/>
      <c r="F6" s="171">
        <v>
38101</v>
      </c>
      <c r="G6" s="172"/>
      <c r="H6" s="173"/>
    </row>
    <row r="7" spans="1:8" x14ac:dyDescent="0.15">
      <c r="A7" s="154" t="s">
        <v>
543</v>
      </c>
      <c r="B7" s="159"/>
      <c r="C7" s="160"/>
      <c r="D7" s="161">
        <v>
35094</v>
      </c>
      <c r="E7" s="162"/>
      <c r="F7" s="163">
        <v>
70615</v>
      </c>
      <c r="G7" s="164"/>
      <c r="H7" s="165"/>
    </row>
    <row r="8" spans="1:8" x14ac:dyDescent="0.15">
      <c r="A8" s="166"/>
      <c r="B8" s="167"/>
      <c r="C8" s="168"/>
      <c r="D8" s="169">
        <v>
15982</v>
      </c>
      <c r="E8" s="170"/>
      <c r="F8" s="171">
        <v>
37382</v>
      </c>
      <c r="G8" s="172"/>
      <c r="H8" s="173"/>
    </row>
    <row r="9" spans="1:8" x14ac:dyDescent="0.15">
      <c r="A9" s="154" t="s">
        <v>
544</v>
      </c>
      <c r="B9" s="159"/>
      <c r="C9" s="160"/>
      <c r="D9" s="161">
        <v>
27752</v>
      </c>
      <c r="E9" s="162"/>
      <c r="F9" s="163">
        <v>
69185</v>
      </c>
      <c r="G9" s="164"/>
      <c r="H9" s="165"/>
    </row>
    <row r="10" spans="1:8" x14ac:dyDescent="0.15">
      <c r="A10" s="166"/>
      <c r="B10" s="167"/>
      <c r="C10" s="168"/>
      <c r="D10" s="169">
        <v>
10434</v>
      </c>
      <c r="E10" s="170"/>
      <c r="F10" s="171">
        <v>
38519</v>
      </c>
      <c r="G10" s="172"/>
      <c r="H10" s="173"/>
    </row>
    <row r="11" spans="1:8" x14ac:dyDescent="0.15">
      <c r="A11" s="154" t="s">
        <v>
545</v>
      </c>
      <c r="B11" s="159"/>
      <c r="C11" s="160"/>
      <c r="D11" s="161">
        <v>
21718</v>
      </c>
      <c r="E11" s="162"/>
      <c r="F11" s="163">
        <v>
70166</v>
      </c>
      <c r="G11" s="164"/>
      <c r="H11" s="165"/>
    </row>
    <row r="12" spans="1:8" x14ac:dyDescent="0.15">
      <c r="A12" s="166"/>
      <c r="B12" s="167"/>
      <c r="C12" s="174"/>
      <c r="D12" s="169">
        <v>
10732</v>
      </c>
      <c r="E12" s="170"/>
      <c r="F12" s="171">
        <v>
36115</v>
      </c>
      <c r="G12" s="172"/>
      <c r="H12" s="173"/>
    </row>
    <row r="13" spans="1:8" x14ac:dyDescent="0.15">
      <c r="A13" s="154"/>
      <c r="B13" s="159"/>
      <c r="C13" s="175"/>
      <c r="D13" s="176">
        <v>
27560</v>
      </c>
      <c r="E13" s="177"/>
      <c r="F13" s="178">
        <v>
64913</v>
      </c>
      <c r="G13" s="179"/>
      <c r="H13" s="165"/>
    </row>
    <row r="14" spans="1:8" x14ac:dyDescent="0.15">
      <c r="A14" s="166"/>
      <c r="B14" s="167"/>
      <c r="C14" s="168"/>
      <c r="D14" s="169">
        <v>
12504</v>
      </c>
      <c r="E14" s="170"/>
      <c r="F14" s="171">
        <v>
34843</v>
      </c>
      <c r="G14" s="172"/>
      <c r="H14" s="173"/>
    </row>
    <row r="17" spans="1:11" x14ac:dyDescent="0.15">
      <c r="A17" s="150" t="s">
        <v>
54</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55</v>
      </c>
      <c r="B19" s="180">
        <f>
ROUND(VALUE(SUBSTITUTE(実質収支比率等に係る経年分析!F$48,"▲","-")),2)</f>
        <v>
5.36</v>
      </c>
      <c r="C19" s="180">
        <f>
ROUND(VALUE(SUBSTITUTE(実質収支比率等に係る経年分析!G$48,"▲","-")),2)</f>
        <v>
4.55</v>
      </c>
      <c r="D19" s="180">
        <f>
ROUND(VALUE(SUBSTITUTE(実質収支比率等に係る経年分析!H$48,"▲","-")),2)</f>
        <v>
5.08</v>
      </c>
      <c r="E19" s="180">
        <f>
ROUND(VALUE(SUBSTITUTE(実質収支比率等に係る経年分析!I$48,"▲","-")),2)</f>
        <v>
5.63</v>
      </c>
      <c r="F19" s="180">
        <f>
ROUND(VALUE(SUBSTITUTE(実質収支比率等に係る経年分析!J$48,"▲","-")),2)</f>
        <v>
5.84</v>
      </c>
    </row>
    <row r="20" spans="1:11" x14ac:dyDescent="0.15">
      <c r="A20" s="180" t="s">
        <v>
56</v>
      </c>
      <c r="B20" s="180">
        <f>
ROUND(VALUE(SUBSTITUTE(実質収支比率等に係る経年分析!F$47,"▲","-")),2)</f>
        <v>
4.79</v>
      </c>
      <c r="C20" s="180">
        <f>
ROUND(VALUE(SUBSTITUTE(実質収支比率等に係る経年分析!G$47,"▲","-")),2)</f>
        <v>
5.04</v>
      </c>
      <c r="D20" s="180">
        <f>
ROUND(VALUE(SUBSTITUTE(実質収支比率等に係る経年分析!H$47,"▲","-")),2)</f>
        <v>
8.36</v>
      </c>
      <c r="E20" s="180">
        <f>
ROUND(VALUE(SUBSTITUTE(実質収支比率等に係る経年分析!I$47,"▲","-")),2)</f>
        <v>
11.18</v>
      </c>
      <c r="F20" s="180">
        <f>
ROUND(VALUE(SUBSTITUTE(実質収支比率等に係る経年分析!J$47,"▲","-")),2)</f>
        <v>
11.05</v>
      </c>
    </row>
    <row r="21" spans="1:11" x14ac:dyDescent="0.15">
      <c r="A21" s="180" t="s">
        <v>
57</v>
      </c>
      <c r="B21" s="180">
        <f>
IF(ISNUMBER(VALUE(SUBSTITUTE(実質収支比率等に係る経年分析!F$49,"▲","-"))),ROUND(VALUE(SUBSTITUTE(実質収支比率等に係る経年分析!F$49,"▲","-")),2),NA())</f>
        <v>
-1.02</v>
      </c>
      <c r="C21" s="180">
        <f>
IF(ISNUMBER(VALUE(SUBSTITUTE(実質収支比率等に係る経年分析!G$49,"▲","-"))),ROUND(VALUE(SUBSTITUTE(実質収支比率等に係る経年分析!G$49,"▲","-")),2),NA())</f>
        <v>
-0.56000000000000005</v>
      </c>
      <c r="D21" s="180">
        <f>
IF(ISNUMBER(VALUE(SUBSTITUTE(実質収支比率等に係る経年分析!H$49,"▲","-"))),ROUND(VALUE(SUBSTITUTE(実質収支比率等に係る経年分析!H$49,"▲","-")),2),NA())</f>
        <v>
3.95</v>
      </c>
      <c r="E21" s="180">
        <f>
IF(ISNUMBER(VALUE(SUBSTITUTE(実質収支比率等に係る経年分析!I$49,"▲","-"))),ROUND(VALUE(SUBSTITUTE(実質収支比率等に係る経年分析!I$49,"▲","-")),2),NA())</f>
        <v>
3.49</v>
      </c>
      <c r="F21" s="180">
        <f>
IF(ISNUMBER(VALUE(SUBSTITUTE(実質収支比率等に係る経年分析!J$49,"▲","-"))),ROUND(VALUE(SUBSTITUTE(実質収支比率等に係る経年分析!J$49,"▲","-")),2),NA())</f>
        <v>
7.0000000000000007E-2</v>
      </c>
    </row>
    <row r="24" spans="1:11" x14ac:dyDescent="0.15">
      <c r="A24" s="150" t="s">
        <v>
58</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59</v>
      </c>
      <c r="C26" s="181" t="s">
        <v>
60</v>
      </c>
      <c r="D26" s="181" t="s">
        <v>
59</v>
      </c>
      <c r="E26" s="181" t="s">
        <v>
60</v>
      </c>
      <c r="F26" s="181" t="s">
        <v>
59</v>
      </c>
      <c r="G26" s="181" t="s">
        <v>
60</v>
      </c>
      <c r="H26" s="181" t="s">
        <v>
59</v>
      </c>
      <c r="I26" s="181" t="s">
        <v>
60</v>
      </c>
      <c r="J26" s="181" t="s">
        <v>
59</v>
      </c>
      <c r="K26" s="181" t="s">
        <v>
60</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都市核地区土地区画整理事業特別会計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都市核地区土地区画整理事業特別会計（一般会計）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15">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0.42</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0.36</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0.52</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0.43</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0.42</v>
      </c>
    </row>
    <row r="33" spans="1:16" x14ac:dyDescent="0.15">
      <c r="A33" s="181" t="str">
        <f>
IF(連結実質赤字比率に係る赤字・黒字の構成分析!C$37="",NA(),連結実質赤字比率に係る赤字・黒字の構成分析!C$37)</f>
        <v>
下水道事業特別会計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0.41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0.92</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0.28999999999999998</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0.6</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0.68</v>
      </c>
    </row>
    <row r="34" spans="1:16" x14ac:dyDescent="0.15">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0.66</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1.3</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1.34</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1.35</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0.73</v>
      </c>
    </row>
    <row r="35" spans="1:16" x14ac:dyDescent="0.15">
      <c r="A35" s="181" t="str">
        <f>
IF(連結実質赤字比率に係る赤字・黒字の構成分析!C$35="",NA(),連結実質赤字比率に係る赤字・黒字の構成分析!C$35)</f>
        <v>
国民健康保険事業特別会計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2.2400000000000002</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3.33</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3.24</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1.29</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1.1299999999999999</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5.35</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4.55</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5.08</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5.63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5.83</v>
      </c>
    </row>
    <row r="39" spans="1:16" x14ac:dyDescent="0.15">
      <c r="A39" s="150" t="s">
        <v>
61</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62</v>
      </c>
      <c r="C41" s="182"/>
      <c r="D41" s="182" t="s">
        <v>
63</v>
      </c>
      <c r="E41" s="182" t="s">
        <v>
62</v>
      </c>
      <c r="F41" s="182"/>
      <c r="G41" s="182" t="s">
        <v>
63</v>
      </c>
      <c r="H41" s="182" t="s">
        <v>
62</v>
      </c>
      <c r="I41" s="182"/>
      <c r="J41" s="182" t="s">
        <v>
63</v>
      </c>
      <c r="K41" s="182" t="s">
        <v>
62</v>
      </c>
      <c r="L41" s="182"/>
      <c r="M41" s="182" t="s">
        <v>
63</v>
      </c>
      <c r="N41" s="182" t="s">
        <v>
62</v>
      </c>
      <c r="O41" s="182"/>
      <c r="P41" s="182" t="s">
        <v>
63</v>
      </c>
    </row>
    <row r="42" spans="1:16" x14ac:dyDescent="0.15">
      <c r="A42" s="182" t="s">
        <v>
64</v>
      </c>
      <c r="B42" s="182"/>
      <c r="C42" s="182"/>
      <c r="D42" s="182">
        <f>
'実質公債費比率（分子）の構造'!K$52</f>
        <v>
1521</v>
      </c>
      <c r="E42" s="182"/>
      <c r="F42" s="182"/>
      <c r="G42" s="182">
        <f>
'実質公債費比率（分子）の構造'!L$52</f>
        <v>
1500</v>
      </c>
      <c r="H42" s="182"/>
      <c r="I42" s="182"/>
      <c r="J42" s="182">
        <f>
'実質公債費比率（分子）の構造'!M$52</f>
        <v>
1454</v>
      </c>
      <c r="K42" s="182"/>
      <c r="L42" s="182"/>
      <c r="M42" s="182">
        <f>
'実質公債費比率（分子）の構造'!N$52</f>
        <v>
1444</v>
      </c>
      <c r="N42" s="182"/>
      <c r="O42" s="182"/>
      <c r="P42" s="182">
        <f>
'実質公債費比率（分子）の構造'!O$52</f>
        <v>
1408</v>
      </c>
    </row>
    <row r="43" spans="1:16" x14ac:dyDescent="0.15">
      <c r="A43" s="182" t="s">
        <v>
65</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66</v>
      </c>
      <c r="B44" s="182">
        <f>
'実質公債費比率（分子）の構造'!K$50</f>
        <v>
35</v>
      </c>
      <c r="C44" s="182"/>
      <c r="D44" s="182"/>
      <c r="E44" s="182">
        <f>
'実質公債費比率（分子）の構造'!L$50</f>
        <v>
37</v>
      </c>
      <c r="F44" s="182"/>
      <c r="G44" s="182"/>
      <c r="H44" s="182">
        <f>
'実質公債費比率（分子）の構造'!M$50</f>
        <v>
35</v>
      </c>
      <c r="I44" s="182"/>
      <c r="J44" s="182"/>
      <c r="K44" s="182">
        <f>
'実質公債費比率（分子）の構造'!N$50</f>
        <v>
35</v>
      </c>
      <c r="L44" s="182"/>
      <c r="M44" s="182"/>
      <c r="N44" s="182">
        <f>
'実質公債費比率（分子）の構造'!O$50</f>
        <v>
34</v>
      </c>
      <c r="O44" s="182"/>
      <c r="P44" s="182"/>
    </row>
    <row r="45" spans="1:16" x14ac:dyDescent="0.15">
      <c r="A45" s="182" t="s">
        <v>
67</v>
      </c>
      <c r="B45" s="182">
        <f>
'実質公債費比率（分子）の構造'!K$49</f>
        <v>
71</v>
      </c>
      <c r="C45" s="182"/>
      <c r="D45" s="182"/>
      <c r="E45" s="182">
        <f>
'実質公債費比率（分子）の構造'!L$49</f>
        <v>
64</v>
      </c>
      <c r="F45" s="182"/>
      <c r="G45" s="182"/>
      <c r="H45" s="182">
        <f>
'実質公債費比率（分子）の構造'!M$49</f>
        <v>
52</v>
      </c>
      <c r="I45" s="182"/>
      <c r="J45" s="182"/>
      <c r="K45" s="182">
        <f>
'実質公債費比率（分子）の構造'!N$49</f>
        <v>
45</v>
      </c>
      <c r="L45" s="182"/>
      <c r="M45" s="182"/>
      <c r="N45" s="182">
        <f>
'実質公債費比率（分子）の構造'!O$49</f>
        <v>
44</v>
      </c>
      <c r="O45" s="182"/>
      <c r="P45" s="182"/>
    </row>
    <row r="46" spans="1:16" x14ac:dyDescent="0.15">
      <c r="A46" s="182" t="s">
        <v>
68</v>
      </c>
      <c r="B46" s="182">
        <f>
'実質公債費比率（分子）の構造'!K$48</f>
        <v>
143</v>
      </c>
      <c r="C46" s="182"/>
      <c r="D46" s="182"/>
      <c r="E46" s="182">
        <f>
'実質公債費比率（分子）の構造'!L$48</f>
        <v>
126</v>
      </c>
      <c r="F46" s="182"/>
      <c r="G46" s="182"/>
      <c r="H46" s="182">
        <f>
'実質公債費比率（分子）の構造'!M$48</f>
        <v>
115</v>
      </c>
      <c r="I46" s="182"/>
      <c r="J46" s="182"/>
      <c r="K46" s="182">
        <f>
'実質公債費比率（分子）の構造'!N$48</f>
        <v>
111</v>
      </c>
      <c r="L46" s="182"/>
      <c r="M46" s="182"/>
      <c r="N46" s="182">
        <f>
'実質公債費比率（分子）の構造'!O$48</f>
        <v>
119</v>
      </c>
      <c r="O46" s="182"/>
      <c r="P46" s="182"/>
    </row>
    <row r="47" spans="1:16" x14ac:dyDescent="0.15">
      <c r="A47" s="182" t="s">
        <v>
13</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1207</v>
      </c>
      <c r="C49" s="182"/>
      <c r="D49" s="182"/>
      <c r="E49" s="182">
        <f>
'実質公債費比率（分子）の構造'!L$45</f>
        <v>
1235</v>
      </c>
      <c r="F49" s="182"/>
      <c r="G49" s="182"/>
      <c r="H49" s="182">
        <f>
'実質公債費比率（分子）の構造'!M$45</f>
        <v>
1218</v>
      </c>
      <c r="I49" s="182"/>
      <c r="J49" s="182"/>
      <c r="K49" s="182">
        <f>
'実質公債費比率（分子）の構造'!N$45</f>
        <v>
1222</v>
      </c>
      <c r="L49" s="182"/>
      <c r="M49" s="182"/>
      <c r="N49" s="182">
        <f>
'実質公債費比率（分子）の構造'!O$45</f>
        <v>
1247</v>
      </c>
      <c r="O49" s="182"/>
      <c r="P49" s="182"/>
    </row>
    <row r="50" spans="1:16" x14ac:dyDescent="0.15">
      <c r="A50" s="182" t="s">
        <v>
71</v>
      </c>
      <c r="B50" s="182" t="e">
        <f>
NA()</f>
        <v>
#N/A</v>
      </c>
      <c r="C50" s="182">
        <f>
IF(ISNUMBER('実質公債費比率（分子）の構造'!K$53),'実質公債費比率（分子）の構造'!K$53,NA())</f>
        <v>
-65</v>
      </c>
      <c r="D50" s="182" t="e">
        <f>
NA()</f>
        <v>
#N/A</v>
      </c>
      <c r="E50" s="182" t="e">
        <f>
NA()</f>
        <v>
#N/A</v>
      </c>
      <c r="F50" s="182">
        <f>
IF(ISNUMBER('実質公債費比率（分子）の構造'!L$53),'実質公債費比率（分子）の構造'!L$53,NA())</f>
        <v>
-38</v>
      </c>
      <c r="G50" s="182" t="e">
        <f>
NA()</f>
        <v>
#N/A</v>
      </c>
      <c r="H50" s="182" t="e">
        <f>
NA()</f>
        <v>
#N/A</v>
      </c>
      <c r="I50" s="182">
        <f>
IF(ISNUMBER('実質公債費比率（分子）の構造'!M$53),'実質公債費比率（分子）の構造'!M$53,NA())</f>
        <v>
-34</v>
      </c>
      <c r="J50" s="182" t="e">
        <f>
NA()</f>
        <v>
#N/A</v>
      </c>
      <c r="K50" s="182" t="e">
        <f>
NA()</f>
        <v>
#N/A</v>
      </c>
      <c r="L50" s="182">
        <f>
IF(ISNUMBER('実質公債費比率（分子）の構造'!N$53),'実質公債費比率（分子）の構造'!N$53,NA())</f>
        <v>
-31</v>
      </c>
      <c r="M50" s="182" t="e">
        <f>
NA()</f>
        <v>
#N/A</v>
      </c>
      <c r="N50" s="182" t="e">
        <f>
NA()</f>
        <v>
#N/A</v>
      </c>
      <c r="O50" s="182">
        <f>
IF(ISNUMBER('実質公債費比率（分子）の構造'!O$53),'実質公債費比率（分子）の構造'!O$53,NA())</f>
        <v>
36</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42</v>
      </c>
      <c r="B56" s="181"/>
      <c r="C56" s="181"/>
      <c r="D56" s="181">
        <f>
'将来負担比率（分子）の構造'!I$52</f>
        <v>
13637</v>
      </c>
      <c r="E56" s="181"/>
      <c r="F56" s="181"/>
      <c r="G56" s="181">
        <f>
'将来負担比率（分子）の構造'!J$52</f>
        <v>
13516</v>
      </c>
      <c r="H56" s="181"/>
      <c r="I56" s="181"/>
      <c r="J56" s="181">
        <f>
'将来負担比率（分子）の構造'!K$52</f>
        <v>
13608</v>
      </c>
      <c r="K56" s="181"/>
      <c r="L56" s="181"/>
      <c r="M56" s="181">
        <f>
'将来負担比率（分子）の構造'!L$52</f>
        <v>
13839</v>
      </c>
      <c r="N56" s="181"/>
      <c r="O56" s="181"/>
      <c r="P56" s="181">
        <f>
'将来負担比率（分子）の構造'!M$52</f>
        <v>
14028</v>
      </c>
    </row>
    <row r="57" spans="1:16" x14ac:dyDescent="0.15">
      <c r="A57" s="181" t="s">
        <v>
41</v>
      </c>
      <c r="B57" s="181"/>
      <c r="C57" s="181"/>
      <c r="D57" s="181">
        <f>
'将来負担比率（分子）の構造'!I$51</f>
        <v>
2333</v>
      </c>
      <c r="E57" s="181"/>
      <c r="F57" s="181"/>
      <c r="G57" s="181">
        <f>
'将来負担比率（分子）の構造'!J$51</f>
        <v>
2068</v>
      </c>
      <c r="H57" s="181"/>
      <c r="I57" s="181"/>
      <c r="J57" s="181">
        <f>
'将来負担比率（分子）の構造'!K$51</f>
        <v>
2305</v>
      </c>
      <c r="K57" s="181"/>
      <c r="L57" s="181"/>
      <c r="M57" s="181">
        <f>
'将来負担比率（分子）の構造'!L$51</f>
        <v>
1942</v>
      </c>
      <c r="N57" s="181"/>
      <c r="O57" s="181"/>
      <c r="P57" s="181">
        <f>
'将来負担比率（分子）の構造'!M$51</f>
        <v>
2258</v>
      </c>
    </row>
    <row r="58" spans="1:16" x14ac:dyDescent="0.15">
      <c r="A58" s="181" t="s">
        <v>
40</v>
      </c>
      <c r="B58" s="181"/>
      <c r="C58" s="181"/>
      <c r="D58" s="181">
        <f>
'将来負担比率（分子）の構造'!I$50</f>
        <v>
4629</v>
      </c>
      <c r="E58" s="181"/>
      <c r="F58" s="181"/>
      <c r="G58" s="181">
        <f>
'将来負担比率（分子）の構造'!J$50</f>
        <v>
4443</v>
      </c>
      <c r="H58" s="181"/>
      <c r="I58" s="181"/>
      <c r="J58" s="181">
        <f>
'将来負担比率（分子）の構造'!K$50</f>
        <v>
4743</v>
      </c>
      <c r="K58" s="181"/>
      <c r="L58" s="181"/>
      <c r="M58" s="181">
        <f>
'将来負担比率（分子）の構造'!L$50</f>
        <v>
5260</v>
      </c>
      <c r="N58" s="181"/>
      <c r="O58" s="181"/>
      <c r="P58" s="181">
        <f>
'将来負担比率（分子）の構造'!M$50</f>
        <v>
5262</v>
      </c>
    </row>
    <row r="59" spans="1:16" x14ac:dyDescent="0.1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34</v>
      </c>
      <c r="B62" s="181">
        <f>
'将来負担比率（分子）の構造'!I$45</f>
        <v>
3190</v>
      </c>
      <c r="C62" s="181"/>
      <c r="D62" s="181"/>
      <c r="E62" s="181">
        <f>
'将来負担比率（分子）の構造'!J$45</f>
        <v>
3122</v>
      </c>
      <c r="F62" s="181"/>
      <c r="G62" s="181"/>
      <c r="H62" s="181">
        <f>
'将来負担比率（分子）の構造'!K$45</f>
        <v>
3119</v>
      </c>
      <c r="I62" s="181"/>
      <c r="J62" s="181"/>
      <c r="K62" s="181">
        <f>
'将来負担比率（分子）の構造'!L$45</f>
        <v>
3184</v>
      </c>
      <c r="L62" s="181"/>
      <c r="M62" s="181"/>
      <c r="N62" s="181">
        <f>
'将来負担比率（分子）の構造'!M$45</f>
        <v>
3050</v>
      </c>
      <c r="O62" s="181"/>
      <c r="P62" s="181"/>
    </row>
    <row r="63" spans="1:16" x14ac:dyDescent="0.15">
      <c r="A63" s="181" t="s">
        <v>
33</v>
      </c>
      <c r="B63" s="181">
        <f>
'将来負担比率（分子）の構造'!I$44</f>
        <v>
376</v>
      </c>
      <c r="C63" s="181"/>
      <c r="D63" s="181"/>
      <c r="E63" s="181">
        <f>
'将来負担比率（分子）の構造'!J$44</f>
        <v>
321</v>
      </c>
      <c r="F63" s="181"/>
      <c r="G63" s="181"/>
      <c r="H63" s="181">
        <f>
'将来負担比率（分子）の構造'!K$44</f>
        <v>
359</v>
      </c>
      <c r="I63" s="181"/>
      <c r="J63" s="181"/>
      <c r="K63" s="181">
        <f>
'将来負担比率（分子）の構造'!L$44</f>
        <v>
561</v>
      </c>
      <c r="L63" s="181"/>
      <c r="M63" s="181"/>
      <c r="N63" s="181">
        <f>
'将来負担比率（分子）の構造'!M$44</f>
        <v>
811</v>
      </c>
      <c r="O63" s="181"/>
      <c r="P63" s="181"/>
    </row>
    <row r="64" spans="1:16" x14ac:dyDescent="0.15">
      <c r="A64" s="181" t="s">
        <v>
32</v>
      </c>
      <c r="B64" s="181">
        <f>
'将来負担比率（分子）の構造'!I$43</f>
        <v>
1413</v>
      </c>
      <c r="C64" s="181"/>
      <c r="D64" s="181"/>
      <c r="E64" s="181">
        <f>
'将来負担比率（分子）の構造'!J$43</f>
        <v>
1345</v>
      </c>
      <c r="F64" s="181"/>
      <c r="G64" s="181"/>
      <c r="H64" s="181">
        <f>
'将来負担比率（分子）の構造'!K$43</f>
        <v>
1453</v>
      </c>
      <c r="I64" s="181"/>
      <c r="J64" s="181"/>
      <c r="K64" s="181">
        <f>
'将来負担比率（分子）の構造'!L$43</f>
        <v>
1300</v>
      </c>
      <c r="L64" s="181"/>
      <c r="M64" s="181"/>
      <c r="N64" s="181">
        <f>
'将来負担比率（分子）の構造'!M$43</f>
        <v>
1403</v>
      </c>
      <c r="O64" s="181"/>
      <c r="P64" s="181"/>
    </row>
    <row r="65" spans="1:16" x14ac:dyDescent="0.15">
      <c r="A65" s="181" t="s">
        <v>
31</v>
      </c>
      <c r="B65" s="181">
        <f>
'将来負担比率（分子）の構造'!I$42</f>
        <v>
668</v>
      </c>
      <c r="C65" s="181"/>
      <c r="D65" s="181"/>
      <c r="E65" s="181">
        <f>
'将来負担比率（分子）の構造'!J$42</f>
        <v>
609</v>
      </c>
      <c r="F65" s="181"/>
      <c r="G65" s="181"/>
      <c r="H65" s="181">
        <f>
'将来負担比率（分子）の構造'!K$42</f>
        <v>
548</v>
      </c>
      <c r="I65" s="181"/>
      <c r="J65" s="181"/>
      <c r="K65" s="181">
        <f>
'将来負担比率（分子）の構造'!L$42</f>
        <v>
481</v>
      </c>
      <c r="L65" s="181"/>
      <c r="M65" s="181"/>
      <c r="N65" s="181">
        <f>
'将来負担比率（分子）の構造'!M$42</f>
        <v>
582</v>
      </c>
      <c r="O65" s="181"/>
      <c r="P65" s="181"/>
    </row>
    <row r="66" spans="1:16" x14ac:dyDescent="0.15">
      <c r="A66" s="181" t="s">
        <v>
30</v>
      </c>
      <c r="B66" s="181">
        <f>
'将来負担比率（分子）の構造'!I$41</f>
        <v>
14307</v>
      </c>
      <c r="C66" s="181"/>
      <c r="D66" s="181"/>
      <c r="E66" s="181">
        <f>
'将来負担比率（分子）の構造'!J$41</f>
        <v>
14236</v>
      </c>
      <c r="F66" s="181"/>
      <c r="G66" s="181"/>
      <c r="H66" s="181">
        <f>
'将来負担比率（分子）の構造'!K$41</f>
        <v>
14569</v>
      </c>
      <c r="I66" s="181"/>
      <c r="J66" s="181"/>
      <c r="K66" s="181">
        <f>
'将来負担比率（分子）の構造'!L$41</f>
        <v>
14805</v>
      </c>
      <c r="L66" s="181"/>
      <c r="M66" s="181"/>
      <c r="N66" s="181">
        <f>
'将来負担比率（分子）の構造'!M$41</f>
        <v>
14714</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1153</v>
      </c>
      <c r="C72" s="185">
        <f>
基金残高に係る経年分析!G55</f>
        <v>
1555</v>
      </c>
      <c r="D72" s="185">
        <f>
基金残高に係る経年分析!H55</f>
        <v>
1537</v>
      </c>
    </row>
    <row r="73" spans="1:16" x14ac:dyDescent="0.15">
      <c r="A73" s="184" t="s">
        <v>
78</v>
      </c>
      <c r="B73" s="185" t="str">
        <f>
基金残高に係る経年分析!F56</f>
        <v>
-</v>
      </c>
      <c r="C73" s="185" t="str">
        <f>
基金残高に係る経年分析!G56</f>
        <v>
-</v>
      </c>
      <c r="D73" s="185" t="str">
        <f>
基金残高に係る経年分析!H56</f>
        <v>
-</v>
      </c>
    </row>
    <row r="74" spans="1:16" x14ac:dyDescent="0.15">
      <c r="A74" s="184" t="s">
        <v>
79</v>
      </c>
      <c r="B74" s="185">
        <f>
基金残高に係る経年分析!F57</f>
        <v>
3069</v>
      </c>
      <c r="C74" s="185">
        <f>
基金残高に係る経年分析!G57</f>
        <v>
3167</v>
      </c>
      <c r="D74" s="185">
        <f>
基金残高に係る経年分析!H57</f>
        <v>
3232</v>
      </c>
    </row>
  </sheetData>
  <sheetProtection algorithmName="SHA-512" hashValue="hIYQcG+zDqj1P8UAYxYWpDB1mzE7DVHTy3CzT9griNdOIythBybtI6vsVMS2xOORdTcp72yHK0SJKVN5WO5vkw==" saltValue="B5MEciEsLsYpjEphuPsFM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6" t="s">
        <v>
212</v>
      </c>
      <c r="DI1" s="797"/>
      <c r="DJ1" s="797"/>
      <c r="DK1" s="797"/>
      <c r="DL1" s="797"/>
      <c r="DM1" s="797"/>
      <c r="DN1" s="798"/>
      <c r="DO1" s="226"/>
      <c r="DP1" s="796" t="s">
        <v>
213</v>
      </c>
      <c r="DQ1" s="797"/>
      <c r="DR1" s="797"/>
      <c r="DS1" s="797"/>
      <c r="DT1" s="797"/>
      <c r="DU1" s="797"/>
      <c r="DV1" s="797"/>
      <c r="DW1" s="797"/>
      <c r="DX1" s="797"/>
      <c r="DY1" s="797"/>
      <c r="DZ1" s="797"/>
      <c r="EA1" s="797"/>
      <c r="EB1" s="797"/>
      <c r="EC1" s="798"/>
      <c r="ED1" s="224"/>
      <c r="EE1" s="224"/>
      <c r="EF1" s="224"/>
      <c r="EG1" s="224"/>
      <c r="EH1" s="224"/>
      <c r="EI1" s="224"/>
      <c r="EJ1" s="224"/>
      <c r="EK1" s="224"/>
      <c r="EL1" s="224"/>
      <c r="EM1" s="224"/>
    </row>
    <row r="2" spans="2:143" ht="22.5" customHeight="1" x14ac:dyDescent="0.15">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8" t="s">
        <v>
215</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
216</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
217</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15">
      <c r="B4" s="738" t="s">
        <v>
1</v>
      </c>
      <c r="C4" s="739"/>
      <c r="D4" s="739"/>
      <c r="E4" s="739"/>
      <c r="F4" s="739"/>
      <c r="G4" s="739"/>
      <c r="H4" s="739"/>
      <c r="I4" s="739"/>
      <c r="J4" s="739"/>
      <c r="K4" s="739"/>
      <c r="L4" s="739"/>
      <c r="M4" s="739"/>
      <c r="N4" s="739"/>
      <c r="O4" s="739"/>
      <c r="P4" s="739"/>
      <c r="Q4" s="740"/>
      <c r="R4" s="738" t="s">
        <v>
218</v>
      </c>
      <c r="S4" s="739"/>
      <c r="T4" s="739"/>
      <c r="U4" s="739"/>
      <c r="V4" s="739"/>
      <c r="W4" s="739"/>
      <c r="X4" s="739"/>
      <c r="Y4" s="740"/>
      <c r="Z4" s="738" t="s">
        <v>
219</v>
      </c>
      <c r="AA4" s="739"/>
      <c r="AB4" s="739"/>
      <c r="AC4" s="740"/>
      <c r="AD4" s="738" t="s">
        <v>
220</v>
      </c>
      <c r="AE4" s="739"/>
      <c r="AF4" s="739"/>
      <c r="AG4" s="739"/>
      <c r="AH4" s="739"/>
      <c r="AI4" s="739"/>
      <c r="AJ4" s="739"/>
      <c r="AK4" s="740"/>
      <c r="AL4" s="738" t="s">
        <v>
219</v>
      </c>
      <c r="AM4" s="739"/>
      <c r="AN4" s="739"/>
      <c r="AO4" s="740"/>
      <c r="AP4" s="799" t="s">
        <v>
221</v>
      </c>
      <c r="AQ4" s="799"/>
      <c r="AR4" s="799"/>
      <c r="AS4" s="799"/>
      <c r="AT4" s="799"/>
      <c r="AU4" s="799"/>
      <c r="AV4" s="799"/>
      <c r="AW4" s="799"/>
      <c r="AX4" s="799"/>
      <c r="AY4" s="799"/>
      <c r="AZ4" s="799"/>
      <c r="BA4" s="799"/>
      <c r="BB4" s="799"/>
      <c r="BC4" s="799"/>
      <c r="BD4" s="799"/>
      <c r="BE4" s="799"/>
      <c r="BF4" s="799"/>
      <c r="BG4" s="799" t="s">
        <v>
222</v>
      </c>
      <c r="BH4" s="799"/>
      <c r="BI4" s="799"/>
      <c r="BJ4" s="799"/>
      <c r="BK4" s="799"/>
      <c r="BL4" s="799"/>
      <c r="BM4" s="799"/>
      <c r="BN4" s="799"/>
      <c r="BO4" s="799" t="s">
        <v>
219</v>
      </c>
      <c r="BP4" s="799"/>
      <c r="BQ4" s="799"/>
      <c r="BR4" s="799"/>
      <c r="BS4" s="799" t="s">
        <v>
223</v>
      </c>
      <c r="BT4" s="799"/>
      <c r="BU4" s="799"/>
      <c r="BV4" s="799"/>
      <c r="BW4" s="799"/>
      <c r="BX4" s="799"/>
      <c r="BY4" s="799"/>
      <c r="BZ4" s="799"/>
      <c r="CA4" s="799"/>
      <c r="CB4" s="799"/>
      <c r="CD4" s="781" t="s">
        <v>
224</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30" customFormat="1" ht="11.25" customHeight="1" x14ac:dyDescent="0.15">
      <c r="B5" s="747" t="s">
        <v>
225</v>
      </c>
      <c r="C5" s="748"/>
      <c r="D5" s="748"/>
      <c r="E5" s="748"/>
      <c r="F5" s="748"/>
      <c r="G5" s="748"/>
      <c r="H5" s="748"/>
      <c r="I5" s="748"/>
      <c r="J5" s="748"/>
      <c r="K5" s="748"/>
      <c r="L5" s="748"/>
      <c r="M5" s="748"/>
      <c r="N5" s="748"/>
      <c r="O5" s="748"/>
      <c r="P5" s="748"/>
      <c r="Q5" s="749"/>
      <c r="R5" s="732">
        <v>
10439592</v>
      </c>
      <c r="S5" s="733"/>
      <c r="T5" s="733"/>
      <c r="U5" s="733"/>
      <c r="V5" s="733"/>
      <c r="W5" s="733"/>
      <c r="X5" s="733"/>
      <c r="Y5" s="776"/>
      <c r="Z5" s="794">
        <v>
36</v>
      </c>
      <c r="AA5" s="794"/>
      <c r="AB5" s="794"/>
      <c r="AC5" s="794"/>
      <c r="AD5" s="795">
        <v>
9561735</v>
      </c>
      <c r="AE5" s="795"/>
      <c r="AF5" s="795"/>
      <c r="AG5" s="795"/>
      <c r="AH5" s="795"/>
      <c r="AI5" s="795"/>
      <c r="AJ5" s="795"/>
      <c r="AK5" s="795"/>
      <c r="AL5" s="777">
        <v>
69.7</v>
      </c>
      <c r="AM5" s="752"/>
      <c r="AN5" s="752"/>
      <c r="AO5" s="778"/>
      <c r="AP5" s="747" t="s">
        <v>
226</v>
      </c>
      <c r="AQ5" s="748"/>
      <c r="AR5" s="748"/>
      <c r="AS5" s="748"/>
      <c r="AT5" s="748"/>
      <c r="AU5" s="748"/>
      <c r="AV5" s="748"/>
      <c r="AW5" s="748"/>
      <c r="AX5" s="748"/>
      <c r="AY5" s="748"/>
      <c r="AZ5" s="748"/>
      <c r="BA5" s="748"/>
      <c r="BB5" s="748"/>
      <c r="BC5" s="748"/>
      <c r="BD5" s="748"/>
      <c r="BE5" s="748"/>
      <c r="BF5" s="749"/>
      <c r="BG5" s="677">
        <v>
9561735</v>
      </c>
      <c r="BH5" s="678"/>
      <c r="BI5" s="678"/>
      <c r="BJ5" s="678"/>
      <c r="BK5" s="678"/>
      <c r="BL5" s="678"/>
      <c r="BM5" s="678"/>
      <c r="BN5" s="679"/>
      <c r="BO5" s="714">
        <v>
91.6</v>
      </c>
      <c r="BP5" s="714"/>
      <c r="BQ5" s="714"/>
      <c r="BR5" s="714"/>
      <c r="BS5" s="715">
        <v>
19502</v>
      </c>
      <c r="BT5" s="715"/>
      <c r="BU5" s="715"/>
      <c r="BV5" s="715"/>
      <c r="BW5" s="715"/>
      <c r="BX5" s="715"/>
      <c r="BY5" s="715"/>
      <c r="BZ5" s="715"/>
      <c r="CA5" s="715"/>
      <c r="CB5" s="765"/>
      <c r="CD5" s="781" t="s">
        <v>
221</v>
      </c>
      <c r="CE5" s="782"/>
      <c r="CF5" s="782"/>
      <c r="CG5" s="782"/>
      <c r="CH5" s="782"/>
      <c r="CI5" s="782"/>
      <c r="CJ5" s="782"/>
      <c r="CK5" s="782"/>
      <c r="CL5" s="782"/>
      <c r="CM5" s="782"/>
      <c r="CN5" s="782"/>
      <c r="CO5" s="782"/>
      <c r="CP5" s="782"/>
      <c r="CQ5" s="783"/>
      <c r="CR5" s="781" t="s">
        <v>
227</v>
      </c>
      <c r="CS5" s="782"/>
      <c r="CT5" s="782"/>
      <c r="CU5" s="782"/>
      <c r="CV5" s="782"/>
      <c r="CW5" s="782"/>
      <c r="CX5" s="782"/>
      <c r="CY5" s="783"/>
      <c r="CZ5" s="781" t="s">
        <v>
219</v>
      </c>
      <c r="DA5" s="782"/>
      <c r="DB5" s="782"/>
      <c r="DC5" s="783"/>
      <c r="DD5" s="781" t="s">
        <v>
228</v>
      </c>
      <c r="DE5" s="782"/>
      <c r="DF5" s="782"/>
      <c r="DG5" s="782"/>
      <c r="DH5" s="782"/>
      <c r="DI5" s="782"/>
      <c r="DJ5" s="782"/>
      <c r="DK5" s="782"/>
      <c r="DL5" s="782"/>
      <c r="DM5" s="782"/>
      <c r="DN5" s="782"/>
      <c r="DO5" s="782"/>
      <c r="DP5" s="783"/>
      <c r="DQ5" s="781" t="s">
        <v>
229</v>
      </c>
      <c r="DR5" s="782"/>
      <c r="DS5" s="782"/>
      <c r="DT5" s="782"/>
      <c r="DU5" s="782"/>
      <c r="DV5" s="782"/>
      <c r="DW5" s="782"/>
      <c r="DX5" s="782"/>
      <c r="DY5" s="782"/>
      <c r="DZ5" s="782"/>
      <c r="EA5" s="782"/>
      <c r="EB5" s="782"/>
      <c r="EC5" s="783"/>
    </row>
    <row r="6" spans="2:143" ht="11.25" customHeight="1" x14ac:dyDescent="0.15">
      <c r="B6" s="674" t="s">
        <v>
230</v>
      </c>
      <c r="C6" s="675"/>
      <c r="D6" s="675"/>
      <c r="E6" s="675"/>
      <c r="F6" s="675"/>
      <c r="G6" s="675"/>
      <c r="H6" s="675"/>
      <c r="I6" s="675"/>
      <c r="J6" s="675"/>
      <c r="K6" s="675"/>
      <c r="L6" s="675"/>
      <c r="M6" s="675"/>
      <c r="N6" s="675"/>
      <c r="O6" s="675"/>
      <c r="P6" s="675"/>
      <c r="Q6" s="676"/>
      <c r="R6" s="677">
        <v>
127690</v>
      </c>
      <c r="S6" s="678"/>
      <c r="T6" s="678"/>
      <c r="U6" s="678"/>
      <c r="V6" s="678"/>
      <c r="W6" s="678"/>
      <c r="X6" s="678"/>
      <c r="Y6" s="679"/>
      <c r="Z6" s="714">
        <v>
0.4</v>
      </c>
      <c r="AA6" s="714"/>
      <c r="AB6" s="714"/>
      <c r="AC6" s="714"/>
      <c r="AD6" s="715">
        <v>
127690</v>
      </c>
      <c r="AE6" s="715"/>
      <c r="AF6" s="715"/>
      <c r="AG6" s="715"/>
      <c r="AH6" s="715"/>
      <c r="AI6" s="715"/>
      <c r="AJ6" s="715"/>
      <c r="AK6" s="715"/>
      <c r="AL6" s="680">
        <v>
0.9</v>
      </c>
      <c r="AM6" s="681"/>
      <c r="AN6" s="681"/>
      <c r="AO6" s="716"/>
      <c r="AP6" s="674" t="s">
        <v>
231</v>
      </c>
      <c r="AQ6" s="675"/>
      <c r="AR6" s="675"/>
      <c r="AS6" s="675"/>
      <c r="AT6" s="675"/>
      <c r="AU6" s="675"/>
      <c r="AV6" s="675"/>
      <c r="AW6" s="675"/>
      <c r="AX6" s="675"/>
      <c r="AY6" s="675"/>
      <c r="AZ6" s="675"/>
      <c r="BA6" s="675"/>
      <c r="BB6" s="675"/>
      <c r="BC6" s="675"/>
      <c r="BD6" s="675"/>
      <c r="BE6" s="675"/>
      <c r="BF6" s="676"/>
      <c r="BG6" s="677">
        <v>
9561735</v>
      </c>
      <c r="BH6" s="678"/>
      <c r="BI6" s="678"/>
      <c r="BJ6" s="678"/>
      <c r="BK6" s="678"/>
      <c r="BL6" s="678"/>
      <c r="BM6" s="678"/>
      <c r="BN6" s="679"/>
      <c r="BO6" s="714">
        <v>
91.6</v>
      </c>
      <c r="BP6" s="714"/>
      <c r="BQ6" s="714"/>
      <c r="BR6" s="714"/>
      <c r="BS6" s="715">
        <v>
19502</v>
      </c>
      <c r="BT6" s="715"/>
      <c r="BU6" s="715"/>
      <c r="BV6" s="715"/>
      <c r="BW6" s="715"/>
      <c r="BX6" s="715"/>
      <c r="BY6" s="715"/>
      <c r="BZ6" s="715"/>
      <c r="CA6" s="715"/>
      <c r="CB6" s="765"/>
      <c r="CD6" s="735" t="s">
        <v>
232</v>
      </c>
      <c r="CE6" s="736"/>
      <c r="CF6" s="736"/>
      <c r="CG6" s="736"/>
      <c r="CH6" s="736"/>
      <c r="CI6" s="736"/>
      <c r="CJ6" s="736"/>
      <c r="CK6" s="736"/>
      <c r="CL6" s="736"/>
      <c r="CM6" s="736"/>
      <c r="CN6" s="736"/>
      <c r="CO6" s="736"/>
      <c r="CP6" s="736"/>
      <c r="CQ6" s="737"/>
      <c r="CR6" s="677">
        <v>
265181</v>
      </c>
      <c r="CS6" s="678"/>
      <c r="CT6" s="678"/>
      <c r="CU6" s="678"/>
      <c r="CV6" s="678"/>
      <c r="CW6" s="678"/>
      <c r="CX6" s="678"/>
      <c r="CY6" s="679"/>
      <c r="CZ6" s="777">
        <v>
0.9</v>
      </c>
      <c r="DA6" s="752"/>
      <c r="DB6" s="752"/>
      <c r="DC6" s="780"/>
      <c r="DD6" s="683" t="s">
        <v>
173</v>
      </c>
      <c r="DE6" s="678"/>
      <c r="DF6" s="678"/>
      <c r="DG6" s="678"/>
      <c r="DH6" s="678"/>
      <c r="DI6" s="678"/>
      <c r="DJ6" s="678"/>
      <c r="DK6" s="678"/>
      <c r="DL6" s="678"/>
      <c r="DM6" s="678"/>
      <c r="DN6" s="678"/>
      <c r="DO6" s="678"/>
      <c r="DP6" s="679"/>
      <c r="DQ6" s="683">
        <v>
265181</v>
      </c>
      <c r="DR6" s="678"/>
      <c r="DS6" s="678"/>
      <c r="DT6" s="678"/>
      <c r="DU6" s="678"/>
      <c r="DV6" s="678"/>
      <c r="DW6" s="678"/>
      <c r="DX6" s="678"/>
      <c r="DY6" s="678"/>
      <c r="DZ6" s="678"/>
      <c r="EA6" s="678"/>
      <c r="EB6" s="678"/>
      <c r="EC6" s="723"/>
    </row>
    <row r="7" spans="2:143" ht="11.25" customHeight="1" x14ac:dyDescent="0.15">
      <c r="B7" s="674" t="s">
        <v>
233</v>
      </c>
      <c r="C7" s="675"/>
      <c r="D7" s="675"/>
      <c r="E7" s="675"/>
      <c r="F7" s="675"/>
      <c r="G7" s="675"/>
      <c r="H7" s="675"/>
      <c r="I7" s="675"/>
      <c r="J7" s="675"/>
      <c r="K7" s="675"/>
      <c r="L7" s="675"/>
      <c r="M7" s="675"/>
      <c r="N7" s="675"/>
      <c r="O7" s="675"/>
      <c r="P7" s="675"/>
      <c r="Q7" s="676"/>
      <c r="R7" s="677">
        <v>
12316</v>
      </c>
      <c r="S7" s="678"/>
      <c r="T7" s="678"/>
      <c r="U7" s="678"/>
      <c r="V7" s="678"/>
      <c r="W7" s="678"/>
      <c r="X7" s="678"/>
      <c r="Y7" s="679"/>
      <c r="Z7" s="714">
        <v>
0</v>
      </c>
      <c r="AA7" s="714"/>
      <c r="AB7" s="714"/>
      <c r="AC7" s="714"/>
      <c r="AD7" s="715">
        <v>
12316</v>
      </c>
      <c r="AE7" s="715"/>
      <c r="AF7" s="715"/>
      <c r="AG7" s="715"/>
      <c r="AH7" s="715"/>
      <c r="AI7" s="715"/>
      <c r="AJ7" s="715"/>
      <c r="AK7" s="715"/>
      <c r="AL7" s="680">
        <v>
0.1</v>
      </c>
      <c r="AM7" s="681"/>
      <c r="AN7" s="681"/>
      <c r="AO7" s="716"/>
      <c r="AP7" s="674" t="s">
        <v>
234</v>
      </c>
      <c r="AQ7" s="675"/>
      <c r="AR7" s="675"/>
      <c r="AS7" s="675"/>
      <c r="AT7" s="675"/>
      <c r="AU7" s="675"/>
      <c r="AV7" s="675"/>
      <c r="AW7" s="675"/>
      <c r="AX7" s="675"/>
      <c r="AY7" s="675"/>
      <c r="AZ7" s="675"/>
      <c r="BA7" s="675"/>
      <c r="BB7" s="675"/>
      <c r="BC7" s="675"/>
      <c r="BD7" s="675"/>
      <c r="BE7" s="675"/>
      <c r="BF7" s="676"/>
      <c r="BG7" s="677">
        <v>
4358719</v>
      </c>
      <c r="BH7" s="678"/>
      <c r="BI7" s="678"/>
      <c r="BJ7" s="678"/>
      <c r="BK7" s="678"/>
      <c r="BL7" s="678"/>
      <c r="BM7" s="678"/>
      <c r="BN7" s="679"/>
      <c r="BO7" s="714">
        <v>
41.8</v>
      </c>
      <c r="BP7" s="714"/>
      <c r="BQ7" s="714"/>
      <c r="BR7" s="714"/>
      <c r="BS7" s="715">
        <v>
19502</v>
      </c>
      <c r="BT7" s="715"/>
      <c r="BU7" s="715"/>
      <c r="BV7" s="715"/>
      <c r="BW7" s="715"/>
      <c r="BX7" s="715"/>
      <c r="BY7" s="715"/>
      <c r="BZ7" s="715"/>
      <c r="CA7" s="715"/>
      <c r="CB7" s="765"/>
      <c r="CD7" s="724" t="s">
        <v>
235</v>
      </c>
      <c r="CE7" s="721"/>
      <c r="CF7" s="721"/>
      <c r="CG7" s="721"/>
      <c r="CH7" s="721"/>
      <c r="CI7" s="721"/>
      <c r="CJ7" s="721"/>
      <c r="CK7" s="721"/>
      <c r="CL7" s="721"/>
      <c r="CM7" s="721"/>
      <c r="CN7" s="721"/>
      <c r="CO7" s="721"/>
      <c r="CP7" s="721"/>
      <c r="CQ7" s="722"/>
      <c r="CR7" s="677">
        <v>
3027273</v>
      </c>
      <c r="CS7" s="678"/>
      <c r="CT7" s="678"/>
      <c r="CU7" s="678"/>
      <c r="CV7" s="678"/>
      <c r="CW7" s="678"/>
      <c r="CX7" s="678"/>
      <c r="CY7" s="679"/>
      <c r="CZ7" s="714">
        <v>
10.7</v>
      </c>
      <c r="DA7" s="714"/>
      <c r="DB7" s="714"/>
      <c r="DC7" s="714"/>
      <c r="DD7" s="683">
        <v>
135462</v>
      </c>
      <c r="DE7" s="678"/>
      <c r="DF7" s="678"/>
      <c r="DG7" s="678"/>
      <c r="DH7" s="678"/>
      <c r="DI7" s="678"/>
      <c r="DJ7" s="678"/>
      <c r="DK7" s="678"/>
      <c r="DL7" s="678"/>
      <c r="DM7" s="678"/>
      <c r="DN7" s="678"/>
      <c r="DO7" s="678"/>
      <c r="DP7" s="679"/>
      <c r="DQ7" s="683">
        <v>
2691009</v>
      </c>
      <c r="DR7" s="678"/>
      <c r="DS7" s="678"/>
      <c r="DT7" s="678"/>
      <c r="DU7" s="678"/>
      <c r="DV7" s="678"/>
      <c r="DW7" s="678"/>
      <c r="DX7" s="678"/>
      <c r="DY7" s="678"/>
      <c r="DZ7" s="678"/>
      <c r="EA7" s="678"/>
      <c r="EB7" s="678"/>
      <c r="EC7" s="723"/>
    </row>
    <row r="8" spans="2:143" ht="11.25" customHeight="1" x14ac:dyDescent="0.15">
      <c r="B8" s="674" t="s">
        <v>
236</v>
      </c>
      <c r="C8" s="675"/>
      <c r="D8" s="675"/>
      <c r="E8" s="675"/>
      <c r="F8" s="675"/>
      <c r="G8" s="675"/>
      <c r="H8" s="675"/>
      <c r="I8" s="675"/>
      <c r="J8" s="675"/>
      <c r="K8" s="675"/>
      <c r="L8" s="675"/>
      <c r="M8" s="675"/>
      <c r="N8" s="675"/>
      <c r="O8" s="675"/>
      <c r="P8" s="675"/>
      <c r="Q8" s="676"/>
      <c r="R8" s="677">
        <v>
61223</v>
      </c>
      <c r="S8" s="678"/>
      <c r="T8" s="678"/>
      <c r="U8" s="678"/>
      <c r="V8" s="678"/>
      <c r="W8" s="678"/>
      <c r="X8" s="678"/>
      <c r="Y8" s="679"/>
      <c r="Z8" s="714">
        <v>
0.2</v>
      </c>
      <c r="AA8" s="714"/>
      <c r="AB8" s="714"/>
      <c r="AC8" s="714"/>
      <c r="AD8" s="715">
        <v>
61223</v>
      </c>
      <c r="AE8" s="715"/>
      <c r="AF8" s="715"/>
      <c r="AG8" s="715"/>
      <c r="AH8" s="715"/>
      <c r="AI8" s="715"/>
      <c r="AJ8" s="715"/>
      <c r="AK8" s="715"/>
      <c r="AL8" s="680">
        <v>
0.4</v>
      </c>
      <c r="AM8" s="681"/>
      <c r="AN8" s="681"/>
      <c r="AO8" s="716"/>
      <c r="AP8" s="674" t="s">
        <v>
237</v>
      </c>
      <c r="AQ8" s="675"/>
      <c r="AR8" s="675"/>
      <c r="AS8" s="675"/>
      <c r="AT8" s="675"/>
      <c r="AU8" s="675"/>
      <c r="AV8" s="675"/>
      <c r="AW8" s="675"/>
      <c r="AX8" s="675"/>
      <c r="AY8" s="675"/>
      <c r="AZ8" s="675"/>
      <c r="BA8" s="675"/>
      <c r="BB8" s="675"/>
      <c r="BC8" s="675"/>
      <c r="BD8" s="675"/>
      <c r="BE8" s="675"/>
      <c r="BF8" s="676"/>
      <c r="BG8" s="677">
        <v>
120265</v>
      </c>
      <c r="BH8" s="678"/>
      <c r="BI8" s="678"/>
      <c r="BJ8" s="678"/>
      <c r="BK8" s="678"/>
      <c r="BL8" s="678"/>
      <c r="BM8" s="678"/>
      <c r="BN8" s="679"/>
      <c r="BO8" s="714">
        <v>
1.2</v>
      </c>
      <c r="BP8" s="714"/>
      <c r="BQ8" s="714"/>
      <c r="BR8" s="714"/>
      <c r="BS8" s="683" t="s">
        <v>
173</v>
      </c>
      <c r="BT8" s="678"/>
      <c r="BU8" s="678"/>
      <c r="BV8" s="678"/>
      <c r="BW8" s="678"/>
      <c r="BX8" s="678"/>
      <c r="BY8" s="678"/>
      <c r="BZ8" s="678"/>
      <c r="CA8" s="678"/>
      <c r="CB8" s="723"/>
      <c r="CD8" s="724" t="s">
        <v>
238</v>
      </c>
      <c r="CE8" s="721"/>
      <c r="CF8" s="721"/>
      <c r="CG8" s="721"/>
      <c r="CH8" s="721"/>
      <c r="CI8" s="721"/>
      <c r="CJ8" s="721"/>
      <c r="CK8" s="721"/>
      <c r="CL8" s="721"/>
      <c r="CM8" s="721"/>
      <c r="CN8" s="721"/>
      <c r="CO8" s="721"/>
      <c r="CP8" s="721"/>
      <c r="CQ8" s="722"/>
      <c r="CR8" s="677">
        <v>
14980184</v>
      </c>
      <c r="CS8" s="678"/>
      <c r="CT8" s="678"/>
      <c r="CU8" s="678"/>
      <c r="CV8" s="678"/>
      <c r="CW8" s="678"/>
      <c r="CX8" s="678"/>
      <c r="CY8" s="679"/>
      <c r="CZ8" s="714">
        <v>
53.2</v>
      </c>
      <c r="DA8" s="714"/>
      <c r="DB8" s="714"/>
      <c r="DC8" s="714"/>
      <c r="DD8" s="683">
        <v>
13059</v>
      </c>
      <c r="DE8" s="678"/>
      <c r="DF8" s="678"/>
      <c r="DG8" s="678"/>
      <c r="DH8" s="678"/>
      <c r="DI8" s="678"/>
      <c r="DJ8" s="678"/>
      <c r="DK8" s="678"/>
      <c r="DL8" s="678"/>
      <c r="DM8" s="678"/>
      <c r="DN8" s="678"/>
      <c r="DO8" s="678"/>
      <c r="DP8" s="679"/>
      <c r="DQ8" s="683">
        <v>
6658944</v>
      </c>
      <c r="DR8" s="678"/>
      <c r="DS8" s="678"/>
      <c r="DT8" s="678"/>
      <c r="DU8" s="678"/>
      <c r="DV8" s="678"/>
      <c r="DW8" s="678"/>
      <c r="DX8" s="678"/>
      <c r="DY8" s="678"/>
      <c r="DZ8" s="678"/>
      <c r="EA8" s="678"/>
      <c r="EB8" s="678"/>
      <c r="EC8" s="723"/>
    </row>
    <row r="9" spans="2:143" ht="11.25" customHeight="1" x14ac:dyDescent="0.15">
      <c r="B9" s="674" t="s">
        <v>
239</v>
      </c>
      <c r="C9" s="675"/>
      <c r="D9" s="675"/>
      <c r="E9" s="675"/>
      <c r="F9" s="675"/>
      <c r="G9" s="675"/>
      <c r="H9" s="675"/>
      <c r="I9" s="675"/>
      <c r="J9" s="675"/>
      <c r="K9" s="675"/>
      <c r="L9" s="675"/>
      <c r="M9" s="675"/>
      <c r="N9" s="675"/>
      <c r="O9" s="675"/>
      <c r="P9" s="675"/>
      <c r="Q9" s="676"/>
      <c r="R9" s="677">
        <v>
37747</v>
      </c>
      <c r="S9" s="678"/>
      <c r="T9" s="678"/>
      <c r="U9" s="678"/>
      <c r="V9" s="678"/>
      <c r="W9" s="678"/>
      <c r="X9" s="678"/>
      <c r="Y9" s="679"/>
      <c r="Z9" s="714">
        <v>
0.1</v>
      </c>
      <c r="AA9" s="714"/>
      <c r="AB9" s="714"/>
      <c r="AC9" s="714"/>
      <c r="AD9" s="715">
        <v>
37747</v>
      </c>
      <c r="AE9" s="715"/>
      <c r="AF9" s="715"/>
      <c r="AG9" s="715"/>
      <c r="AH9" s="715"/>
      <c r="AI9" s="715"/>
      <c r="AJ9" s="715"/>
      <c r="AK9" s="715"/>
      <c r="AL9" s="680">
        <v>
0.3</v>
      </c>
      <c r="AM9" s="681"/>
      <c r="AN9" s="681"/>
      <c r="AO9" s="716"/>
      <c r="AP9" s="674" t="s">
        <v>
240</v>
      </c>
      <c r="AQ9" s="675"/>
      <c r="AR9" s="675"/>
      <c r="AS9" s="675"/>
      <c r="AT9" s="675"/>
      <c r="AU9" s="675"/>
      <c r="AV9" s="675"/>
      <c r="AW9" s="675"/>
      <c r="AX9" s="675"/>
      <c r="AY9" s="675"/>
      <c r="AZ9" s="675"/>
      <c r="BA9" s="675"/>
      <c r="BB9" s="675"/>
      <c r="BC9" s="675"/>
      <c r="BD9" s="675"/>
      <c r="BE9" s="675"/>
      <c r="BF9" s="676"/>
      <c r="BG9" s="677">
        <v>
3710357</v>
      </c>
      <c r="BH9" s="678"/>
      <c r="BI9" s="678"/>
      <c r="BJ9" s="678"/>
      <c r="BK9" s="678"/>
      <c r="BL9" s="678"/>
      <c r="BM9" s="678"/>
      <c r="BN9" s="679"/>
      <c r="BO9" s="714">
        <v>
35.5</v>
      </c>
      <c r="BP9" s="714"/>
      <c r="BQ9" s="714"/>
      <c r="BR9" s="714"/>
      <c r="BS9" s="683" t="s">
        <v>
173</v>
      </c>
      <c r="BT9" s="678"/>
      <c r="BU9" s="678"/>
      <c r="BV9" s="678"/>
      <c r="BW9" s="678"/>
      <c r="BX9" s="678"/>
      <c r="BY9" s="678"/>
      <c r="BZ9" s="678"/>
      <c r="CA9" s="678"/>
      <c r="CB9" s="723"/>
      <c r="CD9" s="724" t="s">
        <v>
241</v>
      </c>
      <c r="CE9" s="721"/>
      <c r="CF9" s="721"/>
      <c r="CG9" s="721"/>
      <c r="CH9" s="721"/>
      <c r="CI9" s="721"/>
      <c r="CJ9" s="721"/>
      <c r="CK9" s="721"/>
      <c r="CL9" s="721"/>
      <c r="CM9" s="721"/>
      <c r="CN9" s="721"/>
      <c r="CO9" s="721"/>
      <c r="CP9" s="721"/>
      <c r="CQ9" s="722"/>
      <c r="CR9" s="677">
        <v>
2032847</v>
      </c>
      <c r="CS9" s="678"/>
      <c r="CT9" s="678"/>
      <c r="CU9" s="678"/>
      <c r="CV9" s="678"/>
      <c r="CW9" s="678"/>
      <c r="CX9" s="678"/>
      <c r="CY9" s="679"/>
      <c r="CZ9" s="714">
        <v>
7.2</v>
      </c>
      <c r="DA9" s="714"/>
      <c r="DB9" s="714"/>
      <c r="DC9" s="714"/>
      <c r="DD9" s="683">
        <v>
7601</v>
      </c>
      <c r="DE9" s="678"/>
      <c r="DF9" s="678"/>
      <c r="DG9" s="678"/>
      <c r="DH9" s="678"/>
      <c r="DI9" s="678"/>
      <c r="DJ9" s="678"/>
      <c r="DK9" s="678"/>
      <c r="DL9" s="678"/>
      <c r="DM9" s="678"/>
      <c r="DN9" s="678"/>
      <c r="DO9" s="678"/>
      <c r="DP9" s="679"/>
      <c r="DQ9" s="683">
        <v>
1611369</v>
      </c>
      <c r="DR9" s="678"/>
      <c r="DS9" s="678"/>
      <c r="DT9" s="678"/>
      <c r="DU9" s="678"/>
      <c r="DV9" s="678"/>
      <c r="DW9" s="678"/>
      <c r="DX9" s="678"/>
      <c r="DY9" s="678"/>
      <c r="DZ9" s="678"/>
      <c r="EA9" s="678"/>
      <c r="EB9" s="678"/>
      <c r="EC9" s="723"/>
    </row>
    <row r="10" spans="2:143" ht="11.25" customHeight="1" x14ac:dyDescent="0.15">
      <c r="B10" s="674" t="s">
        <v>
242</v>
      </c>
      <c r="C10" s="675"/>
      <c r="D10" s="675"/>
      <c r="E10" s="675"/>
      <c r="F10" s="675"/>
      <c r="G10" s="675"/>
      <c r="H10" s="675"/>
      <c r="I10" s="675"/>
      <c r="J10" s="675"/>
      <c r="K10" s="675"/>
      <c r="L10" s="675"/>
      <c r="M10" s="675"/>
      <c r="N10" s="675"/>
      <c r="O10" s="675"/>
      <c r="P10" s="675"/>
      <c r="Q10" s="676"/>
      <c r="R10" s="677" t="s">
        <v>
137</v>
      </c>
      <c r="S10" s="678"/>
      <c r="T10" s="678"/>
      <c r="U10" s="678"/>
      <c r="V10" s="678"/>
      <c r="W10" s="678"/>
      <c r="X10" s="678"/>
      <c r="Y10" s="679"/>
      <c r="Z10" s="714" t="s">
        <v>
243</v>
      </c>
      <c r="AA10" s="714"/>
      <c r="AB10" s="714"/>
      <c r="AC10" s="714"/>
      <c r="AD10" s="715" t="s">
        <v>
243</v>
      </c>
      <c r="AE10" s="715"/>
      <c r="AF10" s="715"/>
      <c r="AG10" s="715"/>
      <c r="AH10" s="715"/>
      <c r="AI10" s="715"/>
      <c r="AJ10" s="715"/>
      <c r="AK10" s="715"/>
      <c r="AL10" s="680" t="s">
        <v>
243</v>
      </c>
      <c r="AM10" s="681"/>
      <c r="AN10" s="681"/>
      <c r="AO10" s="716"/>
      <c r="AP10" s="674" t="s">
        <v>
244</v>
      </c>
      <c r="AQ10" s="675"/>
      <c r="AR10" s="675"/>
      <c r="AS10" s="675"/>
      <c r="AT10" s="675"/>
      <c r="AU10" s="675"/>
      <c r="AV10" s="675"/>
      <c r="AW10" s="675"/>
      <c r="AX10" s="675"/>
      <c r="AY10" s="675"/>
      <c r="AZ10" s="675"/>
      <c r="BA10" s="675"/>
      <c r="BB10" s="675"/>
      <c r="BC10" s="675"/>
      <c r="BD10" s="675"/>
      <c r="BE10" s="675"/>
      <c r="BF10" s="676"/>
      <c r="BG10" s="677">
        <v>
213990</v>
      </c>
      <c r="BH10" s="678"/>
      <c r="BI10" s="678"/>
      <c r="BJ10" s="678"/>
      <c r="BK10" s="678"/>
      <c r="BL10" s="678"/>
      <c r="BM10" s="678"/>
      <c r="BN10" s="679"/>
      <c r="BO10" s="714">
        <v>
2</v>
      </c>
      <c r="BP10" s="714"/>
      <c r="BQ10" s="714"/>
      <c r="BR10" s="714"/>
      <c r="BS10" s="683" t="s">
        <v>
137</v>
      </c>
      <c r="BT10" s="678"/>
      <c r="BU10" s="678"/>
      <c r="BV10" s="678"/>
      <c r="BW10" s="678"/>
      <c r="BX10" s="678"/>
      <c r="BY10" s="678"/>
      <c r="BZ10" s="678"/>
      <c r="CA10" s="678"/>
      <c r="CB10" s="723"/>
      <c r="CD10" s="724" t="s">
        <v>
245</v>
      </c>
      <c r="CE10" s="721"/>
      <c r="CF10" s="721"/>
      <c r="CG10" s="721"/>
      <c r="CH10" s="721"/>
      <c r="CI10" s="721"/>
      <c r="CJ10" s="721"/>
      <c r="CK10" s="721"/>
      <c r="CL10" s="721"/>
      <c r="CM10" s="721"/>
      <c r="CN10" s="721"/>
      <c r="CO10" s="721"/>
      <c r="CP10" s="721"/>
      <c r="CQ10" s="722"/>
      <c r="CR10" s="677">
        <v>
54644</v>
      </c>
      <c r="CS10" s="678"/>
      <c r="CT10" s="678"/>
      <c r="CU10" s="678"/>
      <c r="CV10" s="678"/>
      <c r="CW10" s="678"/>
      <c r="CX10" s="678"/>
      <c r="CY10" s="679"/>
      <c r="CZ10" s="714">
        <v>
0.2</v>
      </c>
      <c r="DA10" s="714"/>
      <c r="DB10" s="714"/>
      <c r="DC10" s="714"/>
      <c r="DD10" s="683" t="s">
        <v>
243</v>
      </c>
      <c r="DE10" s="678"/>
      <c r="DF10" s="678"/>
      <c r="DG10" s="678"/>
      <c r="DH10" s="678"/>
      <c r="DI10" s="678"/>
      <c r="DJ10" s="678"/>
      <c r="DK10" s="678"/>
      <c r="DL10" s="678"/>
      <c r="DM10" s="678"/>
      <c r="DN10" s="678"/>
      <c r="DO10" s="678"/>
      <c r="DP10" s="679"/>
      <c r="DQ10" s="683">
        <v>
32999</v>
      </c>
      <c r="DR10" s="678"/>
      <c r="DS10" s="678"/>
      <c r="DT10" s="678"/>
      <c r="DU10" s="678"/>
      <c r="DV10" s="678"/>
      <c r="DW10" s="678"/>
      <c r="DX10" s="678"/>
      <c r="DY10" s="678"/>
      <c r="DZ10" s="678"/>
      <c r="EA10" s="678"/>
      <c r="EB10" s="678"/>
      <c r="EC10" s="723"/>
    </row>
    <row r="11" spans="2:143" ht="11.25" customHeight="1" x14ac:dyDescent="0.15">
      <c r="B11" s="674" t="s">
        <v>
246</v>
      </c>
      <c r="C11" s="675"/>
      <c r="D11" s="675"/>
      <c r="E11" s="675"/>
      <c r="F11" s="675"/>
      <c r="G11" s="675"/>
      <c r="H11" s="675"/>
      <c r="I11" s="675"/>
      <c r="J11" s="675"/>
      <c r="K11" s="675"/>
      <c r="L11" s="675"/>
      <c r="M11" s="675"/>
      <c r="N11" s="675"/>
      <c r="O11" s="675"/>
      <c r="P11" s="675"/>
      <c r="Q11" s="676"/>
      <c r="R11" s="677">
        <v>
1202965</v>
      </c>
      <c r="S11" s="678"/>
      <c r="T11" s="678"/>
      <c r="U11" s="678"/>
      <c r="V11" s="678"/>
      <c r="W11" s="678"/>
      <c r="X11" s="678"/>
      <c r="Y11" s="679"/>
      <c r="Z11" s="680">
        <v>
4.0999999999999996</v>
      </c>
      <c r="AA11" s="681"/>
      <c r="AB11" s="681"/>
      <c r="AC11" s="682"/>
      <c r="AD11" s="683">
        <v>
1202965</v>
      </c>
      <c r="AE11" s="678"/>
      <c r="AF11" s="678"/>
      <c r="AG11" s="678"/>
      <c r="AH11" s="678"/>
      <c r="AI11" s="678"/>
      <c r="AJ11" s="678"/>
      <c r="AK11" s="679"/>
      <c r="AL11" s="680">
        <v>
8.8000000000000007</v>
      </c>
      <c r="AM11" s="681"/>
      <c r="AN11" s="681"/>
      <c r="AO11" s="716"/>
      <c r="AP11" s="674" t="s">
        <v>
247</v>
      </c>
      <c r="AQ11" s="675"/>
      <c r="AR11" s="675"/>
      <c r="AS11" s="675"/>
      <c r="AT11" s="675"/>
      <c r="AU11" s="675"/>
      <c r="AV11" s="675"/>
      <c r="AW11" s="675"/>
      <c r="AX11" s="675"/>
      <c r="AY11" s="675"/>
      <c r="AZ11" s="675"/>
      <c r="BA11" s="675"/>
      <c r="BB11" s="675"/>
      <c r="BC11" s="675"/>
      <c r="BD11" s="675"/>
      <c r="BE11" s="675"/>
      <c r="BF11" s="676"/>
      <c r="BG11" s="677">
        <v>
314107</v>
      </c>
      <c r="BH11" s="678"/>
      <c r="BI11" s="678"/>
      <c r="BJ11" s="678"/>
      <c r="BK11" s="678"/>
      <c r="BL11" s="678"/>
      <c r="BM11" s="678"/>
      <c r="BN11" s="679"/>
      <c r="BO11" s="714">
        <v>
3</v>
      </c>
      <c r="BP11" s="714"/>
      <c r="BQ11" s="714"/>
      <c r="BR11" s="714"/>
      <c r="BS11" s="683">
        <v>
19502</v>
      </c>
      <c r="BT11" s="678"/>
      <c r="BU11" s="678"/>
      <c r="BV11" s="678"/>
      <c r="BW11" s="678"/>
      <c r="BX11" s="678"/>
      <c r="BY11" s="678"/>
      <c r="BZ11" s="678"/>
      <c r="CA11" s="678"/>
      <c r="CB11" s="723"/>
      <c r="CD11" s="724" t="s">
        <v>
248</v>
      </c>
      <c r="CE11" s="721"/>
      <c r="CF11" s="721"/>
      <c r="CG11" s="721"/>
      <c r="CH11" s="721"/>
      <c r="CI11" s="721"/>
      <c r="CJ11" s="721"/>
      <c r="CK11" s="721"/>
      <c r="CL11" s="721"/>
      <c r="CM11" s="721"/>
      <c r="CN11" s="721"/>
      <c r="CO11" s="721"/>
      <c r="CP11" s="721"/>
      <c r="CQ11" s="722"/>
      <c r="CR11" s="677">
        <v>
40911</v>
      </c>
      <c r="CS11" s="678"/>
      <c r="CT11" s="678"/>
      <c r="CU11" s="678"/>
      <c r="CV11" s="678"/>
      <c r="CW11" s="678"/>
      <c r="CX11" s="678"/>
      <c r="CY11" s="679"/>
      <c r="CZ11" s="714">
        <v>
0.1</v>
      </c>
      <c r="DA11" s="714"/>
      <c r="DB11" s="714"/>
      <c r="DC11" s="714"/>
      <c r="DD11" s="683">
        <v>
2136</v>
      </c>
      <c r="DE11" s="678"/>
      <c r="DF11" s="678"/>
      <c r="DG11" s="678"/>
      <c r="DH11" s="678"/>
      <c r="DI11" s="678"/>
      <c r="DJ11" s="678"/>
      <c r="DK11" s="678"/>
      <c r="DL11" s="678"/>
      <c r="DM11" s="678"/>
      <c r="DN11" s="678"/>
      <c r="DO11" s="678"/>
      <c r="DP11" s="679"/>
      <c r="DQ11" s="683">
        <v>
34229</v>
      </c>
      <c r="DR11" s="678"/>
      <c r="DS11" s="678"/>
      <c r="DT11" s="678"/>
      <c r="DU11" s="678"/>
      <c r="DV11" s="678"/>
      <c r="DW11" s="678"/>
      <c r="DX11" s="678"/>
      <c r="DY11" s="678"/>
      <c r="DZ11" s="678"/>
      <c r="EA11" s="678"/>
      <c r="EB11" s="678"/>
      <c r="EC11" s="723"/>
    </row>
    <row r="12" spans="2:143" ht="11.25" customHeight="1" x14ac:dyDescent="0.15">
      <c r="B12" s="674" t="s">
        <v>
249</v>
      </c>
      <c r="C12" s="675"/>
      <c r="D12" s="675"/>
      <c r="E12" s="675"/>
      <c r="F12" s="675"/>
      <c r="G12" s="675"/>
      <c r="H12" s="675"/>
      <c r="I12" s="675"/>
      <c r="J12" s="675"/>
      <c r="K12" s="675"/>
      <c r="L12" s="675"/>
      <c r="M12" s="675"/>
      <c r="N12" s="675"/>
      <c r="O12" s="675"/>
      <c r="P12" s="675"/>
      <c r="Q12" s="676"/>
      <c r="R12" s="677" t="s">
        <v>
173</v>
      </c>
      <c r="S12" s="678"/>
      <c r="T12" s="678"/>
      <c r="U12" s="678"/>
      <c r="V12" s="678"/>
      <c r="W12" s="678"/>
      <c r="X12" s="678"/>
      <c r="Y12" s="679"/>
      <c r="Z12" s="714" t="s">
        <v>
173</v>
      </c>
      <c r="AA12" s="714"/>
      <c r="AB12" s="714"/>
      <c r="AC12" s="714"/>
      <c r="AD12" s="715" t="s">
        <v>
173</v>
      </c>
      <c r="AE12" s="715"/>
      <c r="AF12" s="715"/>
      <c r="AG12" s="715"/>
      <c r="AH12" s="715"/>
      <c r="AI12" s="715"/>
      <c r="AJ12" s="715"/>
      <c r="AK12" s="715"/>
      <c r="AL12" s="680" t="s">
        <v>
173</v>
      </c>
      <c r="AM12" s="681"/>
      <c r="AN12" s="681"/>
      <c r="AO12" s="716"/>
      <c r="AP12" s="674" t="s">
        <v>
250</v>
      </c>
      <c r="AQ12" s="675"/>
      <c r="AR12" s="675"/>
      <c r="AS12" s="675"/>
      <c r="AT12" s="675"/>
      <c r="AU12" s="675"/>
      <c r="AV12" s="675"/>
      <c r="AW12" s="675"/>
      <c r="AX12" s="675"/>
      <c r="AY12" s="675"/>
      <c r="AZ12" s="675"/>
      <c r="BA12" s="675"/>
      <c r="BB12" s="675"/>
      <c r="BC12" s="675"/>
      <c r="BD12" s="675"/>
      <c r="BE12" s="675"/>
      <c r="BF12" s="676"/>
      <c r="BG12" s="677">
        <v>
4581358</v>
      </c>
      <c r="BH12" s="678"/>
      <c r="BI12" s="678"/>
      <c r="BJ12" s="678"/>
      <c r="BK12" s="678"/>
      <c r="BL12" s="678"/>
      <c r="BM12" s="678"/>
      <c r="BN12" s="679"/>
      <c r="BO12" s="714">
        <v>
43.9</v>
      </c>
      <c r="BP12" s="714"/>
      <c r="BQ12" s="714"/>
      <c r="BR12" s="714"/>
      <c r="BS12" s="683" t="s">
        <v>
137</v>
      </c>
      <c r="BT12" s="678"/>
      <c r="BU12" s="678"/>
      <c r="BV12" s="678"/>
      <c r="BW12" s="678"/>
      <c r="BX12" s="678"/>
      <c r="BY12" s="678"/>
      <c r="BZ12" s="678"/>
      <c r="CA12" s="678"/>
      <c r="CB12" s="723"/>
      <c r="CD12" s="724" t="s">
        <v>
251</v>
      </c>
      <c r="CE12" s="721"/>
      <c r="CF12" s="721"/>
      <c r="CG12" s="721"/>
      <c r="CH12" s="721"/>
      <c r="CI12" s="721"/>
      <c r="CJ12" s="721"/>
      <c r="CK12" s="721"/>
      <c r="CL12" s="721"/>
      <c r="CM12" s="721"/>
      <c r="CN12" s="721"/>
      <c r="CO12" s="721"/>
      <c r="CP12" s="721"/>
      <c r="CQ12" s="722"/>
      <c r="CR12" s="677">
        <v>
276127</v>
      </c>
      <c r="CS12" s="678"/>
      <c r="CT12" s="678"/>
      <c r="CU12" s="678"/>
      <c r="CV12" s="678"/>
      <c r="CW12" s="678"/>
      <c r="CX12" s="678"/>
      <c r="CY12" s="679"/>
      <c r="CZ12" s="714">
        <v>
1</v>
      </c>
      <c r="DA12" s="714"/>
      <c r="DB12" s="714"/>
      <c r="DC12" s="714"/>
      <c r="DD12" s="683">
        <v>
6189</v>
      </c>
      <c r="DE12" s="678"/>
      <c r="DF12" s="678"/>
      <c r="DG12" s="678"/>
      <c r="DH12" s="678"/>
      <c r="DI12" s="678"/>
      <c r="DJ12" s="678"/>
      <c r="DK12" s="678"/>
      <c r="DL12" s="678"/>
      <c r="DM12" s="678"/>
      <c r="DN12" s="678"/>
      <c r="DO12" s="678"/>
      <c r="DP12" s="679"/>
      <c r="DQ12" s="683">
        <v>
184196</v>
      </c>
      <c r="DR12" s="678"/>
      <c r="DS12" s="678"/>
      <c r="DT12" s="678"/>
      <c r="DU12" s="678"/>
      <c r="DV12" s="678"/>
      <c r="DW12" s="678"/>
      <c r="DX12" s="678"/>
      <c r="DY12" s="678"/>
      <c r="DZ12" s="678"/>
      <c r="EA12" s="678"/>
      <c r="EB12" s="678"/>
      <c r="EC12" s="723"/>
    </row>
    <row r="13" spans="2:143" ht="11.25" customHeight="1" x14ac:dyDescent="0.15">
      <c r="B13" s="674" t="s">
        <v>
252</v>
      </c>
      <c r="C13" s="675"/>
      <c r="D13" s="675"/>
      <c r="E13" s="675"/>
      <c r="F13" s="675"/>
      <c r="G13" s="675"/>
      <c r="H13" s="675"/>
      <c r="I13" s="675"/>
      <c r="J13" s="675"/>
      <c r="K13" s="675"/>
      <c r="L13" s="675"/>
      <c r="M13" s="675"/>
      <c r="N13" s="675"/>
      <c r="O13" s="675"/>
      <c r="P13" s="675"/>
      <c r="Q13" s="676"/>
      <c r="R13" s="677" t="s">
        <v>
173</v>
      </c>
      <c r="S13" s="678"/>
      <c r="T13" s="678"/>
      <c r="U13" s="678"/>
      <c r="V13" s="678"/>
      <c r="W13" s="678"/>
      <c r="X13" s="678"/>
      <c r="Y13" s="679"/>
      <c r="Z13" s="714" t="s">
        <v>
137</v>
      </c>
      <c r="AA13" s="714"/>
      <c r="AB13" s="714"/>
      <c r="AC13" s="714"/>
      <c r="AD13" s="715" t="s">
        <v>
243</v>
      </c>
      <c r="AE13" s="715"/>
      <c r="AF13" s="715"/>
      <c r="AG13" s="715"/>
      <c r="AH13" s="715"/>
      <c r="AI13" s="715"/>
      <c r="AJ13" s="715"/>
      <c r="AK13" s="715"/>
      <c r="AL13" s="680" t="s">
        <v>
173</v>
      </c>
      <c r="AM13" s="681"/>
      <c r="AN13" s="681"/>
      <c r="AO13" s="716"/>
      <c r="AP13" s="674" t="s">
        <v>
253</v>
      </c>
      <c r="AQ13" s="675"/>
      <c r="AR13" s="675"/>
      <c r="AS13" s="675"/>
      <c r="AT13" s="675"/>
      <c r="AU13" s="675"/>
      <c r="AV13" s="675"/>
      <c r="AW13" s="675"/>
      <c r="AX13" s="675"/>
      <c r="AY13" s="675"/>
      <c r="AZ13" s="675"/>
      <c r="BA13" s="675"/>
      <c r="BB13" s="675"/>
      <c r="BC13" s="675"/>
      <c r="BD13" s="675"/>
      <c r="BE13" s="675"/>
      <c r="BF13" s="676"/>
      <c r="BG13" s="677">
        <v>
4286918</v>
      </c>
      <c r="BH13" s="678"/>
      <c r="BI13" s="678"/>
      <c r="BJ13" s="678"/>
      <c r="BK13" s="678"/>
      <c r="BL13" s="678"/>
      <c r="BM13" s="678"/>
      <c r="BN13" s="679"/>
      <c r="BO13" s="714">
        <v>
41.1</v>
      </c>
      <c r="BP13" s="714"/>
      <c r="BQ13" s="714"/>
      <c r="BR13" s="714"/>
      <c r="BS13" s="683" t="s">
        <v>
173</v>
      </c>
      <c r="BT13" s="678"/>
      <c r="BU13" s="678"/>
      <c r="BV13" s="678"/>
      <c r="BW13" s="678"/>
      <c r="BX13" s="678"/>
      <c r="BY13" s="678"/>
      <c r="BZ13" s="678"/>
      <c r="CA13" s="678"/>
      <c r="CB13" s="723"/>
      <c r="CD13" s="724" t="s">
        <v>
254</v>
      </c>
      <c r="CE13" s="721"/>
      <c r="CF13" s="721"/>
      <c r="CG13" s="721"/>
      <c r="CH13" s="721"/>
      <c r="CI13" s="721"/>
      <c r="CJ13" s="721"/>
      <c r="CK13" s="721"/>
      <c r="CL13" s="721"/>
      <c r="CM13" s="721"/>
      <c r="CN13" s="721"/>
      <c r="CO13" s="721"/>
      <c r="CP13" s="721"/>
      <c r="CQ13" s="722"/>
      <c r="CR13" s="677">
        <v>
2273705</v>
      </c>
      <c r="CS13" s="678"/>
      <c r="CT13" s="678"/>
      <c r="CU13" s="678"/>
      <c r="CV13" s="678"/>
      <c r="CW13" s="678"/>
      <c r="CX13" s="678"/>
      <c r="CY13" s="679"/>
      <c r="CZ13" s="714">
        <v>
8.1</v>
      </c>
      <c r="DA13" s="714"/>
      <c r="DB13" s="714"/>
      <c r="DC13" s="714"/>
      <c r="DD13" s="683">
        <v>
893005</v>
      </c>
      <c r="DE13" s="678"/>
      <c r="DF13" s="678"/>
      <c r="DG13" s="678"/>
      <c r="DH13" s="678"/>
      <c r="DI13" s="678"/>
      <c r="DJ13" s="678"/>
      <c r="DK13" s="678"/>
      <c r="DL13" s="678"/>
      <c r="DM13" s="678"/>
      <c r="DN13" s="678"/>
      <c r="DO13" s="678"/>
      <c r="DP13" s="679"/>
      <c r="DQ13" s="683">
        <v>
1168321</v>
      </c>
      <c r="DR13" s="678"/>
      <c r="DS13" s="678"/>
      <c r="DT13" s="678"/>
      <c r="DU13" s="678"/>
      <c r="DV13" s="678"/>
      <c r="DW13" s="678"/>
      <c r="DX13" s="678"/>
      <c r="DY13" s="678"/>
      <c r="DZ13" s="678"/>
      <c r="EA13" s="678"/>
      <c r="EB13" s="678"/>
      <c r="EC13" s="723"/>
    </row>
    <row r="14" spans="2:143" ht="11.25" customHeight="1" x14ac:dyDescent="0.15">
      <c r="B14" s="674" t="s">
        <v>
255</v>
      </c>
      <c r="C14" s="675"/>
      <c r="D14" s="675"/>
      <c r="E14" s="675"/>
      <c r="F14" s="675"/>
      <c r="G14" s="675"/>
      <c r="H14" s="675"/>
      <c r="I14" s="675"/>
      <c r="J14" s="675"/>
      <c r="K14" s="675"/>
      <c r="L14" s="675"/>
      <c r="M14" s="675"/>
      <c r="N14" s="675"/>
      <c r="O14" s="675"/>
      <c r="P14" s="675"/>
      <c r="Q14" s="676"/>
      <c r="R14" s="677">
        <v>
37671</v>
      </c>
      <c r="S14" s="678"/>
      <c r="T14" s="678"/>
      <c r="U14" s="678"/>
      <c r="V14" s="678"/>
      <c r="W14" s="678"/>
      <c r="X14" s="678"/>
      <c r="Y14" s="679"/>
      <c r="Z14" s="714">
        <v>
0.1</v>
      </c>
      <c r="AA14" s="714"/>
      <c r="AB14" s="714"/>
      <c r="AC14" s="714"/>
      <c r="AD14" s="715">
        <v>
37671</v>
      </c>
      <c r="AE14" s="715"/>
      <c r="AF14" s="715"/>
      <c r="AG14" s="715"/>
      <c r="AH14" s="715"/>
      <c r="AI14" s="715"/>
      <c r="AJ14" s="715"/>
      <c r="AK14" s="715"/>
      <c r="AL14" s="680">
        <v>
0.3</v>
      </c>
      <c r="AM14" s="681"/>
      <c r="AN14" s="681"/>
      <c r="AO14" s="716"/>
      <c r="AP14" s="674" t="s">
        <v>
256</v>
      </c>
      <c r="AQ14" s="675"/>
      <c r="AR14" s="675"/>
      <c r="AS14" s="675"/>
      <c r="AT14" s="675"/>
      <c r="AU14" s="675"/>
      <c r="AV14" s="675"/>
      <c r="AW14" s="675"/>
      <c r="AX14" s="675"/>
      <c r="AY14" s="675"/>
      <c r="AZ14" s="675"/>
      <c r="BA14" s="675"/>
      <c r="BB14" s="675"/>
      <c r="BC14" s="675"/>
      <c r="BD14" s="675"/>
      <c r="BE14" s="675"/>
      <c r="BF14" s="676"/>
      <c r="BG14" s="677">
        <v>
152177</v>
      </c>
      <c r="BH14" s="678"/>
      <c r="BI14" s="678"/>
      <c r="BJ14" s="678"/>
      <c r="BK14" s="678"/>
      <c r="BL14" s="678"/>
      <c r="BM14" s="678"/>
      <c r="BN14" s="679"/>
      <c r="BO14" s="714">
        <v>
1.5</v>
      </c>
      <c r="BP14" s="714"/>
      <c r="BQ14" s="714"/>
      <c r="BR14" s="714"/>
      <c r="BS14" s="683" t="s">
        <v>
137</v>
      </c>
      <c r="BT14" s="678"/>
      <c r="BU14" s="678"/>
      <c r="BV14" s="678"/>
      <c r="BW14" s="678"/>
      <c r="BX14" s="678"/>
      <c r="BY14" s="678"/>
      <c r="BZ14" s="678"/>
      <c r="CA14" s="678"/>
      <c r="CB14" s="723"/>
      <c r="CD14" s="724" t="s">
        <v>
257</v>
      </c>
      <c r="CE14" s="721"/>
      <c r="CF14" s="721"/>
      <c r="CG14" s="721"/>
      <c r="CH14" s="721"/>
      <c r="CI14" s="721"/>
      <c r="CJ14" s="721"/>
      <c r="CK14" s="721"/>
      <c r="CL14" s="721"/>
      <c r="CM14" s="721"/>
      <c r="CN14" s="721"/>
      <c r="CO14" s="721"/>
      <c r="CP14" s="721"/>
      <c r="CQ14" s="722"/>
      <c r="CR14" s="677">
        <v>
1024630</v>
      </c>
      <c r="CS14" s="678"/>
      <c r="CT14" s="678"/>
      <c r="CU14" s="678"/>
      <c r="CV14" s="678"/>
      <c r="CW14" s="678"/>
      <c r="CX14" s="678"/>
      <c r="CY14" s="679"/>
      <c r="CZ14" s="714">
        <v>
3.6</v>
      </c>
      <c r="DA14" s="714"/>
      <c r="DB14" s="714"/>
      <c r="DC14" s="714"/>
      <c r="DD14" s="683">
        <v>
26964</v>
      </c>
      <c r="DE14" s="678"/>
      <c r="DF14" s="678"/>
      <c r="DG14" s="678"/>
      <c r="DH14" s="678"/>
      <c r="DI14" s="678"/>
      <c r="DJ14" s="678"/>
      <c r="DK14" s="678"/>
      <c r="DL14" s="678"/>
      <c r="DM14" s="678"/>
      <c r="DN14" s="678"/>
      <c r="DO14" s="678"/>
      <c r="DP14" s="679"/>
      <c r="DQ14" s="683">
        <v>
525886</v>
      </c>
      <c r="DR14" s="678"/>
      <c r="DS14" s="678"/>
      <c r="DT14" s="678"/>
      <c r="DU14" s="678"/>
      <c r="DV14" s="678"/>
      <c r="DW14" s="678"/>
      <c r="DX14" s="678"/>
      <c r="DY14" s="678"/>
      <c r="DZ14" s="678"/>
      <c r="EA14" s="678"/>
      <c r="EB14" s="678"/>
      <c r="EC14" s="723"/>
    </row>
    <row r="15" spans="2:143" ht="11.25" customHeight="1" x14ac:dyDescent="0.15">
      <c r="B15" s="674" t="s">
        <v>
258</v>
      </c>
      <c r="C15" s="675"/>
      <c r="D15" s="675"/>
      <c r="E15" s="675"/>
      <c r="F15" s="675"/>
      <c r="G15" s="675"/>
      <c r="H15" s="675"/>
      <c r="I15" s="675"/>
      <c r="J15" s="675"/>
      <c r="K15" s="675"/>
      <c r="L15" s="675"/>
      <c r="M15" s="675"/>
      <c r="N15" s="675"/>
      <c r="O15" s="675"/>
      <c r="P15" s="675"/>
      <c r="Q15" s="676"/>
      <c r="R15" s="677" t="s">
        <v>
173</v>
      </c>
      <c r="S15" s="678"/>
      <c r="T15" s="678"/>
      <c r="U15" s="678"/>
      <c r="V15" s="678"/>
      <c r="W15" s="678"/>
      <c r="X15" s="678"/>
      <c r="Y15" s="679"/>
      <c r="Z15" s="714" t="s">
        <v>
173</v>
      </c>
      <c r="AA15" s="714"/>
      <c r="AB15" s="714"/>
      <c r="AC15" s="714"/>
      <c r="AD15" s="715" t="s">
        <v>
173</v>
      </c>
      <c r="AE15" s="715"/>
      <c r="AF15" s="715"/>
      <c r="AG15" s="715"/>
      <c r="AH15" s="715"/>
      <c r="AI15" s="715"/>
      <c r="AJ15" s="715"/>
      <c r="AK15" s="715"/>
      <c r="AL15" s="680" t="s">
        <v>
173</v>
      </c>
      <c r="AM15" s="681"/>
      <c r="AN15" s="681"/>
      <c r="AO15" s="716"/>
      <c r="AP15" s="674" t="s">
        <v>
259</v>
      </c>
      <c r="AQ15" s="675"/>
      <c r="AR15" s="675"/>
      <c r="AS15" s="675"/>
      <c r="AT15" s="675"/>
      <c r="AU15" s="675"/>
      <c r="AV15" s="675"/>
      <c r="AW15" s="675"/>
      <c r="AX15" s="675"/>
      <c r="AY15" s="675"/>
      <c r="AZ15" s="675"/>
      <c r="BA15" s="675"/>
      <c r="BB15" s="675"/>
      <c r="BC15" s="675"/>
      <c r="BD15" s="675"/>
      <c r="BE15" s="675"/>
      <c r="BF15" s="676"/>
      <c r="BG15" s="677">
        <v>
469481</v>
      </c>
      <c r="BH15" s="678"/>
      <c r="BI15" s="678"/>
      <c r="BJ15" s="678"/>
      <c r="BK15" s="678"/>
      <c r="BL15" s="678"/>
      <c r="BM15" s="678"/>
      <c r="BN15" s="679"/>
      <c r="BO15" s="714">
        <v>
4.5</v>
      </c>
      <c r="BP15" s="714"/>
      <c r="BQ15" s="714"/>
      <c r="BR15" s="714"/>
      <c r="BS15" s="683" t="s">
        <v>
137</v>
      </c>
      <c r="BT15" s="678"/>
      <c r="BU15" s="678"/>
      <c r="BV15" s="678"/>
      <c r="BW15" s="678"/>
      <c r="BX15" s="678"/>
      <c r="BY15" s="678"/>
      <c r="BZ15" s="678"/>
      <c r="CA15" s="678"/>
      <c r="CB15" s="723"/>
      <c r="CD15" s="724" t="s">
        <v>
260</v>
      </c>
      <c r="CE15" s="721"/>
      <c r="CF15" s="721"/>
      <c r="CG15" s="721"/>
      <c r="CH15" s="721"/>
      <c r="CI15" s="721"/>
      <c r="CJ15" s="721"/>
      <c r="CK15" s="721"/>
      <c r="CL15" s="721"/>
      <c r="CM15" s="721"/>
      <c r="CN15" s="721"/>
      <c r="CO15" s="721"/>
      <c r="CP15" s="721"/>
      <c r="CQ15" s="722"/>
      <c r="CR15" s="677">
        <v>
2946059</v>
      </c>
      <c r="CS15" s="678"/>
      <c r="CT15" s="678"/>
      <c r="CU15" s="678"/>
      <c r="CV15" s="678"/>
      <c r="CW15" s="678"/>
      <c r="CX15" s="678"/>
      <c r="CY15" s="679"/>
      <c r="CZ15" s="714">
        <v>
10.5</v>
      </c>
      <c r="DA15" s="714"/>
      <c r="DB15" s="714"/>
      <c r="DC15" s="714"/>
      <c r="DD15" s="683">
        <v>
487600</v>
      </c>
      <c r="DE15" s="678"/>
      <c r="DF15" s="678"/>
      <c r="DG15" s="678"/>
      <c r="DH15" s="678"/>
      <c r="DI15" s="678"/>
      <c r="DJ15" s="678"/>
      <c r="DK15" s="678"/>
      <c r="DL15" s="678"/>
      <c r="DM15" s="678"/>
      <c r="DN15" s="678"/>
      <c r="DO15" s="678"/>
      <c r="DP15" s="679"/>
      <c r="DQ15" s="683">
        <v>
2299376</v>
      </c>
      <c r="DR15" s="678"/>
      <c r="DS15" s="678"/>
      <c r="DT15" s="678"/>
      <c r="DU15" s="678"/>
      <c r="DV15" s="678"/>
      <c r="DW15" s="678"/>
      <c r="DX15" s="678"/>
      <c r="DY15" s="678"/>
      <c r="DZ15" s="678"/>
      <c r="EA15" s="678"/>
      <c r="EB15" s="678"/>
      <c r="EC15" s="723"/>
    </row>
    <row r="16" spans="2:143" ht="11.25" customHeight="1" x14ac:dyDescent="0.15">
      <c r="B16" s="674" t="s">
        <v>
261</v>
      </c>
      <c r="C16" s="675"/>
      <c r="D16" s="675"/>
      <c r="E16" s="675"/>
      <c r="F16" s="675"/>
      <c r="G16" s="675"/>
      <c r="H16" s="675"/>
      <c r="I16" s="675"/>
      <c r="J16" s="675"/>
      <c r="K16" s="675"/>
      <c r="L16" s="675"/>
      <c r="M16" s="675"/>
      <c r="N16" s="675"/>
      <c r="O16" s="675"/>
      <c r="P16" s="675"/>
      <c r="Q16" s="676"/>
      <c r="R16" s="677">
        <v>
13311</v>
      </c>
      <c r="S16" s="678"/>
      <c r="T16" s="678"/>
      <c r="U16" s="678"/>
      <c r="V16" s="678"/>
      <c r="W16" s="678"/>
      <c r="X16" s="678"/>
      <c r="Y16" s="679"/>
      <c r="Z16" s="714">
        <v>
0</v>
      </c>
      <c r="AA16" s="714"/>
      <c r="AB16" s="714"/>
      <c r="AC16" s="714"/>
      <c r="AD16" s="715">
        <v>
13311</v>
      </c>
      <c r="AE16" s="715"/>
      <c r="AF16" s="715"/>
      <c r="AG16" s="715"/>
      <c r="AH16" s="715"/>
      <c r="AI16" s="715"/>
      <c r="AJ16" s="715"/>
      <c r="AK16" s="715"/>
      <c r="AL16" s="680">
        <v>
0.1</v>
      </c>
      <c r="AM16" s="681"/>
      <c r="AN16" s="681"/>
      <c r="AO16" s="716"/>
      <c r="AP16" s="674" t="s">
        <v>
262</v>
      </c>
      <c r="AQ16" s="675"/>
      <c r="AR16" s="675"/>
      <c r="AS16" s="675"/>
      <c r="AT16" s="675"/>
      <c r="AU16" s="675"/>
      <c r="AV16" s="675"/>
      <c r="AW16" s="675"/>
      <c r="AX16" s="675"/>
      <c r="AY16" s="675"/>
      <c r="AZ16" s="675"/>
      <c r="BA16" s="675"/>
      <c r="BB16" s="675"/>
      <c r="BC16" s="675"/>
      <c r="BD16" s="675"/>
      <c r="BE16" s="675"/>
      <c r="BF16" s="676"/>
      <c r="BG16" s="677" t="s">
        <v>
243</v>
      </c>
      <c r="BH16" s="678"/>
      <c r="BI16" s="678"/>
      <c r="BJ16" s="678"/>
      <c r="BK16" s="678"/>
      <c r="BL16" s="678"/>
      <c r="BM16" s="678"/>
      <c r="BN16" s="679"/>
      <c r="BO16" s="714" t="s">
        <v>
137</v>
      </c>
      <c r="BP16" s="714"/>
      <c r="BQ16" s="714"/>
      <c r="BR16" s="714"/>
      <c r="BS16" s="683" t="s">
        <v>
243</v>
      </c>
      <c r="BT16" s="678"/>
      <c r="BU16" s="678"/>
      <c r="BV16" s="678"/>
      <c r="BW16" s="678"/>
      <c r="BX16" s="678"/>
      <c r="BY16" s="678"/>
      <c r="BZ16" s="678"/>
      <c r="CA16" s="678"/>
      <c r="CB16" s="723"/>
      <c r="CD16" s="724" t="s">
        <v>
263</v>
      </c>
      <c r="CE16" s="721"/>
      <c r="CF16" s="721"/>
      <c r="CG16" s="721"/>
      <c r="CH16" s="721"/>
      <c r="CI16" s="721"/>
      <c r="CJ16" s="721"/>
      <c r="CK16" s="721"/>
      <c r="CL16" s="721"/>
      <c r="CM16" s="721"/>
      <c r="CN16" s="721"/>
      <c r="CO16" s="721"/>
      <c r="CP16" s="721"/>
      <c r="CQ16" s="722"/>
      <c r="CR16" s="677" t="s">
        <v>
173</v>
      </c>
      <c r="CS16" s="678"/>
      <c r="CT16" s="678"/>
      <c r="CU16" s="678"/>
      <c r="CV16" s="678"/>
      <c r="CW16" s="678"/>
      <c r="CX16" s="678"/>
      <c r="CY16" s="679"/>
      <c r="CZ16" s="714" t="s">
        <v>
243</v>
      </c>
      <c r="DA16" s="714"/>
      <c r="DB16" s="714"/>
      <c r="DC16" s="714"/>
      <c r="DD16" s="683" t="s">
        <v>
137</v>
      </c>
      <c r="DE16" s="678"/>
      <c r="DF16" s="678"/>
      <c r="DG16" s="678"/>
      <c r="DH16" s="678"/>
      <c r="DI16" s="678"/>
      <c r="DJ16" s="678"/>
      <c r="DK16" s="678"/>
      <c r="DL16" s="678"/>
      <c r="DM16" s="678"/>
      <c r="DN16" s="678"/>
      <c r="DO16" s="678"/>
      <c r="DP16" s="679"/>
      <c r="DQ16" s="683" t="s">
        <v>
243</v>
      </c>
      <c r="DR16" s="678"/>
      <c r="DS16" s="678"/>
      <c r="DT16" s="678"/>
      <c r="DU16" s="678"/>
      <c r="DV16" s="678"/>
      <c r="DW16" s="678"/>
      <c r="DX16" s="678"/>
      <c r="DY16" s="678"/>
      <c r="DZ16" s="678"/>
      <c r="EA16" s="678"/>
      <c r="EB16" s="678"/>
      <c r="EC16" s="723"/>
    </row>
    <row r="17" spans="2:133" ht="11.25" customHeight="1" x14ac:dyDescent="0.15">
      <c r="B17" s="674" t="s">
        <v>
264</v>
      </c>
      <c r="C17" s="675"/>
      <c r="D17" s="675"/>
      <c r="E17" s="675"/>
      <c r="F17" s="675"/>
      <c r="G17" s="675"/>
      <c r="H17" s="675"/>
      <c r="I17" s="675"/>
      <c r="J17" s="675"/>
      <c r="K17" s="675"/>
      <c r="L17" s="675"/>
      <c r="M17" s="675"/>
      <c r="N17" s="675"/>
      <c r="O17" s="675"/>
      <c r="P17" s="675"/>
      <c r="Q17" s="676"/>
      <c r="R17" s="677">
        <v>
183292</v>
      </c>
      <c r="S17" s="678"/>
      <c r="T17" s="678"/>
      <c r="U17" s="678"/>
      <c r="V17" s="678"/>
      <c r="W17" s="678"/>
      <c r="X17" s="678"/>
      <c r="Y17" s="679"/>
      <c r="Z17" s="714">
        <v>
0.6</v>
      </c>
      <c r="AA17" s="714"/>
      <c r="AB17" s="714"/>
      <c r="AC17" s="714"/>
      <c r="AD17" s="715">
        <v>
183292</v>
      </c>
      <c r="AE17" s="715"/>
      <c r="AF17" s="715"/>
      <c r="AG17" s="715"/>
      <c r="AH17" s="715"/>
      <c r="AI17" s="715"/>
      <c r="AJ17" s="715"/>
      <c r="AK17" s="715"/>
      <c r="AL17" s="680">
        <v>
1.3</v>
      </c>
      <c r="AM17" s="681"/>
      <c r="AN17" s="681"/>
      <c r="AO17" s="716"/>
      <c r="AP17" s="674" t="s">
        <v>
265</v>
      </c>
      <c r="AQ17" s="675"/>
      <c r="AR17" s="675"/>
      <c r="AS17" s="675"/>
      <c r="AT17" s="675"/>
      <c r="AU17" s="675"/>
      <c r="AV17" s="675"/>
      <c r="AW17" s="675"/>
      <c r="AX17" s="675"/>
      <c r="AY17" s="675"/>
      <c r="AZ17" s="675"/>
      <c r="BA17" s="675"/>
      <c r="BB17" s="675"/>
      <c r="BC17" s="675"/>
      <c r="BD17" s="675"/>
      <c r="BE17" s="675"/>
      <c r="BF17" s="676"/>
      <c r="BG17" s="677" t="s">
        <v>
137</v>
      </c>
      <c r="BH17" s="678"/>
      <c r="BI17" s="678"/>
      <c r="BJ17" s="678"/>
      <c r="BK17" s="678"/>
      <c r="BL17" s="678"/>
      <c r="BM17" s="678"/>
      <c r="BN17" s="679"/>
      <c r="BO17" s="714" t="s">
        <v>
243</v>
      </c>
      <c r="BP17" s="714"/>
      <c r="BQ17" s="714"/>
      <c r="BR17" s="714"/>
      <c r="BS17" s="683" t="s">
        <v>
243</v>
      </c>
      <c r="BT17" s="678"/>
      <c r="BU17" s="678"/>
      <c r="BV17" s="678"/>
      <c r="BW17" s="678"/>
      <c r="BX17" s="678"/>
      <c r="BY17" s="678"/>
      <c r="BZ17" s="678"/>
      <c r="CA17" s="678"/>
      <c r="CB17" s="723"/>
      <c r="CD17" s="724" t="s">
        <v>
266</v>
      </c>
      <c r="CE17" s="721"/>
      <c r="CF17" s="721"/>
      <c r="CG17" s="721"/>
      <c r="CH17" s="721"/>
      <c r="CI17" s="721"/>
      <c r="CJ17" s="721"/>
      <c r="CK17" s="721"/>
      <c r="CL17" s="721"/>
      <c r="CM17" s="721"/>
      <c r="CN17" s="721"/>
      <c r="CO17" s="721"/>
      <c r="CP17" s="721"/>
      <c r="CQ17" s="722"/>
      <c r="CR17" s="677">
        <v>
1244082</v>
      </c>
      <c r="CS17" s="678"/>
      <c r="CT17" s="678"/>
      <c r="CU17" s="678"/>
      <c r="CV17" s="678"/>
      <c r="CW17" s="678"/>
      <c r="CX17" s="678"/>
      <c r="CY17" s="679"/>
      <c r="CZ17" s="714">
        <v>
4.4000000000000004</v>
      </c>
      <c r="DA17" s="714"/>
      <c r="DB17" s="714"/>
      <c r="DC17" s="714"/>
      <c r="DD17" s="683" t="s">
        <v>
137</v>
      </c>
      <c r="DE17" s="678"/>
      <c r="DF17" s="678"/>
      <c r="DG17" s="678"/>
      <c r="DH17" s="678"/>
      <c r="DI17" s="678"/>
      <c r="DJ17" s="678"/>
      <c r="DK17" s="678"/>
      <c r="DL17" s="678"/>
      <c r="DM17" s="678"/>
      <c r="DN17" s="678"/>
      <c r="DO17" s="678"/>
      <c r="DP17" s="679"/>
      <c r="DQ17" s="683">
        <v>
1185734</v>
      </c>
      <c r="DR17" s="678"/>
      <c r="DS17" s="678"/>
      <c r="DT17" s="678"/>
      <c r="DU17" s="678"/>
      <c r="DV17" s="678"/>
      <c r="DW17" s="678"/>
      <c r="DX17" s="678"/>
      <c r="DY17" s="678"/>
      <c r="DZ17" s="678"/>
      <c r="EA17" s="678"/>
      <c r="EB17" s="678"/>
      <c r="EC17" s="723"/>
    </row>
    <row r="18" spans="2:133" ht="11.25" customHeight="1" x14ac:dyDescent="0.15">
      <c r="B18" s="674" t="s">
        <v>
267</v>
      </c>
      <c r="C18" s="675"/>
      <c r="D18" s="675"/>
      <c r="E18" s="675"/>
      <c r="F18" s="675"/>
      <c r="G18" s="675"/>
      <c r="H18" s="675"/>
      <c r="I18" s="675"/>
      <c r="J18" s="675"/>
      <c r="K18" s="675"/>
      <c r="L18" s="675"/>
      <c r="M18" s="675"/>
      <c r="N18" s="675"/>
      <c r="O18" s="675"/>
      <c r="P18" s="675"/>
      <c r="Q18" s="676"/>
      <c r="R18" s="677">
        <v>
96374</v>
      </c>
      <c r="S18" s="678"/>
      <c r="T18" s="678"/>
      <c r="U18" s="678"/>
      <c r="V18" s="678"/>
      <c r="W18" s="678"/>
      <c r="X18" s="678"/>
      <c r="Y18" s="679"/>
      <c r="Z18" s="714">
        <v>
0.3</v>
      </c>
      <c r="AA18" s="714"/>
      <c r="AB18" s="714"/>
      <c r="AC18" s="714"/>
      <c r="AD18" s="715">
        <v>
96374</v>
      </c>
      <c r="AE18" s="715"/>
      <c r="AF18" s="715"/>
      <c r="AG18" s="715"/>
      <c r="AH18" s="715"/>
      <c r="AI18" s="715"/>
      <c r="AJ18" s="715"/>
      <c r="AK18" s="715"/>
      <c r="AL18" s="680">
        <v>
0.7</v>
      </c>
      <c r="AM18" s="681"/>
      <c r="AN18" s="681"/>
      <c r="AO18" s="716"/>
      <c r="AP18" s="674" t="s">
        <v>
268</v>
      </c>
      <c r="AQ18" s="675"/>
      <c r="AR18" s="675"/>
      <c r="AS18" s="675"/>
      <c r="AT18" s="675"/>
      <c r="AU18" s="675"/>
      <c r="AV18" s="675"/>
      <c r="AW18" s="675"/>
      <c r="AX18" s="675"/>
      <c r="AY18" s="675"/>
      <c r="AZ18" s="675"/>
      <c r="BA18" s="675"/>
      <c r="BB18" s="675"/>
      <c r="BC18" s="675"/>
      <c r="BD18" s="675"/>
      <c r="BE18" s="675"/>
      <c r="BF18" s="676"/>
      <c r="BG18" s="677" t="s">
        <v>
243</v>
      </c>
      <c r="BH18" s="678"/>
      <c r="BI18" s="678"/>
      <c r="BJ18" s="678"/>
      <c r="BK18" s="678"/>
      <c r="BL18" s="678"/>
      <c r="BM18" s="678"/>
      <c r="BN18" s="679"/>
      <c r="BO18" s="714" t="s">
        <v>
243</v>
      </c>
      <c r="BP18" s="714"/>
      <c r="BQ18" s="714"/>
      <c r="BR18" s="714"/>
      <c r="BS18" s="683" t="s">
        <v>
137</v>
      </c>
      <c r="BT18" s="678"/>
      <c r="BU18" s="678"/>
      <c r="BV18" s="678"/>
      <c r="BW18" s="678"/>
      <c r="BX18" s="678"/>
      <c r="BY18" s="678"/>
      <c r="BZ18" s="678"/>
      <c r="CA18" s="678"/>
      <c r="CB18" s="723"/>
      <c r="CD18" s="724" t="s">
        <v>
269</v>
      </c>
      <c r="CE18" s="721"/>
      <c r="CF18" s="721"/>
      <c r="CG18" s="721"/>
      <c r="CH18" s="721"/>
      <c r="CI18" s="721"/>
      <c r="CJ18" s="721"/>
      <c r="CK18" s="721"/>
      <c r="CL18" s="721"/>
      <c r="CM18" s="721"/>
      <c r="CN18" s="721"/>
      <c r="CO18" s="721"/>
      <c r="CP18" s="721"/>
      <c r="CQ18" s="722"/>
      <c r="CR18" s="677" t="s">
        <v>
137</v>
      </c>
      <c r="CS18" s="678"/>
      <c r="CT18" s="678"/>
      <c r="CU18" s="678"/>
      <c r="CV18" s="678"/>
      <c r="CW18" s="678"/>
      <c r="CX18" s="678"/>
      <c r="CY18" s="679"/>
      <c r="CZ18" s="714" t="s">
        <v>
243</v>
      </c>
      <c r="DA18" s="714"/>
      <c r="DB18" s="714"/>
      <c r="DC18" s="714"/>
      <c r="DD18" s="683" t="s">
        <v>
137</v>
      </c>
      <c r="DE18" s="678"/>
      <c r="DF18" s="678"/>
      <c r="DG18" s="678"/>
      <c r="DH18" s="678"/>
      <c r="DI18" s="678"/>
      <c r="DJ18" s="678"/>
      <c r="DK18" s="678"/>
      <c r="DL18" s="678"/>
      <c r="DM18" s="678"/>
      <c r="DN18" s="678"/>
      <c r="DO18" s="678"/>
      <c r="DP18" s="679"/>
      <c r="DQ18" s="683" t="s">
        <v>
243</v>
      </c>
      <c r="DR18" s="678"/>
      <c r="DS18" s="678"/>
      <c r="DT18" s="678"/>
      <c r="DU18" s="678"/>
      <c r="DV18" s="678"/>
      <c r="DW18" s="678"/>
      <c r="DX18" s="678"/>
      <c r="DY18" s="678"/>
      <c r="DZ18" s="678"/>
      <c r="EA18" s="678"/>
      <c r="EB18" s="678"/>
      <c r="EC18" s="723"/>
    </row>
    <row r="19" spans="2:133" ht="11.25" customHeight="1" x14ac:dyDescent="0.15">
      <c r="B19" s="674" t="s">
        <v>
270</v>
      </c>
      <c r="C19" s="675"/>
      <c r="D19" s="675"/>
      <c r="E19" s="675"/>
      <c r="F19" s="675"/>
      <c r="G19" s="675"/>
      <c r="H19" s="675"/>
      <c r="I19" s="675"/>
      <c r="J19" s="675"/>
      <c r="K19" s="675"/>
      <c r="L19" s="675"/>
      <c r="M19" s="675"/>
      <c r="N19" s="675"/>
      <c r="O19" s="675"/>
      <c r="P19" s="675"/>
      <c r="Q19" s="676"/>
      <c r="R19" s="677">
        <v>
6402</v>
      </c>
      <c r="S19" s="678"/>
      <c r="T19" s="678"/>
      <c r="U19" s="678"/>
      <c r="V19" s="678"/>
      <c r="W19" s="678"/>
      <c r="X19" s="678"/>
      <c r="Y19" s="679"/>
      <c r="Z19" s="714">
        <v>
0</v>
      </c>
      <c r="AA19" s="714"/>
      <c r="AB19" s="714"/>
      <c r="AC19" s="714"/>
      <c r="AD19" s="715">
        <v>
6402</v>
      </c>
      <c r="AE19" s="715"/>
      <c r="AF19" s="715"/>
      <c r="AG19" s="715"/>
      <c r="AH19" s="715"/>
      <c r="AI19" s="715"/>
      <c r="AJ19" s="715"/>
      <c r="AK19" s="715"/>
      <c r="AL19" s="680">
        <v>
0</v>
      </c>
      <c r="AM19" s="681"/>
      <c r="AN19" s="681"/>
      <c r="AO19" s="716"/>
      <c r="AP19" s="674" t="s">
        <v>
271</v>
      </c>
      <c r="AQ19" s="675"/>
      <c r="AR19" s="675"/>
      <c r="AS19" s="675"/>
      <c r="AT19" s="675"/>
      <c r="AU19" s="675"/>
      <c r="AV19" s="675"/>
      <c r="AW19" s="675"/>
      <c r="AX19" s="675"/>
      <c r="AY19" s="675"/>
      <c r="AZ19" s="675"/>
      <c r="BA19" s="675"/>
      <c r="BB19" s="675"/>
      <c r="BC19" s="675"/>
      <c r="BD19" s="675"/>
      <c r="BE19" s="675"/>
      <c r="BF19" s="676"/>
      <c r="BG19" s="677">
        <v>
877857</v>
      </c>
      <c r="BH19" s="678"/>
      <c r="BI19" s="678"/>
      <c r="BJ19" s="678"/>
      <c r="BK19" s="678"/>
      <c r="BL19" s="678"/>
      <c r="BM19" s="678"/>
      <c r="BN19" s="679"/>
      <c r="BO19" s="714">
        <v>
8.4</v>
      </c>
      <c r="BP19" s="714"/>
      <c r="BQ19" s="714"/>
      <c r="BR19" s="714"/>
      <c r="BS19" s="683" t="s">
        <v>
243</v>
      </c>
      <c r="BT19" s="678"/>
      <c r="BU19" s="678"/>
      <c r="BV19" s="678"/>
      <c r="BW19" s="678"/>
      <c r="BX19" s="678"/>
      <c r="BY19" s="678"/>
      <c r="BZ19" s="678"/>
      <c r="CA19" s="678"/>
      <c r="CB19" s="723"/>
      <c r="CD19" s="724" t="s">
        <v>
272</v>
      </c>
      <c r="CE19" s="721"/>
      <c r="CF19" s="721"/>
      <c r="CG19" s="721"/>
      <c r="CH19" s="721"/>
      <c r="CI19" s="721"/>
      <c r="CJ19" s="721"/>
      <c r="CK19" s="721"/>
      <c r="CL19" s="721"/>
      <c r="CM19" s="721"/>
      <c r="CN19" s="721"/>
      <c r="CO19" s="721"/>
      <c r="CP19" s="721"/>
      <c r="CQ19" s="722"/>
      <c r="CR19" s="677" t="s">
        <v>
243</v>
      </c>
      <c r="CS19" s="678"/>
      <c r="CT19" s="678"/>
      <c r="CU19" s="678"/>
      <c r="CV19" s="678"/>
      <c r="CW19" s="678"/>
      <c r="CX19" s="678"/>
      <c r="CY19" s="679"/>
      <c r="CZ19" s="714" t="s">
        <v>
243</v>
      </c>
      <c r="DA19" s="714"/>
      <c r="DB19" s="714"/>
      <c r="DC19" s="714"/>
      <c r="DD19" s="683" t="s">
        <v>
243</v>
      </c>
      <c r="DE19" s="678"/>
      <c r="DF19" s="678"/>
      <c r="DG19" s="678"/>
      <c r="DH19" s="678"/>
      <c r="DI19" s="678"/>
      <c r="DJ19" s="678"/>
      <c r="DK19" s="678"/>
      <c r="DL19" s="678"/>
      <c r="DM19" s="678"/>
      <c r="DN19" s="678"/>
      <c r="DO19" s="678"/>
      <c r="DP19" s="679"/>
      <c r="DQ19" s="683" t="s">
        <v>
243</v>
      </c>
      <c r="DR19" s="678"/>
      <c r="DS19" s="678"/>
      <c r="DT19" s="678"/>
      <c r="DU19" s="678"/>
      <c r="DV19" s="678"/>
      <c r="DW19" s="678"/>
      <c r="DX19" s="678"/>
      <c r="DY19" s="678"/>
      <c r="DZ19" s="678"/>
      <c r="EA19" s="678"/>
      <c r="EB19" s="678"/>
      <c r="EC19" s="723"/>
    </row>
    <row r="20" spans="2:133" ht="11.25" customHeight="1" x14ac:dyDescent="0.15">
      <c r="B20" s="674" t="s">
        <v>
273</v>
      </c>
      <c r="C20" s="675"/>
      <c r="D20" s="675"/>
      <c r="E20" s="675"/>
      <c r="F20" s="675"/>
      <c r="G20" s="675"/>
      <c r="H20" s="675"/>
      <c r="I20" s="675"/>
      <c r="J20" s="675"/>
      <c r="K20" s="675"/>
      <c r="L20" s="675"/>
      <c r="M20" s="675"/>
      <c r="N20" s="675"/>
      <c r="O20" s="675"/>
      <c r="P20" s="675"/>
      <c r="Q20" s="676"/>
      <c r="R20" s="677">
        <v>
2748</v>
      </c>
      <c r="S20" s="678"/>
      <c r="T20" s="678"/>
      <c r="U20" s="678"/>
      <c r="V20" s="678"/>
      <c r="W20" s="678"/>
      <c r="X20" s="678"/>
      <c r="Y20" s="679"/>
      <c r="Z20" s="714">
        <v>
0</v>
      </c>
      <c r="AA20" s="714"/>
      <c r="AB20" s="714"/>
      <c r="AC20" s="714"/>
      <c r="AD20" s="715">
        <v>
2748</v>
      </c>
      <c r="AE20" s="715"/>
      <c r="AF20" s="715"/>
      <c r="AG20" s="715"/>
      <c r="AH20" s="715"/>
      <c r="AI20" s="715"/>
      <c r="AJ20" s="715"/>
      <c r="AK20" s="715"/>
      <c r="AL20" s="680">
        <v>
0</v>
      </c>
      <c r="AM20" s="681"/>
      <c r="AN20" s="681"/>
      <c r="AO20" s="716"/>
      <c r="AP20" s="674" t="s">
        <v>
274</v>
      </c>
      <c r="AQ20" s="675"/>
      <c r="AR20" s="675"/>
      <c r="AS20" s="675"/>
      <c r="AT20" s="675"/>
      <c r="AU20" s="675"/>
      <c r="AV20" s="675"/>
      <c r="AW20" s="675"/>
      <c r="AX20" s="675"/>
      <c r="AY20" s="675"/>
      <c r="AZ20" s="675"/>
      <c r="BA20" s="675"/>
      <c r="BB20" s="675"/>
      <c r="BC20" s="675"/>
      <c r="BD20" s="675"/>
      <c r="BE20" s="675"/>
      <c r="BF20" s="676"/>
      <c r="BG20" s="677">
        <v>
877857</v>
      </c>
      <c r="BH20" s="678"/>
      <c r="BI20" s="678"/>
      <c r="BJ20" s="678"/>
      <c r="BK20" s="678"/>
      <c r="BL20" s="678"/>
      <c r="BM20" s="678"/>
      <c r="BN20" s="679"/>
      <c r="BO20" s="714">
        <v>
8.4</v>
      </c>
      <c r="BP20" s="714"/>
      <c r="BQ20" s="714"/>
      <c r="BR20" s="714"/>
      <c r="BS20" s="683" t="s">
        <v>
173</v>
      </c>
      <c r="BT20" s="678"/>
      <c r="BU20" s="678"/>
      <c r="BV20" s="678"/>
      <c r="BW20" s="678"/>
      <c r="BX20" s="678"/>
      <c r="BY20" s="678"/>
      <c r="BZ20" s="678"/>
      <c r="CA20" s="678"/>
      <c r="CB20" s="723"/>
      <c r="CD20" s="724" t="s">
        <v>
275</v>
      </c>
      <c r="CE20" s="721"/>
      <c r="CF20" s="721"/>
      <c r="CG20" s="721"/>
      <c r="CH20" s="721"/>
      <c r="CI20" s="721"/>
      <c r="CJ20" s="721"/>
      <c r="CK20" s="721"/>
      <c r="CL20" s="721"/>
      <c r="CM20" s="721"/>
      <c r="CN20" s="721"/>
      <c r="CO20" s="721"/>
      <c r="CP20" s="721"/>
      <c r="CQ20" s="722"/>
      <c r="CR20" s="677">
        <v>
28165643</v>
      </c>
      <c r="CS20" s="678"/>
      <c r="CT20" s="678"/>
      <c r="CU20" s="678"/>
      <c r="CV20" s="678"/>
      <c r="CW20" s="678"/>
      <c r="CX20" s="678"/>
      <c r="CY20" s="679"/>
      <c r="CZ20" s="714">
        <v>
100</v>
      </c>
      <c r="DA20" s="714"/>
      <c r="DB20" s="714"/>
      <c r="DC20" s="714"/>
      <c r="DD20" s="683">
        <v>
1572016</v>
      </c>
      <c r="DE20" s="678"/>
      <c r="DF20" s="678"/>
      <c r="DG20" s="678"/>
      <c r="DH20" s="678"/>
      <c r="DI20" s="678"/>
      <c r="DJ20" s="678"/>
      <c r="DK20" s="678"/>
      <c r="DL20" s="678"/>
      <c r="DM20" s="678"/>
      <c r="DN20" s="678"/>
      <c r="DO20" s="678"/>
      <c r="DP20" s="679"/>
      <c r="DQ20" s="683">
        <v>
16657244</v>
      </c>
      <c r="DR20" s="678"/>
      <c r="DS20" s="678"/>
      <c r="DT20" s="678"/>
      <c r="DU20" s="678"/>
      <c r="DV20" s="678"/>
      <c r="DW20" s="678"/>
      <c r="DX20" s="678"/>
      <c r="DY20" s="678"/>
      <c r="DZ20" s="678"/>
      <c r="EA20" s="678"/>
      <c r="EB20" s="678"/>
      <c r="EC20" s="723"/>
    </row>
    <row r="21" spans="2:133" ht="11.25" customHeight="1" x14ac:dyDescent="0.15">
      <c r="B21" s="674" t="s">
        <v>
276</v>
      </c>
      <c r="C21" s="675"/>
      <c r="D21" s="675"/>
      <c r="E21" s="675"/>
      <c r="F21" s="675"/>
      <c r="G21" s="675"/>
      <c r="H21" s="675"/>
      <c r="I21" s="675"/>
      <c r="J21" s="675"/>
      <c r="K21" s="675"/>
      <c r="L21" s="675"/>
      <c r="M21" s="675"/>
      <c r="N21" s="675"/>
      <c r="O21" s="675"/>
      <c r="P21" s="675"/>
      <c r="Q21" s="676"/>
      <c r="R21" s="677">
        <v>
77768</v>
      </c>
      <c r="S21" s="678"/>
      <c r="T21" s="678"/>
      <c r="U21" s="678"/>
      <c r="V21" s="678"/>
      <c r="W21" s="678"/>
      <c r="X21" s="678"/>
      <c r="Y21" s="679"/>
      <c r="Z21" s="714">
        <v>
0.3</v>
      </c>
      <c r="AA21" s="714"/>
      <c r="AB21" s="714"/>
      <c r="AC21" s="714"/>
      <c r="AD21" s="715">
        <v>
77768</v>
      </c>
      <c r="AE21" s="715"/>
      <c r="AF21" s="715"/>
      <c r="AG21" s="715"/>
      <c r="AH21" s="715"/>
      <c r="AI21" s="715"/>
      <c r="AJ21" s="715"/>
      <c r="AK21" s="715"/>
      <c r="AL21" s="680">
        <v>
0.6</v>
      </c>
      <c r="AM21" s="681"/>
      <c r="AN21" s="681"/>
      <c r="AO21" s="716"/>
      <c r="AP21" s="772" t="s">
        <v>
277</v>
      </c>
      <c r="AQ21" s="779"/>
      <c r="AR21" s="779"/>
      <c r="AS21" s="779"/>
      <c r="AT21" s="779"/>
      <c r="AU21" s="779"/>
      <c r="AV21" s="779"/>
      <c r="AW21" s="779"/>
      <c r="AX21" s="779"/>
      <c r="AY21" s="779"/>
      <c r="AZ21" s="779"/>
      <c r="BA21" s="779"/>
      <c r="BB21" s="779"/>
      <c r="BC21" s="779"/>
      <c r="BD21" s="779"/>
      <c r="BE21" s="779"/>
      <c r="BF21" s="774"/>
      <c r="BG21" s="677" t="s">
        <v>
173</v>
      </c>
      <c r="BH21" s="678"/>
      <c r="BI21" s="678"/>
      <c r="BJ21" s="678"/>
      <c r="BK21" s="678"/>
      <c r="BL21" s="678"/>
      <c r="BM21" s="678"/>
      <c r="BN21" s="679"/>
      <c r="BO21" s="714" t="s">
        <v>
173</v>
      </c>
      <c r="BP21" s="714"/>
      <c r="BQ21" s="714"/>
      <c r="BR21" s="714"/>
      <c r="BS21" s="683" t="s">
        <v>
173</v>
      </c>
      <c r="BT21" s="678"/>
      <c r="BU21" s="678"/>
      <c r="BV21" s="678"/>
      <c r="BW21" s="678"/>
      <c r="BX21" s="678"/>
      <c r="BY21" s="678"/>
      <c r="BZ21" s="678"/>
      <c r="CA21" s="678"/>
      <c r="CB21" s="723"/>
      <c r="CD21" s="784"/>
      <c r="CE21" s="702"/>
      <c r="CF21" s="702"/>
      <c r="CG21" s="702"/>
      <c r="CH21" s="702"/>
      <c r="CI21" s="702"/>
      <c r="CJ21" s="702"/>
      <c r="CK21" s="702"/>
      <c r="CL21" s="702"/>
      <c r="CM21" s="702"/>
      <c r="CN21" s="702"/>
      <c r="CO21" s="702"/>
      <c r="CP21" s="702"/>
      <c r="CQ21" s="703"/>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15">
      <c r="B22" s="674" t="s">
        <v>
278</v>
      </c>
      <c r="C22" s="675"/>
      <c r="D22" s="675"/>
      <c r="E22" s="675"/>
      <c r="F22" s="675"/>
      <c r="G22" s="675"/>
      <c r="H22" s="675"/>
      <c r="I22" s="675"/>
      <c r="J22" s="675"/>
      <c r="K22" s="675"/>
      <c r="L22" s="675"/>
      <c r="M22" s="675"/>
      <c r="N22" s="675"/>
      <c r="O22" s="675"/>
      <c r="P22" s="675"/>
      <c r="Q22" s="676"/>
      <c r="R22" s="677">
        <v>
2092959</v>
      </c>
      <c r="S22" s="678"/>
      <c r="T22" s="678"/>
      <c r="U22" s="678"/>
      <c r="V22" s="678"/>
      <c r="W22" s="678"/>
      <c r="X22" s="678"/>
      <c r="Y22" s="679"/>
      <c r="Z22" s="714">
        <v>
7.2</v>
      </c>
      <c r="AA22" s="714"/>
      <c r="AB22" s="714"/>
      <c r="AC22" s="714"/>
      <c r="AD22" s="715">
        <v>
1929854</v>
      </c>
      <c r="AE22" s="715"/>
      <c r="AF22" s="715"/>
      <c r="AG22" s="715"/>
      <c r="AH22" s="715"/>
      <c r="AI22" s="715"/>
      <c r="AJ22" s="715"/>
      <c r="AK22" s="715"/>
      <c r="AL22" s="680">
        <v>
14.1</v>
      </c>
      <c r="AM22" s="681"/>
      <c r="AN22" s="681"/>
      <c r="AO22" s="716"/>
      <c r="AP22" s="772" t="s">
        <v>
279</v>
      </c>
      <c r="AQ22" s="779"/>
      <c r="AR22" s="779"/>
      <c r="AS22" s="779"/>
      <c r="AT22" s="779"/>
      <c r="AU22" s="779"/>
      <c r="AV22" s="779"/>
      <c r="AW22" s="779"/>
      <c r="AX22" s="779"/>
      <c r="AY22" s="779"/>
      <c r="AZ22" s="779"/>
      <c r="BA22" s="779"/>
      <c r="BB22" s="779"/>
      <c r="BC22" s="779"/>
      <c r="BD22" s="779"/>
      <c r="BE22" s="779"/>
      <c r="BF22" s="774"/>
      <c r="BG22" s="677" t="s">
        <v>
243</v>
      </c>
      <c r="BH22" s="678"/>
      <c r="BI22" s="678"/>
      <c r="BJ22" s="678"/>
      <c r="BK22" s="678"/>
      <c r="BL22" s="678"/>
      <c r="BM22" s="678"/>
      <c r="BN22" s="679"/>
      <c r="BO22" s="714" t="s">
        <v>
173</v>
      </c>
      <c r="BP22" s="714"/>
      <c r="BQ22" s="714"/>
      <c r="BR22" s="714"/>
      <c r="BS22" s="683" t="s">
        <v>
173</v>
      </c>
      <c r="BT22" s="678"/>
      <c r="BU22" s="678"/>
      <c r="BV22" s="678"/>
      <c r="BW22" s="678"/>
      <c r="BX22" s="678"/>
      <c r="BY22" s="678"/>
      <c r="BZ22" s="678"/>
      <c r="CA22" s="678"/>
      <c r="CB22" s="723"/>
      <c r="CD22" s="781" t="s">
        <v>
280</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15">
      <c r="B23" s="674" t="s">
        <v>
281</v>
      </c>
      <c r="C23" s="675"/>
      <c r="D23" s="675"/>
      <c r="E23" s="675"/>
      <c r="F23" s="675"/>
      <c r="G23" s="675"/>
      <c r="H23" s="675"/>
      <c r="I23" s="675"/>
      <c r="J23" s="675"/>
      <c r="K23" s="675"/>
      <c r="L23" s="675"/>
      <c r="M23" s="675"/>
      <c r="N23" s="675"/>
      <c r="O23" s="675"/>
      <c r="P23" s="675"/>
      <c r="Q23" s="676"/>
      <c r="R23" s="677">
        <v>
1929854</v>
      </c>
      <c r="S23" s="678"/>
      <c r="T23" s="678"/>
      <c r="U23" s="678"/>
      <c r="V23" s="678"/>
      <c r="W23" s="678"/>
      <c r="X23" s="678"/>
      <c r="Y23" s="679"/>
      <c r="Z23" s="714">
        <v>
6.7</v>
      </c>
      <c r="AA23" s="714"/>
      <c r="AB23" s="714"/>
      <c r="AC23" s="714"/>
      <c r="AD23" s="715">
        <v>
1929854</v>
      </c>
      <c r="AE23" s="715"/>
      <c r="AF23" s="715"/>
      <c r="AG23" s="715"/>
      <c r="AH23" s="715"/>
      <c r="AI23" s="715"/>
      <c r="AJ23" s="715"/>
      <c r="AK23" s="715"/>
      <c r="AL23" s="680">
        <v>
14.1</v>
      </c>
      <c r="AM23" s="681"/>
      <c r="AN23" s="681"/>
      <c r="AO23" s="716"/>
      <c r="AP23" s="772" t="s">
        <v>
282</v>
      </c>
      <c r="AQ23" s="779"/>
      <c r="AR23" s="779"/>
      <c r="AS23" s="779"/>
      <c r="AT23" s="779"/>
      <c r="AU23" s="779"/>
      <c r="AV23" s="779"/>
      <c r="AW23" s="779"/>
      <c r="AX23" s="779"/>
      <c r="AY23" s="779"/>
      <c r="AZ23" s="779"/>
      <c r="BA23" s="779"/>
      <c r="BB23" s="779"/>
      <c r="BC23" s="779"/>
      <c r="BD23" s="779"/>
      <c r="BE23" s="779"/>
      <c r="BF23" s="774"/>
      <c r="BG23" s="677">
        <v>
877857</v>
      </c>
      <c r="BH23" s="678"/>
      <c r="BI23" s="678"/>
      <c r="BJ23" s="678"/>
      <c r="BK23" s="678"/>
      <c r="BL23" s="678"/>
      <c r="BM23" s="678"/>
      <c r="BN23" s="679"/>
      <c r="BO23" s="714">
        <v>
8.4</v>
      </c>
      <c r="BP23" s="714"/>
      <c r="BQ23" s="714"/>
      <c r="BR23" s="714"/>
      <c r="BS23" s="683" t="s">
        <v>
137</v>
      </c>
      <c r="BT23" s="678"/>
      <c r="BU23" s="678"/>
      <c r="BV23" s="678"/>
      <c r="BW23" s="678"/>
      <c r="BX23" s="678"/>
      <c r="BY23" s="678"/>
      <c r="BZ23" s="678"/>
      <c r="CA23" s="678"/>
      <c r="CB23" s="723"/>
      <c r="CD23" s="781" t="s">
        <v>
221</v>
      </c>
      <c r="CE23" s="782"/>
      <c r="CF23" s="782"/>
      <c r="CG23" s="782"/>
      <c r="CH23" s="782"/>
      <c r="CI23" s="782"/>
      <c r="CJ23" s="782"/>
      <c r="CK23" s="782"/>
      <c r="CL23" s="782"/>
      <c r="CM23" s="782"/>
      <c r="CN23" s="782"/>
      <c r="CO23" s="782"/>
      <c r="CP23" s="782"/>
      <c r="CQ23" s="783"/>
      <c r="CR23" s="781" t="s">
        <v>
283</v>
      </c>
      <c r="CS23" s="782"/>
      <c r="CT23" s="782"/>
      <c r="CU23" s="782"/>
      <c r="CV23" s="782"/>
      <c r="CW23" s="782"/>
      <c r="CX23" s="782"/>
      <c r="CY23" s="783"/>
      <c r="CZ23" s="781" t="s">
        <v>
284</v>
      </c>
      <c r="DA23" s="782"/>
      <c r="DB23" s="782"/>
      <c r="DC23" s="783"/>
      <c r="DD23" s="781" t="s">
        <v>
285</v>
      </c>
      <c r="DE23" s="782"/>
      <c r="DF23" s="782"/>
      <c r="DG23" s="782"/>
      <c r="DH23" s="782"/>
      <c r="DI23" s="782"/>
      <c r="DJ23" s="782"/>
      <c r="DK23" s="783"/>
      <c r="DL23" s="790" t="s">
        <v>
286</v>
      </c>
      <c r="DM23" s="791"/>
      <c r="DN23" s="791"/>
      <c r="DO23" s="791"/>
      <c r="DP23" s="791"/>
      <c r="DQ23" s="791"/>
      <c r="DR23" s="791"/>
      <c r="DS23" s="791"/>
      <c r="DT23" s="791"/>
      <c r="DU23" s="791"/>
      <c r="DV23" s="792"/>
      <c r="DW23" s="781" t="s">
        <v>
287</v>
      </c>
      <c r="DX23" s="782"/>
      <c r="DY23" s="782"/>
      <c r="DZ23" s="782"/>
      <c r="EA23" s="782"/>
      <c r="EB23" s="782"/>
      <c r="EC23" s="783"/>
    </row>
    <row r="24" spans="2:133" ht="11.25" customHeight="1" x14ac:dyDescent="0.15">
      <c r="B24" s="674" t="s">
        <v>
288</v>
      </c>
      <c r="C24" s="675"/>
      <c r="D24" s="675"/>
      <c r="E24" s="675"/>
      <c r="F24" s="675"/>
      <c r="G24" s="675"/>
      <c r="H24" s="675"/>
      <c r="I24" s="675"/>
      <c r="J24" s="675"/>
      <c r="K24" s="675"/>
      <c r="L24" s="675"/>
      <c r="M24" s="675"/>
      <c r="N24" s="675"/>
      <c r="O24" s="675"/>
      <c r="P24" s="675"/>
      <c r="Q24" s="676"/>
      <c r="R24" s="677">
        <v>
163061</v>
      </c>
      <c r="S24" s="678"/>
      <c r="T24" s="678"/>
      <c r="U24" s="678"/>
      <c r="V24" s="678"/>
      <c r="W24" s="678"/>
      <c r="X24" s="678"/>
      <c r="Y24" s="679"/>
      <c r="Z24" s="714">
        <v>
0.6</v>
      </c>
      <c r="AA24" s="714"/>
      <c r="AB24" s="714"/>
      <c r="AC24" s="714"/>
      <c r="AD24" s="715" t="s">
        <v>
173</v>
      </c>
      <c r="AE24" s="715"/>
      <c r="AF24" s="715"/>
      <c r="AG24" s="715"/>
      <c r="AH24" s="715"/>
      <c r="AI24" s="715"/>
      <c r="AJ24" s="715"/>
      <c r="AK24" s="715"/>
      <c r="AL24" s="680" t="s">
        <v>
173</v>
      </c>
      <c r="AM24" s="681"/>
      <c r="AN24" s="681"/>
      <c r="AO24" s="716"/>
      <c r="AP24" s="772" t="s">
        <v>
289</v>
      </c>
      <c r="AQ24" s="779"/>
      <c r="AR24" s="779"/>
      <c r="AS24" s="779"/>
      <c r="AT24" s="779"/>
      <c r="AU24" s="779"/>
      <c r="AV24" s="779"/>
      <c r="AW24" s="779"/>
      <c r="AX24" s="779"/>
      <c r="AY24" s="779"/>
      <c r="AZ24" s="779"/>
      <c r="BA24" s="779"/>
      <c r="BB24" s="779"/>
      <c r="BC24" s="779"/>
      <c r="BD24" s="779"/>
      <c r="BE24" s="779"/>
      <c r="BF24" s="774"/>
      <c r="BG24" s="677" t="s">
        <v>
243</v>
      </c>
      <c r="BH24" s="678"/>
      <c r="BI24" s="678"/>
      <c r="BJ24" s="678"/>
      <c r="BK24" s="678"/>
      <c r="BL24" s="678"/>
      <c r="BM24" s="678"/>
      <c r="BN24" s="679"/>
      <c r="BO24" s="714" t="s">
        <v>
243</v>
      </c>
      <c r="BP24" s="714"/>
      <c r="BQ24" s="714"/>
      <c r="BR24" s="714"/>
      <c r="BS24" s="683" t="s">
        <v>
137</v>
      </c>
      <c r="BT24" s="678"/>
      <c r="BU24" s="678"/>
      <c r="BV24" s="678"/>
      <c r="BW24" s="678"/>
      <c r="BX24" s="678"/>
      <c r="BY24" s="678"/>
      <c r="BZ24" s="678"/>
      <c r="CA24" s="678"/>
      <c r="CB24" s="723"/>
      <c r="CD24" s="735" t="s">
        <v>
290</v>
      </c>
      <c r="CE24" s="736"/>
      <c r="CF24" s="736"/>
      <c r="CG24" s="736"/>
      <c r="CH24" s="736"/>
      <c r="CI24" s="736"/>
      <c r="CJ24" s="736"/>
      <c r="CK24" s="736"/>
      <c r="CL24" s="736"/>
      <c r="CM24" s="736"/>
      <c r="CN24" s="736"/>
      <c r="CO24" s="736"/>
      <c r="CP24" s="736"/>
      <c r="CQ24" s="737"/>
      <c r="CR24" s="732">
        <v>
15981981</v>
      </c>
      <c r="CS24" s="733"/>
      <c r="CT24" s="733"/>
      <c r="CU24" s="733"/>
      <c r="CV24" s="733"/>
      <c r="CW24" s="733"/>
      <c r="CX24" s="733"/>
      <c r="CY24" s="776"/>
      <c r="CZ24" s="777">
        <v>
56.7</v>
      </c>
      <c r="DA24" s="752"/>
      <c r="DB24" s="752"/>
      <c r="DC24" s="780"/>
      <c r="DD24" s="775">
        <v>
7995505</v>
      </c>
      <c r="DE24" s="733"/>
      <c r="DF24" s="733"/>
      <c r="DG24" s="733"/>
      <c r="DH24" s="733"/>
      <c r="DI24" s="733"/>
      <c r="DJ24" s="733"/>
      <c r="DK24" s="776"/>
      <c r="DL24" s="775">
        <v>
7868406</v>
      </c>
      <c r="DM24" s="733"/>
      <c r="DN24" s="733"/>
      <c r="DO24" s="733"/>
      <c r="DP24" s="733"/>
      <c r="DQ24" s="733"/>
      <c r="DR24" s="733"/>
      <c r="DS24" s="733"/>
      <c r="DT24" s="733"/>
      <c r="DU24" s="733"/>
      <c r="DV24" s="776"/>
      <c r="DW24" s="777">
        <v>
53.6</v>
      </c>
      <c r="DX24" s="752"/>
      <c r="DY24" s="752"/>
      <c r="DZ24" s="752"/>
      <c r="EA24" s="752"/>
      <c r="EB24" s="752"/>
      <c r="EC24" s="778"/>
    </row>
    <row r="25" spans="2:133" ht="11.25" customHeight="1" x14ac:dyDescent="0.15">
      <c r="B25" s="674" t="s">
        <v>
291</v>
      </c>
      <c r="C25" s="675"/>
      <c r="D25" s="675"/>
      <c r="E25" s="675"/>
      <c r="F25" s="675"/>
      <c r="G25" s="675"/>
      <c r="H25" s="675"/>
      <c r="I25" s="675"/>
      <c r="J25" s="675"/>
      <c r="K25" s="675"/>
      <c r="L25" s="675"/>
      <c r="M25" s="675"/>
      <c r="N25" s="675"/>
      <c r="O25" s="675"/>
      <c r="P25" s="675"/>
      <c r="Q25" s="676"/>
      <c r="R25" s="677">
        <v>
44</v>
      </c>
      <c r="S25" s="678"/>
      <c r="T25" s="678"/>
      <c r="U25" s="678"/>
      <c r="V25" s="678"/>
      <c r="W25" s="678"/>
      <c r="X25" s="678"/>
      <c r="Y25" s="679"/>
      <c r="Z25" s="714">
        <v>
0</v>
      </c>
      <c r="AA25" s="714"/>
      <c r="AB25" s="714"/>
      <c r="AC25" s="714"/>
      <c r="AD25" s="715" t="s">
        <v>
137</v>
      </c>
      <c r="AE25" s="715"/>
      <c r="AF25" s="715"/>
      <c r="AG25" s="715"/>
      <c r="AH25" s="715"/>
      <c r="AI25" s="715"/>
      <c r="AJ25" s="715"/>
      <c r="AK25" s="715"/>
      <c r="AL25" s="680" t="s">
        <v>
243</v>
      </c>
      <c r="AM25" s="681"/>
      <c r="AN25" s="681"/>
      <c r="AO25" s="716"/>
      <c r="AP25" s="772" t="s">
        <v>
292</v>
      </c>
      <c r="AQ25" s="779"/>
      <c r="AR25" s="779"/>
      <c r="AS25" s="779"/>
      <c r="AT25" s="779"/>
      <c r="AU25" s="779"/>
      <c r="AV25" s="779"/>
      <c r="AW25" s="779"/>
      <c r="AX25" s="779"/>
      <c r="AY25" s="779"/>
      <c r="AZ25" s="779"/>
      <c r="BA25" s="779"/>
      <c r="BB25" s="779"/>
      <c r="BC25" s="779"/>
      <c r="BD25" s="779"/>
      <c r="BE25" s="779"/>
      <c r="BF25" s="774"/>
      <c r="BG25" s="677" t="s">
        <v>
243</v>
      </c>
      <c r="BH25" s="678"/>
      <c r="BI25" s="678"/>
      <c r="BJ25" s="678"/>
      <c r="BK25" s="678"/>
      <c r="BL25" s="678"/>
      <c r="BM25" s="678"/>
      <c r="BN25" s="679"/>
      <c r="BO25" s="714" t="s">
        <v>
173</v>
      </c>
      <c r="BP25" s="714"/>
      <c r="BQ25" s="714"/>
      <c r="BR25" s="714"/>
      <c r="BS25" s="683" t="s">
        <v>
173</v>
      </c>
      <c r="BT25" s="678"/>
      <c r="BU25" s="678"/>
      <c r="BV25" s="678"/>
      <c r="BW25" s="678"/>
      <c r="BX25" s="678"/>
      <c r="BY25" s="678"/>
      <c r="BZ25" s="678"/>
      <c r="CA25" s="678"/>
      <c r="CB25" s="723"/>
      <c r="CD25" s="724" t="s">
        <v>
293</v>
      </c>
      <c r="CE25" s="721"/>
      <c r="CF25" s="721"/>
      <c r="CG25" s="721"/>
      <c r="CH25" s="721"/>
      <c r="CI25" s="721"/>
      <c r="CJ25" s="721"/>
      <c r="CK25" s="721"/>
      <c r="CL25" s="721"/>
      <c r="CM25" s="721"/>
      <c r="CN25" s="721"/>
      <c r="CO25" s="721"/>
      <c r="CP25" s="721"/>
      <c r="CQ25" s="722"/>
      <c r="CR25" s="677">
        <v>
3822820</v>
      </c>
      <c r="CS25" s="696"/>
      <c r="CT25" s="696"/>
      <c r="CU25" s="696"/>
      <c r="CV25" s="696"/>
      <c r="CW25" s="696"/>
      <c r="CX25" s="696"/>
      <c r="CY25" s="697"/>
      <c r="CZ25" s="680">
        <v>
13.6</v>
      </c>
      <c r="DA25" s="698"/>
      <c r="DB25" s="698"/>
      <c r="DC25" s="699"/>
      <c r="DD25" s="683">
        <v>
3475278</v>
      </c>
      <c r="DE25" s="696"/>
      <c r="DF25" s="696"/>
      <c r="DG25" s="696"/>
      <c r="DH25" s="696"/>
      <c r="DI25" s="696"/>
      <c r="DJ25" s="696"/>
      <c r="DK25" s="697"/>
      <c r="DL25" s="683">
        <v>
3348179</v>
      </c>
      <c r="DM25" s="696"/>
      <c r="DN25" s="696"/>
      <c r="DO25" s="696"/>
      <c r="DP25" s="696"/>
      <c r="DQ25" s="696"/>
      <c r="DR25" s="696"/>
      <c r="DS25" s="696"/>
      <c r="DT25" s="696"/>
      <c r="DU25" s="696"/>
      <c r="DV25" s="697"/>
      <c r="DW25" s="680">
        <v>
22.8</v>
      </c>
      <c r="DX25" s="698"/>
      <c r="DY25" s="698"/>
      <c r="DZ25" s="698"/>
      <c r="EA25" s="698"/>
      <c r="EB25" s="698"/>
      <c r="EC25" s="713"/>
    </row>
    <row r="26" spans="2:133" ht="11.25" customHeight="1" x14ac:dyDescent="0.15">
      <c r="B26" s="674" t="s">
        <v>
294</v>
      </c>
      <c r="C26" s="675"/>
      <c r="D26" s="675"/>
      <c r="E26" s="675"/>
      <c r="F26" s="675"/>
      <c r="G26" s="675"/>
      <c r="H26" s="675"/>
      <c r="I26" s="675"/>
      <c r="J26" s="675"/>
      <c r="K26" s="675"/>
      <c r="L26" s="675"/>
      <c r="M26" s="675"/>
      <c r="N26" s="675"/>
      <c r="O26" s="675"/>
      <c r="P26" s="675"/>
      <c r="Q26" s="676"/>
      <c r="R26" s="677">
        <v>
14208766</v>
      </c>
      <c r="S26" s="678"/>
      <c r="T26" s="678"/>
      <c r="U26" s="678"/>
      <c r="V26" s="678"/>
      <c r="W26" s="678"/>
      <c r="X26" s="678"/>
      <c r="Y26" s="679"/>
      <c r="Z26" s="714">
        <v>
49</v>
      </c>
      <c r="AA26" s="714"/>
      <c r="AB26" s="714"/>
      <c r="AC26" s="714"/>
      <c r="AD26" s="715">
        <v>
13167804</v>
      </c>
      <c r="AE26" s="715"/>
      <c r="AF26" s="715"/>
      <c r="AG26" s="715"/>
      <c r="AH26" s="715"/>
      <c r="AI26" s="715"/>
      <c r="AJ26" s="715"/>
      <c r="AK26" s="715"/>
      <c r="AL26" s="680">
        <v>
95.9</v>
      </c>
      <c r="AM26" s="681"/>
      <c r="AN26" s="681"/>
      <c r="AO26" s="716"/>
      <c r="AP26" s="772" t="s">
        <v>
295</v>
      </c>
      <c r="AQ26" s="773"/>
      <c r="AR26" s="773"/>
      <c r="AS26" s="773"/>
      <c r="AT26" s="773"/>
      <c r="AU26" s="773"/>
      <c r="AV26" s="773"/>
      <c r="AW26" s="773"/>
      <c r="AX26" s="773"/>
      <c r="AY26" s="773"/>
      <c r="AZ26" s="773"/>
      <c r="BA26" s="773"/>
      <c r="BB26" s="773"/>
      <c r="BC26" s="773"/>
      <c r="BD26" s="773"/>
      <c r="BE26" s="773"/>
      <c r="BF26" s="774"/>
      <c r="BG26" s="677" t="s">
        <v>
137</v>
      </c>
      <c r="BH26" s="678"/>
      <c r="BI26" s="678"/>
      <c r="BJ26" s="678"/>
      <c r="BK26" s="678"/>
      <c r="BL26" s="678"/>
      <c r="BM26" s="678"/>
      <c r="BN26" s="679"/>
      <c r="BO26" s="714" t="s">
        <v>
137</v>
      </c>
      <c r="BP26" s="714"/>
      <c r="BQ26" s="714"/>
      <c r="BR26" s="714"/>
      <c r="BS26" s="683" t="s">
        <v>
173</v>
      </c>
      <c r="BT26" s="678"/>
      <c r="BU26" s="678"/>
      <c r="BV26" s="678"/>
      <c r="BW26" s="678"/>
      <c r="BX26" s="678"/>
      <c r="BY26" s="678"/>
      <c r="BZ26" s="678"/>
      <c r="CA26" s="678"/>
      <c r="CB26" s="723"/>
      <c r="CD26" s="724" t="s">
        <v>
296</v>
      </c>
      <c r="CE26" s="721"/>
      <c r="CF26" s="721"/>
      <c r="CG26" s="721"/>
      <c r="CH26" s="721"/>
      <c r="CI26" s="721"/>
      <c r="CJ26" s="721"/>
      <c r="CK26" s="721"/>
      <c r="CL26" s="721"/>
      <c r="CM26" s="721"/>
      <c r="CN26" s="721"/>
      <c r="CO26" s="721"/>
      <c r="CP26" s="721"/>
      <c r="CQ26" s="722"/>
      <c r="CR26" s="677">
        <v>
2237861</v>
      </c>
      <c r="CS26" s="678"/>
      <c r="CT26" s="678"/>
      <c r="CU26" s="678"/>
      <c r="CV26" s="678"/>
      <c r="CW26" s="678"/>
      <c r="CX26" s="678"/>
      <c r="CY26" s="679"/>
      <c r="CZ26" s="680">
        <v>
7.9</v>
      </c>
      <c r="DA26" s="698"/>
      <c r="DB26" s="698"/>
      <c r="DC26" s="699"/>
      <c r="DD26" s="683">
        <v>
2023645</v>
      </c>
      <c r="DE26" s="678"/>
      <c r="DF26" s="678"/>
      <c r="DG26" s="678"/>
      <c r="DH26" s="678"/>
      <c r="DI26" s="678"/>
      <c r="DJ26" s="678"/>
      <c r="DK26" s="679"/>
      <c r="DL26" s="683" t="s">
        <v>
243</v>
      </c>
      <c r="DM26" s="678"/>
      <c r="DN26" s="678"/>
      <c r="DO26" s="678"/>
      <c r="DP26" s="678"/>
      <c r="DQ26" s="678"/>
      <c r="DR26" s="678"/>
      <c r="DS26" s="678"/>
      <c r="DT26" s="678"/>
      <c r="DU26" s="678"/>
      <c r="DV26" s="679"/>
      <c r="DW26" s="680" t="s">
        <v>
243</v>
      </c>
      <c r="DX26" s="698"/>
      <c r="DY26" s="698"/>
      <c r="DZ26" s="698"/>
      <c r="EA26" s="698"/>
      <c r="EB26" s="698"/>
      <c r="EC26" s="713"/>
    </row>
    <row r="27" spans="2:133" ht="11.25" customHeight="1" x14ac:dyDescent="0.15">
      <c r="B27" s="674" t="s">
        <v>
297</v>
      </c>
      <c r="C27" s="675"/>
      <c r="D27" s="675"/>
      <c r="E27" s="675"/>
      <c r="F27" s="675"/>
      <c r="G27" s="675"/>
      <c r="H27" s="675"/>
      <c r="I27" s="675"/>
      <c r="J27" s="675"/>
      <c r="K27" s="675"/>
      <c r="L27" s="675"/>
      <c r="M27" s="675"/>
      <c r="N27" s="675"/>
      <c r="O27" s="675"/>
      <c r="P27" s="675"/>
      <c r="Q27" s="676"/>
      <c r="R27" s="677">
        <v>
10092</v>
      </c>
      <c r="S27" s="678"/>
      <c r="T27" s="678"/>
      <c r="U27" s="678"/>
      <c r="V27" s="678"/>
      <c r="W27" s="678"/>
      <c r="X27" s="678"/>
      <c r="Y27" s="679"/>
      <c r="Z27" s="714">
        <v>
0</v>
      </c>
      <c r="AA27" s="714"/>
      <c r="AB27" s="714"/>
      <c r="AC27" s="714"/>
      <c r="AD27" s="715">
        <v>
10092</v>
      </c>
      <c r="AE27" s="715"/>
      <c r="AF27" s="715"/>
      <c r="AG27" s="715"/>
      <c r="AH27" s="715"/>
      <c r="AI27" s="715"/>
      <c r="AJ27" s="715"/>
      <c r="AK27" s="715"/>
      <c r="AL27" s="680">
        <v>
0.1</v>
      </c>
      <c r="AM27" s="681"/>
      <c r="AN27" s="681"/>
      <c r="AO27" s="716"/>
      <c r="AP27" s="674" t="s">
        <v>
298</v>
      </c>
      <c r="AQ27" s="675"/>
      <c r="AR27" s="675"/>
      <c r="AS27" s="675"/>
      <c r="AT27" s="675"/>
      <c r="AU27" s="675"/>
      <c r="AV27" s="675"/>
      <c r="AW27" s="675"/>
      <c r="AX27" s="675"/>
      <c r="AY27" s="675"/>
      <c r="AZ27" s="675"/>
      <c r="BA27" s="675"/>
      <c r="BB27" s="675"/>
      <c r="BC27" s="675"/>
      <c r="BD27" s="675"/>
      <c r="BE27" s="675"/>
      <c r="BF27" s="676"/>
      <c r="BG27" s="677">
        <v>
10439592</v>
      </c>
      <c r="BH27" s="678"/>
      <c r="BI27" s="678"/>
      <c r="BJ27" s="678"/>
      <c r="BK27" s="678"/>
      <c r="BL27" s="678"/>
      <c r="BM27" s="678"/>
      <c r="BN27" s="679"/>
      <c r="BO27" s="714">
        <v>
100</v>
      </c>
      <c r="BP27" s="714"/>
      <c r="BQ27" s="714"/>
      <c r="BR27" s="714"/>
      <c r="BS27" s="683">
        <v>
19502</v>
      </c>
      <c r="BT27" s="678"/>
      <c r="BU27" s="678"/>
      <c r="BV27" s="678"/>
      <c r="BW27" s="678"/>
      <c r="BX27" s="678"/>
      <c r="BY27" s="678"/>
      <c r="BZ27" s="678"/>
      <c r="CA27" s="678"/>
      <c r="CB27" s="723"/>
      <c r="CD27" s="724" t="s">
        <v>
299</v>
      </c>
      <c r="CE27" s="721"/>
      <c r="CF27" s="721"/>
      <c r="CG27" s="721"/>
      <c r="CH27" s="721"/>
      <c r="CI27" s="721"/>
      <c r="CJ27" s="721"/>
      <c r="CK27" s="721"/>
      <c r="CL27" s="721"/>
      <c r="CM27" s="721"/>
      <c r="CN27" s="721"/>
      <c r="CO27" s="721"/>
      <c r="CP27" s="721"/>
      <c r="CQ27" s="722"/>
      <c r="CR27" s="677">
        <v>
10915079</v>
      </c>
      <c r="CS27" s="696"/>
      <c r="CT27" s="696"/>
      <c r="CU27" s="696"/>
      <c r="CV27" s="696"/>
      <c r="CW27" s="696"/>
      <c r="CX27" s="696"/>
      <c r="CY27" s="697"/>
      <c r="CZ27" s="680">
        <v>
38.799999999999997</v>
      </c>
      <c r="DA27" s="698"/>
      <c r="DB27" s="698"/>
      <c r="DC27" s="699"/>
      <c r="DD27" s="683">
        <v>
3334493</v>
      </c>
      <c r="DE27" s="696"/>
      <c r="DF27" s="696"/>
      <c r="DG27" s="696"/>
      <c r="DH27" s="696"/>
      <c r="DI27" s="696"/>
      <c r="DJ27" s="696"/>
      <c r="DK27" s="697"/>
      <c r="DL27" s="683">
        <v>
3334493</v>
      </c>
      <c r="DM27" s="696"/>
      <c r="DN27" s="696"/>
      <c r="DO27" s="696"/>
      <c r="DP27" s="696"/>
      <c r="DQ27" s="696"/>
      <c r="DR27" s="696"/>
      <c r="DS27" s="696"/>
      <c r="DT27" s="696"/>
      <c r="DU27" s="696"/>
      <c r="DV27" s="697"/>
      <c r="DW27" s="680">
        <v>
22.7</v>
      </c>
      <c r="DX27" s="698"/>
      <c r="DY27" s="698"/>
      <c r="DZ27" s="698"/>
      <c r="EA27" s="698"/>
      <c r="EB27" s="698"/>
      <c r="EC27" s="713"/>
    </row>
    <row r="28" spans="2:133" ht="11.25" customHeight="1" x14ac:dyDescent="0.15">
      <c r="B28" s="674" t="s">
        <v>
300</v>
      </c>
      <c r="C28" s="675"/>
      <c r="D28" s="675"/>
      <c r="E28" s="675"/>
      <c r="F28" s="675"/>
      <c r="G28" s="675"/>
      <c r="H28" s="675"/>
      <c r="I28" s="675"/>
      <c r="J28" s="675"/>
      <c r="K28" s="675"/>
      <c r="L28" s="675"/>
      <c r="M28" s="675"/>
      <c r="N28" s="675"/>
      <c r="O28" s="675"/>
      <c r="P28" s="675"/>
      <c r="Q28" s="676"/>
      <c r="R28" s="677">
        <v>
208802</v>
      </c>
      <c r="S28" s="678"/>
      <c r="T28" s="678"/>
      <c r="U28" s="678"/>
      <c r="V28" s="678"/>
      <c r="W28" s="678"/>
      <c r="X28" s="678"/>
      <c r="Y28" s="679"/>
      <c r="Z28" s="714">
        <v>
0.7</v>
      </c>
      <c r="AA28" s="714"/>
      <c r="AB28" s="714"/>
      <c r="AC28" s="714"/>
      <c r="AD28" s="715" t="s">
        <v>
173</v>
      </c>
      <c r="AE28" s="715"/>
      <c r="AF28" s="715"/>
      <c r="AG28" s="715"/>
      <c r="AH28" s="715"/>
      <c r="AI28" s="715"/>
      <c r="AJ28" s="715"/>
      <c r="AK28" s="715"/>
      <c r="AL28" s="680" t="s">
        <v>
243</v>
      </c>
      <c r="AM28" s="681"/>
      <c r="AN28" s="681"/>
      <c r="AO28" s="716"/>
      <c r="AP28" s="674"/>
      <c r="AQ28" s="675"/>
      <c r="AR28" s="675"/>
      <c r="AS28" s="675"/>
      <c r="AT28" s="675"/>
      <c r="AU28" s="675"/>
      <c r="AV28" s="675"/>
      <c r="AW28" s="675"/>
      <c r="AX28" s="675"/>
      <c r="AY28" s="675"/>
      <c r="AZ28" s="675"/>
      <c r="BA28" s="675"/>
      <c r="BB28" s="675"/>
      <c r="BC28" s="675"/>
      <c r="BD28" s="675"/>
      <c r="BE28" s="675"/>
      <c r="BF28" s="676"/>
      <c r="BG28" s="677"/>
      <c r="BH28" s="678"/>
      <c r="BI28" s="678"/>
      <c r="BJ28" s="678"/>
      <c r="BK28" s="678"/>
      <c r="BL28" s="678"/>
      <c r="BM28" s="678"/>
      <c r="BN28" s="679"/>
      <c r="BO28" s="714"/>
      <c r="BP28" s="714"/>
      <c r="BQ28" s="714"/>
      <c r="BR28" s="714"/>
      <c r="BS28" s="683"/>
      <c r="BT28" s="678"/>
      <c r="BU28" s="678"/>
      <c r="BV28" s="678"/>
      <c r="BW28" s="678"/>
      <c r="BX28" s="678"/>
      <c r="BY28" s="678"/>
      <c r="BZ28" s="678"/>
      <c r="CA28" s="678"/>
      <c r="CB28" s="723"/>
      <c r="CD28" s="724" t="s">
        <v>
301</v>
      </c>
      <c r="CE28" s="721"/>
      <c r="CF28" s="721"/>
      <c r="CG28" s="721"/>
      <c r="CH28" s="721"/>
      <c r="CI28" s="721"/>
      <c r="CJ28" s="721"/>
      <c r="CK28" s="721"/>
      <c r="CL28" s="721"/>
      <c r="CM28" s="721"/>
      <c r="CN28" s="721"/>
      <c r="CO28" s="721"/>
      <c r="CP28" s="721"/>
      <c r="CQ28" s="722"/>
      <c r="CR28" s="677">
        <v>
1244082</v>
      </c>
      <c r="CS28" s="678"/>
      <c r="CT28" s="678"/>
      <c r="CU28" s="678"/>
      <c r="CV28" s="678"/>
      <c r="CW28" s="678"/>
      <c r="CX28" s="678"/>
      <c r="CY28" s="679"/>
      <c r="CZ28" s="680">
        <v>
4.4000000000000004</v>
      </c>
      <c r="DA28" s="698"/>
      <c r="DB28" s="698"/>
      <c r="DC28" s="699"/>
      <c r="DD28" s="683">
        <v>
1185734</v>
      </c>
      <c r="DE28" s="678"/>
      <c r="DF28" s="678"/>
      <c r="DG28" s="678"/>
      <c r="DH28" s="678"/>
      <c r="DI28" s="678"/>
      <c r="DJ28" s="678"/>
      <c r="DK28" s="679"/>
      <c r="DL28" s="683">
        <v>
1185734</v>
      </c>
      <c r="DM28" s="678"/>
      <c r="DN28" s="678"/>
      <c r="DO28" s="678"/>
      <c r="DP28" s="678"/>
      <c r="DQ28" s="678"/>
      <c r="DR28" s="678"/>
      <c r="DS28" s="678"/>
      <c r="DT28" s="678"/>
      <c r="DU28" s="678"/>
      <c r="DV28" s="679"/>
      <c r="DW28" s="680">
        <v>
8.1</v>
      </c>
      <c r="DX28" s="698"/>
      <c r="DY28" s="698"/>
      <c r="DZ28" s="698"/>
      <c r="EA28" s="698"/>
      <c r="EB28" s="698"/>
      <c r="EC28" s="713"/>
    </row>
    <row r="29" spans="2:133" ht="11.25" customHeight="1" x14ac:dyDescent="0.15">
      <c r="B29" s="674" t="s">
        <v>
302</v>
      </c>
      <c r="C29" s="675"/>
      <c r="D29" s="675"/>
      <c r="E29" s="675"/>
      <c r="F29" s="675"/>
      <c r="G29" s="675"/>
      <c r="H29" s="675"/>
      <c r="I29" s="675"/>
      <c r="J29" s="675"/>
      <c r="K29" s="675"/>
      <c r="L29" s="675"/>
      <c r="M29" s="675"/>
      <c r="N29" s="675"/>
      <c r="O29" s="675"/>
      <c r="P29" s="675"/>
      <c r="Q29" s="676"/>
      <c r="R29" s="677">
        <v>
126839</v>
      </c>
      <c r="S29" s="678"/>
      <c r="T29" s="678"/>
      <c r="U29" s="678"/>
      <c r="V29" s="678"/>
      <c r="W29" s="678"/>
      <c r="X29" s="678"/>
      <c r="Y29" s="679"/>
      <c r="Z29" s="714">
        <v>
0.4</v>
      </c>
      <c r="AA29" s="714"/>
      <c r="AB29" s="714"/>
      <c r="AC29" s="714"/>
      <c r="AD29" s="715">
        <v>
49334</v>
      </c>
      <c r="AE29" s="715"/>
      <c r="AF29" s="715"/>
      <c r="AG29" s="715"/>
      <c r="AH29" s="715"/>
      <c r="AI29" s="715"/>
      <c r="AJ29" s="715"/>
      <c r="AK29" s="715"/>
      <c r="AL29" s="680">
        <v>
0.4</v>
      </c>
      <c r="AM29" s="681"/>
      <c r="AN29" s="681"/>
      <c r="AO29" s="716"/>
      <c r="AP29" s="658"/>
      <c r="AQ29" s="659"/>
      <c r="AR29" s="659"/>
      <c r="AS29" s="659"/>
      <c r="AT29" s="659"/>
      <c r="AU29" s="659"/>
      <c r="AV29" s="659"/>
      <c r="AW29" s="659"/>
      <c r="AX29" s="659"/>
      <c r="AY29" s="659"/>
      <c r="AZ29" s="659"/>
      <c r="BA29" s="659"/>
      <c r="BB29" s="659"/>
      <c r="BC29" s="659"/>
      <c r="BD29" s="659"/>
      <c r="BE29" s="659"/>
      <c r="BF29" s="660"/>
      <c r="BG29" s="677"/>
      <c r="BH29" s="678"/>
      <c r="BI29" s="678"/>
      <c r="BJ29" s="678"/>
      <c r="BK29" s="678"/>
      <c r="BL29" s="678"/>
      <c r="BM29" s="678"/>
      <c r="BN29" s="679"/>
      <c r="BO29" s="714"/>
      <c r="BP29" s="714"/>
      <c r="BQ29" s="714"/>
      <c r="BR29" s="714"/>
      <c r="BS29" s="715"/>
      <c r="BT29" s="715"/>
      <c r="BU29" s="715"/>
      <c r="BV29" s="715"/>
      <c r="BW29" s="715"/>
      <c r="BX29" s="715"/>
      <c r="BY29" s="715"/>
      <c r="BZ29" s="715"/>
      <c r="CA29" s="715"/>
      <c r="CB29" s="765"/>
      <c r="CD29" s="766" t="s">
        <v>
303</v>
      </c>
      <c r="CE29" s="767"/>
      <c r="CF29" s="724" t="s">
        <v>
304</v>
      </c>
      <c r="CG29" s="721"/>
      <c r="CH29" s="721"/>
      <c r="CI29" s="721"/>
      <c r="CJ29" s="721"/>
      <c r="CK29" s="721"/>
      <c r="CL29" s="721"/>
      <c r="CM29" s="721"/>
      <c r="CN29" s="721"/>
      <c r="CO29" s="721"/>
      <c r="CP29" s="721"/>
      <c r="CQ29" s="722"/>
      <c r="CR29" s="677">
        <v>
1244082</v>
      </c>
      <c r="CS29" s="696"/>
      <c r="CT29" s="696"/>
      <c r="CU29" s="696"/>
      <c r="CV29" s="696"/>
      <c r="CW29" s="696"/>
      <c r="CX29" s="696"/>
      <c r="CY29" s="697"/>
      <c r="CZ29" s="680">
        <v>
4.4000000000000004</v>
      </c>
      <c r="DA29" s="698"/>
      <c r="DB29" s="698"/>
      <c r="DC29" s="699"/>
      <c r="DD29" s="683">
        <v>
1185734</v>
      </c>
      <c r="DE29" s="696"/>
      <c r="DF29" s="696"/>
      <c r="DG29" s="696"/>
      <c r="DH29" s="696"/>
      <c r="DI29" s="696"/>
      <c r="DJ29" s="696"/>
      <c r="DK29" s="697"/>
      <c r="DL29" s="683">
        <v>
1185734</v>
      </c>
      <c r="DM29" s="696"/>
      <c r="DN29" s="696"/>
      <c r="DO29" s="696"/>
      <c r="DP29" s="696"/>
      <c r="DQ29" s="696"/>
      <c r="DR29" s="696"/>
      <c r="DS29" s="696"/>
      <c r="DT29" s="696"/>
      <c r="DU29" s="696"/>
      <c r="DV29" s="697"/>
      <c r="DW29" s="680">
        <v>
8.1</v>
      </c>
      <c r="DX29" s="698"/>
      <c r="DY29" s="698"/>
      <c r="DZ29" s="698"/>
      <c r="EA29" s="698"/>
      <c r="EB29" s="698"/>
      <c r="EC29" s="713"/>
    </row>
    <row r="30" spans="2:133" ht="11.25" customHeight="1" x14ac:dyDescent="0.15">
      <c r="B30" s="674" t="s">
        <v>
305</v>
      </c>
      <c r="C30" s="675"/>
      <c r="D30" s="675"/>
      <c r="E30" s="675"/>
      <c r="F30" s="675"/>
      <c r="G30" s="675"/>
      <c r="H30" s="675"/>
      <c r="I30" s="675"/>
      <c r="J30" s="675"/>
      <c r="K30" s="675"/>
      <c r="L30" s="675"/>
      <c r="M30" s="675"/>
      <c r="N30" s="675"/>
      <c r="O30" s="675"/>
      <c r="P30" s="675"/>
      <c r="Q30" s="676"/>
      <c r="R30" s="677">
        <v>
146177</v>
      </c>
      <c r="S30" s="678"/>
      <c r="T30" s="678"/>
      <c r="U30" s="678"/>
      <c r="V30" s="678"/>
      <c r="W30" s="678"/>
      <c r="X30" s="678"/>
      <c r="Y30" s="679"/>
      <c r="Z30" s="714">
        <v>
0.5</v>
      </c>
      <c r="AA30" s="714"/>
      <c r="AB30" s="714"/>
      <c r="AC30" s="714"/>
      <c r="AD30" s="715" t="s">
        <v>
137</v>
      </c>
      <c r="AE30" s="715"/>
      <c r="AF30" s="715"/>
      <c r="AG30" s="715"/>
      <c r="AH30" s="715"/>
      <c r="AI30" s="715"/>
      <c r="AJ30" s="715"/>
      <c r="AK30" s="715"/>
      <c r="AL30" s="680" t="s">
        <v>
173</v>
      </c>
      <c r="AM30" s="681"/>
      <c r="AN30" s="681"/>
      <c r="AO30" s="716"/>
      <c r="AP30" s="738" t="s">
        <v>
221</v>
      </c>
      <c r="AQ30" s="739"/>
      <c r="AR30" s="739"/>
      <c r="AS30" s="739"/>
      <c r="AT30" s="739"/>
      <c r="AU30" s="739"/>
      <c r="AV30" s="739"/>
      <c r="AW30" s="739"/>
      <c r="AX30" s="739"/>
      <c r="AY30" s="739"/>
      <c r="AZ30" s="739"/>
      <c r="BA30" s="739"/>
      <c r="BB30" s="739"/>
      <c r="BC30" s="739"/>
      <c r="BD30" s="739"/>
      <c r="BE30" s="739"/>
      <c r="BF30" s="740"/>
      <c r="BG30" s="738" t="s">
        <v>
306</v>
      </c>
      <c r="BH30" s="763"/>
      <c r="BI30" s="763"/>
      <c r="BJ30" s="763"/>
      <c r="BK30" s="763"/>
      <c r="BL30" s="763"/>
      <c r="BM30" s="763"/>
      <c r="BN30" s="763"/>
      <c r="BO30" s="763"/>
      <c r="BP30" s="763"/>
      <c r="BQ30" s="764"/>
      <c r="BR30" s="738" t="s">
        <v>
307</v>
      </c>
      <c r="BS30" s="763"/>
      <c r="BT30" s="763"/>
      <c r="BU30" s="763"/>
      <c r="BV30" s="763"/>
      <c r="BW30" s="763"/>
      <c r="BX30" s="763"/>
      <c r="BY30" s="763"/>
      <c r="BZ30" s="763"/>
      <c r="CA30" s="763"/>
      <c r="CB30" s="764"/>
      <c r="CD30" s="768"/>
      <c r="CE30" s="769"/>
      <c r="CF30" s="724" t="s">
        <v>
308</v>
      </c>
      <c r="CG30" s="721"/>
      <c r="CH30" s="721"/>
      <c r="CI30" s="721"/>
      <c r="CJ30" s="721"/>
      <c r="CK30" s="721"/>
      <c r="CL30" s="721"/>
      <c r="CM30" s="721"/>
      <c r="CN30" s="721"/>
      <c r="CO30" s="721"/>
      <c r="CP30" s="721"/>
      <c r="CQ30" s="722"/>
      <c r="CR30" s="677">
        <v>
1171472</v>
      </c>
      <c r="CS30" s="678"/>
      <c r="CT30" s="678"/>
      <c r="CU30" s="678"/>
      <c r="CV30" s="678"/>
      <c r="CW30" s="678"/>
      <c r="CX30" s="678"/>
      <c r="CY30" s="679"/>
      <c r="CZ30" s="680">
        <v>
4.2</v>
      </c>
      <c r="DA30" s="698"/>
      <c r="DB30" s="698"/>
      <c r="DC30" s="699"/>
      <c r="DD30" s="683">
        <v>
1113124</v>
      </c>
      <c r="DE30" s="678"/>
      <c r="DF30" s="678"/>
      <c r="DG30" s="678"/>
      <c r="DH30" s="678"/>
      <c r="DI30" s="678"/>
      <c r="DJ30" s="678"/>
      <c r="DK30" s="679"/>
      <c r="DL30" s="683">
        <v>
1113124</v>
      </c>
      <c r="DM30" s="678"/>
      <c r="DN30" s="678"/>
      <c r="DO30" s="678"/>
      <c r="DP30" s="678"/>
      <c r="DQ30" s="678"/>
      <c r="DR30" s="678"/>
      <c r="DS30" s="678"/>
      <c r="DT30" s="678"/>
      <c r="DU30" s="678"/>
      <c r="DV30" s="679"/>
      <c r="DW30" s="680">
        <v>
7.6</v>
      </c>
      <c r="DX30" s="698"/>
      <c r="DY30" s="698"/>
      <c r="DZ30" s="698"/>
      <c r="EA30" s="698"/>
      <c r="EB30" s="698"/>
      <c r="EC30" s="713"/>
    </row>
    <row r="31" spans="2:133" ht="11.25" customHeight="1" x14ac:dyDescent="0.15">
      <c r="B31" s="674" t="s">
        <v>
309</v>
      </c>
      <c r="C31" s="675"/>
      <c r="D31" s="675"/>
      <c r="E31" s="675"/>
      <c r="F31" s="675"/>
      <c r="G31" s="675"/>
      <c r="H31" s="675"/>
      <c r="I31" s="675"/>
      <c r="J31" s="675"/>
      <c r="K31" s="675"/>
      <c r="L31" s="675"/>
      <c r="M31" s="675"/>
      <c r="N31" s="675"/>
      <c r="O31" s="675"/>
      <c r="P31" s="675"/>
      <c r="Q31" s="676"/>
      <c r="R31" s="677">
        <v>
6081328</v>
      </c>
      <c r="S31" s="678"/>
      <c r="T31" s="678"/>
      <c r="U31" s="678"/>
      <c r="V31" s="678"/>
      <c r="W31" s="678"/>
      <c r="X31" s="678"/>
      <c r="Y31" s="679"/>
      <c r="Z31" s="714">
        <v>
21</v>
      </c>
      <c r="AA31" s="714"/>
      <c r="AB31" s="714"/>
      <c r="AC31" s="714"/>
      <c r="AD31" s="715" t="s">
        <v>
173</v>
      </c>
      <c r="AE31" s="715"/>
      <c r="AF31" s="715"/>
      <c r="AG31" s="715"/>
      <c r="AH31" s="715"/>
      <c r="AI31" s="715"/>
      <c r="AJ31" s="715"/>
      <c r="AK31" s="715"/>
      <c r="AL31" s="680" t="s">
        <v>
137</v>
      </c>
      <c r="AM31" s="681"/>
      <c r="AN31" s="681"/>
      <c r="AO31" s="716"/>
      <c r="AP31" s="754" t="s">
        <v>
310</v>
      </c>
      <c r="AQ31" s="755"/>
      <c r="AR31" s="755"/>
      <c r="AS31" s="755"/>
      <c r="AT31" s="760" t="s">
        <v>
311</v>
      </c>
      <c r="AU31" s="231"/>
      <c r="AV31" s="231"/>
      <c r="AW31" s="231"/>
      <c r="AX31" s="747" t="s">
        <v>
188</v>
      </c>
      <c r="AY31" s="748"/>
      <c r="AZ31" s="748"/>
      <c r="BA31" s="748"/>
      <c r="BB31" s="748"/>
      <c r="BC31" s="748"/>
      <c r="BD31" s="748"/>
      <c r="BE31" s="748"/>
      <c r="BF31" s="749"/>
      <c r="BG31" s="750">
        <v>
99.3</v>
      </c>
      <c r="BH31" s="751"/>
      <c r="BI31" s="751"/>
      <c r="BJ31" s="751"/>
      <c r="BK31" s="751"/>
      <c r="BL31" s="751"/>
      <c r="BM31" s="752">
        <v>
98</v>
      </c>
      <c r="BN31" s="751"/>
      <c r="BO31" s="751"/>
      <c r="BP31" s="751"/>
      <c r="BQ31" s="753"/>
      <c r="BR31" s="750">
        <v>
99.3</v>
      </c>
      <c r="BS31" s="751"/>
      <c r="BT31" s="751"/>
      <c r="BU31" s="751"/>
      <c r="BV31" s="751"/>
      <c r="BW31" s="751"/>
      <c r="BX31" s="752">
        <v>
97.7</v>
      </c>
      <c r="BY31" s="751"/>
      <c r="BZ31" s="751"/>
      <c r="CA31" s="751"/>
      <c r="CB31" s="753"/>
      <c r="CD31" s="768"/>
      <c r="CE31" s="769"/>
      <c r="CF31" s="724" t="s">
        <v>
312</v>
      </c>
      <c r="CG31" s="721"/>
      <c r="CH31" s="721"/>
      <c r="CI31" s="721"/>
      <c r="CJ31" s="721"/>
      <c r="CK31" s="721"/>
      <c r="CL31" s="721"/>
      <c r="CM31" s="721"/>
      <c r="CN31" s="721"/>
      <c r="CO31" s="721"/>
      <c r="CP31" s="721"/>
      <c r="CQ31" s="722"/>
      <c r="CR31" s="677">
        <v>
72610</v>
      </c>
      <c r="CS31" s="696"/>
      <c r="CT31" s="696"/>
      <c r="CU31" s="696"/>
      <c r="CV31" s="696"/>
      <c r="CW31" s="696"/>
      <c r="CX31" s="696"/>
      <c r="CY31" s="697"/>
      <c r="CZ31" s="680">
        <v>
0.3</v>
      </c>
      <c r="DA31" s="698"/>
      <c r="DB31" s="698"/>
      <c r="DC31" s="699"/>
      <c r="DD31" s="683">
        <v>
72610</v>
      </c>
      <c r="DE31" s="696"/>
      <c r="DF31" s="696"/>
      <c r="DG31" s="696"/>
      <c r="DH31" s="696"/>
      <c r="DI31" s="696"/>
      <c r="DJ31" s="696"/>
      <c r="DK31" s="697"/>
      <c r="DL31" s="683">
        <v>
72610</v>
      </c>
      <c r="DM31" s="696"/>
      <c r="DN31" s="696"/>
      <c r="DO31" s="696"/>
      <c r="DP31" s="696"/>
      <c r="DQ31" s="696"/>
      <c r="DR31" s="696"/>
      <c r="DS31" s="696"/>
      <c r="DT31" s="696"/>
      <c r="DU31" s="696"/>
      <c r="DV31" s="697"/>
      <c r="DW31" s="680">
        <v>
0.5</v>
      </c>
      <c r="DX31" s="698"/>
      <c r="DY31" s="698"/>
      <c r="DZ31" s="698"/>
      <c r="EA31" s="698"/>
      <c r="EB31" s="698"/>
      <c r="EC31" s="713"/>
    </row>
    <row r="32" spans="2:133" ht="11.25" customHeight="1" x14ac:dyDescent="0.15">
      <c r="B32" s="744" t="s">
        <v>
313</v>
      </c>
      <c r="C32" s="745"/>
      <c r="D32" s="745"/>
      <c r="E32" s="745"/>
      <c r="F32" s="745"/>
      <c r="G32" s="745"/>
      <c r="H32" s="745"/>
      <c r="I32" s="745"/>
      <c r="J32" s="745"/>
      <c r="K32" s="745"/>
      <c r="L32" s="745"/>
      <c r="M32" s="745"/>
      <c r="N32" s="745"/>
      <c r="O32" s="745"/>
      <c r="P32" s="745"/>
      <c r="Q32" s="746"/>
      <c r="R32" s="677">
        <v>
462319</v>
      </c>
      <c r="S32" s="678"/>
      <c r="T32" s="678"/>
      <c r="U32" s="678"/>
      <c r="V32" s="678"/>
      <c r="W32" s="678"/>
      <c r="X32" s="678"/>
      <c r="Y32" s="679"/>
      <c r="Z32" s="714">
        <v>
1.6</v>
      </c>
      <c r="AA32" s="714"/>
      <c r="AB32" s="714"/>
      <c r="AC32" s="714"/>
      <c r="AD32" s="715">
        <v>
462319</v>
      </c>
      <c r="AE32" s="715"/>
      <c r="AF32" s="715"/>
      <c r="AG32" s="715"/>
      <c r="AH32" s="715"/>
      <c r="AI32" s="715"/>
      <c r="AJ32" s="715"/>
      <c r="AK32" s="715"/>
      <c r="AL32" s="680">
        <v>
3.4</v>
      </c>
      <c r="AM32" s="681"/>
      <c r="AN32" s="681"/>
      <c r="AO32" s="716"/>
      <c r="AP32" s="756"/>
      <c r="AQ32" s="757"/>
      <c r="AR32" s="757"/>
      <c r="AS32" s="757"/>
      <c r="AT32" s="761"/>
      <c r="AU32" s="230" t="s">
        <v>
314</v>
      </c>
      <c r="AV32" s="230"/>
      <c r="AW32" s="230"/>
      <c r="AX32" s="674" t="s">
        <v>
315</v>
      </c>
      <c r="AY32" s="675"/>
      <c r="AZ32" s="675"/>
      <c r="BA32" s="675"/>
      <c r="BB32" s="675"/>
      <c r="BC32" s="675"/>
      <c r="BD32" s="675"/>
      <c r="BE32" s="675"/>
      <c r="BF32" s="676"/>
      <c r="BG32" s="742">
        <v>
99</v>
      </c>
      <c r="BH32" s="696"/>
      <c r="BI32" s="696"/>
      <c r="BJ32" s="696"/>
      <c r="BK32" s="696"/>
      <c r="BL32" s="696"/>
      <c r="BM32" s="681">
        <v>
96.8</v>
      </c>
      <c r="BN32" s="743"/>
      <c r="BO32" s="743"/>
      <c r="BP32" s="743"/>
      <c r="BQ32" s="720"/>
      <c r="BR32" s="742">
        <v>
98.8</v>
      </c>
      <c r="BS32" s="696"/>
      <c r="BT32" s="696"/>
      <c r="BU32" s="696"/>
      <c r="BV32" s="696"/>
      <c r="BW32" s="696"/>
      <c r="BX32" s="681">
        <v>
96.3</v>
      </c>
      <c r="BY32" s="743"/>
      <c r="BZ32" s="743"/>
      <c r="CA32" s="743"/>
      <c r="CB32" s="720"/>
      <c r="CD32" s="770"/>
      <c r="CE32" s="771"/>
      <c r="CF32" s="724" t="s">
        <v>
316</v>
      </c>
      <c r="CG32" s="721"/>
      <c r="CH32" s="721"/>
      <c r="CI32" s="721"/>
      <c r="CJ32" s="721"/>
      <c r="CK32" s="721"/>
      <c r="CL32" s="721"/>
      <c r="CM32" s="721"/>
      <c r="CN32" s="721"/>
      <c r="CO32" s="721"/>
      <c r="CP32" s="721"/>
      <c r="CQ32" s="722"/>
      <c r="CR32" s="677" t="s">
        <v>
137</v>
      </c>
      <c r="CS32" s="678"/>
      <c r="CT32" s="678"/>
      <c r="CU32" s="678"/>
      <c r="CV32" s="678"/>
      <c r="CW32" s="678"/>
      <c r="CX32" s="678"/>
      <c r="CY32" s="679"/>
      <c r="CZ32" s="680" t="s">
        <v>
243</v>
      </c>
      <c r="DA32" s="698"/>
      <c r="DB32" s="698"/>
      <c r="DC32" s="699"/>
      <c r="DD32" s="683" t="s">
        <v>
243</v>
      </c>
      <c r="DE32" s="678"/>
      <c r="DF32" s="678"/>
      <c r="DG32" s="678"/>
      <c r="DH32" s="678"/>
      <c r="DI32" s="678"/>
      <c r="DJ32" s="678"/>
      <c r="DK32" s="679"/>
      <c r="DL32" s="683" t="s">
        <v>
137</v>
      </c>
      <c r="DM32" s="678"/>
      <c r="DN32" s="678"/>
      <c r="DO32" s="678"/>
      <c r="DP32" s="678"/>
      <c r="DQ32" s="678"/>
      <c r="DR32" s="678"/>
      <c r="DS32" s="678"/>
      <c r="DT32" s="678"/>
      <c r="DU32" s="678"/>
      <c r="DV32" s="679"/>
      <c r="DW32" s="680" t="s">
        <v>
243</v>
      </c>
      <c r="DX32" s="698"/>
      <c r="DY32" s="698"/>
      <c r="DZ32" s="698"/>
      <c r="EA32" s="698"/>
      <c r="EB32" s="698"/>
      <c r="EC32" s="713"/>
    </row>
    <row r="33" spans="2:133" ht="11.25" customHeight="1" x14ac:dyDescent="0.15">
      <c r="B33" s="674" t="s">
        <v>
317</v>
      </c>
      <c r="C33" s="675"/>
      <c r="D33" s="675"/>
      <c r="E33" s="675"/>
      <c r="F33" s="675"/>
      <c r="G33" s="675"/>
      <c r="H33" s="675"/>
      <c r="I33" s="675"/>
      <c r="J33" s="675"/>
      <c r="K33" s="675"/>
      <c r="L33" s="675"/>
      <c r="M33" s="675"/>
      <c r="N33" s="675"/>
      <c r="O33" s="675"/>
      <c r="P33" s="675"/>
      <c r="Q33" s="676"/>
      <c r="R33" s="677">
        <v>
4649954</v>
      </c>
      <c r="S33" s="678"/>
      <c r="T33" s="678"/>
      <c r="U33" s="678"/>
      <c r="V33" s="678"/>
      <c r="W33" s="678"/>
      <c r="X33" s="678"/>
      <c r="Y33" s="679"/>
      <c r="Z33" s="714">
        <v>
16</v>
      </c>
      <c r="AA33" s="714"/>
      <c r="AB33" s="714"/>
      <c r="AC33" s="714"/>
      <c r="AD33" s="715" t="s">
        <v>
137</v>
      </c>
      <c r="AE33" s="715"/>
      <c r="AF33" s="715"/>
      <c r="AG33" s="715"/>
      <c r="AH33" s="715"/>
      <c r="AI33" s="715"/>
      <c r="AJ33" s="715"/>
      <c r="AK33" s="715"/>
      <c r="AL33" s="680" t="s">
        <v>
137</v>
      </c>
      <c r="AM33" s="681"/>
      <c r="AN33" s="681"/>
      <c r="AO33" s="716"/>
      <c r="AP33" s="758"/>
      <c r="AQ33" s="759"/>
      <c r="AR33" s="759"/>
      <c r="AS33" s="759"/>
      <c r="AT33" s="762"/>
      <c r="AU33" s="232"/>
      <c r="AV33" s="232"/>
      <c r="AW33" s="232"/>
      <c r="AX33" s="658" t="s">
        <v>
318</v>
      </c>
      <c r="AY33" s="659"/>
      <c r="AZ33" s="659"/>
      <c r="BA33" s="659"/>
      <c r="BB33" s="659"/>
      <c r="BC33" s="659"/>
      <c r="BD33" s="659"/>
      <c r="BE33" s="659"/>
      <c r="BF33" s="660"/>
      <c r="BG33" s="741">
        <v>
99.5</v>
      </c>
      <c r="BH33" s="662"/>
      <c r="BI33" s="662"/>
      <c r="BJ33" s="662"/>
      <c r="BK33" s="662"/>
      <c r="BL33" s="662"/>
      <c r="BM33" s="708">
        <v>
99</v>
      </c>
      <c r="BN33" s="662"/>
      <c r="BO33" s="662"/>
      <c r="BP33" s="662"/>
      <c r="BQ33" s="701"/>
      <c r="BR33" s="741">
        <v>
99.6</v>
      </c>
      <c r="BS33" s="662"/>
      <c r="BT33" s="662"/>
      <c r="BU33" s="662"/>
      <c r="BV33" s="662"/>
      <c r="BW33" s="662"/>
      <c r="BX33" s="708">
        <v>
98.8</v>
      </c>
      <c r="BY33" s="662"/>
      <c r="BZ33" s="662"/>
      <c r="CA33" s="662"/>
      <c r="CB33" s="701"/>
      <c r="CD33" s="724" t="s">
        <v>
319</v>
      </c>
      <c r="CE33" s="721"/>
      <c r="CF33" s="721"/>
      <c r="CG33" s="721"/>
      <c r="CH33" s="721"/>
      <c r="CI33" s="721"/>
      <c r="CJ33" s="721"/>
      <c r="CK33" s="721"/>
      <c r="CL33" s="721"/>
      <c r="CM33" s="721"/>
      <c r="CN33" s="721"/>
      <c r="CO33" s="721"/>
      <c r="CP33" s="721"/>
      <c r="CQ33" s="722"/>
      <c r="CR33" s="677">
        <v>
10611646</v>
      </c>
      <c r="CS33" s="696"/>
      <c r="CT33" s="696"/>
      <c r="CU33" s="696"/>
      <c r="CV33" s="696"/>
      <c r="CW33" s="696"/>
      <c r="CX33" s="696"/>
      <c r="CY33" s="697"/>
      <c r="CZ33" s="680">
        <v>
37.700000000000003</v>
      </c>
      <c r="DA33" s="698"/>
      <c r="DB33" s="698"/>
      <c r="DC33" s="699"/>
      <c r="DD33" s="683">
        <v>
8213374</v>
      </c>
      <c r="DE33" s="696"/>
      <c r="DF33" s="696"/>
      <c r="DG33" s="696"/>
      <c r="DH33" s="696"/>
      <c r="DI33" s="696"/>
      <c r="DJ33" s="696"/>
      <c r="DK33" s="697"/>
      <c r="DL33" s="683">
        <v>
6132951</v>
      </c>
      <c r="DM33" s="696"/>
      <c r="DN33" s="696"/>
      <c r="DO33" s="696"/>
      <c r="DP33" s="696"/>
      <c r="DQ33" s="696"/>
      <c r="DR33" s="696"/>
      <c r="DS33" s="696"/>
      <c r="DT33" s="696"/>
      <c r="DU33" s="696"/>
      <c r="DV33" s="697"/>
      <c r="DW33" s="680">
        <v>
41.7</v>
      </c>
      <c r="DX33" s="698"/>
      <c r="DY33" s="698"/>
      <c r="DZ33" s="698"/>
      <c r="EA33" s="698"/>
      <c r="EB33" s="698"/>
      <c r="EC33" s="713"/>
    </row>
    <row r="34" spans="2:133" ht="11.25" customHeight="1" x14ac:dyDescent="0.15">
      <c r="B34" s="674" t="s">
        <v>
320</v>
      </c>
      <c r="C34" s="675"/>
      <c r="D34" s="675"/>
      <c r="E34" s="675"/>
      <c r="F34" s="675"/>
      <c r="G34" s="675"/>
      <c r="H34" s="675"/>
      <c r="I34" s="675"/>
      <c r="J34" s="675"/>
      <c r="K34" s="675"/>
      <c r="L34" s="675"/>
      <c r="M34" s="675"/>
      <c r="N34" s="675"/>
      <c r="O34" s="675"/>
      <c r="P34" s="675"/>
      <c r="Q34" s="676"/>
      <c r="R34" s="677">
        <v>
26622</v>
      </c>
      <c r="S34" s="678"/>
      <c r="T34" s="678"/>
      <c r="U34" s="678"/>
      <c r="V34" s="678"/>
      <c r="W34" s="678"/>
      <c r="X34" s="678"/>
      <c r="Y34" s="679"/>
      <c r="Z34" s="714">
        <v>
0.1</v>
      </c>
      <c r="AA34" s="714"/>
      <c r="AB34" s="714"/>
      <c r="AC34" s="714"/>
      <c r="AD34" s="715">
        <v>
17973</v>
      </c>
      <c r="AE34" s="715"/>
      <c r="AF34" s="715"/>
      <c r="AG34" s="715"/>
      <c r="AH34" s="715"/>
      <c r="AI34" s="715"/>
      <c r="AJ34" s="715"/>
      <c r="AK34" s="715"/>
      <c r="AL34" s="680">
        <v>
0.1</v>
      </c>
      <c r="AM34" s="681"/>
      <c r="AN34" s="681"/>
      <c r="AO34" s="71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4" t="s">
        <v>
321</v>
      </c>
      <c r="CE34" s="721"/>
      <c r="CF34" s="721"/>
      <c r="CG34" s="721"/>
      <c r="CH34" s="721"/>
      <c r="CI34" s="721"/>
      <c r="CJ34" s="721"/>
      <c r="CK34" s="721"/>
      <c r="CL34" s="721"/>
      <c r="CM34" s="721"/>
      <c r="CN34" s="721"/>
      <c r="CO34" s="721"/>
      <c r="CP34" s="721"/>
      <c r="CQ34" s="722"/>
      <c r="CR34" s="677">
        <v>
3592426</v>
      </c>
      <c r="CS34" s="678"/>
      <c r="CT34" s="678"/>
      <c r="CU34" s="678"/>
      <c r="CV34" s="678"/>
      <c r="CW34" s="678"/>
      <c r="CX34" s="678"/>
      <c r="CY34" s="679"/>
      <c r="CZ34" s="680">
        <v>
12.8</v>
      </c>
      <c r="DA34" s="698"/>
      <c r="DB34" s="698"/>
      <c r="DC34" s="699"/>
      <c r="DD34" s="683">
        <v>
2857145</v>
      </c>
      <c r="DE34" s="678"/>
      <c r="DF34" s="678"/>
      <c r="DG34" s="678"/>
      <c r="DH34" s="678"/>
      <c r="DI34" s="678"/>
      <c r="DJ34" s="678"/>
      <c r="DK34" s="679"/>
      <c r="DL34" s="683">
        <v>
2639161</v>
      </c>
      <c r="DM34" s="678"/>
      <c r="DN34" s="678"/>
      <c r="DO34" s="678"/>
      <c r="DP34" s="678"/>
      <c r="DQ34" s="678"/>
      <c r="DR34" s="678"/>
      <c r="DS34" s="678"/>
      <c r="DT34" s="678"/>
      <c r="DU34" s="678"/>
      <c r="DV34" s="679"/>
      <c r="DW34" s="680">
        <v>
18</v>
      </c>
      <c r="DX34" s="698"/>
      <c r="DY34" s="698"/>
      <c r="DZ34" s="698"/>
      <c r="EA34" s="698"/>
      <c r="EB34" s="698"/>
      <c r="EC34" s="713"/>
    </row>
    <row r="35" spans="2:133" ht="11.25" customHeight="1" x14ac:dyDescent="0.15">
      <c r="B35" s="674" t="s">
        <v>
322</v>
      </c>
      <c r="C35" s="675"/>
      <c r="D35" s="675"/>
      <c r="E35" s="675"/>
      <c r="F35" s="675"/>
      <c r="G35" s="675"/>
      <c r="H35" s="675"/>
      <c r="I35" s="675"/>
      <c r="J35" s="675"/>
      <c r="K35" s="675"/>
      <c r="L35" s="675"/>
      <c r="M35" s="675"/>
      <c r="N35" s="675"/>
      <c r="O35" s="675"/>
      <c r="P35" s="675"/>
      <c r="Q35" s="676"/>
      <c r="R35" s="677">
        <v>
15309</v>
      </c>
      <c r="S35" s="678"/>
      <c r="T35" s="678"/>
      <c r="U35" s="678"/>
      <c r="V35" s="678"/>
      <c r="W35" s="678"/>
      <c r="X35" s="678"/>
      <c r="Y35" s="679"/>
      <c r="Z35" s="714">
        <v>
0.1</v>
      </c>
      <c r="AA35" s="714"/>
      <c r="AB35" s="714"/>
      <c r="AC35" s="714"/>
      <c r="AD35" s="715" t="s">
        <v>
173</v>
      </c>
      <c r="AE35" s="715"/>
      <c r="AF35" s="715"/>
      <c r="AG35" s="715"/>
      <c r="AH35" s="715"/>
      <c r="AI35" s="715"/>
      <c r="AJ35" s="715"/>
      <c r="AK35" s="715"/>
      <c r="AL35" s="680" t="s">
        <v>
243</v>
      </c>
      <c r="AM35" s="681"/>
      <c r="AN35" s="681"/>
      <c r="AO35" s="716"/>
      <c r="AP35" s="235"/>
      <c r="AQ35" s="738" t="s">
        <v>
323</v>
      </c>
      <c r="AR35" s="739"/>
      <c r="AS35" s="739"/>
      <c r="AT35" s="739"/>
      <c r="AU35" s="739"/>
      <c r="AV35" s="739"/>
      <c r="AW35" s="739"/>
      <c r="AX35" s="739"/>
      <c r="AY35" s="739"/>
      <c r="AZ35" s="739"/>
      <c r="BA35" s="739"/>
      <c r="BB35" s="739"/>
      <c r="BC35" s="739"/>
      <c r="BD35" s="739"/>
      <c r="BE35" s="739"/>
      <c r="BF35" s="740"/>
      <c r="BG35" s="738" t="s">
        <v>
324</v>
      </c>
      <c r="BH35" s="739"/>
      <c r="BI35" s="739"/>
      <c r="BJ35" s="739"/>
      <c r="BK35" s="739"/>
      <c r="BL35" s="739"/>
      <c r="BM35" s="739"/>
      <c r="BN35" s="739"/>
      <c r="BO35" s="739"/>
      <c r="BP35" s="739"/>
      <c r="BQ35" s="739"/>
      <c r="BR35" s="739"/>
      <c r="BS35" s="739"/>
      <c r="BT35" s="739"/>
      <c r="BU35" s="739"/>
      <c r="BV35" s="739"/>
      <c r="BW35" s="739"/>
      <c r="BX35" s="739"/>
      <c r="BY35" s="739"/>
      <c r="BZ35" s="739"/>
      <c r="CA35" s="739"/>
      <c r="CB35" s="740"/>
      <c r="CD35" s="724" t="s">
        <v>
325</v>
      </c>
      <c r="CE35" s="721"/>
      <c r="CF35" s="721"/>
      <c r="CG35" s="721"/>
      <c r="CH35" s="721"/>
      <c r="CI35" s="721"/>
      <c r="CJ35" s="721"/>
      <c r="CK35" s="721"/>
      <c r="CL35" s="721"/>
      <c r="CM35" s="721"/>
      <c r="CN35" s="721"/>
      <c r="CO35" s="721"/>
      <c r="CP35" s="721"/>
      <c r="CQ35" s="722"/>
      <c r="CR35" s="677">
        <v>
145632</v>
      </c>
      <c r="CS35" s="696"/>
      <c r="CT35" s="696"/>
      <c r="CU35" s="696"/>
      <c r="CV35" s="696"/>
      <c r="CW35" s="696"/>
      <c r="CX35" s="696"/>
      <c r="CY35" s="697"/>
      <c r="CZ35" s="680">
        <v>
0.5</v>
      </c>
      <c r="DA35" s="698"/>
      <c r="DB35" s="698"/>
      <c r="DC35" s="699"/>
      <c r="DD35" s="683">
        <v>
137035</v>
      </c>
      <c r="DE35" s="696"/>
      <c r="DF35" s="696"/>
      <c r="DG35" s="696"/>
      <c r="DH35" s="696"/>
      <c r="DI35" s="696"/>
      <c r="DJ35" s="696"/>
      <c r="DK35" s="697"/>
      <c r="DL35" s="683">
        <v>
137035</v>
      </c>
      <c r="DM35" s="696"/>
      <c r="DN35" s="696"/>
      <c r="DO35" s="696"/>
      <c r="DP35" s="696"/>
      <c r="DQ35" s="696"/>
      <c r="DR35" s="696"/>
      <c r="DS35" s="696"/>
      <c r="DT35" s="696"/>
      <c r="DU35" s="696"/>
      <c r="DV35" s="697"/>
      <c r="DW35" s="680">
        <v>
0.9</v>
      </c>
      <c r="DX35" s="698"/>
      <c r="DY35" s="698"/>
      <c r="DZ35" s="698"/>
      <c r="EA35" s="698"/>
      <c r="EB35" s="698"/>
      <c r="EC35" s="713"/>
    </row>
    <row r="36" spans="2:133" ht="11.25" customHeight="1" x14ac:dyDescent="0.15">
      <c r="B36" s="674" t="s">
        <v>
326</v>
      </c>
      <c r="C36" s="675"/>
      <c r="D36" s="675"/>
      <c r="E36" s="675"/>
      <c r="F36" s="675"/>
      <c r="G36" s="675"/>
      <c r="H36" s="675"/>
      <c r="I36" s="675"/>
      <c r="J36" s="675"/>
      <c r="K36" s="675"/>
      <c r="L36" s="675"/>
      <c r="M36" s="675"/>
      <c r="N36" s="675"/>
      <c r="O36" s="675"/>
      <c r="P36" s="675"/>
      <c r="Q36" s="676"/>
      <c r="R36" s="677">
        <v>
895327</v>
      </c>
      <c r="S36" s="678"/>
      <c r="T36" s="678"/>
      <c r="U36" s="678"/>
      <c r="V36" s="678"/>
      <c r="W36" s="678"/>
      <c r="X36" s="678"/>
      <c r="Y36" s="679"/>
      <c r="Z36" s="714">
        <v>
3.1</v>
      </c>
      <c r="AA36" s="714"/>
      <c r="AB36" s="714"/>
      <c r="AC36" s="714"/>
      <c r="AD36" s="715" t="s">
        <v>
173</v>
      </c>
      <c r="AE36" s="715"/>
      <c r="AF36" s="715"/>
      <c r="AG36" s="715"/>
      <c r="AH36" s="715"/>
      <c r="AI36" s="715"/>
      <c r="AJ36" s="715"/>
      <c r="AK36" s="715"/>
      <c r="AL36" s="680" t="s">
        <v>
243</v>
      </c>
      <c r="AM36" s="681"/>
      <c r="AN36" s="681"/>
      <c r="AO36" s="716"/>
      <c r="AP36" s="235"/>
      <c r="AQ36" s="729" t="s">
        <v>
327</v>
      </c>
      <c r="AR36" s="730"/>
      <c r="AS36" s="730"/>
      <c r="AT36" s="730"/>
      <c r="AU36" s="730"/>
      <c r="AV36" s="730"/>
      <c r="AW36" s="730"/>
      <c r="AX36" s="730"/>
      <c r="AY36" s="731"/>
      <c r="AZ36" s="732">
        <v>
3145265</v>
      </c>
      <c r="BA36" s="733"/>
      <c r="BB36" s="733"/>
      <c r="BC36" s="733"/>
      <c r="BD36" s="733"/>
      <c r="BE36" s="733"/>
      <c r="BF36" s="734"/>
      <c r="BG36" s="735" t="s">
        <v>
328</v>
      </c>
      <c r="BH36" s="736"/>
      <c r="BI36" s="736"/>
      <c r="BJ36" s="736"/>
      <c r="BK36" s="736"/>
      <c r="BL36" s="736"/>
      <c r="BM36" s="736"/>
      <c r="BN36" s="736"/>
      <c r="BO36" s="736"/>
      <c r="BP36" s="736"/>
      <c r="BQ36" s="736"/>
      <c r="BR36" s="736"/>
      <c r="BS36" s="736"/>
      <c r="BT36" s="736"/>
      <c r="BU36" s="737"/>
      <c r="BV36" s="732">
        <v>
157931</v>
      </c>
      <c r="BW36" s="733"/>
      <c r="BX36" s="733"/>
      <c r="BY36" s="733"/>
      <c r="BZ36" s="733"/>
      <c r="CA36" s="733"/>
      <c r="CB36" s="734"/>
      <c r="CD36" s="724" t="s">
        <v>
329</v>
      </c>
      <c r="CE36" s="721"/>
      <c r="CF36" s="721"/>
      <c r="CG36" s="721"/>
      <c r="CH36" s="721"/>
      <c r="CI36" s="721"/>
      <c r="CJ36" s="721"/>
      <c r="CK36" s="721"/>
      <c r="CL36" s="721"/>
      <c r="CM36" s="721"/>
      <c r="CN36" s="721"/>
      <c r="CO36" s="721"/>
      <c r="CP36" s="721"/>
      <c r="CQ36" s="722"/>
      <c r="CR36" s="677">
        <v>
2916118</v>
      </c>
      <c r="CS36" s="678"/>
      <c r="CT36" s="678"/>
      <c r="CU36" s="678"/>
      <c r="CV36" s="678"/>
      <c r="CW36" s="678"/>
      <c r="CX36" s="678"/>
      <c r="CY36" s="679"/>
      <c r="CZ36" s="680">
        <v>
10.4</v>
      </c>
      <c r="DA36" s="698"/>
      <c r="DB36" s="698"/>
      <c r="DC36" s="699"/>
      <c r="DD36" s="683">
        <v>
1979468</v>
      </c>
      <c r="DE36" s="678"/>
      <c r="DF36" s="678"/>
      <c r="DG36" s="678"/>
      <c r="DH36" s="678"/>
      <c r="DI36" s="678"/>
      <c r="DJ36" s="678"/>
      <c r="DK36" s="679"/>
      <c r="DL36" s="683">
        <v>
1580536</v>
      </c>
      <c r="DM36" s="678"/>
      <c r="DN36" s="678"/>
      <c r="DO36" s="678"/>
      <c r="DP36" s="678"/>
      <c r="DQ36" s="678"/>
      <c r="DR36" s="678"/>
      <c r="DS36" s="678"/>
      <c r="DT36" s="678"/>
      <c r="DU36" s="678"/>
      <c r="DV36" s="679"/>
      <c r="DW36" s="680">
        <v>
10.8</v>
      </c>
      <c r="DX36" s="698"/>
      <c r="DY36" s="698"/>
      <c r="DZ36" s="698"/>
      <c r="EA36" s="698"/>
      <c r="EB36" s="698"/>
      <c r="EC36" s="713"/>
    </row>
    <row r="37" spans="2:133" ht="11.25" customHeight="1" x14ac:dyDescent="0.15">
      <c r="B37" s="674" t="s">
        <v>
330</v>
      </c>
      <c r="C37" s="675"/>
      <c r="D37" s="675"/>
      <c r="E37" s="675"/>
      <c r="F37" s="675"/>
      <c r="G37" s="675"/>
      <c r="H37" s="675"/>
      <c r="I37" s="675"/>
      <c r="J37" s="675"/>
      <c r="K37" s="675"/>
      <c r="L37" s="675"/>
      <c r="M37" s="675"/>
      <c r="N37" s="675"/>
      <c r="O37" s="675"/>
      <c r="P37" s="675"/>
      <c r="Q37" s="676"/>
      <c r="R37" s="677">
        <v>
827590</v>
      </c>
      <c r="S37" s="678"/>
      <c r="T37" s="678"/>
      <c r="U37" s="678"/>
      <c r="V37" s="678"/>
      <c r="W37" s="678"/>
      <c r="X37" s="678"/>
      <c r="Y37" s="679"/>
      <c r="Z37" s="714">
        <v>
2.9</v>
      </c>
      <c r="AA37" s="714"/>
      <c r="AB37" s="714"/>
      <c r="AC37" s="714"/>
      <c r="AD37" s="715" t="s">
        <v>
137</v>
      </c>
      <c r="AE37" s="715"/>
      <c r="AF37" s="715"/>
      <c r="AG37" s="715"/>
      <c r="AH37" s="715"/>
      <c r="AI37" s="715"/>
      <c r="AJ37" s="715"/>
      <c r="AK37" s="715"/>
      <c r="AL37" s="680" t="s">
        <v>
243</v>
      </c>
      <c r="AM37" s="681"/>
      <c r="AN37" s="681"/>
      <c r="AO37" s="716"/>
      <c r="AQ37" s="717" t="s">
        <v>
331</v>
      </c>
      <c r="AR37" s="718"/>
      <c r="AS37" s="718"/>
      <c r="AT37" s="718"/>
      <c r="AU37" s="718"/>
      <c r="AV37" s="718"/>
      <c r="AW37" s="718"/>
      <c r="AX37" s="718"/>
      <c r="AY37" s="719"/>
      <c r="AZ37" s="677">
        <v>
468414</v>
      </c>
      <c r="BA37" s="678"/>
      <c r="BB37" s="678"/>
      <c r="BC37" s="678"/>
      <c r="BD37" s="696"/>
      <c r="BE37" s="696"/>
      <c r="BF37" s="720"/>
      <c r="BG37" s="724" t="s">
        <v>
332</v>
      </c>
      <c r="BH37" s="721"/>
      <c r="BI37" s="721"/>
      <c r="BJ37" s="721"/>
      <c r="BK37" s="721"/>
      <c r="BL37" s="721"/>
      <c r="BM37" s="721"/>
      <c r="BN37" s="721"/>
      <c r="BO37" s="721"/>
      <c r="BP37" s="721"/>
      <c r="BQ37" s="721"/>
      <c r="BR37" s="721"/>
      <c r="BS37" s="721"/>
      <c r="BT37" s="721"/>
      <c r="BU37" s="722"/>
      <c r="BV37" s="677">
        <v>
-304959</v>
      </c>
      <c r="BW37" s="678"/>
      <c r="BX37" s="678"/>
      <c r="BY37" s="678"/>
      <c r="BZ37" s="678"/>
      <c r="CA37" s="678"/>
      <c r="CB37" s="723"/>
      <c r="CD37" s="724" t="s">
        <v>
333</v>
      </c>
      <c r="CE37" s="721"/>
      <c r="CF37" s="721"/>
      <c r="CG37" s="721"/>
      <c r="CH37" s="721"/>
      <c r="CI37" s="721"/>
      <c r="CJ37" s="721"/>
      <c r="CK37" s="721"/>
      <c r="CL37" s="721"/>
      <c r="CM37" s="721"/>
      <c r="CN37" s="721"/>
      <c r="CO37" s="721"/>
      <c r="CP37" s="721"/>
      <c r="CQ37" s="722"/>
      <c r="CR37" s="677">
        <v>
721631</v>
      </c>
      <c r="CS37" s="696"/>
      <c r="CT37" s="696"/>
      <c r="CU37" s="696"/>
      <c r="CV37" s="696"/>
      <c r="CW37" s="696"/>
      <c r="CX37" s="696"/>
      <c r="CY37" s="697"/>
      <c r="CZ37" s="680">
        <v>
2.6</v>
      </c>
      <c r="DA37" s="698"/>
      <c r="DB37" s="698"/>
      <c r="DC37" s="699"/>
      <c r="DD37" s="683">
        <v>
718478</v>
      </c>
      <c r="DE37" s="696"/>
      <c r="DF37" s="696"/>
      <c r="DG37" s="696"/>
      <c r="DH37" s="696"/>
      <c r="DI37" s="696"/>
      <c r="DJ37" s="696"/>
      <c r="DK37" s="697"/>
      <c r="DL37" s="683">
        <v>
619000</v>
      </c>
      <c r="DM37" s="696"/>
      <c r="DN37" s="696"/>
      <c r="DO37" s="696"/>
      <c r="DP37" s="696"/>
      <c r="DQ37" s="696"/>
      <c r="DR37" s="696"/>
      <c r="DS37" s="696"/>
      <c r="DT37" s="696"/>
      <c r="DU37" s="696"/>
      <c r="DV37" s="697"/>
      <c r="DW37" s="680">
        <v>
4.2</v>
      </c>
      <c r="DX37" s="698"/>
      <c r="DY37" s="698"/>
      <c r="DZ37" s="698"/>
      <c r="EA37" s="698"/>
      <c r="EB37" s="698"/>
      <c r="EC37" s="713"/>
    </row>
    <row r="38" spans="2:133" ht="11.25" customHeight="1" x14ac:dyDescent="0.15">
      <c r="B38" s="674" t="s">
        <v>
334</v>
      </c>
      <c r="C38" s="675"/>
      <c r="D38" s="675"/>
      <c r="E38" s="675"/>
      <c r="F38" s="675"/>
      <c r="G38" s="675"/>
      <c r="H38" s="675"/>
      <c r="I38" s="675"/>
      <c r="J38" s="675"/>
      <c r="K38" s="675"/>
      <c r="L38" s="675"/>
      <c r="M38" s="675"/>
      <c r="N38" s="675"/>
      <c r="O38" s="675"/>
      <c r="P38" s="675"/>
      <c r="Q38" s="676"/>
      <c r="R38" s="677">
        <v>
261800</v>
      </c>
      <c r="S38" s="678"/>
      <c r="T38" s="678"/>
      <c r="U38" s="678"/>
      <c r="V38" s="678"/>
      <c r="W38" s="678"/>
      <c r="X38" s="678"/>
      <c r="Y38" s="679"/>
      <c r="Z38" s="714">
        <v>
0.9</v>
      </c>
      <c r="AA38" s="714"/>
      <c r="AB38" s="714"/>
      <c r="AC38" s="714"/>
      <c r="AD38" s="715">
        <v>
19055</v>
      </c>
      <c r="AE38" s="715"/>
      <c r="AF38" s="715"/>
      <c r="AG38" s="715"/>
      <c r="AH38" s="715"/>
      <c r="AI38" s="715"/>
      <c r="AJ38" s="715"/>
      <c r="AK38" s="715"/>
      <c r="AL38" s="680">
        <v>
0.1</v>
      </c>
      <c r="AM38" s="681"/>
      <c r="AN38" s="681"/>
      <c r="AO38" s="716"/>
      <c r="AQ38" s="717" t="s">
        <v>
335</v>
      </c>
      <c r="AR38" s="718"/>
      <c r="AS38" s="718"/>
      <c r="AT38" s="718"/>
      <c r="AU38" s="718"/>
      <c r="AV38" s="718"/>
      <c r="AW38" s="718"/>
      <c r="AX38" s="718"/>
      <c r="AY38" s="719"/>
      <c r="AZ38" s="677">
        <v>
25344</v>
      </c>
      <c r="BA38" s="678"/>
      <c r="BB38" s="678"/>
      <c r="BC38" s="678"/>
      <c r="BD38" s="696"/>
      <c r="BE38" s="696"/>
      <c r="BF38" s="720"/>
      <c r="BG38" s="724" t="s">
        <v>
336</v>
      </c>
      <c r="BH38" s="721"/>
      <c r="BI38" s="721"/>
      <c r="BJ38" s="721"/>
      <c r="BK38" s="721"/>
      <c r="BL38" s="721"/>
      <c r="BM38" s="721"/>
      <c r="BN38" s="721"/>
      <c r="BO38" s="721"/>
      <c r="BP38" s="721"/>
      <c r="BQ38" s="721"/>
      <c r="BR38" s="721"/>
      <c r="BS38" s="721"/>
      <c r="BT38" s="721"/>
      <c r="BU38" s="722"/>
      <c r="BV38" s="677">
        <v>
10421</v>
      </c>
      <c r="BW38" s="678"/>
      <c r="BX38" s="678"/>
      <c r="BY38" s="678"/>
      <c r="BZ38" s="678"/>
      <c r="CA38" s="678"/>
      <c r="CB38" s="723"/>
      <c r="CD38" s="724" t="s">
        <v>
337</v>
      </c>
      <c r="CE38" s="721"/>
      <c r="CF38" s="721"/>
      <c r="CG38" s="721"/>
      <c r="CH38" s="721"/>
      <c r="CI38" s="721"/>
      <c r="CJ38" s="721"/>
      <c r="CK38" s="721"/>
      <c r="CL38" s="721"/>
      <c r="CM38" s="721"/>
      <c r="CN38" s="721"/>
      <c r="CO38" s="721"/>
      <c r="CP38" s="721"/>
      <c r="CQ38" s="722"/>
      <c r="CR38" s="677">
        <v>
3145265</v>
      </c>
      <c r="CS38" s="678"/>
      <c r="CT38" s="678"/>
      <c r="CU38" s="678"/>
      <c r="CV38" s="678"/>
      <c r="CW38" s="678"/>
      <c r="CX38" s="678"/>
      <c r="CY38" s="679"/>
      <c r="CZ38" s="680">
        <v>
11.2</v>
      </c>
      <c r="DA38" s="698"/>
      <c r="DB38" s="698"/>
      <c r="DC38" s="699"/>
      <c r="DD38" s="683">
        <v>
2449132</v>
      </c>
      <c r="DE38" s="678"/>
      <c r="DF38" s="678"/>
      <c r="DG38" s="678"/>
      <c r="DH38" s="678"/>
      <c r="DI38" s="678"/>
      <c r="DJ38" s="678"/>
      <c r="DK38" s="679"/>
      <c r="DL38" s="683">
        <v>
1776219</v>
      </c>
      <c r="DM38" s="678"/>
      <c r="DN38" s="678"/>
      <c r="DO38" s="678"/>
      <c r="DP38" s="678"/>
      <c r="DQ38" s="678"/>
      <c r="DR38" s="678"/>
      <c r="DS38" s="678"/>
      <c r="DT38" s="678"/>
      <c r="DU38" s="678"/>
      <c r="DV38" s="679"/>
      <c r="DW38" s="680">
        <v>
12.1</v>
      </c>
      <c r="DX38" s="698"/>
      <c r="DY38" s="698"/>
      <c r="DZ38" s="698"/>
      <c r="EA38" s="698"/>
      <c r="EB38" s="698"/>
      <c r="EC38" s="713"/>
    </row>
    <row r="39" spans="2:133" ht="11.25" customHeight="1" x14ac:dyDescent="0.15">
      <c r="B39" s="674" t="s">
        <v>
338</v>
      </c>
      <c r="C39" s="675"/>
      <c r="D39" s="675"/>
      <c r="E39" s="675"/>
      <c r="F39" s="675"/>
      <c r="G39" s="675"/>
      <c r="H39" s="675"/>
      <c r="I39" s="675"/>
      <c r="J39" s="675"/>
      <c r="K39" s="675"/>
      <c r="L39" s="675"/>
      <c r="M39" s="675"/>
      <c r="N39" s="675"/>
      <c r="O39" s="675"/>
      <c r="P39" s="675"/>
      <c r="Q39" s="676"/>
      <c r="R39" s="677">
        <v>
1082900</v>
      </c>
      <c r="S39" s="678"/>
      <c r="T39" s="678"/>
      <c r="U39" s="678"/>
      <c r="V39" s="678"/>
      <c r="W39" s="678"/>
      <c r="X39" s="678"/>
      <c r="Y39" s="679"/>
      <c r="Z39" s="714">
        <v>
3.7</v>
      </c>
      <c r="AA39" s="714"/>
      <c r="AB39" s="714"/>
      <c r="AC39" s="714"/>
      <c r="AD39" s="715" t="s">
        <v>
173</v>
      </c>
      <c r="AE39" s="715"/>
      <c r="AF39" s="715"/>
      <c r="AG39" s="715"/>
      <c r="AH39" s="715"/>
      <c r="AI39" s="715"/>
      <c r="AJ39" s="715"/>
      <c r="AK39" s="715"/>
      <c r="AL39" s="680" t="s">
        <v>
137</v>
      </c>
      <c r="AM39" s="681"/>
      <c r="AN39" s="681"/>
      <c r="AO39" s="716"/>
      <c r="AQ39" s="717" t="s">
        <v>
339</v>
      </c>
      <c r="AR39" s="718"/>
      <c r="AS39" s="718"/>
      <c r="AT39" s="718"/>
      <c r="AU39" s="718"/>
      <c r="AV39" s="718"/>
      <c r="AW39" s="718"/>
      <c r="AX39" s="718"/>
      <c r="AY39" s="719"/>
      <c r="AZ39" s="677">
        <v>
3741</v>
      </c>
      <c r="BA39" s="678"/>
      <c r="BB39" s="678"/>
      <c r="BC39" s="678"/>
      <c r="BD39" s="696"/>
      <c r="BE39" s="696"/>
      <c r="BF39" s="720"/>
      <c r="BG39" s="724" t="s">
        <v>
340</v>
      </c>
      <c r="BH39" s="721"/>
      <c r="BI39" s="721"/>
      <c r="BJ39" s="721"/>
      <c r="BK39" s="721"/>
      <c r="BL39" s="721"/>
      <c r="BM39" s="721"/>
      <c r="BN39" s="721"/>
      <c r="BO39" s="721"/>
      <c r="BP39" s="721"/>
      <c r="BQ39" s="721"/>
      <c r="BR39" s="721"/>
      <c r="BS39" s="721"/>
      <c r="BT39" s="721"/>
      <c r="BU39" s="722"/>
      <c r="BV39" s="677">
        <v>
17014</v>
      </c>
      <c r="BW39" s="678"/>
      <c r="BX39" s="678"/>
      <c r="BY39" s="678"/>
      <c r="BZ39" s="678"/>
      <c r="CA39" s="678"/>
      <c r="CB39" s="723"/>
      <c r="CD39" s="724" t="s">
        <v>
341</v>
      </c>
      <c r="CE39" s="721"/>
      <c r="CF39" s="721"/>
      <c r="CG39" s="721"/>
      <c r="CH39" s="721"/>
      <c r="CI39" s="721"/>
      <c r="CJ39" s="721"/>
      <c r="CK39" s="721"/>
      <c r="CL39" s="721"/>
      <c r="CM39" s="721"/>
      <c r="CN39" s="721"/>
      <c r="CO39" s="721"/>
      <c r="CP39" s="721"/>
      <c r="CQ39" s="722"/>
      <c r="CR39" s="677">
        <v>
807205</v>
      </c>
      <c r="CS39" s="696"/>
      <c r="CT39" s="696"/>
      <c r="CU39" s="696"/>
      <c r="CV39" s="696"/>
      <c r="CW39" s="696"/>
      <c r="CX39" s="696"/>
      <c r="CY39" s="697"/>
      <c r="CZ39" s="680">
        <v>
2.9</v>
      </c>
      <c r="DA39" s="698"/>
      <c r="DB39" s="698"/>
      <c r="DC39" s="699"/>
      <c r="DD39" s="683">
        <v>
790594</v>
      </c>
      <c r="DE39" s="696"/>
      <c r="DF39" s="696"/>
      <c r="DG39" s="696"/>
      <c r="DH39" s="696"/>
      <c r="DI39" s="696"/>
      <c r="DJ39" s="696"/>
      <c r="DK39" s="697"/>
      <c r="DL39" s="683" t="s">
        <v>
173</v>
      </c>
      <c r="DM39" s="696"/>
      <c r="DN39" s="696"/>
      <c r="DO39" s="696"/>
      <c r="DP39" s="696"/>
      <c r="DQ39" s="696"/>
      <c r="DR39" s="696"/>
      <c r="DS39" s="696"/>
      <c r="DT39" s="696"/>
      <c r="DU39" s="696"/>
      <c r="DV39" s="697"/>
      <c r="DW39" s="680" t="s">
        <v>
243</v>
      </c>
      <c r="DX39" s="698"/>
      <c r="DY39" s="698"/>
      <c r="DZ39" s="698"/>
      <c r="EA39" s="698"/>
      <c r="EB39" s="698"/>
      <c r="EC39" s="713"/>
    </row>
    <row r="40" spans="2:133" ht="11.25" customHeight="1" x14ac:dyDescent="0.15">
      <c r="B40" s="674" t="s">
        <v>
342</v>
      </c>
      <c r="C40" s="675"/>
      <c r="D40" s="675"/>
      <c r="E40" s="675"/>
      <c r="F40" s="675"/>
      <c r="G40" s="675"/>
      <c r="H40" s="675"/>
      <c r="I40" s="675"/>
      <c r="J40" s="675"/>
      <c r="K40" s="675"/>
      <c r="L40" s="675"/>
      <c r="M40" s="675"/>
      <c r="N40" s="675"/>
      <c r="O40" s="675"/>
      <c r="P40" s="675"/>
      <c r="Q40" s="676"/>
      <c r="R40" s="677" t="s">
        <v>
173</v>
      </c>
      <c r="S40" s="678"/>
      <c r="T40" s="678"/>
      <c r="U40" s="678"/>
      <c r="V40" s="678"/>
      <c r="W40" s="678"/>
      <c r="X40" s="678"/>
      <c r="Y40" s="679"/>
      <c r="Z40" s="714" t="s">
        <v>
173</v>
      </c>
      <c r="AA40" s="714"/>
      <c r="AB40" s="714"/>
      <c r="AC40" s="714"/>
      <c r="AD40" s="715" t="s">
        <v>
173</v>
      </c>
      <c r="AE40" s="715"/>
      <c r="AF40" s="715"/>
      <c r="AG40" s="715"/>
      <c r="AH40" s="715"/>
      <c r="AI40" s="715"/>
      <c r="AJ40" s="715"/>
      <c r="AK40" s="715"/>
      <c r="AL40" s="680" t="s">
        <v>
173</v>
      </c>
      <c r="AM40" s="681"/>
      <c r="AN40" s="681"/>
      <c r="AO40" s="716"/>
      <c r="AQ40" s="717" t="s">
        <v>
343</v>
      </c>
      <c r="AR40" s="718"/>
      <c r="AS40" s="718"/>
      <c r="AT40" s="718"/>
      <c r="AU40" s="718"/>
      <c r="AV40" s="718"/>
      <c r="AW40" s="718"/>
      <c r="AX40" s="718"/>
      <c r="AY40" s="719"/>
      <c r="AZ40" s="677" t="s">
        <v>
243</v>
      </c>
      <c r="BA40" s="678"/>
      <c r="BB40" s="678"/>
      <c r="BC40" s="678"/>
      <c r="BD40" s="696"/>
      <c r="BE40" s="696"/>
      <c r="BF40" s="720"/>
      <c r="BG40" s="725" t="s">
        <v>
344</v>
      </c>
      <c r="BH40" s="726"/>
      <c r="BI40" s="726"/>
      <c r="BJ40" s="726"/>
      <c r="BK40" s="726"/>
      <c r="BL40" s="236"/>
      <c r="BM40" s="721" t="s">
        <v>
345</v>
      </c>
      <c r="BN40" s="721"/>
      <c r="BO40" s="721"/>
      <c r="BP40" s="721"/>
      <c r="BQ40" s="721"/>
      <c r="BR40" s="721"/>
      <c r="BS40" s="721"/>
      <c r="BT40" s="721"/>
      <c r="BU40" s="722"/>
      <c r="BV40" s="677">
        <v>
87</v>
      </c>
      <c r="BW40" s="678"/>
      <c r="BX40" s="678"/>
      <c r="BY40" s="678"/>
      <c r="BZ40" s="678"/>
      <c r="CA40" s="678"/>
      <c r="CB40" s="723"/>
      <c r="CD40" s="724" t="s">
        <v>
346</v>
      </c>
      <c r="CE40" s="721"/>
      <c r="CF40" s="721"/>
      <c r="CG40" s="721"/>
      <c r="CH40" s="721"/>
      <c r="CI40" s="721"/>
      <c r="CJ40" s="721"/>
      <c r="CK40" s="721"/>
      <c r="CL40" s="721"/>
      <c r="CM40" s="721"/>
      <c r="CN40" s="721"/>
      <c r="CO40" s="721"/>
      <c r="CP40" s="721"/>
      <c r="CQ40" s="722"/>
      <c r="CR40" s="677">
        <v>
5000</v>
      </c>
      <c r="CS40" s="678"/>
      <c r="CT40" s="678"/>
      <c r="CU40" s="678"/>
      <c r="CV40" s="678"/>
      <c r="CW40" s="678"/>
      <c r="CX40" s="678"/>
      <c r="CY40" s="679"/>
      <c r="CZ40" s="680">
        <v>
0</v>
      </c>
      <c r="DA40" s="698"/>
      <c r="DB40" s="698"/>
      <c r="DC40" s="699"/>
      <c r="DD40" s="683" t="s">
        <v>
137</v>
      </c>
      <c r="DE40" s="678"/>
      <c r="DF40" s="678"/>
      <c r="DG40" s="678"/>
      <c r="DH40" s="678"/>
      <c r="DI40" s="678"/>
      <c r="DJ40" s="678"/>
      <c r="DK40" s="679"/>
      <c r="DL40" s="683" t="s">
        <v>
243</v>
      </c>
      <c r="DM40" s="678"/>
      <c r="DN40" s="678"/>
      <c r="DO40" s="678"/>
      <c r="DP40" s="678"/>
      <c r="DQ40" s="678"/>
      <c r="DR40" s="678"/>
      <c r="DS40" s="678"/>
      <c r="DT40" s="678"/>
      <c r="DU40" s="678"/>
      <c r="DV40" s="679"/>
      <c r="DW40" s="680" t="s">
        <v>
173</v>
      </c>
      <c r="DX40" s="698"/>
      <c r="DY40" s="698"/>
      <c r="DZ40" s="698"/>
      <c r="EA40" s="698"/>
      <c r="EB40" s="698"/>
      <c r="EC40" s="713"/>
    </row>
    <row r="41" spans="2:133" ht="11.25" customHeight="1" x14ac:dyDescent="0.15">
      <c r="B41" s="674" t="s">
        <v>
347</v>
      </c>
      <c r="C41" s="675"/>
      <c r="D41" s="675"/>
      <c r="E41" s="675"/>
      <c r="F41" s="675"/>
      <c r="G41" s="675"/>
      <c r="H41" s="675"/>
      <c r="I41" s="675"/>
      <c r="J41" s="675"/>
      <c r="K41" s="675"/>
      <c r="L41" s="675"/>
      <c r="M41" s="675"/>
      <c r="N41" s="675"/>
      <c r="O41" s="675"/>
      <c r="P41" s="675"/>
      <c r="Q41" s="676"/>
      <c r="R41" s="677">
        <v>
966000</v>
      </c>
      <c r="S41" s="678"/>
      <c r="T41" s="678"/>
      <c r="U41" s="678"/>
      <c r="V41" s="678"/>
      <c r="W41" s="678"/>
      <c r="X41" s="678"/>
      <c r="Y41" s="679"/>
      <c r="Z41" s="714">
        <v>
3.3</v>
      </c>
      <c r="AA41" s="714"/>
      <c r="AB41" s="714"/>
      <c r="AC41" s="714"/>
      <c r="AD41" s="715" t="s">
        <v>
173</v>
      </c>
      <c r="AE41" s="715"/>
      <c r="AF41" s="715"/>
      <c r="AG41" s="715"/>
      <c r="AH41" s="715"/>
      <c r="AI41" s="715"/>
      <c r="AJ41" s="715"/>
      <c r="AK41" s="715"/>
      <c r="AL41" s="680" t="s">
        <v>
243</v>
      </c>
      <c r="AM41" s="681"/>
      <c r="AN41" s="681"/>
      <c r="AO41" s="716"/>
      <c r="AQ41" s="717" t="s">
        <v>
348</v>
      </c>
      <c r="AR41" s="718"/>
      <c r="AS41" s="718"/>
      <c r="AT41" s="718"/>
      <c r="AU41" s="718"/>
      <c r="AV41" s="718"/>
      <c r="AW41" s="718"/>
      <c r="AX41" s="718"/>
      <c r="AY41" s="719"/>
      <c r="AZ41" s="677">
        <v>
900581</v>
      </c>
      <c r="BA41" s="678"/>
      <c r="BB41" s="678"/>
      <c r="BC41" s="678"/>
      <c r="BD41" s="696"/>
      <c r="BE41" s="696"/>
      <c r="BF41" s="720"/>
      <c r="BG41" s="725"/>
      <c r="BH41" s="726"/>
      <c r="BI41" s="726"/>
      <c r="BJ41" s="726"/>
      <c r="BK41" s="726"/>
      <c r="BL41" s="236"/>
      <c r="BM41" s="721" t="s">
        <v>
349</v>
      </c>
      <c r="BN41" s="721"/>
      <c r="BO41" s="721"/>
      <c r="BP41" s="721"/>
      <c r="BQ41" s="721"/>
      <c r="BR41" s="721"/>
      <c r="BS41" s="721"/>
      <c r="BT41" s="721"/>
      <c r="BU41" s="722"/>
      <c r="BV41" s="677" t="s">
        <v>
243</v>
      </c>
      <c r="BW41" s="678"/>
      <c r="BX41" s="678"/>
      <c r="BY41" s="678"/>
      <c r="BZ41" s="678"/>
      <c r="CA41" s="678"/>
      <c r="CB41" s="723"/>
      <c r="CD41" s="724" t="s">
        <v>
350</v>
      </c>
      <c r="CE41" s="721"/>
      <c r="CF41" s="721"/>
      <c r="CG41" s="721"/>
      <c r="CH41" s="721"/>
      <c r="CI41" s="721"/>
      <c r="CJ41" s="721"/>
      <c r="CK41" s="721"/>
      <c r="CL41" s="721"/>
      <c r="CM41" s="721"/>
      <c r="CN41" s="721"/>
      <c r="CO41" s="721"/>
      <c r="CP41" s="721"/>
      <c r="CQ41" s="722"/>
      <c r="CR41" s="677" t="s">
        <v>
173</v>
      </c>
      <c r="CS41" s="696"/>
      <c r="CT41" s="696"/>
      <c r="CU41" s="696"/>
      <c r="CV41" s="696"/>
      <c r="CW41" s="696"/>
      <c r="CX41" s="696"/>
      <c r="CY41" s="697"/>
      <c r="CZ41" s="680" t="s">
        <v>
173</v>
      </c>
      <c r="DA41" s="698"/>
      <c r="DB41" s="698"/>
      <c r="DC41" s="699"/>
      <c r="DD41" s="683" t="s">
        <v>
243</v>
      </c>
      <c r="DE41" s="696"/>
      <c r="DF41" s="696"/>
      <c r="DG41" s="696"/>
      <c r="DH41" s="696"/>
      <c r="DI41" s="696"/>
      <c r="DJ41" s="696"/>
      <c r="DK41" s="697"/>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658" t="s">
        <v>
351</v>
      </c>
      <c r="C42" s="659"/>
      <c r="D42" s="659"/>
      <c r="E42" s="659"/>
      <c r="F42" s="659"/>
      <c r="G42" s="659"/>
      <c r="H42" s="659"/>
      <c r="I42" s="659"/>
      <c r="J42" s="659"/>
      <c r="K42" s="659"/>
      <c r="L42" s="659"/>
      <c r="M42" s="659"/>
      <c r="N42" s="659"/>
      <c r="O42" s="659"/>
      <c r="P42" s="659"/>
      <c r="Q42" s="660"/>
      <c r="R42" s="661">
        <v>
29003825</v>
      </c>
      <c r="S42" s="700"/>
      <c r="T42" s="700"/>
      <c r="U42" s="700"/>
      <c r="V42" s="700"/>
      <c r="W42" s="700"/>
      <c r="X42" s="700"/>
      <c r="Y42" s="705"/>
      <c r="Z42" s="706">
        <v>
100</v>
      </c>
      <c r="AA42" s="706"/>
      <c r="AB42" s="706"/>
      <c r="AC42" s="706"/>
      <c r="AD42" s="707">
        <v>
13726577</v>
      </c>
      <c r="AE42" s="707"/>
      <c r="AF42" s="707"/>
      <c r="AG42" s="707"/>
      <c r="AH42" s="707"/>
      <c r="AI42" s="707"/>
      <c r="AJ42" s="707"/>
      <c r="AK42" s="707"/>
      <c r="AL42" s="664">
        <v>
100</v>
      </c>
      <c r="AM42" s="708"/>
      <c r="AN42" s="708"/>
      <c r="AO42" s="709"/>
      <c r="AQ42" s="710" t="s">
        <v>
352</v>
      </c>
      <c r="AR42" s="711"/>
      <c r="AS42" s="711"/>
      <c r="AT42" s="711"/>
      <c r="AU42" s="711"/>
      <c r="AV42" s="711"/>
      <c r="AW42" s="711"/>
      <c r="AX42" s="711"/>
      <c r="AY42" s="712"/>
      <c r="AZ42" s="661">
        <v>
1747185</v>
      </c>
      <c r="BA42" s="700"/>
      <c r="BB42" s="700"/>
      <c r="BC42" s="700"/>
      <c r="BD42" s="662"/>
      <c r="BE42" s="662"/>
      <c r="BF42" s="701"/>
      <c r="BG42" s="727"/>
      <c r="BH42" s="728"/>
      <c r="BI42" s="728"/>
      <c r="BJ42" s="728"/>
      <c r="BK42" s="728"/>
      <c r="BL42" s="237"/>
      <c r="BM42" s="702" t="s">
        <v>
353</v>
      </c>
      <c r="BN42" s="702"/>
      <c r="BO42" s="702"/>
      <c r="BP42" s="702"/>
      <c r="BQ42" s="702"/>
      <c r="BR42" s="702"/>
      <c r="BS42" s="702"/>
      <c r="BT42" s="702"/>
      <c r="BU42" s="703"/>
      <c r="BV42" s="661">
        <v>
317</v>
      </c>
      <c r="BW42" s="700"/>
      <c r="BX42" s="700"/>
      <c r="BY42" s="700"/>
      <c r="BZ42" s="700"/>
      <c r="CA42" s="700"/>
      <c r="CB42" s="704"/>
      <c r="CD42" s="674" t="s">
        <v>
354</v>
      </c>
      <c r="CE42" s="675"/>
      <c r="CF42" s="675"/>
      <c r="CG42" s="675"/>
      <c r="CH42" s="675"/>
      <c r="CI42" s="675"/>
      <c r="CJ42" s="675"/>
      <c r="CK42" s="675"/>
      <c r="CL42" s="675"/>
      <c r="CM42" s="675"/>
      <c r="CN42" s="675"/>
      <c r="CO42" s="675"/>
      <c r="CP42" s="675"/>
      <c r="CQ42" s="676"/>
      <c r="CR42" s="677">
        <v>
1572016</v>
      </c>
      <c r="CS42" s="678"/>
      <c r="CT42" s="678"/>
      <c r="CU42" s="678"/>
      <c r="CV42" s="678"/>
      <c r="CW42" s="678"/>
      <c r="CX42" s="678"/>
      <c r="CY42" s="679"/>
      <c r="CZ42" s="680">
        <v>
5.6</v>
      </c>
      <c r="DA42" s="681"/>
      <c r="DB42" s="681"/>
      <c r="DC42" s="682"/>
      <c r="DD42" s="683">
        <v>
448365</v>
      </c>
      <c r="DE42" s="678"/>
      <c r="DF42" s="678"/>
      <c r="DG42" s="678"/>
      <c r="DH42" s="678"/>
      <c r="DI42" s="678"/>
      <c r="DJ42" s="678"/>
      <c r="DK42" s="679"/>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V43" s="238"/>
      <c r="BW43" s="238"/>
      <c r="BX43" s="238"/>
      <c r="BY43" s="238"/>
      <c r="BZ43" s="238"/>
      <c r="CA43" s="238"/>
      <c r="CB43" s="238"/>
      <c r="CD43" s="674" t="s">
        <v>
355</v>
      </c>
      <c r="CE43" s="675"/>
      <c r="CF43" s="675"/>
      <c r="CG43" s="675"/>
      <c r="CH43" s="675"/>
      <c r="CI43" s="675"/>
      <c r="CJ43" s="675"/>
      <c r="CK43" s="675"/>
      <c r="CL43" s="675"/>
      <c r="CM43" s="675"/>
      <c r="CN43" s="675"/>
      <c r="CO43" s="675"/>
      <c r="CP43" s="675"/>
      <c r="CQ43" s="676"/>
      <c r="CR43" s="677">
        <v>
51257</v>
      </c>
      <c r="CS43" s="696"/>
      <c r="CT43" s="696"/>
      <c r="CU43" s="696"/>
      <c r="CV43" s="696"/>
      <c r="CW43" s="696"/>
      <c r="CX43" s="696"/>
      <c r="CY43" s="697"/>
      <c r="CZ43" s="680">
        <v>
0.2</v>
      </c>
      <c r="DA43" s="698"/>
      <c r="DB43" s="698"/>
      <c r="DC43" s="699"/>
      <c r="DD43" s="683">
        <v>
51257</v>
      </c>
      <c r="DE43" s="696"/>
      <c r="DF43" s="696"/>
      <c r="DG43" s="696"/>
      <c r="DH43" s="696"/>
      <c r="DI43" s="696"/>
      <c r="DJ43" s="696"/>
      <c r="DK43" s="697"/>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CD44" s="690" t="s">
        <v>
303</v>
      </c>
      <c r="CE44" s="691"/>
      <c r="CF44" s="674" t="s">
        <v>
356</v>
      </c>
      <c r="CG44" s="675"/>
      <c r="CH44" s="675"/>
      <c r="CI44" s="675"/>
      <c r="CJ44" s="675"/>
      <c r="CK44" s="675"/>
      <c r="CL44" s="675"/>
      <c r="CM44" s="675"/>
      <c r="CN44" s="675"/>
      <c r="CO44" s="675"/>
      <c r="CP44" s="675"/>
      <c r="CQ44" s="676"/>
      <c r="CR44" s="677">
        <v>
1572016</v>
      </c>
      <c r="CS44" s="678"/>
      <c r="CT44" s="678"/>
      <c r="CU44" s="678"/>
      <c r="CV44" s="678"/>
      <c r="CW44" s="678"/>
      <c r="CX44" s="678"/>
      <c r="CY44" s="679"/>
      <c r="CZ44" s="680">
        <v>
5.6</v>
      </c>
      <c r="DA44" s="681"/>
      <c r="DB44" s="681"/>
      <c r="DC44" s="682"/>
      <c r="DD44" s="683">
        <v>
448365</v>
      </c>
      <c r="DE44" s="678"/>
      <c r="DF44" s="678"/>
      <c r="DG44" s="678"/>
      <c r="DH44" s="678"/>
      <c r="DI44" s="678"/>
      <c r="DJ44" s="678"/>
      <c r="DK44" s="679"/>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692"/>
      <c r="CE45" s="693"/>
      <c r="CF45" s="674" t="s">
        <v>
357</v>
      </c>
      <c r="CG45" s="675"/>
      <c r="CH45" s="675"/>
      <c r="CI45" s="675"/>
      <c r="CJ45" s="675"/>
      <c r="CK45" s="675"/>
      <c r="CL45" s="675"/>
      <c r="CM45" s="675"/>
      <c r="CN45" s="675"/>
      <c r="CO45" s="675"/>
      <c r="CP45" s="675"/>
      <c r="CQ45" s="676"/>
      <c r="CR45" s="677">
        <v>
795194</v>
      </c>
      <c r="CS45" s="696"/>
      <c r="CT45" s="696"/>
      <c r="CU45" s="696"/>
      <c r="CV45" s="696"/>
      <c r="CW45" s="696"/>
      <c r="CX45" s="696"/>
      <c r="CY45" s="697"/>
      <c r="CZ45" s="680">
        <v>
2.8</v>
      </c>
      <c r="DA45" s="698"/>
      <c r="DB45" s="698"/>
      <c r="DC45" s="699"/>
      <c r="DD45" s="683">
        <v>
98404</v>
      </c>
      <c r="DE45" s="696"/>
      <c r="DF45" s="696"/>
      <c r="DG45" s="696"/>
      <c r="DH45" s="696"/>
      <c r="DI45" s="696"/>
      <c r="DJ45" s="696"/>
      <c r="DK45" s="697"/>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2"/>
      <c r="CE46" s="693"/>
      <c r="CF46" s="674" t="s">
        <v>
359</v>
      </c>
      <c r="CG46" s="675"/>
      <c r="CH46" s="675"/>
      <c r="CI46" s="675"/>
      <c r="CJ46" s="675"/>
      <c r="CK46" s="675"/>
      <c r="CL46" s="675"/>
      <c r="CM46" s="675"/>
      <c r="CN46" s="675"/>
      <c r="CO46" s="675"/>
      <c r="CP46" s="675"/>
      <c r="CQ46" s="676"/>
      <c r="CR46" s="677">
        <v>
776822</v>
      </c>
      <c r="CS46" s="678"/>
      <c r="CT46" s="678"/>
      <c r="CU46" s="678"/>
      <c r="CV46" s="678"/>
      <c r="CW46" s="678"/>
      <c r="CX46" s="678"/>
      <c r="CY46" s="679"/>
      <c r="CZ46" s="680">
        <v>
2.8</v>
      </c>
      <c r="DA46" s="681"/>
      <c r="DB46" s="681"/>
      <c r="DC46" s="682"/>
      <c r="DD46" s="683">
        <v>
349961</v>
      </c>
      <c r="DE46" s="678"/>
      <c r="DF46" s="678"/>
      <c r="DG46" s="678"/>
      <c r="DH46" s="678"/>
      <c r="DI46" s="678"/>
      <c r="DJ46" s="678"/>
      <c r="DK46" s="679"/>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2"/>
      <c r="CE47" s="693"/>
      <c r="CF47" s="674" t="s">
        <v>
361</v>
      </c>
      <c r="CG47" s="675"/>
      <c r="CH47" s="675"/>
      <c r="CI47" s="675"/>
      <c r="CJ47" s="675"/>
      <c r="CK47" s="675"/>
      <c r="CL47" s="675"/>
      <c r="CM47" s="675"/>
      <c r="CN47" s="675"/>
      <c r="CO47" s="675"/>
      <c r="CP47" s="675"/>
      <c r="CQ47" s="676"/>
      <c r="CR47" s="677" t="s">
        <v>
173</v>
      </c>
      <c r="CS47" s="696"/>
      <c r="CT47" s="696"/>
      <c r="CU47" s="696"/>
      <c r="CV47" s="696"/>
      <c r="CW47" s="696"/>
      <c r="CX47" s="696"/>
      <c r="CY47" s="697"/>
      <c r="CZ47" s="680" t="s">
        <v>
173</v>
      </c>
      <c r="DA47" s="698"/>
      <c r="DB47" s="698"/>
      <c r="DC47" s="699"/>
      <c r="DD47" s="683" t="s">
        <v>
173</v>
      </c>
      <c r="DE47" s="696"/>
      <c r="DF47" s="696"/>
      <c r="DG47" s="696"/>
      <c r="DH47" s="696"/>
      <c r="DI47" s="696"/>
      <c r="DJ47" s="696"/>
      <c r="DK47" s="697"/>
      <c r="DL47" s="684"/>
      <c r="DM47" s="685"/>
      <c r="DN47" s="685"/>
      <c r="DO47" s="685"/>
      <c r="DP47" s="685"/>
      <c r="DQ47" s="685"/>
      <c r="DR47" s="685"/>
      <c r="DS47" s="685"/>
      <c r="DT47" s="685"/>
      <c r="DU47" s="685"/>
      <c r="DV47" s="686"/>
      <c r="DW47" s="687"/>
      <c r="DX47" s="688"/>
      <c r="DY47" s="688"/>
      <c r="DZ47" s="688"/>
      <c r="EA47" s="688"/>
      <c r="EB47" s="688"/>
      <c r="EC47" s="689"/>
    </row>
    <row r="48" spans="2:133" x14ac:dyDescent="0.15">
      <c r="B48" s="241" t="s">
        <v>
362</v>
      </c>
      <c r="CD48" s="694"/>
      <c r="CE48" s="695"/>
      <c r="CF48" s="674" t="s">
        <v>
363</v>
      </c>
      <c r="CG48" s="675"/>
      <c r="CH48" s="675"/>
      <c r="CI48" s="675"/>
      <c r="CJ48" s="675"/>
      <c r="CK48" s="675"/>
      <c r="CL48" s="675"/>
      <c r="CM48" s="675"/>
      <c r="CN48" s="675"/>
      <c r="CO48" s="675"/>
      <c r="CP48" s="675"/>
      <c r="CQ48" s="676"/>
      <c r="CR48" s="677" t="s">
        <v>
173</v>
      </c>
      <c r="CS48" s="678"/>
      <c r="CT48" s="678"/>
      <c r="CU48" s="678"/>
      <c r="CV48" s="678"/>
      <c r="CW48" s="678"/>
      <c r="CX48" s="678"/>
      <c r="CY48" s="679"/>
      <c r="CZ48" s="680" t="s">
        <v>
173</v>
      </c>
      <c r="DA48" s="681"/>
      <c r="DB48" s="681"/>
      <c r="DC48" s="682"/>
      <c r="DD48" s="683" t="s">
        <v>
173</v>
      </c>
      <c r="DE48" s="678"/>
      <c r="DF48" s="678"/>
      <c r="DG48" s="678"/>
      <c r="DH48" s="678"/>
      <c r="DI48" s="678"/>
      <c r="DJ48" s="678"/>
      <c r="DK48" s="679"/>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58" t="s">
        <v>
364</v>
      </c>
      <c r="CE49" s="659"/>
      <c r="CF49" s="659"/>
      <c r="CG49" s="659"/>
      <c r="CH49" s="659"/>
      <c r="CI49" s="659"/>
      <c r="CJ49" s="659"/>
      <c r="CK49" s="659"/>
      <c r="CL49" s="659"/>
      <c r="CM49" s="659"/>
      <c r="CN49" s="659"/>
      <c r="CO49" s="659"/>
      <c r="CP49" s="659"/>
      <c r="CQ49" s="660"/>
      <c r="CR49" s="661">
        <v>
28165643</v>
      </c>
      <c r="CS49" s="662"/>
      <c r="CT49" s="662"/>
      <c r="CU49" s="662"/>
      <c r="CV49" s="662"/>
      <c r="CW49" s="662"/>
      <c r="CX49" s="662"/>
      <c r="CY49" s="663"/>
      <c r="CZ49" s="664">
        <v>
100</v>
      </c>
      <c r="DA49" s="665"/>
      <c r="DB49" s="665"/>
      <c r="DC49" s="666"/>
      <c r="DD49" s="667">
        <v>
16657244</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sheetData>
  <sheetProtection algorithmName="SHA-512" hashValue="vVOkbRsjyJPgKhiGrIYWuXzR1XHmCyARC+wXlMBwyJthvypmiRQJL+OVvcjSZ7VaSgiLybx4HveedikfcBAfiw==" saltValue="k8ongz54rmAgh8f00ktyU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
366</v>
      </c>
      <c r="DK2" s="1203"/>
      <c r="DL2" s="1203"/>
      <c r="DM2" s="1203"/>
      <c r="DN2" s="1203"/>
      <c r="DO2" s="1204"/>
      <c r="DP2" s="250"/>
      <c r="DQ2" s="1202" t="s">
        <v>
367</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
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7" t="s">
        <v>
370</v>
      </c>
      <c r="B5" s="1088"/>
      <c r="C5" s="1088"/>
      <c r="D5" s="1088"/>
      <c r="E5" s="1088"/>
      <c r="F5" s="1088"/>
      <c r="G5" s="1088"/>
      <c r="H5" s="1088"/>
      <c r="I5" s="1088"/>
      <c r="J5" s="1088"/>
      <c r="K5" s="1088"/>
      <c r="L5" s="1088"/>
      <c r="M5" s="1088"/>
      <c r="N5" s="1088"/>
      <c r="O5" s="1088"/>
      <c r="P5" s="1089"/>
      <c r="Q5" s="1093" t="s">
        <v>
371</v>
      </c>
      <c r="R5" s="1094"/>
      <c r="S5" s="1094"/>
      <c r="T5" s="1094"/>
      <c r="U5" s="1095"/>
      <c r="V5" s="1093" t="s">
        <v>
372</v>
      </c>
      <c r="W5" s="1094"/>
      <c r="X5" s="1094"/>
      <c r="Y5" s="1094"/>
      <c r="Z5" s="1095"/>
      <c r="AA5" s="1093" t="s">
        <v>
373</v>
      </c>
      <c r="AB5" s="1094"/>
      <c r="AC5" s="1094"/>
      <c r="AD5" s="1094"/>
      <c r="AE5" s="1094"/>
      <c r="AF5" s="1205" t="s">
        <v>
374</v>
      </c>
      <c r="AG5" s="1094"/>
      <c r="AH5" s="1094"/>
      <c r="AI5" s="1094"/>
      <c r="AJ5" s="1109"/>
      <c r="AK5" s="1094" t="s">
        <v>
375</v>
      </c>
      <c r="AL5" s="1094"/>
      <c r="AM5" s="1094"/>
      <c r="AN5" s="1094"/>
      <c r="AO5" s="1095"/>
      <c r="AP5" s="1093" t="s">
        <v>
376</v>
      </c>
      <c r="AQ5" s="1094"/>
      <c r="AR5" s="1094"/>
      <c r="AS5" s="1094"/>
      <c r="AT5" s="1095"/>
      <c r="AU5" s="1093" t="s">
        <v>
377</v>
      </c>
      <c r="AV5" s="1094"/>
      <c r="AW5" s="1094"/>
      <c r="AX5" s="1094"/>
      <c r="AY5" s="1109"/>
      <c r="AZ5" s="257"/>
      <c r="BA5" s="257"/>
      <c r="BB5" s="257"/>
      <c r="BC5" s="257"/>
      <c r="BD5" s="257"/>
      <c r="BE5" s="258"/>
      <c r="BF5" s="258"/>
      <c r="BG5" s="258"/>
      <c r="BH5" s="258"/>
      <c r="BI5" s="258"/>
      <c r="BJ5" s="258"/>
      <c r="BK5" s="258"/>
      <c r="BL5" s="258"/>
      <c r="BM5" s="258"/>
      <c r="BN5" s="258"/>
      <c r="BO5" s="258"/>
      <c r="BP5" s="258"/>
      <c r="BQ5" s="1087" t="s">
        <v>
378</v>
      </c>
      <c r="BR5" s="1088"/>
      <c r="BS5" s="1088"/>
      <c r="BT5" s="1088"/>
      <c r="BU5" s="1088"/>
      <c r="BV5" s="1088"/>
      <c r="BW5" s="1088"/>
      <c r="BX5" s="1088"/>
      <c r="BY5" s="1088"/>
      <c r="BZ5" s="1088"/>
      <c r="CA5" s="1088"/>
      <c r="CB5" s="1088"/>
      <c r="CC5" s="1088"/>
      <c r="CD5" s="1088"/>
      <c r="CE5" s="1088"/>
      <c r="CF5" s="1088"/>
      <c r="CG5" s="1089"/>
      <c r="CH5" s="1093" t="s">
        <v>
379</v>
      </c>
      <c r="CI5" s="1094"/>
      <c r="CJ5" s="1094"/>
      <c r="CK5" s="1094"/>
      <c r="CL5" s="1095"/>
      <c r="CM5" s="1093" t="s">
        <v>
380</v>
      </c>
      <c r="CN5" s="1094"/>
      <c r="CO5" s="1094"/>
      <c r="CP5" s="1094"/>
      <c r="CQ5" s="1095"/>
      <c r="CR5" s="1093" t="s">
        <v>
381</v>
      </c>
      <c r="CS5" s="1094"/>
      <c r="CT5" s="1094"/>
      <c r="CU5" s="1094"/>
      <c r="CV5" s="1095"/>
      <c r="CW5" s="1093" t="s">
        <v>
382</v>
      </c>
      <c r="CX5" s="1094"/>
      <c r="CY5" s="1094"/>
      <c r="CZ5" s="1094"/>
      <c r="DA5" s="1095"/>
      <c r="DB5" s="1093" t="s">
        <v>
383</v>
      </c>
      <c r="DC5" s="1094"/>
      <c r="DD5" s="1094"/>
      <c r="DE5" s="1094"/>
      <c r="DF5" s="1095"/>
      <c r="DG5" s="1190" t="s">
        <v>
384</v>
      </c>
      <c r="DH5" s="1191"/>
      <c r="DI5" s="1191"/>
      <c r="DJ5" s="1191"/>
      <c r="DK5" s="1192"/>
      <c r="DL5" s="1190" t="s">
        <v>
385</v>
      </c>
      <c r="DM5" s="1191"/>
      <c r="DN5" s="1191"/>
      <c r="DO5" s="1191"/>
      <c r="DP5" s="1192"/>
      <c r="DQ5" s="1093" t="s">
        <v>
386</v>
      </c>
      <c r="DR5" s="1094"/>
      <c r="DS5" s="1094"/>
      <c r="DT5" s="1094"/>
      <c r="DU5" s="1095"/>
      <c r="DV5" s="1093" t="s">
        <v>
377</v>
      </c>
      <c r="DW5" s="1094"/>
      <c r="DX5" s="1094"/>
      <c r="DY5" s="1094"/>
      <c r="DZ5" s="1109"/>
      <c r="EA5" s="255"/>
    </row>
    <row r="6" spans="1:131" s="256"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3"/>
      <c r="BA6" s="253"/>
      <c r="BB6" s="253"/>
      <c r="BC6" s="253"/>
      <c r="BD6" s="253"/>
      <c r="BE6" s="254"/>
      <c r="BF6" s="254"/>
      <c r="BG6" s="254"/>
      <c r="BH6" s="254"/>
      <c r="BI6" s="254"/>
      <c r="BJ6" s="254"/>
      <c r="BK6" s="254"/>
      <c r="BL6" s="254"/>
      <c r="BM6" s="254"/>
      <c r="BN6" s="254"/>
      <c r="BO6" s="254"/>
      <c r="BP6" s="254"/>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5"/>
    </row>
    <row r="7" spans="1:131" s="256" customFormat="1" ht="26.25" customHeight="1" thickTop="1" x14ac:dyDescent="0.15">
      <c r="A7" s="259">
        <v>
1</v>
      </c>
      <c r="B7" s="1142" t="s">
        <v>
387</v>
      </c>
      <c r="C7" s="1143"/>
      <c r="D7" s="1143"/>
      <c r="E7" s="1143"/>
      <c r="F7" s="1143"/>
      <c r="G7" s="1143"/>
      <c r="H7" s="1143"/>
      <c r="I7" s="1143"/>
      <c r="J7" s="1143"/>
      <c r="K7" s="1143"/>
      <c r="L7" s="1143"/>
      <c r="M7" s="1143"/>
      <c r="N7" s="1143"/>
      <c r="O7" s="1143"/>
      <c r="P7" s="1144"/>
      <c r="Q7" s="1196"/>
      <c r="R7" s="1197"/>
      <c r="S7" s="1197"/>
      <c r="T7" s="1197"/>
      <c r="U7" s="1197"/>
      <c r="V7" s="1197"/>
      <c r="W7" s="1197"/>
      <c r="X7" s="1197"/>
      <c r="Y7" s="1197"/>
      <c r="Z7" s="1197"/>
      <c r="AA7" s="1197"/>
      <c r="AB7" s="1197"/>
      <c r="AC7" s="1197"/>
      <c r="AD7" s="1197"/>
      <c r="AE7" s="1198"/>
      <c r="AF7" s="1199">
        <v>
812</v>
      </c>
      <c r="AG7" s="1200"/>
      <c r="AH7" s="1200"/>
      <c r="AI7" s="1200"/>
      <c r="AJ7" s="1201"/>
      <c r="AK7" s="1183"/>
      <c r="AL7" s="1184"/>
      <c r="AM7" s="1184"/>
      <c r="AN7" s="1184"/>
      <c r="AO7" s="1184"/>
      <c r="AP7" s="1184"/>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
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
2</v>
      </c>
      <c r="B8" s="1123" t="s">
        <v>
388</v>
      </c>
      <c r="C8" s="1124"/>
      <c r="D8" s="1124"/>
      <c r="E8" s="1124"/>
      <c r="F8" s="1124"/>
      <c r="G8" s="1124"/>
      <c r="H8" s="1124"/>
      <c r="I8" s="1124"/>
      <c r="J8" s="1124"/>
      <c r="K8" s="1124"/>
      <c r="L8" s="1124"/>
      <c r="M8" s="1124"/>
      <c r="N8" s="1124"/>
      <c r="O8" s="1124"/>
      <c r="P8" s="1125"/>
      <c r="Q8" s="1135"/>
      <c r="R8" s="1136"/>
      <c r="S8" s="1136"/>
      <c r="T8" s="1136"/>
      <c r="U8" s="1136"/>
      <c r="V8" s="1136"/>
      <c r="W8" s="1136"/>
      <c r="X8" s="1136"/>
      <c r="Y8" s="1136"/>
      <c r="Z8" s="1136"/>
      <c r="AA8" s="1136"/>
      <c r="AB8" s="1136"/>
      <c r="AC8" s="1136"/>
      <c r="AD8" s="1136"/>
      <c r="AE8" s="1137"/>
      <c r="AF8" s="1129" t="s">
        <v>
389</v>
      </c>
      <c r="AG8" s="1130"/>
      <c r="AH8" s="1130"/>
      <c r="AI8" s="1130"/>
      <c r="AJ8" s="1131"/>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
2</v>
      </c>
      <c r="BR8" s="264"/>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5"/>
    </row>
    <row r="9" spans="1:131" s="256" customFormat="1" ht="26.25" customHeight="1" x14ac:dyDescent="0.15">
      <c r="A9" s="262">
        <v>
3</v>
      </c>
      <c r="B9" s="1123"/>
      <c r="C9" s="1124"/>
      <c r="D9" s="1124"/>
      <c r="E9" s="1124"/>
      <c r="F9" s="1124"/>
      <c r="G9" s="1124"/>
      <c r="H9" s="1124"/>
      <c r="I9" s="1124"/>
      <c r="J9" s="1124"/>
      <c r="K9" s="1124"/>
      <c r="L9" s="1124"/>
      <c r="M9" s="1124"/>
      <c r="N9" s="1124"/>
      <c r="O9" s="1124"/>
      <c r="P9" s="1125"/>
      <c r="Q9" s="1135"/>
      <c r="R9" s="1136"/>
      <c r="S9" s="1136"/>
      <c r="T9" s="1136"/>
      <c r="U9" s="1136"/>
      <c r="V9" s="1136"/>
      <c r="W9" s="1136"/>
      <c r="X9" s="1136"/>
      <c r="Y9" s="1136"/>
      <c r="Z9" s="1136"/>
      <c r="AA9" s="1136"/>
      <c r="AB9" s="1136"/>
      <c r="AC9" s="1136"/>
      <c r="AD9" s="1136"/>
      <c r="AE9" s="1137"/>
      <c r="AF9" s="1129"/>
      <c r="AG9" s="1130"/>
      <c r="AH9" s="1130"/>
      <c r="AI9" s="1130"/>
      <c r="AJ9" s="1131"/>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
3</v>
      </c>
      <c r="BR9" s="264"/>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5"/>
    </row>
    <row r="10" spans="1:131" s="256" customFormat="1" ht="26.25" customHeight="1" x14ac:dyDescent="0.15">
      <c r="A10" s="262">
        <v>
4</v>
      </c>
      <c r="B10" s="1123"/>
      <c r="C10" s="1124"/>
      <c r="D10" s="1124"/>
      <c r="E10" s="1124"/>
      <c r="F10" s="1124"/>
      <c r="G10" s="1124"/>
      <c r="H10" s="1124"/>
      <c r="I10" s="1124"/>
      <c r="J10" s="1124"/>
      <c r="K10" s="1124"/>
      <c r="L10" s="1124"/>
      <c r="M10" s="1124"/>
      <c r="N10" s="1124"/>
      <c r="O10" s="1124"/>
      <c r="P10" s="1125"/>
      <c r="Q10" s="1135"/>
      <c r="R10" s="1136"/>
      <c r="S10" s="1136"/>
      <c r="T10" s="1136"/>
      <c r="U10" s="1136"/>
      <c r="V10" s="1136"/>
      <c r="W10" s="1136"/>
      <c r="X10" s="1136"/>
      <c r="Y10" s="1136"/>
      <c r="Z10" s="1136"/>
      <c r="AA10" s="1136"/>
      <c r="AB10" s="1136"/>
      <c r="AC10" s="1136"/>
      <c r="AD10" s="1136"/>
      <c r="AE10" s="1137"/>
      <c r="AF10" s="1129"/>
      <c r="AG10" s="1130"/>
      <c r="AH10" s="1130"/>
      <c r="AI10" s="1130"/>
      <c r="AJ10" s="1131"/>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
4</v>
      </c>
      <c r="BR10" s="264"/>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5"/>
    </row>
    <row r="11" spans="1:131" s="256" customFormat="1" ht="26.25" customHeight="1" x14ac:dyDescent="0.15">
      <c r="A11" s="262">
        <v>
5</v>
      </c>
      <c r="B11" s="1123"/>
      <c r="C11" s="1124"/>
      <c r="D11" s="1124"/>
      <c r="E11" s="1124"/>
      <c r="F11" s="1124"/>
      <c r="G11" s="1124"/>
      <c r="H11" s="1124"/>
      <c r="I11" s="1124"/>
      <c r="J11" s="1124"/>
      <c r="K11" s="1124"/>
      <c r="L11" s="1124"/>
      <c r="M11" s="1124"/>
      <c r="N11" s="1124"/>
      <c r="O11" s="1124"/>
      <c r="P11" s="1125"/>
      <c r="Q11" s="1135"/>
      <c r="R11" s="1136"/>
      <c r="S11" s="1136"/>
      <c r="T11" s="1136"/>
      <c r="U11" s="1136"/>
      <c r="V11" s="1136"/>
      <c r="W11" s="1136"/>
      <c r="X11" s="1136"/>
      <c r="Y11" s="1136"/>
      <c r="Z11" s="1136"/>
      <c r="AA11" s="1136"/>
      <c r="AB11" s="1136"/>
      <c r="AC11" s="1136"/>
      <c r="AD11" s="1136"/>
      <c r="AE11" s="1137"/>
      <c r="AF11" s="1129"/>
      <c r="AG11" s="1130"/>
      <c r="AH11" s="1130"/>
      <c r="AI11" s="1130"/>
      <c r="AJ11" s="1131"/>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
5</v>
      </c>
      <c r="BR11" s="264"/>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5"/>
    </row>
    <row r="12" spans="1:131" s="256" customFormat="1" ht="26.25" customHeight="1" x14ac:dyDescent="0.15">
      <c r="A12" s="262">
        <v>
6</v>
      </c>
      <c r="B12" s="1123"/>
      <c r="C12" s="1124"/>
      <c r="D12" s="1124"/>
      <c r="E12" s="1124"/>
      <c r="F12" s="1124"/>
      <c r="G12" s="1124"/>
      <c r="H12" s="1124"/>
      <c r="I12" s="1124"/>
      <c r="J12" s="1124"/>
      <c r="K12" s="1124"/>
      <c r="L12" s="1124"/>
      <c r="M12" s="1124"/>
      <c r="N12" s="1124"/>
      <c r="O12" s="1124"/>
      <c r="P12" s="1125"/>
      <c r="Q12" s="1135"/>
      <c r="R12" s="1136"/>
      <c r="S12" s="1136"/>
      <c r="T12" s="1136"/>
      <c r="U12" s="1136"/>
      <c r="V12" s="1136"/>
      <c r="W12" s="1136"/>
      <c r="X12" s="1136"/>
      <c r="Y12" s="1136"/>
      <c r="Z12" s="1136"/>
      <c r="AA12" s="1136"/>
      <c r="AB12" s="1136"/>
      <c r="AC12" s="1136"/>
      <c r="AD12" s="1136"/>
      <c r="AE12" s="1137"/>
      <c r="AF12" s="1129"/>
      <c r="AG12" s="1130"/>
      <c r="AH12" s="1130"/>
      <c r="AI12" s="1130"/>
      <c r="AJ12" s="1131"/>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
6</v>
      </c>
      <c r="BR12" s="264"/>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5"/>
    </row>
    <row r="13" spans="1:131" s="256" customFormat="1" ht="26.25" customHeight="1" x14ac:dyDescent="0.15">
      <c r="A13" s="262">
        <v>
7</v>
      </c>
      <c r="B13" s="1123"/>
      <c r="C13" s="1124"/>
      <c r="D13" s="1124"/>
      <c r="E13" s="1124"/>
      <c r="F13" s="1124"/>
      <c r="G13" s="1124"/>
      <c r="H13" s="1124"/>
      <c r="I13" s="1124"/>
      <c r="J13" s="1124"/>
      <c r="K13" s="1124"/>
      <c r="L13" s="1124"/>
      <c r="M13" s="1124"/>
      <c r="N13" s="1124"/>
      <c r="O13" s="1124"/>
      <c r="P13" s="1125"/>
      <c r="Q13" s="1135"/>
      <c r="R13" s="1136"/>
      <c r="S13" s="1136"/>
      <c r="T13" s="1136"/>
      <c r="U13" s="1136"/>
      <c r="V13" s="1136"/>
      <c r="W13" s="1136"/>
      <c r="X13" s="1136"/>
      <c r="Y13" s="1136"/>
      <c r="Z13" s="1136"/>
      <c r="AA13" s="1136"/>
      <c r="AB13" s="1136"/>
      <c r="AC13" s="1136"/>
      <c r="AD13" s="1136"/>
      <c r="AE13" s="1137"/>
      <c r="AF13" s="1129"/>
      <c r="AG13" s="1130"/>
      <c r="AH13" s="1130"/>
      <c r="AI13" s="1130"/>
      <c r="AJ13" s="1131"/>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
7</v>
      </c>
      <c r="BR13" s="264"/>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5"/>
    </row>
    <row r="14" spans="1:131" s="256" customFormat="1" ht="26.25" customHeight="1" x14ac:dyDescent="0.15">
      <c r="A14" s="262">
        <v>
8</v>
      </c>
      <c r="B14" s="1123"/>
      <c r="C14" s="1124"/>
      <c r="D14" s="1124"/>
      <c r="E14" s="1124"/>
      <c r="F14" s="1124"/>
      <c r="G14" s="1124"/>
      <c r="H14" s="1124"/>
      <c r="I14" s="1124"/>
      <c r="J14" s="1124"/>
      <c r="K14" s="1124"/>
      <c r="L14" s="1124"/>
      <c r="M14" s="1124"/>
      <c r="N14" s="1124"/>
      <c r="O14" s="1124"/>
      <c r="P14" s="1125"/>
      <c r="Q14" s="1135"/>
      <c r="R14" s="1136"/>
      <c r="S14" s="1136"/>
      <c r="T14" s="1136"/>
      <c r="U14" s="1136"/>
      <c r="V14" s="1136"/>
      <c r="W14" s="1136"/>
      <c r="X14" s="1136"/>
      <c r="Y14" s="1136"/>
      <c r="Z14" s="1136"/>
      <c r="AA14" s="1136"/>
      <c r="AB14" s="1136"/>
      <c r="AC14" s="1136"/>
      <c r="AD14" s="1136"/>
      <c r="AE14" s="1137"/>
      <c r="AF14" s="1129"/>
      <c r="AG14" s="1130"/>
      <c r="AH14" s="1130"/>
      <c r="AI14" s="1130"/>
      <c r="AJ14" s="1131"/>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
8</v>
      </c>
      <c r="BR14" s="264"/>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5"/>
    </row>
    <row r="15" spans="1:131" s="256" customFormat="1" ht="26.25" customHeight="1" x14ac:dyDescent="0.15">
      <c r="A15" s="262">
        <v>
9</v>
      </c>
      <c r="B15" s="1123"/>
      <c r="C15" s="1124"/>
      <c r="D15" s="1124"/>
      <c r="E15" s="1124"/>
      <c r="F15" s="1124"/>
      <c r="G15" s="1124"/>
      <c r="H15" s="1124"/>
      <c r="I15" s="1124"/>
      <c r="J15" s="1124"/>
      <c r="K15" s="1124"/>
      <c r="L15" s="1124"/>
      <c r="M15" s="1124"/>
      <c r="N15" s="1124"/>
      <c r="O15" s="1124"/>
      <c r="P15" s="1125"/>
      <c r="Q15" s="1135"/>
      <c r="R15" s="1136"/>
      <c r="S15" s="1136"/>
      <c r="T15" s="1136"/>
      <c r="U15" s="1136"/>
      <c r="V15" s="1136"/>
      <c r="W15" s="1136"/>
      <c r="X15" s="1136"/>
      <c r="Y15" s="1136"/>
      <c r="Z15" s="1136"/>
      <c r="AA15" s="1136"/>
      <c r="AB15" s="1136"/>
      <c r="AC15" s="1136"/>
      <c r="AD15" s="1136"/>
      <c r="AE15" s="1137"/>
      <c r="AF15" s="1129"/>
      <c r="AG15" s="1130"/>
      <c r="AH15" s="1130"/>
      <c r="AI15" s="1130"/>
      <c r="AJ15" s="1131"/>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
9</v>
      </c>
      <c r="BR15" s="264"/>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5"/>
    </row>
    <row r="16" spans="1:131" s="256" customFormat="1" ht="26.25" customHeight="1" x14ac:dyDescent="0.15">
      <c r="A16" s="262">
        <v>
10</v>
      </c>
      <c r="B16" s="1123"/>
      <c r="C16" s="1124"/>
      <c r="D16" s="1124"/>
      <c r="E16" s="1124"/>
      <c r="F16" s="1124"/>
      <c r="G16" s="1124"/>
      <c r="H16" s="1124"/>
      <c r="I16" s="1124"/>
      <c r="J16" s="1124"/>
      <c r="K16" s="1124"/>
      <c r="L16" s="1124"/>
      <c r="M16" s="1124"/>
      <c r="N16" s="1124"/>
      <c r="O16" s="1124"/>
      <c r="P16" s="1125"/>
      <c r="Q16" s="1135"/>
      <c r="R16" s="1136"/>
      <c r="S16" s="1136"/>
      <c r="T16" s="1136"/>
      <c r="U16" s="1136"/>
      <c r="V16" s="1136"/>
      <c r="W16" s="1136"/>
      <c r="X16" s="1136"/>
      <c r="Y16" s="1136"/>
      <c r="Z16" s="1136"/>
      <c r="AA16" s="1136"/>
      <c r="AB16" s="1136"/>
      <c r="AC16" s="1136"/>
      <c r="AD16" s="1136"/>
      <c r="AE16" s="1137"/>
      <c r="AF16" s="1129"/>
      <c r="AG16" s="1130"/>
      <c r="AH16" s="1130"/>
      <c r="AI16" s="1130"/>
      <c r="AJ16" s="1131"/>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
10</v>
      </c>
      <c r="BR16" s="264"/>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5"/>
    </row>
    <row r="17" spans="1:131" s="256" customFormat="1" ht="26.25" customHeight="1" x14ac:dyDescent="0.15">
      <c r="A17" s="262">
        <v>
11</v>
      </c>
      <c r="B17" s="1123"/>
      <c r="C17" s="1124"/>
      <c r="D17" s="1124"/>
      <c r="E17" s="1124"/>
      <c r="F17" s="1124"/>
      <c r="G17" s="1124"/>
      <c r="H17" s="1124"/>
      <c r="I17" s="1124"/>
      <c r="J17" s="1124"/>
      <c r="K17" s="1124"/>
      <c r="L17" s="1124"/>
      <c r="M17" s="1124"/>
      <c r="N17" s="1124"/>
      <c r="O17" s="1124"/>
      <c r="P17" s="1125"/>
      <c r="Q17" s="1135"/>
      <c r="R17" s="1136"/>
      <c r="S17" s="1136"/>
      <c r="T17" s="1136"/>
      <c r="U17" s="1136"/>
      <c r="V17" s="1136"/>
      <c r="W17" s="1136"/>
      <c r="X17" s="1136"/>
      <c r="Y17" s="1136"/>
      <c r="Z17" s="1136"/>
      <c r="AA17" s="1136"/>
      <c r="AB17" s="1136"/>
      <c r="AC17" s="1136"/>
      <c r="AD17" s="1136"/>
      <c r="AE17" s="1137"/>
      <c r="AF17" s="1129"/>
      <c r="AG17" s="1130"/>
      <c r="AH17" s="1130"/>
      <c r="AI17" s="1130"/>
      <c r="AJ17" s="1131"/>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
11</v>
      </c>
      <c r="BR17" s="264"/>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5"/>
    </row>
    <row r="18" spans="1:131" s="256" customFormat="1" ht="26.25" customHeight="1" x14ac:dyDescent="0.15">
      <c r="A18" s="262">
        <v>
12</v>
      </c>
      <c r="B18" s="1123"/>
      <c r="C18" s="1124"/>
      <c r="D18" s="1124"/>
      <c r="E18" s="1124"/>
      <c r="F18" s="1124"/>
      <c r="G18" s="1124"/>
      <c r="H18" s="1124"/>
      <c r="I18" s="1124"/>
      <c r="J18" s="1124"/>
      <c r="K18" s="1124"/>
      <c r="L18" s="1124"/>
      <c r="M18" s="1124"/>
      <c r="N18" s="1124"/>
      <c r="O18" s="1124"/>
      <c r="P18" s="1125"/>
      <c r="Q18" s="1135"/>
      <c r="R18" s="1136"/>
      <c r="S18" s="1136"/>
      <c r="T18" s="1136"/>
      <c r="U18" s="1136"/>
      <c r="V18" s="1136"/>
      <c r="W18" s="1136"/>
      <c r="X18" s="1136"/>
      <c r="Y18" s="1136"/>
      <c r="Z18" s="1136"/>
      <c r="AA18" s="1136"/>
      <c r="AB18" s="1136"/>
      <c r="AC18" s="1136"/>
      <c r="AD18" s="1136"/>
      <c r="AE18" s="1137"/>
      <c r="AF18" s="1129"/>
      <c r="AG18" s="1130"/>
      <c r="AH18" s="1130"/>
      <c r="AI18" s="1130"/>
      <c r="AJ18" s="1131"/>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
12</v>
      </c>
      <c r="BR18" s="264"/>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5"/>
    </row>
    <row r="19" spans="1:131" s="256" customFormat="1" ht="26.25" customHeight="1" x14ac:dyDescent="0.15">
      <c r="A19" s="262">
        <v>
13</v>
      </c>
      <c r="B19" s="1123"/>
      <c r="C19" s="1124"/>
      <c r="D19" s="1124"/>
      <c r="E19" s="1124"/>
      <c r="F19" s="1124"/>
      <c r="G19" s="1124"/>
      <c r="H19" s="1124"/>
      <c r="I19" s="1124"/>
      <c r="J19" s="1124"/>
      <c r="K19" s="1124"/>
      <c r="L19" s="1124"/>
      <c r="M19" s="1124"/>
      <c r="N19" s="1124"/>
      <c r="O19" s="1124"/>
      <c r="P19" s="1125"/>
      <c r="Q19" s="1135"/>
      <c r="R19" s="1136"/>
      <c r="S19" s="1136"/>
      <c r="T19" s="1136"/>
      <c r="U19" s="1136"/>
      <c r="V19" s="1136"/>
      <c r="W19" s="1136"/>
      <c r="X19" s="1136"/>
      <c r="Y19" s="1136"/>
      <c r="Z19" s="1136"/>
      <c r="AA19" s="1136"/>
      <c r="AB19" s="1136"/>
      <c r="AC19" s="1136"/>
      <c r="AD19" s="1136"/>
      <c r="AE19" s="1137"/>
      <c r="AF19" s="1129"/>
      <c r="AG19" s="1130"/>
      <c r="AH19" s="1130"/>
      <c r="AI19" s="1130"/>
      <c r="AJ19" s="1131"/>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
13</v>
      </c>
      <c r="BR19" s="264"/>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5"/>
    </row>
    <row r="20" spans="1:131" s="256" customFormat="1" ht="26.25" customHeight="1" x14ac:dyDescent="0.15">
      <c r="A20" s="262">
        <v>
14</v>
      </c>
      <c r="B20" s="1123"/>
      <c r="C20" s="1124"/>
      <c r="D20" s="1124"/>
      <c r="E20" s="1124"/>
      <c r="F20" s="1124"/>
      <c r="G20" s="1124"/>
      <c r="H20" s="1124"/>
      <c r="I20" s="1124"/>
      <c r="J20" s="1124"/>
      <c r="K20" s="1124"/>
      <c r="L20" s="1124"/>
      <c r="M20" s="1124"/>
      <c r="N20" s="1124"/>
      <c r="O20" s="1124"/>
      <c r="P20" s="1125"/>
      <c r="Q20" s="1135"/>
      <c r="R20" s="1136"/>
      <c r="S20" s="1136"/>
      <c r="T20" s="1136"/>
      <c r="U20" s="1136"/>
      <c r="V20" s="1136"/>
      <c r="W20" s="1136"/>
      <c r="X20" s="1136"/>
      <c r="Y20" s="1136"/>
      <c r="Z20" s="1136"/>
      <c r="AA20" s="1136"/>
      <c r="AB20" s="1136"/>
      <c r="AC20" s="1136"/>
      <c r="AD20" s="1136"/>
      <c r="AE20" s="1137"/>
      <c r="AF20" s="1129"/>
      <c r="AG20" s="1130"/>
      <c r="AH20" s="1130"/>
      <c r="AI20" s="1130"/>
      <c r="AJ20" s="1131"/>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
14</v>
      </c>
      <c r="BR20" s="264"/>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5"/>
    </row>
    <row r="21" spans="1:131" s="256" customFormat="1" ht="26.25" customHeight="1" thickBot="1" x14ac:dyDescent="0.2">
      <c r="A21" s="262">
        <v>
15</v>
      </c>
      <c r="B21" s="1123"/>
      <c r="C21" s="1124"/>
      <c r="D21" s="1124"/>
      <c r="E21" s="1124"/>
      <c r="F21" s="1124"/>
      <c r="G21" s="1124"/>
      <c r="H21" s="1124"/>
      <c r="I21" s="1124"/>
      <c r="J21" s="1124"/>
      <c r="K21" s="1124"/>
      <c r="L21" s="1124"/>
      <c r="M21" s="1124"/>
      <c r="N21" s="1124"/>
      <c r="O21" s="1124"/>
      <c r="P21" s="1125"/>
      <c r="Q21" s="1135"/>
      <c r="R21" s="1136"/>
      <c r="S21" s="1136"/>
      <c r="T21" s="1136"/>
      <c r="U21" s="1136"/>
      <c r="V21" s="1136"/>
      <c r="W21" s="1136"/>
      <c r="X21" s="1136"/>
      <c r="Y21" s="1136"/>
      <c r="Z21" s="1136"/>
      <c r="AA21" s="1136"/>
      <c r="AB21" s="1136"/>
      <c r="AC21" s="1136"/>
      <c r="AD21" s="1136"/>
      <c r="AE21" s="1137"/>
      <c r="AF21" s="1129"/>
      <c r="AG21" s="1130"/>
      <c r="AH21" s="1130"/>
      <c r="AI21" s="1130"/>
      <c r="AJ21" s="1131"/>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
15</v>
      </c>
      <c r="BR21" s="264"/>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5"/>
    </row>
    <row r="22" spans="1:131" s="256" customFormat="1" ht="26.25" customHeight="1" x14ac:dyDescent="0.15">
      <c r="A22" s="262">
        <v>
16</v>
      </c>
      <c r="B22" s="1123"/>
      <c r="C22" s="1124"/>
      <c r="D22" s="1124"/>
      <c r="E22" s="1124"/>
      <c r="F22" s="1124"/>
      <c r="G22" s="1124"/>
      <c r="H22" s="1124"/>
      <c r="I22" s="1124"/>
      <c r="J22" s="1124"/>
      <c r="K22" s="1124"/>
      <c r="L22" s="1124"/>
      <c r="M22" s="1124"/>
      <c r="N22" s="1124"/>
      <c r="O22" s="1124"/>
      <c r="P22" s="1125"/>
      <c r="Q22" s="1173"/>
      <c r="R22" s="1174"/>
      <c r="S22" s="1174"/>
      <c r="T22" s="1174"/>
      <c r="U22" s="1174"/>
      <c r="V22" s="1174"/>
      <c r="W22" s="1174"/>
      <c r="X22" s="1174"/>
      <c r="Y22" s="1174"/>
      <c r="Z22" s="1174"/>
      <c r="AA22" s="1174"/>
      <c r="AB22" s="1174"/>
      <c r="AC22" s="1174"/>
      <c r="AD22" s="1174"/>
      <c r="AE22" s="1175"/>
      <c r="AF22" s="1129"/>
      <c r="AG22" s="1130"/>
      <c r="AH22" s="1130"/>
      <c r="AI22" s="1130"/>
      <c r="AJ22" s="1131"/>
      <c r="AK22" s="1169"/>
      <c r="AL22" s="1170"/>
      <c r="AM22" s="1170"/>
      <c r="AN22" s="1170"/>
      <c r="AO22" s="1170"/>
      <c r="AP22" s="1170"/>
      <c r="AQ22" s="1170"/>
      <c r="AR22" s="1170"/>
      <c r="AS22" s="1170"/>
      <c r="AT22" s="1170"/>
      <c r="AU22" s="1171"/>
      <c r="AV22" s="1171"/>
      <c r="AW22" s="1171"/>
      <c r="AX22" s="1171"/>
      <c r="AY22" s="1172"/>
      <c r="AZ22" s="1121" t="s">
        <v>
390</v>
      </c>
      <c r="BA22" s="1121"/>
      <c r="BB22" s="1121"/>
      <c r="BC22" s="1121"/>
      <c r="BD22" s="1122"/>
      <c r="BE22" s="254"/>
      <c r="BF22" s="254"/>
      <c r="BG22" s="254"/>
      <c r="BH22" s="254"/>
      <c r="BI22" s="254"/>
      <c r="BJ22" s="254"/>
      <c r="BK22" s="254"/>
      <c r="BL22" s="254"/>
      <c r="BM22" s="254"/>
      <c r="BN22" s="254"/>
      <c r="BO22" s="254"/>
      <c r="BP22" s="254"/>
      <c r="BQ22" s="263">
        <v>
16</v>
      </c>
      <c r="BR22" s="264"/>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5"/>
    </row>
    <row r="23" spans="1:131" s="256" customFormat="1" ht="26.25" customHeight="1" thickBot="1" x14ac:dyDescent="0.2">
      <c r="A23" s="265" t="s">
        <v>
391</v>
      </c>
      <c r="B23" s="1036" t="s">
        <v>
392</v>
      </c>
      <c r="C23" s="1037"/>
      <c r="D23" s="1037"/>
      <c r="E23" s="1037"/>
      <c r="F23" s="1037"/>
      <c r="G23" s="1037"/>
      <c r="H23" s="1037"/>
      <c r="I23" s="1037"/>
      <c r="J23" s="1037"/>
      <c r="K23" s="1037"/>
      <c r="L23" s="1037"/>
      <c r="M23" s="1037"/>
      <c r="N23" s="1037"/>
      <c r="O23" s="1037"/>
      <c r="P23" s="1038"/>
      <c r="Q23" s="1160"/>
      <c r="R23" s="1161"/>
      <c r="S23" s="1161"/>
      <c r="T23" s="1161"/>
      <c r="U23" s="1161"/>
      <c r="V23" s="1161"/>
      <c r="W23" s="1161"/>
      <c r="X23" s="1161"/>
      <c r="Y23" s="1161"/>
      <c r="Z23" s="1161"/>
      <c r="AA23" s="1161"/>
      <c r="AB23" s="1161"/>
      <c r="AC23" s="1161"/>
      <c r="AD23" s="1161"/>
      <c r="AE23" s="1162"/>
      <c r="AF23" s="1163">
        <v>
812</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
173</v>
      </c>
      <c r="BA23" s="1158"/>
      <c r="BB23" s="1158"/>
      <c r="BC23" s="1158"/>
      <c r="BD23" s="1159"/>
      <c r="BE23" s="254"/>
      <c r="BF23" s="254"/>
      <c r="BG23" s="254"/>
      <c r="BH23" s="254"/>
      <c r="BI23" s="254"/>
      <c r="BJ23" s="254"/>
      <c r="BK23" s="254"/>
      <c r="BL23" s="254"/>
      <c r="BM23" s="254"/>
      <c r="BN23" s="254"/>
      <c r="BO23" s="254"/>
      <c r="BP23" s="254"/>
      <c r="BQ23" s="263">
        <v>
17</v>
      </c>
      <c r="BR23" s="264"/>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5"/>
    </row>
    <row r="24" spans="1:131" s="256" customFormat="1" ht="26.25" customHeight="1" x14ac:dyDescent="0.15">
      <c r="A24" s="1156" t="s">
        <v>
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
18</v>
      </c>
      <c r="BR24" s="264"/>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5"/>
    </row>
    <row r="25" spans="1:131" s="248" customFormat="1" ht="26.25" customHeight="1" thickBot="1" x14ac:dyDescent="0.2">
      <c r="A25" s="1155" t="s">
        <v>
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
19</v>
      </c>
      <c r="BR25" s="264"/>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7"/>
    </row>
    <row r="26" spans="1:131" s="248" customFormat="1" ht="26.25" customHeight="1" x14ac:dyDescent="0.15">
      <c r="A26" s="1087" t="s">
        <v>
370</v>
      </c>
      <c r="B26" s="1088"/>
      <c r="C26" s="1088"/>
      <c r="D26" s="1088"/>
      <c r="E26" s="1088"/>
      <c r="F26" s="1088"/>
      <c r="G26" s="1088"/>
      <c r="H26" s="1088"/>
      <c r="I26" s="1088"/>
      <c r="J26" s="1088"/>
      <c r="K26" s="1088"/>
      <c r="L26" s="1088"/>
      <c r="M26" s="1088"/>
      <c r="N26" s="1088"/>
      <c r="O26" s="1088"/>
      <c r="P26" s="1089"/>
      <c r="Q26" s="1093" t="s">
        <v>
395</v>
      </c>
      <c r="R26" s="1094"/>
      <c r="S26" s="1094"/>
      <c r="T26" s="1094"/>
      <c r="U26" s="1095"/>
      <c r="V26" s="1093" t="s">
        <v>
396</v>
      </c>
      <c r="W26" s="1094"/>
      <c r="X26" s="1094"/>
      <c r="Y26" s="1094"/>
      <c r="Z26" s="1095"/>
      <c r="AA26" s="1093" t="s">
        <v>
397</v>
      </c>
      <c r="AB26" s="1094"/>
      <c r="AC26" s="1094"/>
      <c r="AD26" s="1094"/>
      <c r="AE26" s="1094"/>
      <c r="AF26" s="1151" t="s">
        <v>
398</v>
      </c>
      <c r="AG26" s="1100"/>
      <c r="AH26" s="1100"/>
      <c r="AI26" s="1100"/>
      <c r="AJ26" s="1152"/>
      <c r="AK26" s="1094" t="s">
        <v>
399</v>
      </c>
      <c r="AL26" s="1094"/>
      <c r="AM26" s="1094"/>
      <c r="AN26" s="1094"/>
      <c r="AO26" s="1095"/>
      <c r="AP26" s="1093" t="s">
        <v>
400</v>
      </c>
      <c r="AQ26" s="1094"/>
      <c r="AR26" s="1094"/>
      <c r="AS26" s="1094"/>
      <c r="AT26" s="1095"/>
      <c r="AU26" s="1093" t="s">
        <v>
401</v>
      </c>
      <c r="AV26" s="1094"/>
      <c r="AW26" s="1094"/>
      <c r="AX26" s="1094"/>
      <c r="AY26" s="1095"/>
      <c r="AZ26" s="1093" t="s">
        <v>
402</v>
      </c>
      <c r="BA26" s="1094"/>
      <c r="BB26" s="1094"/>
      <c r="BC26" s="1094"/>
      <c r="BD26" s="1095"/>
      <c r="BE26" s="1093" t="s">
        <v>
377</v>
      </c>
      <c r="BF26" s="1094"/>
      <c r="BG26" s="1094"/>
      <c r="BH26" s="1094"/>
      <c r="BI26" s="1109"/>
      <c r="BJ26" s="253"/>
      <c r="BK26" s="253"/>
      <c r="BL26" s="253"/>
      <c r="BM26" s="253"/>
      <c r="BN26" s="253"/>
      <c r="BO26" s="266"/>
      <c r="BP26" s="266"/>
      <c r="BQ26" s="263">
        <v>
20</v>
      </c>
      <c r="BR26" s="264"/>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7"/>
    </row>
    <row r="27" spans="1:131" s="248"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3"/>
      <c r="BK27" s="253"/>
      <c r="BL27" s="253"/>
      <c r="BM27" s="253"/>
      <c r="BN27" s="253"/>
      <c r="BO27" s="266"/>
      <c r="BP27" s="266"/>
      <c r="BQ27" s="263">
        <v>
21</v>
      </c>
      <c r="BR27" s="264"/>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7"/>
    </row>
    <row r="28" spans="1:131" s="248" customFormat="1" ht="26.25" customHeight="1" thickTop="1" x14ac:dyDescent="0.15">
      <c r="A28" s="267">
        <v>
1</v>
      </c>
      <c r="B28" s="1142" t="s">
        <v>
403</v>
      </c>
      <c r="C28" s="1143"/>
      <c r="D28" s="1143"/>
      <c r="E28" s="1143"/>
      <c r="F28" s="1143"/>
      <c r="G28" s="1143"/>
      <c r="H28" s="1143"/>
      <c r="I28" s="1143"/>
      <c r="J28" s="1143"/>
      <c r="K28" s="1143"/>
      <c r="L28" s="1143"/>
      <c r="M28" s="1143"/>
      <c r="N28" s="1143"/>
      <c r="O28" s="1143"/>
      <c r="P28" s="1144"/>
      <c r="Q28" s="1145"/>
      <c r="R28" s="1146"/>
      <c r="S28" s="1146"/>
      <c r="T28" s="1146"/>
      <c r="U28" s="1146"/>
      <c r="V28" s="1146"/>
      <c r="W28" s="1146"/>
      <c r="X28" s="1146"/>
      <c r="Y28" s="1146"/>
      <c r="Z28" s="1146"/>
      <c r="AA28" s="1146"/>
      <c r="AB28" s="1146"/>
      <c r="AC28" s="1146"/>
      <c r="AD28" s="1146"/>
      <c r="AE28" s="1147"/>
      <c r="AF28" s="1148">
        <v>
158</v>
      </c>
      <c r="AG28" s="1146"/>
      <c r="AH28" s="1146"/>
      <c r="AI28" s="1146"/>
      <c r="AJ28" s="1149"/>
      <c r="AK28" s="1150"/>
      <c r="AL28" s="1138"/>
      <c r="AM28" s="1138"/>
      <c r="AN28" s="1138"/>
      <c r="AO28" s="1138"/>
      <c r="AP28" s="1138"/>
      <c r="AQ28" s="1138"/>
      <c r="AR28" s="1138"/>
      <c r="AS28" s="1138"/>
      <c r="AT28" s="1138"/>
      <c r="AU28" s="1138"/>
      <c r="AV28" s="1138"/>
      <c r="AW28" s="1138"/>
      <c r="AX28" s="1138"/>
      <c r="AY28" s="1138"/>
      <c r="AZ28" s="1139"/>
      <c r="BA28" s="1139"/>
      <c r="BB28" s="1139"/>
      <c r="BC28" s="1139"/>
      <c r="BD28" s="1139"/>
      <c r="BE28" s="1140"/>
      <c r="BF28" s="1140"/>
      <c r="BG28" s="1140"/>
      <c r="BH28" s="1140"/>
      <c r="BI28" s="1141"/>
      <c r="BJ28" s="253"/>
      <c r="BK28" s="253"/>
      <c r="BL28" s="253"/>
      <c r="BM28" s="253"/>
      <c r="BN28" s="253"/>
      <c r="BO28" s="266"/>
      <c r="BP28" s="266"/>
      <c r="BQ28" s="263">
        <v>
22</v>
      </c>
      <c r="BR28" s="264"/>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7"/>
    </row>
    <row r="29" spans="1:131" s="248" customFormat="1" ht="26.25" customHeight="1" x14ac:dyDescent="0.15">
      <c r="A29" s="267">
        <v>
2</v>
      </c>
      <c r="B29" s="1123" t="s">
        <v>
404</v>
      </c>
      <c r="C29" s="1124"/>
      <c r="D29" s="1124"/>
      <c r="E29" s="1124"/>
      <c r="F29" s="1124"/>
      <c r="G29" s="1124"/>
      <c r="H29" s="1124"/>
      <c r="I29" s="1124"/>
      <c r="J29" s="1124"/>
      <c r="K29" s="1124"/>
      <c r="L29" s="1124"/>
      <c r="M29" s="1124"/>
      <c r="N29" s="1124"/>
      <c r="O29" s="1124"/>
      <c r="P29" s="1125"/>
      <c r="Q29" s="1135"/>
      <c r="R29" s="1136"/>
      <c r="S29" s="1136"/>
      <c r="T29" s="1136"/>
      <c r="U29" s="1136"/>
      <c r="V29" s="1136"/>
      <c r="W29" s="1136"/>
      <c r="X29" s="1136"/>
      <c r="Y29" s="1136"/>
      <c r="Z29" s="1136"/>
      <c r="AA29" s="1136"/>
      <c r="AB29" s="1136"/>
      <c r="AC29" s="1136"/>
      <c r="AD29" s="1136"/>
      <c r="AE29" s="1137"/>
      <c r="AF29" s="1129">
        <v>
103</v>
      </c>
      <c r="AG29" s="1130"/>
      <c r="AH29" s="1130"/>
      <c r="AI29" s="1130"/>
      <c r="AJ29" s="1131"/>
      <c r="AK29" s="1072"/>
      <c r="AL29" s="1063"/>
      <c r="AM29" s="1063"/>
      <c r="AN29" s="1063"/>
      <c r="AO29" s="1063"/>
      <c r="AP29" s="1063"/>
      <c r="AQ29" s="1063"/>
      <c r="AR29" s="1063"/>
      <c r="AS29" s="1063"/>
      <c r="AT29" s="1063"/>
      <c r="AU29" s="1063"/>
      <c r="AV29" s="1063"/>
      <c r="AW29" s="1063"/>
      <c r="AX29" s="1063"/>
      <c r="AY29" s="1063"/>
      <c r="AZ29" s="1134"/>
      <c r="BA29" s="1134"/>
      <c r="BB29" s="1134"/>
      <c r="BC29" s="1134"/>
      <c r="BD29" s="1134"/>
      <c r="BE29" s="1118"/>
      <c r="BF29" s="1118"/>
      <c r="BG29" s="1118"/>
      <c r="BH29" s="1118"/>
      <c r="BI29" s="1119"/>
      <c r="BJ29" s="253"/>
      <c r="BK29" s="253"/>
      <c r="BL29" s="253"/>
      <c r="BM29" s="253"/>
      <c r="BN29" s="253"/>
      <c r="BO29" s="266"/>
      <c r="BP29" s="266"/>
      <c r="BQ29" s="263">
        <v>
23</v>
      </c>
      <c r="BR29" s="264"/>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7"/>
    </row>
    <row r="30" spans="1:131" s="248" customFormat="1" ht="26.25" customHeight="1" x14ac:dyDescent="0.15">
      <c r="A30" s="267">
        <v>
3</v>
      </c>
      <c r="B30" s="1123" t="s">
        <v>
405</v>
      </c>
      <c r="C30" s="1124"/>
      <c r="D30" s="1124"/>
      <c r="E30" s="1124"/>
      <c r="F30" s="1124"/>
      <c r="G30" s="1124"/>
      <c r="H30" s="1124"/>
      <c r="I30" s="1124"/>
      <c r="J30" s="1124"/>
      <c r="K30" s="1124"/>
      <c r="L30" s="1124"/>
      <c r="M30" s="1124"/>
      <c r="N30" s="1124"/>
      <c r="O30" s="1124"/>
      <c r="P30" s="1125"/>
      <c r="Q30" s="1135"/>
      <c r="R30" s="1136"/>
      <c r="S30" s="1136"/>
      <c r="T30" s="1136"/>
      <c r="U30" s="1136"/>
      <c r="V30" s="1136"/>
      <c r="W30" s="1136"/>
      <c r="X30" s="1136"/>
      <c r="Y30" s="1136"/>
      <c r="Z30" s="1136"/>
      <c r="AA30" s="1136"/>
      <c r="AB30" s="1136"/>
      <c r="AC30" s="1136"/>
      <c r="AD30" s="1136"/>
      <c r="AE30" s="1137"/>
      <c r="AF30" s="1129">
        <v>
58</v>
      </c>
      <c r="AG30" s="1130"/>
      <c r="AH30" s="1130"/>
      <c r="AI30" s="1130"/>
      <c r="AJ30" s="1131"/>
      <c r="AK30" s="1072"/>
      <c r="AL30" s="1063"/>
      <c r="AM30" s="1063"/>
      <c r="AN30" s="1063"/>
      <c r="AO30" s="1063"/>
      <c r="AP30" s="1063"/>
      <c r="AQ30" s="1063"/>
      <c r="AR30" s="1063"/>
      <c r="AS30" s="1063"/>
      <c r="AT30" s="1063"/>
      <c r="AU30" s="1063"/>
      <c r="AV30" s="1063"/>
      <c r="AW30" s="1063"/>
      <c r="AX30" s="1063"/>
      <c r="AY30" s="1063"/>
      <c r="AZ30" s="1134"/>
      <c r="BA30" s="1134"/>
      <c r="BB30" s="1134"/>
      <c r="BC30" s="1134"/>
      <c r="BD30" s="1134"/>
      <c r="BE30" s="1118"/>
      <c r="BF30" s="1118"/>
      <c r="BG30" s="1118"/>
      <c r="BH30" s="1118"/>
      <c r="BI30" s="1119"/>
      <c r="BJ30" s="253"/>
      <c r="BK30" s="253"/>
      <c r="BL30" s="253"/>
      <c r="BM30" s="253"/>
      <c r="BN30" s="253"/>
      <c r="BO30" s="266"/>
      <c r="BP30" s="266"/>
      <c r="BQ30" s="263">
        <v>
24</v>
      </c>
      <c r="BR30" s="264"/>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7"/>
    </row>
    <row r="31" spans="1:131" s="248" customFormat="1" ht="26.25" customHeight="1" x14ac:dyDescent="0.15">
      <c r="A31" s="267">
        <v>
4</v>
      </c>
      <c r="B31" s="1123" t="s">
        <v>
406</v>
      </c>
      <c r="C31" s="1124"/>
      <c r="D31" s="1124"/>
      <c r="E31" s="1124"/>
      <c r="F31" s="1124"/>
      <c r="G31" s="1124"/>
      <c r="H31" s="1124"/>
      <c r="I31" s="1124"/>
      <c r="J31" s="1124"/>
      <c r="K31" s="1124"/>
      <c r="L31" s="1124"/>
      <c r="M31" s="1124"/>
      <c r="N31" s="1124"/>
      <c r="O31" s="1124"/>
      <c r="P31" s="1125"/>
      <c r="Q31" s="1135"/>
      <c r="R31" s="1136"/>
      <c r="S31" s="1136"/>
      <c r="T31" s="1136"/>
      <c r="U31" s="1136"/>
      <c r="V31" s="1136"/>
      <c r="W31" s="1136"/>
      <c r="X31" s="1136"/>
      <c r="Y31" s="1136"/>
      <c r="Z31" s="1136"/>
      <c r="AA31" s="1136"/>
      <c r="AB31" s="1136"/>
      <c r="AC31" s="1136"/>
      <c r="AD31" s="1136"/>
      <c r="AE31" s="1137"/>
      <c r="AF31" s="1129">
        <v>
96</v>
      </c>
      <c r="AG31" s="1130"/>
      <c r="AH31" s="1130"/>
      <c r="AI31" s="1130"/>
      <c r="AJ31" s="1131"/>
      <c r="AK31" s="1072"/>
      <c r="AL31" s="1063"/>
      <c r="AM31" s="1063"/>
      <c r="AN31" s="1063"/>
      <c r="AO31" s="1063"/>
      <c r="AP31" s="1063"/>
      <c r="AQ31" s="1063"/>
      <c r="AR31" s="1063"/>
      <c r="AS31" s="1063"/>
      <c r="AT31" s="1063"/>
      <c r="AU31" s="1063"/>
      <c r="AV31" s="1063"/>
      <c r="AW31" s="1063"/>
      <c r="AX31" s="1063"/>
      <c r="AY31" s="1063"/>
      <c r="AZ31" s="1134"/>
      <c r="BA31" s="1134"/>
      <c r="BB31" s="1134"/>
      <c r="BC31" s="1134"/>
      <c r="BD31" s="1134"/>
      <c r="BE31" s="1118" t="s">
        <v>
407</v>
      </c>
      <c r="BF31" s="1118"/>
      <c r="BG31" s="1118"/>
      <c r="BH31" s="1118"/>
      <c r="BI31" s="1119"/>
      <c r="BJ31" s="253"/>
      <c r="BK31" s="253"/>
      <c r="BL31" s="253"/>
      <c r="BM31" s="253"/>
      <c r="BN31" s="253"/>
      <c r="BO31" s="266"/>
      <c r="BP31" s="266"/>
      <c r="BQ31" s="263">
        <v>
25</v>
      </c>
      <c r="BR31" s="264"/>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7"/>
    </row>
    <row r="32" spans="1:131" s="248" customFormat="1" ht="26.25" customHeight="1" x14ac:dyDescent="0.15">
      <c r="A32" s="267">
        <v>
5</v>
      </c>
      <c r="B32" s="1123" t="s">
        <v>
408</v>
      </c>
      <c r="C32" s="1124"/>
      <c r="D32" s="1124"/>
      <c r="E32" s="1124"/>
      <c r="F32" s="1124"/>
      <c r="G32" s="1124"/>
      <c r="H32" s="1124"/>
      <c r="I32" s="1124"/>
      <c r="J32" s="1124"/>
      <c r="K32" s="1124"/>
      <c r="L32" s="1124"/>
      <c r="M32" s="1124"/>
      <c r="N32" s="1124"/>
      <c r="O32" s="1124"/>
      <c r="P32" s="1125"/>
      <c r="Q32" s="1135"/>
      <c r="R32" s="1136"/>
      <c r="S32" s="1136"/>
      <c r="T32" s="1136"/>
      <c r="U32" s="1136"/>
      <c r="V32" s="1136"/>
      <c r="W32" s="1136"/>
      <c r="X32" s="1136"/>
      <c r="Y32" s="1136"/>
      <c r="Z32" s="1136"/>
      <c r="AA32" s="1136"/>
      <c r="AB32" s="1136"/>
      <c r="AC32" s="1136"/>
      <c r="AD32" s="1136"/>
      <c r="AE32" s="1137"/>
      <c r="AF32" s="1129" t="s">
        <v>
173</v>
      </c>
      <c r="AG32" s="1130"/>
      <c r="AH32" s="1130"/>
      <c r="AI32" s="1130"/>
      <c r="AJ32" s="1131"/>
      <c r="AK32" s="1072"/>
      <c r="AL32" s="1063"/>
      <c r="AM32" s="1063"/>
      <c r="AN32" s="1063"/>
      <c r="AO32" s="1063"/>
      <c r="AP32" s="1063"/>
      <c r="AQ32" s="1063"/>
      <c r="AR32" s="1063"/>
      <c r="AS32" s="1063"/>
      <c r="AT32" s="1063"/>
      <c r="AU32" s="1063"/>
      <c r="AV32" s="1063"/>
      <c r="AW32" s="1063"/>
      <c r="AX32" s="1063"/>
      <c r="AY32" s="1063"/>
      <c r="AZ32" s="1134"/>
      <c r="BA32" s="1134"/>
      <c r="BB32" s="1134"/>
      <c r="BC32" s="1134"/>
      <c r="BD32" s="1134"/>
      <c r="BE32" s="1118" t="s">
        <v>
407</v>
      </c>
      <c r="BF32" s="1118"/>
      <c r="BG32" s="1118"/>
      <c r="BH32" s="1118"/>
      <c r="BI32" s="1119"/>
      <c r="BJ32" s="253"/>
      <c r="BK32" s="253"/>
      <c r="BL32" s="253"/>
      <c r="BM32" s="253"/>
      <c r="BN32" s="253"/>
      <c r="BO32" s="266"/>
      <c r="BP32" s="266"/>
      <c r="BQ32" s="263">
        <v>
26</v>
      </c>
      <c r="BR32" s="264"/>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7"/>
    </row>
    <row r="33" spans="1:131" s="248" customFormat="1" ht="26.25" customHeight="1" x14ac:dyDescent="0.15">
      <c r="A33" s="267">
        <v>
6</v>
      </c>
      <c r="B33" s="1123"/>
      <c r="C33" s="1124"/>
      <c r="D33" s="1124"/>
      <c r="E33" s="1124"/>
      <c r="F33" s="1124"/>
      <c r="G33" s="1124"/>
      <c r="H33" s="1124"/>
      <c r="I33" s="1124"/>
      <c r="J33" s="1124"/>
      <c r="K33" s="1124"/>
      <c r="L33" s="1124"/>
      <c r="M33" s="1124"/>
      <c r="N33" s="1124"/>
      <c r="O33" s="1124"/>
      <c r="P33" s="1125"/>
      <c r="Q33" s="1135"/>
      <c r="R33" s="1136"/>
      <c r="S33" s="1136"/>
      <c r="T33" s="1136"/>
      <c r="U33" s="1136"/>
      <c r="V33" s="1136"/>
      <c r="W33" s="1136"/>
      <c r="X33" s="1136"/>
      <c r="Y33" s="1136"/>
      <c r="Z33" s="1136"/>
      <c r="AA33" s="1136"/>
      <c r="AB33" s="1136"/>
      <c r="AC33" s="1136"/>
      <c r="AD33" s="1136"/>
      <c r="AE33" s="1137"/>
      <c r="AF33" s="1129"/>
      <c r="AG33" s="1130"/>
      <c r="AH33" s="1130"/>
      <c r="AI33" s="1130"/>
      <c r="AJ33" s="1131"/>
      <c r="AK33" s="1072"/>
      <c r="AL33" s="1063"/>
      <c r="AM33" s="1063"/>
      <c r="AN33" s="1063"/>
      <c r="AO33" s="1063"/>
      <c r="AP33" s="1063"/>
      <c r="AQ33" s="1063"/>
      <c r="AR33" s="1063"/>
      <c r="AS33" s="1063"/>
      <c r="AT33" s="1063"/>
      <c r="AU33" s="1063"/>
      <c r="AV33" s="1063"/>
      <c r="AW33" s="1063"/>
      <c r="AX33" s="1063"/>
      <c r="AY33" s="1063"/>
      <c r="AZ33" s="1134"/>
      <c r="BA33" s="1134"/>
      <c r="BB33" s="1134"/>
      <c r="BC33" s="1134"/>
      <c r="BD33" s="1134"/>
      <c r="BE33" s="1118"/>
      <c r="BF33" s="1118"/>
      <c r="BG33" s="1118"/>
      <c r="BH33" s="1118"/>
      <c r="BI33" s="1119"/>
      <c r="BJ33" s="253"/>
      <c r="BK33" s="253"/>
      <c r="BL33" s="253"/>
      <c r="BM33" s="253"/>
      <c r="BN33" s="253"/>
      <c r="BO33" s="266"/>
      <c r="BP33" s="266"/>
      <c r="BQ33" s="263">
        <v>
27</v>
      </c>
      <c r="BR33" s="264"/>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7"/>
    </row>
    <row r="34" spans="1:131" s="248" customFormat="1" ht="26.25" customHeight="1" x14ac:dyDescent="0.15">
      <c r="A34" s="267">
        <v>
7</v>
      </c>
      <c r="B34" s="1123"/>
      <c r="C34" s="1124"/>
      <c r="D34" s="1124"/>
      <c r="E34" s="1124"/>
      <c r="F34" s="1124"/>
      <c r="G34" s="1124"/>
      <c r="H34" s="1124"/>
      <c r="I34" s="1124"/>
      <c r="J34" s="1124"/>
      <c r="K34" s="1124"/>
      <c r="L34" s="1124"/>
      <c r="M34" s="1124"/>
      <c r="N34" s="1124"/>
      <c r="O34" s="1124"/>
      <c r="P34" s="1125"/>
      <c r="Q34" s="1135"/>
      <c r="R34" s="1136"/>
      <c r="S34" s="1136"/>
      <c r="T34" s="1136"/>
      <c r="U34" s="1136"/>
      <c r="V34" s="1136"/>
      <c r="W34" s="1136"/>
      <c r="X34" s="1136"/>
      <c r="Y34" s="1136"/>
      <c r="Z34" s="1136"/>
      <c r="AA34" s="1136"/>
      <c r="AB34" s="1136"/>
      <c r="AC34" s="1136"/>
      <c r="AD34" s="1136"/>
      <c r="AE34" s="1137"/>
      <c r="AF34" s="1129"/>
      <c r="AG34" s="1130"/>
      <c r="AH34" s="1130"/>
      <c r="AI34" s="1130"/>
      <c r="AJ34" s="1131"/>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18"/>
      <c r="BF34" s="1118"/>
      <c r="BG34" s="1118"/>
      <c r="BH34" s="1118"/>
      <c r="BI34" s="1119"/>
      <c r="BJ34" s="253"/>
      <c r="BK34" s="253"/>
      <c r="BL34" s="253"/>
      <c r="BM34" s="253"/>
      <c r="BN34" s="253"/>
      <c r="BO34" s="266"/>
      <c r="BP34" s="266"/>
      <c r="BQ34" s="263">
        <v>
28</v>
      </c>
      <c r="BR34" s="264"/>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7"/>
    </row>
    <row r="35" spans="1:131" s="248" customFormat="1" ht="26.25" customHeight="1" x14ac:dyDescent="0.15">
      <c r="A35" s="267">
        <v>
8</v>
      </c>
      <c r="B35" s="1123"/>
      <c r="C35" s="1124"/>
      <c r="D35" s="1124"/>
      <c r="E35" s="1124"/>
      <c r="F35" s="1124"/>
      <c r="G35" s="1124"/>
      <c r="H35" s="1124"/>
      <c r="I35" s="1124"/>
      <c r="J35" s="1124"/>
      <c r="K35" s="1124"/>
      <c r="L35" s="1124"/>
      <c r="M35" s="1124"/>
      <c r="N35" s="1124"/>
      <c r="O35" s="1124"/>
      <c r="P35" s="1125"/>
      <c r="Q35" s="1135"/>
      <c r="R35" s="1136"/>
      <c r="S35" s="1136"/>
      <c r="T35" s="1136"/>
      <c r="U35" s="1136"/>
      <c r="V35" s="1136"/>
      <c r="W35" s="1136"/>
      <c r="X35" s="1136"/>
      <c r="Y35" s="1136"/>
      <c r="Z35" s="1136"/>
      <c r="AA35" s="1136"/>
      <c r="AB35" s="1136"/>
      <c r="AC35" s="1136"/>
      <c r="AD35" s="1136"/>
      <c r="AE35" s="1137"/>
      <c r="AF35" s="1129"/>
      <c r="AG35" s="1130"/>
      <c r="AH35" s="1130"/>
      <c r="AI35" s="1130"/>
      <c r="AJ35" s="1131"/>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18"/>
      <c r="BF35" s="1118"/>
      <c r="BG35" s="1118"/>
      <c r="BH35" s="1118"/>
      <c r="BI35" s="1119"/>
      <c r="BJ35" s="253"/>
      <c r="BK35" s="253"/>
      <c r="BL35" s="253"/>
      <c r="BM35" s="253"/>
      <c r="BN35" s="253"/>
      <c r="BO35" s="266"/>
      <c r="BP35" s="266"/>
      <c r="BQ35" s="263">
        <v>
29</v>
      </c>
      <c r="BR35" s="264"/>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7"/>
    </row>
    <row r="36" spans="1:131" s="248" customFormat="1" ht="26.25" customHeight="1" x14ac:dyDescent="0.15">
      <c r="A36" s="267">
        <v>
9</v>
      </c>
      <c r="B36" s="1123"/>
      <c r="C36" s="1124"/>
      <c r="D36" s="1124"/>
      <c r="E36" s="1124"/>
      <c r="F36" s="1124"/>
      <c r="G36" s="1124"/>
      <c r="H36" s="1124"/>
      <c r="I36" s="1124"/>
      <c r="J36" s="1124"/>
      <c r="K36" s="1124"/>
      <c r="L36" s="1124"/>
      <c r="M36" s="1124"/>
      <c r="N36" s="1124"/>
      <c r="O36" s="1124"/>
      <c r="P36" s="1125"/>
      <c r="Q36" s="1135"/>
      <c r="R36" s="1136"/>
      <c r="S36" s="1136"/>
      <c r="T36" s="1136"/>
      <c r="U36" s="1136"/>
      <c r="V36" s="1136"/>
      <c r="W36" s="1136"/>
      <c r="X36" s="1136"/>
      <c r="Y36" s="1136"/>
      <c r="Z36" s="1136"/>
      <c r="AA36" s="1136"/>
      <c r="AB36" s="1136"/>
      <c r="AC36" s="1136"/>
      <c r="AD36" s="1136"/>
      <c r="AE36" s="1137"/>
      <c r="AF36" s="1129"/>
      <c r="AG36" s="1130"/>
      <c r="AH36" s="1130"/>
      <c r="AI36" s="1130"/>
      <c r="AJ36" s="1131"/>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18"/>
      <c r="BF36" s="1118"/>
      <c r="BG36" s="1118"/>
      <c r="BH36" s="1118"/>
      <c r="BI36" s="1119"/>
      <c r="BJ36" s="253"/>
      <c r="BK36" s="253"/>
      <c r="BL36" s="253"/>
      <c r="BM36" s="253"/>
      <c r="BN36" s="253"/>
      <c r="BO36" s="266"/>
      <c r="BP36" s="266"/>
      <c r="BQ36" s="263">
        <v>
30</v>
      </c>
      <c r="BR36" s="264"/>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7"/>
    </row>
    <row r="37" spans="1:131" s="248" customFormat="1" ht="26.25" customHeight="1" x14ac:dyDescent="0.15">
      <c r="A37" s="267">
        <v>
10</v>
      </c>
      <c r="B37" s="1123"/>
      <c r="C37" s="1124"/>
      <c r="D37" s="1124"/>
      <c r="E37" s="1124"/>
      <c r="F37" s="1124"/>
      <c r="G37" s="1124"/>
      <c r="H37" s="1124"/>
      <c r="I37" s="1124"/>
      <c r="J37" s="1124"/>
      <c r="K37" s="1124"/>
      <c r="L37" s="1124"/>
      <c r="M37" s="1124"/>
      <c r="N37" s="1124"/>
      <c r="O37" s="1124"/>
      <c r="P37" s="1125"/>
      <c r="Q37" s="1135"/>
      <c r="R37" s="1136"/>
      <c r="S37" s="1136"/>
      <c r="T37" s="1136"/>
      <c r="U37" s="1136"/>
      <c r="V37" s="1136"/>
      <c r="W37" s="1136"/>
      <c r="X37" s="1136"/>
      <c r="Y37" s="1136"/>
      <c r="Z37" s="1136"/>
      <c r="AA37" s="1136"/>
      <c r="AB37" s="1136"/>
      <c r="AC37" s="1136"/>
      <c r="AD37" s="1136"/>
      <c r="AE37" s="1137"/>
      <c r="AF37" s="1129"/>
      <c r="AG37" s="1130"/>
      <c r="AH37" s="1130"/>
      <c r="AI37" s="1130"/>
      <c r="AJ37" s="1131"/>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18"/>
      <c r="BF37" s="1118"/>
      <c r="BG37" s="1118"/>
      <c r="BH37" s="1118"/>
      <c r="BI37" s="1119"/>
      <c r="BJ37" s="253"/>
      <c r="BK37" s="253"/>
      <c r="BL37" s="253"/>
      <c r="BM37" s="253"/>
      <c r="BN37" s="253"/>
      <c r="BO37" s="266"/>
      <c r="BP37" s="266"/>
      <c r="BQ37" s="263">
        <v>
31</v>
      </c>
      <c r="BR37" s="264"/>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7"/>
    </row>
    <row r="38" spans="1:131" s="248" customFormat="1" ht="26.25" customHeight="1" x14ac:dyDescent="0.15">
      <c r="A38" s="267">
        <v>
11</v>
      </c>
      <c r="B38" s="1123"/>
      <c r="C38" s="1124"/>
      <c r="D38" s="1124"/>
      <c r="E38" s="1124"/>
      <c r="F38" s="1124"/>
      <c r="G38" s="1124"/>
      <c r="H38" s="1124"/>
      <c r="I38" s="1124"/>
      <c r="J38" s="1124"/>
      <c r="K38" s="1124"/>
      <c r="L38" s="1124"/>
      <c r="M38" s="1124"/>
      <c r="N38" s="1124"/>
      <c r="O38" s="1124"/>
      <c r="P38" s="1125"/>
      <c r="Q38" s="1135"/>
      <c r="R38" s="1136"/>
      <c r="S38" s="1136"/>
      <c r="T38" s="1136"/>
      <c r="U38" s="1136"/>
      <c r="V38" s="1136"/>
      <c r="W38" s="1136"/>
      <c r="X38" s="1136"/>
      <c r="Y38" s="1136"/>
      <c r="Z38" s="1136"/>
      <c r="AA38" s="1136"/>
      <c r="AB38" s="1136"/>
      <c r="AC38" s="1136"/>
      <c r="AD38" s="1136"/>
      <c r="AE38" s="1137"/>
      <c r="AF38" s="1129"/>
      <c r="AG38" s="1130"/>
      <c r="AH38" s="1130"/>
      <c r="AI38" s="1130"/>
      <c r="AJ38" s="1131"/>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18"/>
      <c r="BF38" s="1118"/>
      <c r="BG38" s="1118"/>
      <c r="BH38" s="1118"/>
      <c r="BI38" s="1119"/>
      <c r="BJ38" s="253"/>
      <c r="BK38" s="253"/>
      <c r="BL38" s="253"/>
      <c r="BM38" s="253"/>
      <c r="BN38" s="253"/>
      <c r="BO38" s="266"/>
      <c r="BP38" s="266"/>
      <c r="BQ38" s="263">
        <v>
32</v>
      </c>
      <c r="BR38" s="264"/>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7"/>
    </row>
    <row r="39" spans="1:131" s="248" customFormat="1" ht="26.25" customHeight="1" x14ac:dyDescent="0.15">
      <c r="A39" s="267">
        <v>
12</v>
      </c>
      <c r="B39" s="1123"/>
      <c r="C39" s="1124"/>
      <c r="D39" s="1124"/>
      <c r="E39" s="1124"/>
      <c r="F39" s="1124"/>
      <c r="G39" s="1124"/>
      <c r="H39" s="1124"/>
      <c r="I39" s="1124"/>
      <c r="J39" s="1124"/>
      <c r="K39" s="1124"/>
      <c r="L39" s="1124"/>
      <c r="M39" s="1124"/>
      <c r="N39" s="1124"/>
      <c r="O39" s="1124"/>
      <c r="P39" s="1125"/>
      <c r="Q39" s="1135"/>
      <c r="R39" s="1136"/>
      <c r="S39" s="1136"/>
      <c r="T39" s="1136"/>
      <c r="U39" s="1136"/>
      <c r="V39" s="1136"/>
      <c r="W39" s="1136"/>
      <c r="X39" s="1136"/>
      <c r="Y39" s="1136"/>
      <c r="Z39" s="1136"/>
      <c r="AA39" s="1136"/>
      <c r="AB39" s="1136"/>
      <c r="AC39" s="1136"/>
      <c r="AD39" s="1136"/>
      <c r="AE39" s="1137"/>
      <c r="AF39" s="1129"/>
      <c r="AG39" s="1130"/>
      <c r="AH39" s="1130"/>
      <c r="AI39" s="1130"/>
      <c r="AJ39" s="1131"/>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18"/>
      <c r="BF39" s="1118"/>
      <c r="BG39" s="1118"/>
      <c r="BH39" s="1118"/>
      <c r="BI39" s="1119"/>
      <c r="BJ39" s="253"/>
      <c r="BK39" s="253"/>
      <c r="BL39" s="253"/>
      <c r="BM39" s="253"/>
      <c r="BN39" s="253"/>
      <c r="BO39" s="266"/>
      <c r="BP39" s="266"/>
      <c r="BQ39" s="263">
        <v>
33</v>
      </c>
      <c r="BR39" s="264"/>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7"/>
    </row>
    <row r="40" spans="1:131" s="248" customFormat="1" ht="26.25" customHeight="1" x14ac:dyDescent="0.15">
      <c r="A40" s="262">
        <v>
13</v>
      </c>
      <c r="B40" s="1123"/>
      <c r="C40" s="1124"/>
      <c r="D40" s="1124"/>
      <c r="E40" s="1124"/>
      <c r="F40" s="1124"/>
      <c r="G40" s="1124"/>
      <c r="H40" s="1124"/>
      <c r="I40" s="1124"/>
      <c r="J40" s="1124"/>
      <c r="K40" s="1124"/>
      <c r="L40" s="1124"/>
      <c r="M40" s="1124"/>
      <c r="N40" s="1124"/>
      <c r="O40" s="1124"/>
      <c r="P40" s="1125"/>
      <c r="Q40" s="1135"/>
      <c r="R40" s="1136"/>
      <c r="S40" s="1136"/>
      <c r="T40" s="1136"/>
      <c r="U40" s="1136"/>
      <c r="V40" s="1136"/>
      <c r="W40" s="1136"/>
      <c r="X40" s="1136"/>
      <c r="Y40" s="1136"/>
      <c r="Z40" s="1136"/>
      <c r="AA40" s="1136"/>
      <c r="AB40" s="1136"/>
      <c r="AC40" s="1136"/>
      <c r="AD40" s="1136"/>
      <c r="AE40" s="1137"/>
      <c r="AF40" s="1129"/>
      <c r="AG40" s="1130"/>
      <c r="AH40" s="1130"/>
      <c r="AI40" s="1130"/>
      <c r="AJ40" s="1131"/>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18"/>
      <c r="BF40" s="1118"/>
      <c r="BG40" s="1118"/>
      <c r="BH40" s="1118"/>
      <c r="BI40" s="1119"/>
      <c r="BJ40" s="253"/>
      <c r="BK40" s="253"/>
      <c r="BL40" s="253"/>
      <c r="BM40" s="253"/>
      <c r="BN40" s="253"/>
      <c r="BO40" s="266"/>
      <c r="BP40" s="266"/>
      <c r="BQ40" s="263">
        <v>
34</v>
      </c>
      <c r="BR40" s="264"/>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7"/>
    </row>
    <row r="41" spans="1:131" s="248" customFormat="1" ht="26.25" customHeight="1" x14ac:dyDescent="0.15">
      <c r="A41" s="262">
        <v>
14</v>
      </c>
      <c r="B41" s="1123"/>
      <c r="C41" s="1124"/>
      <c r="D41" s="1124"/>
      <c r="E41" s="1124"/>
      <c r="F41" s="1124"/>
      <c r="G41" s="1124"/>
      <c r="H41" s="1124"/>
      <c r="I41" s="1124"/>
      <c r="J41" s="1124"/>
      <c r="K41" s="1124"/>
      <c r="L41" s="1124"/>
      <c r="M41" s="1124"/>
      <c r="N41" s="1124"/>
      <c r="O41" s="1124"/>
      <c r="P41" s="1125"/>
      <c r="Q41" s="1135"/>
      <c r="R41" s="1136"/>
      <c r="S41" s="1136"/>
      <c r="T41" s="1136"/>
      <c r="U41" s="1136"/>
      <c r="V41" s="1136"/>
      <c r="W41" s="1136"/>
      <c r="X41" s="1136"/>
      <c r="Y41" s="1136"/>
      <c r="Z41" s="1136"/>
      <c r="AA41" s="1136"/>
      <c r="AB41" s="1136"/>
      <c r="AC41" s="1136"/>
      <c r="AD41" s="1136"/>
      <c r="AE41" s="1137"/>
      <c r="AF41" s="1129"/>
      <c r="AG41" s="1130"/>
      <c r="AH41" s="1130"/>
      <c r="AI41" s="1130"/>
      <c r="AJ41" s="1131"/>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18"/>
      <c r="BF41" s="1118"/>
      <c r="BG41" s="1118"/>
      <c r="BH41" s="1118"/>
      <c r="BI41" s="1119"/>
      <c r="BJ41" s="253"/>
      <c r="BK41" s="253"/>
      <c r="BL41" s="253"/>
      <c r="BM41" s="253"/>
      <c r="BN41" s="253"/>
      <c r="BO41" s="266"/>
      <c r="BP41" s="266"/>
      <c r="BQ41" s="263">
        <v>
35</v>
      </c>
      <c r="BR41" s="264"/>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7"/>
    </row>
    <row r="42" spans="1:131" s="248" customFormat="1" ht="26.25" customHeight="1" x14ac:dyDescent="0.15">
      <c r="A42" s="262">
        <v>
15</v>
      </c>
      <c r="B42" s="1123"/>
      <c r="C42" s="1124"/>
      <c r="D42" s="1124"/>
      <c r="E42" s="1124"/>
      <c r="F42" s="1124"/>
      <c r="G42" s="1124"/>
      <c r="H42" s="1124"/>
      <c r="I42" s="1124"/>
      <c r="J42" s="1124"/>
      <c r="K42" s="1124"/>
      <c r="L42" s="1124"/>
      <c r="M42" s="1124"/>
      <c r="N42" s="1124"/>
      <c r="O42" s="1124"/>
      <c r="P42" s="1125"/>
      <c r="Q42" s="1135"/>
      <c r="R42" s="1136"/>
      <c r="S42" s="1136"/>
      <c r="T42" s="1136"/>
      <c r="U42" s="1136"/>
      <c r="V42" s="1136"/>
      <c r="W42" s="1136"/>
      <c r="X42" s="1136"/>
      <c r="Y42" s="1136"/>
      <c r="Z42" s="1136"/>
      <c r="AA42" s="1136"/>
      <c r="AB42" s="1136"/>
      <c r="AC42" s="1136"/>
      <c r="AD42" s="1136"/>
      <c r="AE42" s="1137"/>
      <c r="AF42" s="1129"/>
      <c r="AG42" s="1130"/>
      <c r="AH42" s="1130"/>
      <c r="AI42" s="1130"/>
      <c r="AJ42" s="1131"/>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18"/>
      <c r="BF42" s="1118"/>
      <c r="BG42" s="1118"/>
      <c r="BH42" s="1118"/>
      <c r="BI42" s="1119"/>
      <c r="BJ42" s="253"/>
      <c r="BK42" s="253"/>
      <c r="BL42" s="253"/>
      <c r="BM42" s="253"/>
      <c r="BN42" s="253"/>
      <c r="BO42" s="266"/>
      <c r="BP42" s="266"/>
      <c r="BQ42" s="263">
        <v>
36</v>
      </c>
      <c r="BR42" s="264"/>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7"/>
    </row>
    <row r="43" spans="1:131" s="248" customFormat="1" ht="26.25" customHeight="1" x14ac:dyDescent="0.15">
      <c r="A43" s="262">
        <v>
16</v>
      </c>
      <c r="B43" s="1123"/>
      <c r="C43" s="1124"/>
      <c r="D43" s="1124"/>
      <c r="E43" s="1124"/>
      <c r="F43" s="1124"/>
      <c r="G43" s="1124"/>
      <c r="H43" s="1124"/>
      <c r="I43" s="1124"/>
      <c r="J43" s="1124"/>
      <c r="K43" s="1124"/>
      <c r="L43" s="1124"/>
      <c r="M43" s="1124"/>
      <c r="N43" s="1124"/>
      <c r="O43" s="1124"/>
      <c r="P43" s="1125"/>
      <c r="Q43" s="1135"/>
      <c r="R43" s="1136"/>
      <c r="S43" s="1136"/>
      <c r="T43" s="1136"/>
      <c r="U43" s="1136"/>
      <c r="V43" s="1136"/>
      <c r="W43" s="1136"/>
      <c r="X43" s="1136"/>
      <c r="Y43" s="1136"/>
      <c r="Z43" s="1136"/>
      <c r="AA43" s="1136"/>
      <c r="AB43" s="1136"/>
      <c r="AC43" s="1136"/>
      <c r="AD43" s="1136"/>
      <c r="AE43" s="1137"/>
      <c r="AF43" s="1129"/>
      <c r="AG43" s="1130"/>
      <c r="AH43" s="1130"/>
      <c r="AI43" s="1130"/>
      <c r="AJ43" s="1131"/>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18"/>
      <c r="BF43" s="1118"/>
      <c r="BG43" s="1118"/>
      <c r="BH43" s="1118"/>
      <c r="BI43" s="1119"/>
      <c r="BJ43" s="253"/>
      <c r="BK43" s="253"/>
      <c r="BL43" s="253"/>
      <c r="BM43" s="253"/>
      <c r="BN43" s="253"/>
      <c r="BO43" s="266"/>
      <c r="BP43" s="266"/>
      <c r="BQ43" s="263">
        <v>
37</v>
      </c>
      <c r="BR43" s="264"/>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7"/>
    </row>
    <row r="44" spans="1:131" s="248" customFormat="1" ht="26.25" customHeight="1" x14ac:dyDescent="0.15">
      <c r="A44" s="262">
        <v>
17</v>
      </c>
      <c r="B44" s="1123"/>
      <c r="C44" s="1124"/>
      <c r="D44" s="1124"/>
      <c r="E44" s="1124"/>
      <c r="F44" s="1124"/>
      <c r="G44" s="1124"/>
      <c r="H44" s="1124"/>
      <c r="I44" s="1124"/>
      <c r="J44" s="1124"/>
      <c r="K44" s="1124"/>
      <c r="L44" s="1124"/>
      <c r="M44" s="1124"/>
      <c r="N44" s="1124"/>
      <c r="O44" s="1124"/>
      <c r="P44" s="1125"/>
      <c r="Q44" s="1135"/>
      <c r="R44" s="1136"/>
      <c r="S44" s="1136"/>
      <c r="T44" s="1136"/>
      <c r="U44" s="1136"/>
      <c r="V44" s="1136"/>
      <c r="W44" s="1136"/>
      <c r="X44" s="1136"/>
      <c r="Y44" s="1136"/>
      <c r="Z44" s="1136"/>
      <c r="AA44" s="1136"/>
      <c r="AB44" s="1136"/>
      <c r="AC44" s="1136"/>
      <c r="AD44" s="1136"/>
      <c r="AE44" s="1137"/>
      <c r="AF44" s="1129"/>
      <c r="AG44" s="1130"/>
      <c r="AH44" s="1130"/>
      <c r="AI44" s="1130"/>
      <c r="AJ44" s="1131"/>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18"/>
      <c r="BF44" s="1118"/>
      <c r="BG44" s="1118"/>
      <c r="BH44" s="1118"/>
      <c r="BI44" s="1119"/>
      <c r="BJ44" s="253"/>
      <c r="BK44" s="253"/>
      <c r="BL44" s="253"/>
      <c r="BM44" s="253"/>
      <c r="BN44" s="253"/>
      <c r="BO44" s="266"/>
      <c r="BP44" s="266"/>
      <c r="BQ44" s="263">
        <v>
38</v>
      </c>
      <c r="BR44" s="264"/>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7"/>
    </row>
    <row r="45" spans="1:131" s="248" customFormat="1" ht="26.25" customHeight="1" x14ac:dyDescent="0.15">
      <c r="A45" s="262">
        <v>
18</v>
      </c>
      <c r="B45" s="1123"/>
      <c r="C45" s="1124"/>
      <c r="D45" s="1124"/>
      <c r="E45" s="1124"/>
      <c r="F45" s="1124"/>
      <c r="G45" s="1124"/>
      <c r="H45" s="1124"/>
      <c r="I45" s="1124"/>
      <c r="J45" s="1124"/>
      <c r="K45" s="1124"/>
      <c r="L45" s="1124"/>
      <c r="M45" s="1124"/>
      <c r="N45" s="1124"/>
      <c r="O45" s="1124"/>
      <c r="P45" s="1125"/>
      <c r="Q45" s="1135"/>
      <c r="R45" s="1136"/>
      <c r="S45" s="1136"/>
      <c r="T45" s="1136"/>
      <c r="U45" s="1136"/>
      <c r="V45" s="1136"/>
      <c r="W45" s="1136"/>
      <c r="X45" s="1136"/>
      <c r="Y45" s="1136"/>
      <c r="Z45" s="1136"/>
      <c r="AA45" s="1136"/>
      <c r="AB45" s="1136"/>
      <c r="AC45" s="1136"/>
      <c r="AD45" s="1136"/>
      <c r="AE45" s="1137"/>
      <c r="AF45" s="1129"/>
      <c r="AG45" s="1130"/>
      <c r="AH45" s="1130"/>
      <c r="AI45" s="1130"/>
      <c r="AJ45" s="1131"/>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18"/>
      <c r="BF45" s="1118"/>
      <c r="BG45" s="1118"/>
      <c r="BH45" s="1118"/>
      <c r="BI45" s="1119"/>
      <c r="BJ45" s="253"/>
      <c r="BK45" s="253"/>
      <c r="BL45" s="253"/>
      <c r="BM45" s="253"/>
      <c r="BN45" s="253"/>
      <c r="BO45" s="266"/>
      <c r="BP45" s="266"/>
      <c r="BQ45" s="263">
        <v>
39</v>
      </c>
      <c r="BR45" s="264"/>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7"/>
    </row>
    <row r="46" spans="1:131" s="248" customFormat="1" ht="26.25" customHeight="1" x14ac:dyDescent="0.15">
      <c r="A46" s="262">
        <v>
19</v>
      </c>
      <c r="B46" s="1123"/>
      <c r="C46" s="1124"/>
      <c r="D46" s="1124"/>
      <c r="E46" s="1124"/>
      <c r="F46" s="1124"/>
      <c r="G46" s="1124"/>
      <c r="H46" s="1124"/>
      <c r="I46" s="1124"/>
      <c r="J46" s="1124"/>
      <c r="K46" s="1124"/>
      <c r="L46" s="1124"/>
      <c r="M46" s="1124"/>
      <c r="N46" s="1124"/>
      <c r="O46" s="1124"/>
      <c r="P46" s="1125"/>
      <c r="Q46" s="1135"/>
      <c r="R46" s="1136"/>
      <c r="S46" s="1136"/>
      <c r="T46" s="1136"/>
      <c r="U46" s="1136"/>
      <c r="V46" s="1136"/>
      <c r="W46" s="1136"/>
      <c r="X46" s="1136"/>
      <c r="Y46" s="1136"/>
      <c r="Z46" s="1136"/>
      <c r="AA46" s="1136"/>
      <c r="AB46" s="1136"/>
      <c r="AC46" s="1136"/>
      <c r="AD46" s="1136"/>
      <c r="AE46" s="1137"/>
      <c r="AF46" s="1129"/>
      <c r="AG46" s="1130"/>
      <c r="AH46" s="1130"/>
      <c r="AI46" s="1130"/>
      <c r="AJ46" s="1131"/>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18"/>
      <c r="BF46" s="1118"/>
      <c r="BG46" s="1118"/>
      <c r="BH46" s="1118"/>
      <c r="BI46" s="1119"/>
      <c r="BJ46" s="253"/>
      <c r="BK46" s="253"/>
      <c r="BL46" s="253"/>
      <c r="BM46" s="253"/>
      <c r="BN46" s="253"/>
      <c r="BO46" s="266"/>
      <c r="BP46" s="266"/>
      <c r="BQ46" s="263">
        <v>
40</v>
      </c>
      <c r="BR46" s="264"/>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7"/>
    </row>
    <row r="47" spans="1:131" s="248" customFormat="1" ht="26.25" customHeight="1" x14ac:dyDescent="0.15">
      <c r="A47" s="262">
        <v>
20</v>
      </c>
      <c r="B47" s="1123"/>
      <c r="C47" s="1124"/>
      <c r="D47" s="1124"/>
      <c r="E47" s="1124"/>
      <c r="F47" s="1124"/>
      <c r="G47" s="1124"/>
      <c r="H47" s="1124"/>
      <c r="I47" s="1124"/>
      <c r="J47" s="1124"/>
      <c r="K47" s="1124"/>
      <c r="L47" s="1124"/>
      <c r="M47" s="1124"/>
      <c r="N47" s="1124"/>
      <c r="O47" s="1124"/>
      <c r="P47" s="1125"/>
      <c r="Q47" s="1135"/>
      <c r="R47" s="1136"/>
      <c r="S47" s="1136"/>
      <c r="T47" s="1136"/>
      <c r="U47" s="1136"/>
      <c r="V47" s="1136"/>
      <c r="W47" s="1136"/>
      <c r="X47" s="1136"/>
      <c r="Y47" s="1136"/>
      <c r="Z47" s="1136"/>
      <c r="AA47" s="1136"/>
      <c r="AB47" s="1136"/>
      <c r="AC47" s="1136"/>
      <c r="AD47" s="1136"/>
      <c r="AE47" s="1137"/>
      <c r="AF47" s="1129"/>
      <c r="AG47" s="1130"/>
      <c r="AH47" s="1130"/>
      <c r="AI47" s="1130"/>
      <c r="AJ47" s="1131"/>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18"/>
      <c r="BF47" s="1118"/>
      <c r="BG47" s="1118"/>
      <c r="BH47" s="1118"/>
      <c r="BI47" s="1119"/>
      <c r="BJ47" s="253"/>
      <c r="BK47" s="253"/>
      <c r="BL47" s="253"/>
      <c r="BM47" s="253"/>
      <c r="BN47" s="253"/>
      <c r="BO47" s="266"/>
      <c r="BP47" s="266"/>
      <c r="BQ47" s="263">
        <v>
41</v>
      </c>
      <c r="BR47" s="264"/>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7"/>
    </row>
    <row r="48" spans="1:131" s="248" customFormat="1" ht="26.25" customHeight="1" x14ac:dyDescent="0.15">
      <c r="A48" s="262">
        <v>
21</v>
      </c>
      <c r="B48" s="1123"/>
      <c r="C48" s="1124"/>
      <c r="D48" s="1124"/>
      <c r="E48" s="1124"/>
      <c r="F48" s="1124"/>
      <c r="G48" s="1124"/>
      <c r="H48" s="1124"/>
      <c r="I48" s="1124"/>
      <c r="J48" s="1124"/>
      <c r="K48" s="1124"/>
      <c r="L48" s="1124"/>
      <c r="M48" s="1124"/>
      <c r="N48" s="1124"/>
      <c r="O48" s="1124"/>
      <c r="P48" s="1125"/>
      <c r="Q48" s="1135"/>
      <c r="R48" s="1136"/>
      <c r="S48" s="1136"/>
      <c r="T48" s="1136"/>
      <c r="U48" s="1136"/>
      <c r="V48" s="1136"/>
      <c r="W48" s="1136"/>
      <c r="X48" s="1136"/>
      <c r="Y48" s="1136"/>
      <c r="Z48" s="1136"/>
      <c r="AA48" s="1136"/>
      <c r="AB48" s="1136"/>
      <c r="AC48" s="1136"/>
      <c r="AD48" s="1136"/>
      <c r="AE48" s="1137"/>
      <c r="AF48" s="1129"/>
      <c r="AG48" s="1130"/>
      <c r="AH48" s="1130"/>
      <c r="AI48" s="1130"/>
      <c r="AJ48" s="1131"/>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18"/>
      <c r="BF48" s="1118"/>
      <c r="BG48" s="1118"/>
      <c r="BH48" s="1118"/>
      <c r="BI48" s="1119"/>
      <c r="BJ48" s="253"/>
      <c r="BK48" s="253"/>
      <c r="BL48" s="253"/>
      <c r="BM48" s="253"/>
      <c r="BN48" s="253"/>
      <c r="BO48" s="266"/>
      <c r="BP48" s="266"/>
      <c r="BQ48" s="263">
        <v>
42</v>
      </c>
      <c r="BR48" s="264"/>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7"/>
    </row>
    <row r="49" spans="1:131" s="248" customFormat="1" ht="26.25" customHeight="1" x14ac:dyDescent="0.15">
      <c r="A49" s="262">
        <v>
22</v>
      </c>
      <c r="B49" s="1123"/>
      <c r="C49" s="1124"/>
      <c r="D49" s="1124"/>
      <c r="E49" s="1124"/>
      <c r="F49" s="1124"/>
      <c r="G49" s="1124"/>
      <c r="H49" s="1124"/>
      <c r="I49" s="1124"/>
      <c r="J49" s="1124"/>
      <c r="K49" s="1124"/>
      <c r="L49" s="1124"/>
      <c r="M49" s="1124"/>
      <c r="N49" s="1124"/>
      <c r="O49" s="1124"/>
      <c r="P49" s="1125"/>
      <c r="Q49" s="1135"/>
      <c r="R49" s="1136"/>
      <c r="S49" s="1136"/>
      <c r="T49" s="1136"/>
      <c r="U49" s="1136"/>
      <c r="V49" s="1136"/>
      <c r="W49" s="1136"/>
      <c r="X49" s="1136"/>
      <c r="Y49" s="1136"/>
      <c r="Z49" s="1136"/>
      <c r="AA49" s="1136"/>
      <c r="AB49" s="1136"/>
      <c r="AC49" s="1136"/>
      <c r="AD49" s="1136"/>
      <c r="AE49" s="1137"/>
      <c r="AF49" s="1129"/>
      <c r="AG49" s="1130"/>
      <c r="AH49" s="1130"/>
      <c r="AI49" s="1130"/>
      <c r="AJ49" s="1131"/>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18"/>
      <c r="BF49" s="1118"/>
      <c r="BG49" s="1118"/>
      <c r="BH49" s="1118"/>
      <c r="BI49" s="1119"/>
      <c r="BJ49" s="253"/>
      <c r="BK49" s="253"/>
      <c r="BL49" s="253"/>
      <c r="BM49" s="253"/>
      <c r="BN49" s="253"/>
      <c r="BO49" s="266"/>
      <c r="BP49" s="266"/>
      <c r="BQ49" s="263">
        <v>
43</v>
      </c>
      <c r="BR49" s="264"/>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7"/>
    </row>
    <row r="50" spans="1:131" s="248" customFormat="1" ht="26.25" customHeight="1" x14ac:dyDescent="0.15">
      <c r="A50" s="262">
        <v>
23</v>
      </c>
      <c r="B50" s="1123"/>
      <c r="C50" s="1124"/>
      <c r="D50" s="1124"/>
      <c r="E50" s="1124"/>
      <c r="F50" s="1124"/>
      <c r="G50" s="1124"/>
      <c r="H50" s="1124"/>
      <c r="I50" s="1124"/>
      <c r="J50" s="1124"/>
      <c r="K50" s="1124"/>
      <c r="L50" s="1124"/>
      <c r="M50" s="1124"/>
      <c r="N50" s="1124"/>
      <c r="O50" s="1124"/>
      <c r="P50" s="1125"/>
      <c r="Q50" s="1126"/>
      <c r="R50" s="1127"/>
      <c r="S50" s="1127"/>
      <c r="T50" s="1127"/>
      <c r="U50" s="1127"/>
      <c r="V50" s="1127"/>
      <c r="W50" s="1127"/>
      <c r="X50" s="1127"/>
      <c r="Y50" s="1127"/>
      <c r="Z50" s="1127"/>
      <c r="AA50" s="1127"/>
      <c r="AB50" s="1127"/>
      <c r="AC50" s="1127"/>
      <c r="AD50" s="1127"/>
      <c r="AE50" s="1128"/>
      <c r="AF50" s="1129"/>
      <c r="AG50" s="1130"/>
      <c r="AH50" s="1130"/>
      <c r="AI50" s="1130"/>
      <c r="AJ50" s="1131"/>
      <c r="AK50" s="1132"/>
      <c r="AL50" s="1127"/>
      <c r="AM50" s="1127"/>
      <c r="AN50" s="1127"/>
      <c r="AO50" s="1127"/>
      <c r="AP50" s="1127"/>
      <c r="AQ50" s="1127"/>
      <c r="AR50" s="1127"/>
      <c r="AS50" s="1127"/>
      <c r="AT50" s="1127"/>
      <c r="AU50" s="1127"/>
      <c r="AV50" s="1127"/>
      <c r="AW50" s="1127"/>
      <c r="AX50" s="1127"/>
      <c r="AY50" s="1127"/>
      <c r="AZ50" s="1133"/>
      <c r="BA50" s="1133"/>
      <c r="BB50" s="1133"/>
      <c r="BC50" s="1133"/>
      <c r="BD50" s="1133"/>
      <c r="BE50" s="1118"/>
      <c r="BF50" s="1118"/>
      <c r="BG50" s="1118"/>
      <c r="BH50" s="1118"/>
      <c r="BI50" s="1119"/>
      <c r="BJ50" s="253"/>
      <c r="BK50" s="253"/>
      <c r="BL50" s="253"/>
      <c r="BM50" s="253"/>
      <c r="BN50" s="253"/>
      <c r="BO50" s="266"/>
      <c r="BP50" s="266"/>
      <c r="BQ50" s="263">
        <v>
44</v>
      </c>
      <c r="BR50" s="264"/>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7"/>
    </row>
    <row r="51" spans="1:131" s="248" customFormat="1" ht="26.25" customHeight="1" x14ac:dyDescent="0.15">
      <c r="A51" s="262">
        <v>
24</v>
      </c>
      <c r="B51" s="1123"/>
      <c r="C51" s="1124"/>
      <c r="D51" s="1124"/>
      <c r="E51" s="1124"/>
      <c r="F51" s="1124"/>
      <c r="G51" s="1124"/>
      <c r="H51" s="1124"/>
      <c r="I51" s="1124"/>
      <c r="J51" s="1124"/>
      <c r="K51" s="1124"/>
      <c r="L51" s="1124"/>
      <c r="M51" s="1124"/>
      <c r="N51" s="1124"/>
      <c r="O51" s="1124"/>
      <c r="P51" s="1125"/>
      <c r="Q51" s="1126"/>
      <c r="R51" s="1127"/>
      <c r="S51" s="1127"/>
      <c r="T51" s="1127"/>
      <c r="U51" s="1127"/>
      <c r="V51" s="1127"/>
      <c r="W51" s="1127"/>
      <c r="X51" s="1127"/>
      <c r="Y51" s="1127"/>
      <c r="Z51" s="1127"/>
      <c r="AA51" s="1127"/>
      <c r="AB51" s="1127"/>
      <c r="AC51" s="1127"/>
      <c r="AD51" s="1127"/>
      <c r="AE51" s="1128"/>
      <c r="AF51" s="1129"/>
      <c r="AG51" s="1130"/>
      <c r="AH51" s="1130"/>
      <c r="AI51" s="1130"/>
      <c r="AJ51" s="1131"/>
      <c r="AK51" s="1132"/>
      <c r="AL51" s="1127"/>
      <c r="AM51" s="1127"/>
      <c r="AN51" s="1127"/>
      <c r="AO51" s="1127"/>
      <c r="AP51" s="1127"/>
      <c r="AQ51" s="1127"/>
      <c r="AR51" s="1127"/>
      <c r="AS51" s="1127"/>
      <c r="AT51" s="1127"/>
      <c r="AU51" s="1127"/>
      <c r="AV51" s="1127"/>
      <c r="AW51" s="1127"/>
      <c r="AX51" s="1127"/>
      <c r="AY51" s="1127"/>
      <c r="AZ51" s="1133"/>
      <c r="BA51" s="1133"/>
      <c r="BB51" s="1133"/>
      <c r="BC51" s="1133"/>
      <c r="BD51" s="1133"/>
      <c r="BE51" s="1118"/>
      <c r="BF51" s="1118"/>
      <c r="BG51" s="1118"/>
      <c r="BH51" s="1118"/>
      <c r="BI51" s="1119"/>
      <c r="BJ51" s="253"/>
      <c r="BK51" s="253"/>
      <c r="BL51" s="253"/>
      <c r="BM51" s="253"/>
      <c r="BN51" s="253"/>
      <c r="BO51" s="266"/>
      <c r="BP51" s="266"/>
      <c r="BQ51" s="263">
        <v>
45</v>
      </c>
      <c r="BR51" s="264"/>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7"/>
    </row>
    <row r="52" spans="1:131" s="248" customFormat="1" ht="26.25" customHeight="1" x14ac:dyDescent="0.15">
      <c r="A52" s="262">
        <v>
25</v>
      </c>
      <c r="B52" s="1123"/>
      <c r="C52" s="1124"/>
      <c r="D52" s="1124"/>
      <c r="E52" s="1124"/>
      <c r="F52" s="1124"/>
      <c r="G52" s="1124"/>
      <c r="H52" s="1124"/>
      <c r="I52" s="1124"/>
      <c r="J52" s="1124"/>
      <c r="K52" s="1124"/>
      <c r="L52" s="1124"/>
      <c r="M52" s="1124"/>
      <c r="N52" s="1124"/>
      <c r="O52" s="1124"/>
      <c r="P52" s="1125"/>
      <c r="Q52" s="1126"/>
      <c r="R52" s="1127"/>
      <c r="S52" s="1127"/>
      <c r="T52" s="1127"/>
      <c r="U52" s="1127"/>
      <c r="V52" s="1127"/>
      <c r="W52" s="1127"/>
      <c r="X52" s="1127"/>
      <c r="Y52" s="1127"/>
      <c r="Z52" s="1127"/>
      <c r="AA52" s="1127"/>
      <c r="AB52" s="1127"/>
      <c r="AC52" s="1127"/>
      <c r="AD52" s="1127"/>
      <c r="AE52" s="1128"/>
      <c r="AF52" s="1129"/>
      <c r="AG52" s="1130"/>
      <c r="AH52" s="1130"/>
      <c r="AI52" s="1130"/>
      <c r="AJ52" s="1131"/>
      <c r="AK52" s="1132"/>
      <c r="AL52" s="1127"/>
      <c r="AM52" s="1127"/>
      <c r="AN52" s="1127"/>
      <c r="AO52" s="1127"/>
      <c r="AP52" s="1127"/>
      <c r="AQ52" s="1127"/>
      <c r="AR52" s="1127"/>
      <c r="AS52" s="1127"/>
      <c r="AT52" s="1127"/>
      <c r="AU52" s="1127"/>
      <c r="AV52" s="1127"/>
      <c r="AW52" s="1127"/>
      <c r="AX52" s="1127"/>
      <c r="AY52" s="1127"/>
      <c r="AZ52" s="1133"/>
      <c r="BA52" s="1133"/>
      <c r="BB52" s="1133"/>
      <c r="BC52" s="1133"/>
      <c r="BD52" s="1133"/>
      <c r="BE52" s="1118"/>
      <c r="BF52" s="1118"/>
      <c r="BG52" s="1118"/>
      <c r="BH52" s="1118"/>
      <c r="BI52" s="1119"/>
      <c r="BJ52" s="253"/>
      <c r="BK52" s="253"/>
      <c r="BL52" s="253"/>
      <c r="BM52" s="253"/>
      <c r="BN52" s="253"/>
      <c r="BO52" s="266"/>
      <c r="BP52" s="266"/>
      <c r="BQ52" s="263">
        <v>
46</v>
      </c>
      <c r="BR52" s="264"/>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7"/>
    </row>
    <row r="53" spans="1:131" s="248" customFormat="1" ht="26.25" customHeight="1" x14ac:dyDescent="0.15">
      <c r="A53" s="262">
        <v>
26</v>
      </c>
      <c r="B53" s="1123"/>
      <c r="C53" s="1124"/>
      <c r="D53" s="1124"/>
      <c r="E53" s="1124"/>
      <c r="F53" s="1124"/>
      <c r="G53" s="1124"/>
      <c r="H53" s="1124"/>
      <c r="I53" s="1124"/>
      <c r="J53" s="1124"/>
      <c r="K53" s="1124"/>
      <c r="L53" s="1124"/>
      <c r="M53" s="1124"/>
      <c r="N53" s="1124"/>
      <c r="O53" s="1124"/>
      <c r="P53" s="1125"/>
      <c r="Q53" s="1126"/>
      <c r="R53" s="1127"/>
      <c r="S53" s="1127"/>
      <c r="T53" s="1127"/>
      <c r="U53" s="1127"/>
      <c r="V53" s="1127"/>
      <c r="W53" s="1127"/>
      <c r="X53" s="1127"/>
      <c r="Y53" s="1127"/>
      <c r="Z53" s="1127"/>
      <c r="AA53" s="1127"/>
      <c r="AB53" s="1127"/>
      <c r="AC53" s="1127"/>
      <c r="AD53" s="1127"/>
      <c r="AE53" s="1128"/>
      <c r="AF53" s="1129"/>
      <c r="AG53" s="1130"/>
      <c r="AH53" s="1130"/>
      <c r="AI53" s="1130"/>
      <c r="AJ53" s="1131"/>
      <c r="AK53" s="1132"/>
      <c r="AL53" s="1127"/>
      <c r="AM53" s="1127"/>
      <c r="AN53" s="1127"/>
      <c r="AO53" s="1127"/>
      <c r="AP53" s="1127"/>
      <c r="AQ53" s="1127"/>
      <c r="AR53" s="1127"/>
      <c r="AS53" s="1127"/>
      <c r="AT53" s="1127"/>
      <c r="AU53" s="1127"/>
      <c r="AV53" s="1127"/>
      <c r="AW53" s="1127"/>
      <c r="AX53" s="1127"/>
      <c r="AY53" s="1127"/>
      <c r="AZ53" s="1133"/>
      <c r="BA53" s="1133"/>
      <c r="BB53" s="1133"/>
      <c r="BC53" s="1133"/>
      <c r="BD53" s="1133"/>
      <c r="BE53" s="1118"/>
      <c r="BF53" s="1118"/>
      <c r="BG53" s="1118"/>
      <c r="BH53" s="1118"/>
      <c r="BI53" s="1119"/>
      <c r="BJ53" s="253"/>
      <c r="BK53" s="253"/>
      <c r="BL53" s="253"/>
      <c r="BM53" s="253"/>
      <c r="BN53" s="253"/>
      <c r="BO53" s="266"/>
      <c r="BP53" s="266"/>
      <c r="BQ53" s="263">
        <v>
47</v>
      </c>
      <c r="BR53" s="264"/>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7"/>
    </row>
    <row r="54" spans="1:131" s="248" customFormat="1" ht="26.25" customHeight="1" x14ac:dyDescent="0.15">
      <c r="A54" s="262">
        <v>
27</v>
      </c>
      <c r="B54" s="1123"/>
      <c r="C54" s="1124"/>
      <c r="D54" s="1124"/>
      <c r="E54" s="1124"/>
      <c r="F54" s="1124"/>
      <c r="G54" s="1124"/>
      <c r="H54" s="1124"/>
      <c r="I54" s="1124"/>
      <c r="J54" s="1124"/>
      <c r="K54" s="1124"/>
      <c r="L54" s="1124"/>
      <c r="M54" s="1124"/>
      <c r="N54" s="1124"/>
      <c r="O54" s="1124"/>
      <c r="P54" s="1125"/>
      <c r="Q54" s="1126"/>
      <c r="R54" s="1127"/>
      <c r="S54" s="1127"/>
      <c r="T54" s="1127"/>
      <c r="U54" s="1127"/>
      <c r="V54" s="1127"/>
      <c r="W54" s="1127"/>
      <c r="X54" s="1127"/>
      <c r="Y54" s="1127"/>
      <c r="Z54" s="1127"/>
      <c r="AA54" s="1127"/>
      <c r="AB54" s="1127"/>
      <c r="AC54" s="1127"/>
      <c r="AD54" s="1127"/>
      <c r="AE54" s="1128"/>
      <c r="AF54" s="1129"/>
      <c r="AG54" s="1130"/>
      <c r="AH54" s="1130"/>
      <c r="AI54" s="1130"/>
      <c r="AJ54" s="1131"/>
      <c r="AK54" s="1132"/>
      <c r="AL54" s="1127"/>
      <c r="AM54" s="1127"/>
      <c r="AN54" s="1127"/>
      <c r="AO54" s="1127"/>
      <c r="AP54" s="1127"/>
      <c r="AQ54" s="1127"/>
      <c r="AR54" s="1127"/>
      <c r="AS54" s="1127"/>
      <c r="AT54" s="1127"/>
      <c r="AU54" s="1127"/>
      <c r="AV54" s="1127"/>
      <c r="AW54" s="1127"/>
      <c r="AX54" s="1127"/>
      <c r="AY54" s="1127"/>
      <c r="AZ54" s="1133"/>
      <c r="BA54" s="1133"/>
      <c r="BB54" s="1133"/>
      <c r="BC54" s="1133"/>
      <c r="BD54" s="1133"/>
      <c r="BE54" s="1118"/>
      <c r="BF54" s="1118"/>
      <c r="BG54" s="1118"/>
      <c r="BH54" s="1118"/>
      <c r="BI54" s="1119"/>
      <c r="BJ54" s="253"/>
      <c r="BK54" s="253"/>
      <c r="BL54" s="253"/>
      <c r="BM54" s="253"/>
      <c r="BN54" s="253"/>
      <c r="BO54" s="266"/>
      <c r="BP54" s="266"/>
      <c r="BQ54" s="263">
        <v>
48</v>
      </c>
      <c r="BR54" s="264"/>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7"/>
    </row>
    <row r="55" spans="1:131" s="248" customFormat="1" ht="26.25" customHeight="1" x14ac:dyDescent="0.15">
      <c r="A55" s="262">
        <v>
28</v>
      </c>
      <c r="B55" s="1123"/>
      <c r="C55" s="1124"/>
      <c r="D55" s="1124"/>
      <c r="E55" s="1124"/>
      <c r="F55" s="1124"/>
      <c r="G55" s="1124"/>
      <c r="H55" s="1124"/>
      <c r="I55" s="1124"/>
      <c r="J55" s="1124"/>
      <c r="K55" s="1124"/>
      <c r="L55" s="1124"/>
      <c r="M55" s="1124"/>
      <c r="N55" s="1124"/>
      <c r="O55" s="1124"/>
      <c r="P55" s="1125"/>
      <c r="Q55" s="1126"/>
      <c r="R55" s="1127"/>
      <c r="S55" s="1127"/>
      <c r="T55" s="1127"/>
      <c r="U55" s="1127"/>
      <c r="V55" s="1127"/>
      <c r="W55" s="1127"/>
      <c r="X55" s="1127"/>
      <c r="Y55" s="1127"/>
      <c r="Z55" s="1127"/>
      <c r="AA55" s="1127"/>
      <c r="AB55" s="1127"/>
      <c r="AC55" s="1127"/>
      <c r="AD55" s="1127"/>
      <c r="AE55" s="1128"/>
      <c r="AF55" s="1129"/>
      <c r="AG55" s="1130"/>
      <c r="AH55" s="1130"/>
      <c r="AI55" s="1130"/>
      <c r="AJ55" s="1131"/>
      <c r="AK55" s="1132"/>
      <c r="AL55" s="1127"/>
      <c r="AM55" s="1127"/>
      <c r="AN55" s="1127"/>
      <c r="AO55" s="1127"/>
      <c r="AP55" s="1127"/>
      <c r="AQ55" s="1127"/>
      <c r="AR55" s="1127"/>
      <c r="AS55" s="1127"/>
      <c r="AT55" s="1127"/>
      <c r="AU55" s="1127"/>
      <c r="AV55" s="1127"/>
      <c r="AW55" s="1127"/>
      <c r="AX55" s="1127"/>
      <c r="AY55" s="1127"/>
      <c r="AZ55" s="1133"/>
      <c r="BA55" s="1133"/>
      <c r="BB55" s="1133"/>
      <c r="BC55" s="1133"/>
      <c r="BD55" s="1133"/>
      <c r="BE55" s="1118"/>
      <c r="BF55" s="1118"/>
      <c r="BG55" s="1118"/>
      <c r="BH55" s="1118"/>
      <c r="BI55" s="1119"/>
      <c r="BJ55" s="253"/>
      <c r="BK55" s="253"/>
      <c r="BL55" s="253"/>
      <c r="BM55" s="253"/>
      <c r="BN55" s="253"/>
      <c r="BO55" s="266"/>
      <c r="BP55" s="266"/>
      <c r="BQ55" s="263">
        <v>
49</v>
      </c>
      <c r="BR55" s="264"/>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7"/>
    </row>
    <row r="56" spans="1:131" s="248" customFormat="1" ht="26.25" customHeight="1" x14ac:dyDescent="0.15">
      <c r="A56" s="262">
        <v>
29</v>
      </c>
      <c r="B56" s="1123"/>
      <c r="C56" s="1124"/>
      <c r="D56" s="1124"/>
      <c r="E56" s="1124"/>
      <c r="F56" s="1124"/>
      <c r="G56" s="1124"/>
      <c r="H56" s="1124"/>
      <c r="I56" s="1124"/>
      <c r="J56" s="1124"/>
      <c r="K56" s="1124"/>
      <c r="L56" s="1124"/>
      <c r="M56" s="1124"/>
      <c r="N56" s="1124"/>
      <c r="O56" s="1124"/>
      <c r="P56" s="1125"/>
      <c r="Q56" s="1126"/>
      <c r="R56" s="1127"/>
      <c r="S56" s="1127"/>
      <c r="T56" s="1127"/>
      <c r="U56" s="1127"/>
      <c r="V56" s="1127"/>
      <c r="W56" s="1127"/>
      <c r="X56" s="1127"/>
      <c r="Y56" s="1127"/>
      <c r="Z56" s="1127"/>
      <c r="AA56" s="1127"/>
      <c r="AB56" s="1127"/>
      <c r="AC56" s="1127"/>
      <c r="AD56" s="1127"/>
      <c r="AE56" s="1128"/>
      <c r="AF56" s="1129"/>
      <c r="AG56" s="1130"/>
      <c r="AH56" s="1130"/>
      <c r="AI56" s="1130"/>
      <c r="AJ56" s="1131"/>
      <c r="AK56" s="1132"/>
      <c r="AL56" s="1127"/>
      <c r="AM56" s="1127"/>
      <c r="AN56" s="1127"/>
      <c r="AO56" s="1127"/>
      <c r="AP56" s="1127"/>
      <c r="AQ56" s="1127"/>
      <c r="AR56" s="1127"/>
      <c r="AS56" s="1127"/>
      <c r="AT56" s="1127"/>
      <c r="AU56" s="1127"/>
      <c r="AV56" s="1127"/>
      <c r="AW56" s="1127"/>
      <c r="AX56" s="1127"/>
      <c r="AY56" s="1127"/>
      <c r="AZ56" s="1133"/>
      <c r="BA56" s="1133"/>
      <c r="BB56" s="1133"/>
      <c r="BC56" s="1133"/>
      <c r="BD56" s="1133"/>
      <c r="BE56" s="1118"/>
      <c r="BF56" s="1118"/>
      <c r="BG56" s="1118"/>
      <c r="BH56" s="1118"/>
      <c r="BI56" s="1119"/>
      <c r="BJ56" s="253"/>
      <c r="BK56" s="253"/>
      <c r="BL56" s="253"/>
      <c r="BM56" s="253"/>
      <c r="BN56" s="253"/>
      <c r="BO56" s="266"/>
      <c r="BP56" s="266"/>
      <c r="BQ56" s="263">
        <v>
50</v>
      </c>
      <c r="BR56" s="264"/>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7"/>
    </row>
    <row r="57" spans="1:131" s="248" customFormat="1" ht="26.25" customHeight="1" x14ac:dyDescent="0.15">
      <c r="A57" s="262">
        <v>
30</v>
      </c>
      <c r="B57" s="1123"/>
      <c r="C57" s="1124"/>
      <c r="D57" s="1124"/>
      <c r="E57" s="1124"/>
      <c r="F57" s="1124"/>
      <c r="G57" s="1124"/>
      <c r="H57" s="1124"/>
      <c r="I57" s="1124"/>
      <c r="J57" s="1124"/>
      <c r="K57" s="1124"/>
      <c r="L57" s="1124"/>
      <c r="M57" s="1124"/>
      <c r="N57" s="1124"/>
      <c r="O57" s="1124"/>
      <c r="P57" s="1125"/>
      <c r="Q57" s="1126"/>
      <c r="R57" s="1127"/>
      <c r="S57" s="1127"/>
      <c r="T57" s="1127"/>
      <c r="U57" s="1127"/>
      <c r="V57" s="1127"/>
      <c r="W57" s="1127"/>
      <c r="X57" s="1127"/>
      <c r="Y57" s="1127"/>
      <c r="Z57" s="1127"/>
      <c r="AA57" s="1127"/>
      <c r="AB57" s="1127"/>
      <c r="AC57" s="1127"/>
      <c r="AD57" s="1127"/>
      <c r="AE57" s="1128"/>
      <c r="AF57" s="1129"/>
      <c r="AG57" s="1130"/>
      <c r="AH57" s="1130"/>
      <c r="AI57" s="1130"/>
      <c r="AJ57" s="1131"/>
      <c r="AK57" s="1132"/>
      <c r="AL57" s="1127"/>
      <c r="AM57" s="1127"/>
      <c r="AN57" s="1127"/>
      <c r="AO57" s="1127"/>
      <c r="AP57" s="1127"/>
      <c r="AQ57" s="1127"/>
      <c r="AR57" s="1127"/>
      <c r="AS57" s="1127"/>
      <c r="AT57" s="1127"/>
      <c r="AU57" s="1127"/>
      <c r="AV57" s="1127"/>
      <c r="AW57" s="1127"/>
      <c r="AX57" s="1127"/>
      <c r="AY57" s="1127"/>
      <c r="AZ57" s="1133"/>
      <c r="BA57" s="1133"/>
      <c r="BB57" s="1133"/>
      <c r="BC57" s="1133"/>
      <c r="BD57" s="1133"/>
      <c r="BE57" s="1118"/>
      <c r="BF57" s="1118"/>
      <c r="BG57" s="1118"/>
      <c r="BH57" s="1118"/>
      <c r="BI57" s="1119"/>
      <c r="BJ57" s="253"/>
      <c r="BK57" s="253"/>
      <c r="BL57" s="253"/>
      <c r="BM57" s="253"/>
      <c r="BN57" s="253"/>
      <c r="BO57" s="266"/>
      <c r="BP57" s="266"/>
      <c r="BQ57" s="263">
        <v>
51</v>
      </c>
      <c r="BR57" s="264"/>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7"/>
    </row>
    <row r="58" spans="1:131" s="248" customFormat="1" ht="26.25" customHeight="1" x14ac:dyDescent="0.15">
      <c r="A58" s="262">
        <v>
31</v>
      </c>
      <c r="B58" s="1123"/>
      <c r="C58" s="1124"/>
      <c r="D58" s="1124"/>
      <c r="E58" s="1124"/>
      <c r="F58" s="1124"/>
      <c r="G58" s="1124"/>
      <c r="H58" s="1124"/>
      <c r="I58" s="1124"/>
      <c r="J58" s="1124"/>
      <c r="K58" s="1124"/>
      <c r="L58" s="1124"/>
      <c r="M58" s="1124"/>
      <c r="N58" s="1124"/>
      <c r="O58" s="1124"/>
      <c r="P58" s="1125"/>
      <c r="Q58" s="1126"/>
      <c r="R58" s="1127"/>
      <c r="S58" s="1127"/>
      <c r="T58" s="1127"/>
      <c r="U58" s="1127"/>
      <c r="V58" s="1127"/>
      <c r="W58" s="1127"/>
      <c r="X58" s="1127"/>
      <c r="Y58" s="1127"/>
      <c r="Z58" s="1127"/>
      <c r="AA58" s="1127"/>
      <c r="AB58" s="1127"/>
      <c r="AC58" s="1127"/>
      <c r="AD58" s="1127"/>
      <c r="AE58" s="1128"/>
      <c r="AF58" s="1129"/>
      <c r="AG58" s="1130"/>
      <c r="AH58" s="1130"/>
      <c r="AI58" s="1130"/>
      <c r="AJ58" s="1131"/>
      <c r="AK58" s="1132"/>
      <c r="AL58" s="1127"/>
      <c r="AM58" s="1127"/>
      <c r="AN58" s="1127"/>
      <c r="AO58" s="1127"/>
      <c r="AP58" s="1127"/>
      <c r="AQ58" s="1127"/>
      <c r="AR58" s="1127"/>
      <c r="AS58" s="1127"/>
      <c r="AT58" s="1127"/>
      <c r="AU58" s="1127"/>
      <c r="AV58" s="1127"/>
      <c r="AW58" s="1127"/>
      <c r="AX58" s="1127"/>
      <c r="AY58" s="1127"/>
      <c r="AZ58" s="1133"/>
      <c r="BA58" s="1133"/>
      <c r="BB58" s="1133"/>
      <c r="BC58" s="1133"/>
      <c r="BD58" s="1133"/>
      <c r="BE58" s="1118"/>
      <c r="BF58" s="1118"/>
      <c r="BG58" s="1118"/>
      <c r="BH58" s="1118"/>
      <c r="BI58" s="1119"/>
      <c r="BJ58" s="253"/>
      <c r="BK58" s="253"/>
      <c r="BL58" s="253"/>
      <c r="BM58" s="253"/>
      <c r="BN58" s="253"/>
      <c r="BO58" s="266"/>
      <c r="BP58" s="266"/>
      <c r="BQ58" s="263">
        <v>
52</v>
      </c>
      <c r="BR58" s="264"/>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7"/>
    </row>
    <row r="59" spans="1:131" s="248" customFormat="1" ht="26.25" customHeight="1" x14ac:dyDescent="0.15">
      <c r="A59" s="262">
        <v>
32</v>
      </c>
      <c r="B59" s="1123"/>
      <c r="C59" s="1124"/>
      <c r="D59" s="1124"/>
      <c r="E59" s="1124"/>
      <c r="F59" s="1124"/>
      <c r="G59" s="1124"/>
      <c r="H59" s="1124"/>
      <c r="I59" s="1124"/>
      <c r="J59" s="1124"/>
      <c r="K59" s="1124"/>
      <c r="L59" s="1124"/>
      <c r="M59" s="1124"/>
      <c r="N59" s="1124"/>
      <c r="O59" s="1124"/>
      <c r="P59" s="1125"/>
      <c r="Q59" s="1126"/>
      <c r="R59" s="1127"/>
      <c r="S59" s="1127"/>
      <c r="T59" s="1127"/>
      <c r="U59" s="1127"/>
      <c r="V59" s="1127"/>
      <c r="W59" s="1127"/>
      <c r="X59" s="1127"/>
      <c r="Y59" s="1127"/>
      <c r="Z59" s="1127"/>
      <c r="AA59" s="1127"/>
      <c r="AB59" s="1127"/>
      <c r="AC59" s="1127"/>
      <c r="AD59" s="1127"/>
      <c r="AE59" s="1128"/>
      <c r="AF59" s="1129"/>
      <c r="AG59" s="1130"/>
      <c r="AH59" s="1130"/>
      <c r="AI59" s="1130"/>
      <c r="AJ59" s="1131"/>
      <c r="AK59" s="1132"/>
      <c r="AL59" s="1127"/>
      <c r="AM59" s="1127"/>
      <c r="AN59" s="1127"/>
      <c r="AO59" s="1127"/>
      <c r="AP59" s="1127"/>
      <c r="AQ59" s="1127"/>
      <c r="AR59" s="1127"/>
      <c r="AS59" s="1127"/>
      <c r="AT59" s="1127"/>
      <c r="AU59" s="1127"/>
      <c r="AV59" s="1127"/>
      <c r="AW59" s="1127"/>
      <c r="AX59" s="1127"/>
      <c r="AY59" s="1127"/>
      <c r="AZ59" s="1133"/>
      <c r="BA59" s="1133"/>
      <c r="BB59" s="1133"/>
      <c r="BC59" s="1133"/>
      <c r="BD59" s="1133"/>
      <c r="BE59" s="1118"/>
      <c r="BF59" s="1118"/>
      <c r="BG59" s="1118"/>
      <c r="BH59" s="1118"/>
      <c r="BI59" s="1119"/>
      <c r="BJ59" s="253"/>
      <c r="BK59" s="253"/>
      <c r="BL59" s="253"/>
      <c r="BM59" s="253"/>
      <c r="BN59" s="253"/>
      <c r="BO59" s="266"/>
      <c r="BP59" s="266"/>
      <c r="BQ59" s="263">
        <v>
53</v>
      </c>
      <c r="BR59" s="264"/>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7"/>
    </row>
    <row r="60" spans="1:131" s="248" customFormat="1" ht="26.25" customHeight="1" x14ac:dyDescent="0.15">
      <c r="A60" s="262">
        <v>
33</v>
      </c>
      <c r="B60" s="1123"/>
      <c r="C60" s="1124"/>
      <c r="D60" s="1124"/>
      <c r="E60" s="1124"/>
      <c r="F60" s="1124"/>
      <c r="G60" s="1124"/>
      <c r="H60" s="1124"/>
      <c r="I60" s="1124"/>
      <c r="J60" s="1124"/>
      <c r="K60" s="1124"/>
      <c r="L60" s="1124"/>
      <c r="M60" s="1124"/>
      <c r="N60" s="1124"/>
      <c r="O60" s="1124"/>
      <c r="P60" s="1125"/>
      <c r="Q60" s="1126"/>
      <c r="R60" s="1127"/>
      <c r="S60" s="1127"/>
      <c r="T60" s="1127"/>
      <c r="U60" s="1127"/>
      <c r="V60" s="1127"/>
      <c r="W60" s="1127"/>
      <c r="X60" s="1127"/>
      <c r="Y60" s="1127"/>
      <c r="Z60" s="1127"/>
      <c r="AA60" s="1127"/>
      <c r="AB60" s="1127"/>
      <c r="AC60" s="1127"/>
      <c r="AD60" s="1127"/>
      <c r="AE60" s="1128"/>
      <c r="AF60" s="1129"/>
      <c r="AG60" s="1130"/>
      <c r="AH60" s="1130"/>
      <c r="AI60" s="1130"/>
      <c r="AJ60" s="1131"/>
      <c r="AK60" s="1132"/>
      <c r="AL60" s="1127"/>
      <c r="AM60" s="1127"/>
      <c r="AN60" s="1127"/>
      <c r="AO60" s="1127"/>
      <c r="AP60" s="1127"/>
      <c r="AQ60" s="1127"/>
      <c r="AR60" s="1127"/>
      <c r="AS60" s="1127"/>
      <c r="AT60" s="1127"/>
      <c r="AU60" s="1127"/>
      <c r="AV60" s="1127"/>
      <c r="AW60" s="1127"/>
      <c r="AX60" s="1127"/>
      <c r="AY60" s="1127"/>
      <c r="AZ60" s="1133"/>
      <c r="BA60" s="1133"/>
      <c r="BB60" s="1133"/>
      <c r="BC60" s="1133"/>
      <c r="BD60" s="1133"/>
      <c r="BE60" s="1118"/>
      <c r="BF60" s="1118"/>
      <c r="BG60" s="1118"/>
      <c r="BH60" s="1118"/>
      <c r="BI60" s="1119"/>
      <c r="BJ60" s="253"/>
      <c r="BK60" s="253"/>
      <c r="BL60" s="253"/>
      <c r="BM60" s="253"/>
      <c r="BN60" s="253"/>
      <c r="BO60" s="266"/>
      <c r="BP60" s="266"/>
      <c r="BQ60" s="263">
        <v>
54</v>
      </c>
      <c r="BR60" s="264"/>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7"/>
    </row>
    <row r="61" spans="1:131" s="248" customFormat="1" ht="26.25" customHeight="1" thickBot="1" x14ac:dyDescent="0.2">
      <c r="A61" s="262">
        <v>
34</v>
      </c>
      <c r="B61" s="1123"/>
      <c r="C61" s="1124"/>
      <c r="D61" s="1124"/>
      <c r="E61" s="1124"/>
      <c r="F61" s="1124"/>
      <c r="G61" s="1124"/>
      <c r="H61" s="1124"/>
      <c r="I61" s="1124"/>
      <c r="J61" s="1124"/>
      <c r="K61" s="1124"/>
      <c r="L61" s="1124"/>
      <c r="M61" s="1124"/>
      <c r="N61" s="1124"/>
      <c r="O61" s="1124"/>
      <c r="P61" s="1125"/>
      <c r="Q61" s="1126"/>
      <c r="R61" s="1127"/>
      <c r="S61" s="1127"/>
      <c r="T61" s="1127"/>
      <c r="U61" s="1127"/>
      <c r="V61" s="1127"/>
      <c r="W61" s="1127"/>
      <c r="X61" s="1127"/>
      <c r="Y61" s="1127"/>
      <c r="Z61" s="1127"/>
      <c r="AA61" s="1127"/>
      <c r="AB61" s="1127"/>
      <c r="AC61" s="1127"/>
      <c r="AD61" s="1127"/>
      <c r="AE61" s="1128"/>
      <c r="AF61" s="1129"/>
      <c r="AG61" s="1130"/>
      <c r="AH61" s="1130"/>
      <c r="AI61" s="1130"/>
      <c r="AJ61" s="1131"/>
      <c r="AK61" s="1132"/>
      <c r="AL61" s="1127"/>
      <c r="AM61" s="1127"/>
      <c r="AN61" s="1127"/>
      <c r="AO61" s="1127"/>
      <c r="AP61" s="1127"/>
      <c r="AQ61" s="1127"/>
      <c r="AR61" s="1127"/>
      <c r="AS61" s="1127"/>
      <c r="AT61" s="1127"/>
      <c r="AU61" s="1127"/>
      <c r="AV61" s="1127"/>
      <c r="AW61" s="1127"/>
      <c r="AX61" s="1127"/>
      <c r="AY61" s="1127"/>
      <c r="AZ61" s="1133"/>
      <c r="BA61" s="1133"/>
      <c r="BB61" s="1133"/>
      <c r="BC61" s="1133"/>
      <c r="BD61" s="1133"/>
      <c r="BE61" s="1118"/>
      <c r="BF61" s="1118"/>
      <c r="BG61" s="1118"/>
      <c r="BH61" s="1118"/>
      <c r="BI61" s="1119"/>
      <c r="BJ61" s="253"/>
      <c r="BK61" s="253"/>
      <c r="BL61" s="253"/>
      <c r="BM61" s="253"/>
      <c r="BN61" s="253"/>
      <c r="BO61" s="266"/>
      <c r="BP61" s="266"/>
      <c r="BQ61" s="263">
        <v>
55</v>
      </c>
      <c r="BR61" s="264"/>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7"/>
    </row>
    <row r="62" spans="1:131" s="248" customFormat="1" ht="26.25" customHeight="1" x14ac:dyDescent="0.15">
      <c r="A62" s="262">
        <v>
35</v>
      </c>
      <c r="B62" s="1123"/>
      <c r="C62" s="1124"/>
      <c r="D62" s="1124"/>
      <c r="E62" s="1124"/>
      <c r="F62" s="1124"/>
      <c r="G62" s="1124"/>
      <c r="H62" s="1124"/>
      <c r="I62" s="1124"/>
      <c r="J62" s="1124"/>
      <c r="K62" s="1124"/>
      <c r="L62" s="1124"/>
      <c r="M62" s="1124"/>
      <c r="N62" s="1124"/>
      <c r="O62" s="1124"/>
      <c r="P62" s="1125"/>
      <c r="Q62" s="1126"/>
      <c r="R62" s="1127"/>
      <c r="S62" s="1127"/>
      <c r="T62" s="1127"/>
      <c r="U62" s="1127"/>
      <c r="V62" s="1127"/>
      <c r="W62" s="1127"/>
      <c r="X62" s="1127"/>
      <c r="Y62" s="1127"/>
      <c r="Z62" s="1127"/>
      <c r="AA62" s="1127"/>
      <c r="AB62" s="1127"/>
      <c r="AC62" s="1127"/>
      <c r="AD62" s="1127"/>
      <c r="AE62" s="1128"/>
      <c r="AF62" s="1129"/>
      <c r="AG62" s="1130"/>
      <c r="AH62" s="1130"/>
      <c r="AI62" s="1130"/>
      <c r="AJ62" s="1131"/>
      <c r="AK62" s="1132"/>
      <c r="AL62" s="1127"/>
      <c r="AM62" s="1127"/>
      <c r="AN62" s="1127"/>
      <c r="AO62" s="1127"/>
      <c r="AP62" s="1127"/>
      <c r="AQ62" s="1127"/>
      <c r="AR62" s="1127"/>
      <c r="AS62" s="1127"/>
      <c r="AT62" s="1127"/>
      <c r="AU62" s="1127"/>
      <c r="AV62" s="1127"/>
      <c r="AW62" s="1127"/>
      <c r="AX62" s="1127"/>
      <c r="AY62" s="1127"/>
      <c r="AZ62" s="1133"/>
      <c r="BA62" s="1133"/>
      <c r="BB62" s="1133"/>
      <c r="BC62" s="1133"/>
      <c r="BD62" s="1133"/>
      <c r="BE62" s="1118"/>
      <c r="BF62" s="1118"/>
      <c r="BG62" s="1118"/>
      <c r="BH62" s="1118"/>
      <c r="BI62" s="1119"/>
      <c r="BJ62" s="1120" t="s">
        <v>
409</v>
      </c>
      <c r="BK62" s="1121"/>
      <c r="BL62" s="1121"/>
      <c r="BM62" s="1121"/>
      <c r="BN62" s="1122"/>
      <c r="BO62" s="266"/>
      <c r="BP62" s="266"/>
      <c r="BQ62" s="263">
        <v>
56</v>
      </c>
      <c r="BR62" s="264"/>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7"/>
    </row>
    <row r="63" spans="1:131" s="248" customFormat="1" ht="26.25" customHeight="1" thickBot="1" x14ac:dyDescent="0.2">
      <c r="A63" s="265" t="s">
        <v>
391</v>
      </c>
      <c r="B63" s="1036" t="s">
        <v>
410</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14"/>
      <c r="AF63" s="1115">
        <v>
415</v>
      </c>
      <c r="AG63" s="1051"/>
      <c r="AH63" s="1051"/>
      <c r="AI63" s="1051"/>
      <c r="AJ63" s="1116"/>
      <c r="AK63" s="1117"/>
      <c r="AL63" s="1055"/>
      <c r="AM63" s="1055"/>
      <c r="AN63" s="1055"/>
      <c r="AO63" s="1055"/>
      <c r="AP63" s="1051"/>
      <c r="AQ63" s="1051"/>
      <c r="AR63" s="1051"/>
      <c r="AS63" s="1051"/>
      <c r="AT63" s="1051"/>
      <c r="AU63" s="1051"/>
      <c r="AV63" s="1051"/>
      <c r="AW63" s="1051"/>
      <c r="AX63" s="1051"/>
      <c r="AY63" s="1051"/>
      <c r="AZ63" s="1111"/>
      <c r="BA63" s="1111"/>
      <c r="BB63" s="1111"/>
      <c r="BC63" s="1111"/>
      <c r="BD63" s="1111"/>
      <c r="BE63" s="1052"/>
      <c r="BF63" s="1052"/>
      <c r="BG63" s="1052"/>
      <c r="BH63" s="1052"/>
      <c r="BI63" s="1053"/>
      <c r="BJ63" s="1112" t="s">
        <v>
173</v>
      </c>
      <c r="BK63" s="1043"/>
      <c r="BL63" s="1043"/>
      <c r="BM63" s="1043"/>
      <c r="BN63" s="1113"/>
      <c r="BO63" s="266"/>
      <c r="BP63" s="266"/>
      <c r="BQ63" s="263">
        <v>
57</v>
      </c>
      <c r="BR63" s="264"/>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7"/>
    </row>
    <row r="65" spans="1:131" s="248" customFormat="1" ht="26.25" customHeight="1" thickBot="1" x14ac:dyDescent="0.2">
      <c r="A65" s="253" t="s">
        <v>
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7"/>
    </row>
    <row r="66" spans="1:131" s="248" customFormat="1" ht="26.25" customHeight="1" x14ac:dyDescent="0.15">
      <c r="A66" s="1087" t="s">
        <v>
412</v>
      </c>
      <c r="B66" s="1088"/>
      <c r="C66" s="1088"/>
      <c r="D66" s="1088"/>
      <c r="E66" s="1088"/>
      <c r="F66" s="1088"/>
      <c r="G66" s="1088"/>
      <c r="H66" s="1088"/>
      <c r="I66" s="1088"/>
      <c r="J66" s="1088"/>
      <c r="K66" s="1088"/>
      <c r="L66" s="1088"/>
      <c r="M66" s="1088"/>
      <c r="N66" s="1088"/>
      <c r="O66" s="1088"/>
      <c r="P66" s="1089"/>
      <c r="Q66" s="1093" t="s">
        <v>
413</v>
      </c>
      <c r="R66" s="1094"/>
      <c r="S66" s="1094"/>
      <c r="T66" s="1094"/>
      <c r="U66" s="1095"/>
      <c r="V66" s="1093" t="s">
        <v>
414</v>
      </c>
      <c r="W66" s="1094"/>
      <c r="X66" s="1094"/>
      <c r="Y66" s="1094"/>
      <c r="Z66" s="1095"/>
      <c r="AA66" s="1093" t="s">
        <v>
397</v>
      </c>
      <c r="AB66" s="1094"/>
      <c r="AC66" s="1094"/>
      <c r="AD66" s="1094"/>
      <c r="AE66" s="1095"/>
      <c r="AF66" s="1099" t="s">
        <v>
398</v>
      </c>
      <c r="AG66" s="1100"/>
      <c r="AH66" s="1100"/>
      <c r="AI66" s="1100"/>
      <c r="AJ66" s="1101"/>
      <c r="AK66" s="1093" t="s">
        <v>
415</v>
      </c>
      <c r="AL66" s="1088"/>
      <c r="AM66" s="1088"/>
      <c r="AN66" s="1088"/>
      <c r="AO66" s="1089"/>
      <c r="AP66" s="1093" t="s">
        <v>
400</v>
      </c>
      <c r="AQ66" s="1094"/>
      <c r="AR66" s="1094"/>
      <c r="AS66" s="1094"/>
      <c r="AT66" s="1095"/>
      <c r="AU66" s="1093" t="s">
        <v>
416</v>
      </c>
      <c r="AV66" s="1094"/>
      <c r="AW66" s="1094"/>
      <c r="AX66" s="1094"/>
      <c r="AY66" s="1095"/>
      <c r="AZ66" s="1093" t="s">
        <v>
377</v>
      </c>
      <c r="BA66" s="1094"/>
      <c r="BB66" s="1094"/>
      <c r="BC66" s="1094"/>
      <c r="BD66" s="1109"/>
      <c r="BE66" s="266"/>
      <c r="BF66" s="266"/>
      <c r="BG66" s="266"/>
      <c r="BH66" s="266"/>
      <c r="BI66" s="266"/>
      <c r="BJ66" s="266"/>
      <c r="BK66" s="266"/>
      <c r="BL66" s="266"/>
      <c r="BM66" s="266"/>
      <c r="BN66" s="266"/>
      <c r="BO66" s="266"/>
      <c r="BP66" s="266"/>
      <c r="BQ66" s="263">
        <v>
60</v>
      </c>
      <c r="BR66" s="268"/>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7"/>
    </row>
    <row r="67" spans="1:131" s="248"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6"/>
      <c r="BF67" s="266"/>
      <c r="BG67" s="266"/>
      <c r="BH67" s="266"/>
      <c r="BI67" s="266"/>
      <c r="BJ67" s="266"/>
      <c r="BK67" s="266"/>
      <c r="BL67" s="266"/>
      <c r="BM67" s="266"/>
      <c r="BN67" s="266"/>
      <c r="BO67" s="266"/>
      <c r="BP67" s="266"/>
      <c r="BQ67" s="263">
        <v>
61</v>
      </c>
      <c r="BR67" s="268"/>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7"/>
    </row>
    <row r="68" spans="1:131" s="248" customFormat="1" ht="26.25" customHeight="1" thickTop="1" x14ac:dyDescent="0.15">
      <c r="A68" s="259">
        <v>
1</v>
      </c>
      <c r="B68" s="1077"/>
      <c r="C68" s="1078"/>
      <c r="D68" s="1078"/>
      <c r="E68" s="1078"/>
      <c r="F68" s="1078"/>
      <c r="G68" s="1078"/>
      <c r="H68" s="1078"/>
      <c r="I68" s="1078"/>
      <c r="J68" s="1078"/>
      <c r="K68" s="1078"/>
      <c r="L68" s="1078"/>
      <c r="M68" s="1078"/>
      <c r="N68" s="1078"/>
      <c r="O68" s="1078"/>
      <c r="P68" s="1079"/>
      <c r="Q68" s="1080"/>
      <c r="R68" s="1074"/>
      <c r="S68" s="1074"/>
      <c r="T68" s="1074"/>
      <c r="U68" s="1074"/>
      <c r="V68" s="1074"/>
      <c r="W68" s="1074"/>
      <c r="X68" s="1074"/>
      <c r="Y68" s="1074"/>
      <c r="Z68" s="1074"/>
      <c r="AA68" s="1074"/>
      <c r="AB68" s="1074"/>
      <c r="AC68" s="1074"/>
      <c r="AD68" s="1074"/>
      <c r="AE68" s="1074"/>
      <c r="AF68" s="1074"/>
      <c r="AG68" s="1074"/>
      <c r="AH68" s="1074"/>
      <c r="AI68" s="1074"/>
      <c r="AJ68" s="1074"/>
      <c r="AK68" s="1074"/>
      <c r="AL68" s="1074"/>
      <c r="AM68" s="1074"/>
      <c r="AN68" s="1074"/>
      <c r="AO68" s="1074"/>
      <c r="AP68" s="1074"/>
      <c r="AQ68" s="1074"/>
      <c r="AR68" s="1074"/>
      <c r="AS68" s="1074"/>
      <c r="AT68" s="1074"/>
      <c r="AU68" s="1074"/>
      <c r="AV68" s="1074"/>
      <c r="AW68" s="1074"/>
      <c r="AX68" s="1074"/>
      <c r="AY68" s="1074"/>
      <c r="AZ68" s="1075"/>
      <c r="BA68" s="1075"/>
      <c r="BB68" s="1075"/>
      <c r="BC68" s="1075"/>
      <c r="BD68" s="1076"/>
      <c r="BE68" s="266"/>
      <c r="BF68" s="266"/>
      <c r="BG68" s="266"/>
      <c r="BH68" s="266"/>
      <c r="BI68" s="266"/>
      <c r="BJ68" s="266"/>
      <c r="BK68" s="266"/>
      <c r="BL68" s="266"/>
      <c r="BM68" s="266"/>
      <c r="BN68" s="266"/>
      <c r="BO68" s="266"/>
      <c r="BP68" s="266"/>
      <c r="BQ68" s="263">
        <v>
62</v>
      </c>
      <c r="BR68" s="268"/>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7"/>
    </row>
    <row r="69" spans="1:131" s="248" customFormat="1" ht="26.25" customHeight="1" x14ac:dyDescent="0.15">
      <c r="A69" s="262">
        <v>
2</v>
      </c>
      <c r="B69" s="1066"/>
      <c r="C69" s="1067"/>
      <c r="D69" s="1067"/>
      <c r="E69" s="1067"/>
      <c r="F69" s="1067"/>
      <c r="G69" s="1067"/>
      <c r="H69" s="1067"/>
      <c r="I69" s="1067"/>
      <c r="J69" s="1067"/>
      <c r="K69" s="1067"/>
      <c r="L69" s="1067"/>
      <c r="M69" s="1067"/>
      <c r="N69" s="1067"/>
      <c r="O69" s="1067"/>
      <c r="P69" s="1068"/>
      <c r="Q69" s="1069"/>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4"/>
      <c r="BA69" s="1064"/>
      <c r="BB69" s="1064"/>
      <c r="BC69" s="1064"/>
      <c r="BD69" s="1065"/>
      <c r="BE69" s="266"/>
      <c r="BF69" s="266"/>
      <c r="BG69" s="266"/>
      <c r="BH69" s="266"/>
      <c r="BI69" s="266"/>
      <c r="BJ69" s="266"/>
      <c r="BK69" s="266"/>
      <c r="BL69" s="266"/>
      <c r="BM69" s="266"/>
      <c r="BN69" s="266"/>
      <c r="BO69" s="266"/>
      <c r="BP69" s="266"/>
      <c r="BQ69" s="263">
        <v>
63</v>
      </c>
      <c r="BR69" s="268"/>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7"/>
    </row>
    <row r="70" spans="1:131" s="248" customFormat="1" ht="26.25" customHeight="1" x14ac:dyDescent="0.15">
      <c r="A70" s="262">
        <v>
3</v>
      </c>
      <c r="B70" s="1066"/>
      <c r="C70" s="1067"/>
      <c r="D70" s="1067"/>
      <c r="E70" s="1067"/>
      <c r="F70" s="1067"/>
      <c r="G70" s="1067"/>
      <c r="H70" s="1067"/>
      <c r="I70" s="1067"/>
      <c r="J70" s="1067"/>
      <c r="K70" s="1067"/>
      <c r="L70" s="1067"/>
      <c r="M70" s="1067"/>
      <c r="N70" s="1067"/>
      <c r="O70" s="1067"/>
      <c r="P70" s="1068"/>
      <c r="Q70" s="1069"/>
      <c r="R70" s="1063"/>
      <c r="S70" s="1063"/>
      <c r="T70" s="1063"/>
      <c r="U70" s="1063"/>
      <c r="V70" s="1063"/>
      <c r="W70" s="1063"/>
      <c r="X70" s="1063"/>
      <c r="Y70" s="1063"/>
      <c r="Z70" s="1063"/>
      <c r="AA70" s="1063"/>
      <c r="AB70" s="1063"/>
      <c r="AC70" s="1063"/>
      <c r="AD70" s="1063"/>
      <c r="AE70" s="1063"/>
      <c r="AF70" s="1063"/>
      <c r="AG70" s="1063"/>
      <c r="AH70" s="1063"/>
      <c r="AI70" s="1063"/>
      <c r="AJ70" s="1063"/>
      <c r="AK70" s="1063"/>
      <c r="AL70" s="1063"/>
      <c r="AM70" s="1063"/>
      <c r="AN70" s="1063"/>
      <c r="AO70" s="1063"/>
      <c r="AP70" s="1063"/>
      <c r="AQ70" s="1063"/>
      <c r="AR70" s="1063"/>
      <c r="AS70" s="1063"/>
      <c r="AT70" s="1063"/>
      <c r="AU70" s="1063"/>
      <c r="AV70" s="1063"/>
      <c r="AW70" s="1063"/>
      <c r="AX70" s="1063"/>
      <c r="AY70" s="1063"/>
      <c r="AZ70" s="1064"/>
      <c r="BA70" s="1064"/>
      <c r="BB70" s="1064"/>
      <c r="BC70" s="1064"/>
      <c r="BD70" s="1065"/>
      <c r="BE70" s="266"/>
      <c r="BF70" s="266"/>
      <c r="BG70" s="266"/>
      <c r="BH70" s="266"/>
      <c r="BI70" s="266"/>
      <c r="BJ70" s="266"/>
      <c r="BK70" s="266"/>
      <c r="BL70" s="266"/>
      <c r="BM70" s="266"/>
      <c r="BN70" s="266"/>
      <c r="BO70" s="266"/>
      <c r="BP70" s="266"/>
      <c r="BQ70" s="263">
        <v>
64</v>
      </c>
      <c r="BR70" s="268"/>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7"/>
    </row>
    <row r="71" spans="1:131" s="248" customFormat="1" ht="26.25" customHeight="1" x14ac:dyDescent="0.15">
      <c r="A71" s="262">
        <v>
4</v>
      </c>
      <c r="B71" s="1066"/>
      <c r="C71" s="1067"/>
      <c r="D71" s="1067"/>
      <c r="E71" s="1067"/>
      <c r="F71" s="1067"/>
      <c r="G71" s="1067"/>
      <c r="H71" s="1067"/>
      <c r="I71" s="1067"/>
      <c r="J71" s="1067"/>
      <c r="K71" s="1067"/>
      <c r="L71" s="1067"/>
      <c r="M71" s="1067"/>
      <c r="N71" s="1067"/>
      <c r="O71" s="1067"/>
      <c r="P71" s="1068"/>
      <c r="Q71" s="1069"/>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3"/>
      <c r="AY71" s="1063"/>
      <c r="AZ71" s="1064"/>
      <c r="BA71" s="1064"/>
      <c r="BB71" s="1064"/>
      <c r="BC71" s="1064"/>
      <c r="BD71" s="1065"/>
      <c r="BE71" s="266"/>
      <c r="BF71" s="266"/>
      <c r="BG71" s="266"/>
      <c r="BH71" s="266"/>
      <c r="BI71" s="266"/>
      <c r="BJ71" s="266"/>
      <c r="BK71" s="266"/>
      <c r="BL71" s="266"/>
      <c r="BM71" s="266"/>
      <c r="BN71" s="266"/>
      <c r="BO71" s="266"/>
      <c r="BP71" s="266"/>
      <c r="BQ71" s="263">
        <v>
65</v>
      </c>
      <c r="BR71" s="268"/>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7"/>
    </row>
    <row r="72" spans="1:131" s="248" customFormat="1" ht="26.25" customHeight="1" x14ac:dyDescent="0.15">
      <c r="A72" s="262">
        <v>
5</v>
      </c>
      <c r="B72" s="1066"/>
      <c r="C72" s="1067"/>
      <c r="D72" s="1067"/>
      <c r="E72" s="1067"/>
      <c r="F72" s="1067"/>
      <c r="G72" s="1067"/>
      <c r="H72" s="1067"/>
      <c r="I72" s="1067"/>
      <c r="J72" s="1067"/>
      <c r="K72" s="1067"/>
      <c r="L72" s="1067"/>
      <c r="M72" s="1067"/>
      <c r="N72" s="1067"/>
      <c r="O72" s="1067"/>
      <c r="P72" s="1068"/>
      <c r="Q72" s="1069"/>
      <c r="R72" s="1063"/>
      <c r="S72" s="1063"/>
      <c r="T72" s="1063"/>
      <c r="U72" s="1063"/>
      <c r="V72" s="1063"/>
      <c r="W72" s="1063"/>
      <c r="X72" s="1063"/>
      <c r="Y72" s="1063"/>
      <c r="Z72" s="1063"/>
      <c r="AA72" s="1063"/>
      <c r="AB72" s="1063"/>
      <c r="AC72" s="1063"/>
      <c r="AD72" s="1063"/>
      <c r="AE72" s="1063"/>
      <c r="AF72" s="1063"/>
      <c r="AG72" s="1063"/>
      <c r="AH72" s="1063"/>
      <c r="AI72" s="1063"/>
      <c r="AJ72" s="1063"/>
      <c r="AK72" s="1063"/>
      <c r="AL72" s="1063"/>
      <c r="AM72" s="1063"/>
      <c r="AN72" s="1063"/>
      <c r="AO72" s="1063"/>
      <c r="AP72" s="1063"/>
      <c r="AQ72" s="1063"/>
      <c r="AR72" s="1063"/>
      <c r="AS72" s="1063"/>
      <c r="AT72" s="1063"/>
      <c r="AU72" s="1063"/>
      <c r="AV72" s="1063"/>
      <c r="AW72" s="1063"/>
      <c r="AX72" s="1063"/>
      <c r="AY72" s="1063"/>
      <c r="AZ72" s="1064"/>
      <c r="BA72" s="1064"/>
      <c r="BB72" s="1064"/>
      <c r="BC72" s="1064"/>
      <c r="BD72" s="1065"/>
      <c r="BE72" s="266"/>
      <c r="BF72" s="266"/>
      <c r="BG72" s="266"/>
      <c r="BH72" s="266"/>
      <c r="BI72" s="266"/>
      <c r="BJ72" s="266"/>
      <c r="BK72" s="266"/>
      <c r="BL72" s="266"/>
      <c r="BM72" s="266"/>
      <c r="BN72" s="266"/>
      <c r="BO72" s="266"/>
      <c r="BP72" s="266"/>
      <c r="BQ72" s="263">
        <v>
66</v>
      </c>
      <c r="BR72" s="268"/>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7"/>
    </row>
    <row r="73" spans="1:131" s="248" customFormat="1" ht="26.25" customHeight="1" x14ac:dyDescent="0.15">
      <c r="A73" s="262">
        <v>
6</v>
      </c>
      <c r="B73" s="1066"/>
      <c r="C73" s="1067"/>
      <c r="D73" s="1067"/>
      <c r="E73" s="1067"/>
      <c r="F73" s="1067"/>
      <c r="G73" s="1067"/>
      <c r="H73" s="1067"/>
      <c r="I73" s="1067"/>
      <c r="J73" s="1067"/>
      <c r="K73" s="1067"/>
      <c r="L73" s="1067"/>
      <c r="M73" s="1067"/>
      <c r="N73" s="1067"/>
      <c r="O73" s="1067"/>
      <c r="P73" s="1068"/>
      <c r="Q73" s="1069"/>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4"/>
      <c r="BA73" s="1064"/>
      <c r="BB73" s="1064"/>
      <c r="BC73" s="1064"/>
      <c r="BD73" s="1065"/>
      <c r="BE73" s="266"/>
      <c r="BF73" s="266"/>
      <c r="BG73" s="266"/>
      <c r="BH73" s="266"/>
      <c r="BI73" s="266"/>
      <c r="BJ73" s="266"/>
      <c r="BK73" s="266"/>
      <c r="BL73" s="266"/>
      <c r="BM73" s="266"/>
      <c r="BN73" s="266"/>
      <c r="BO73" s="266"/>
      <c r="BP73" s="266"/>
      <c r="BQ73" s="263">
        <v>
67</v>
      </c>
      <c r="BR73" s="268"/>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7"/>
    </row>
    <row r="74" spans="1:131" s="248" customFormat="1" ht="26.25" customHeight="1" x14ac:dyDescent="0.15">
      <c r="A74" s="262">
        <v>
7</v>
      </c>
      <c r="B74" s="1066"/>
      <c r="C74" s="1067"/>
      <c r="D74" s="1067"/>
      <c r="E74" s="1067"/>
      <c r="F74" s="1067"/>
      <c r="G74" s="1067"/>
      <c r="H74" s="1067"/>
      <c r="I74" s="1067"/>
      <c r="J74" s="1067"/>
      <c r="K74" s="1067"/>
      <c r="L74" s="1067"/>
      <c r="M74" s="1067"/>
      <c r="N74" s="1067"/>
      <c r="O74" s="1067"/>
      <c r="P74" s="1068"/>
      <c r="Q74" s="1069"/>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4"/>
      <c r="BA74" s="1064"/>
      <c r="BB74" s="1064"/>
      <c r="BC74" s="1064"/>
      <c r="BD74" s="1065"/>
      <c r="BE74" s="266"/>
      <c r="BF74" s="266"/>
      <c r="BG74" s="266"/>
      <c r="BH74" s="266"/>
      <c r="BI74" s="266"/>
      <c r="BJ74" s="266"/>
      <c r="BK74" s="266"/>
      <c r="BL74" s="266"/>
      <c r="BM74" s="266"/>
      <c r="BN74" s="266"/>
      <c r="BO74" s="266"/>
      <c r="BP74" s="266"/>
      <c r="BQ74" s="263">
        <v>
68</v>
      </c>
      <c r="BR74" s="268"/>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7"/>
    </row>
    <row r="75" spans="1:131" s="248" customFormat="1" ht="26.25" customHeight="1" x14ac:dyDescent="0.15">
      <c r="A75" s="262">
        <v>
8</v>
      </c>
      <c r="B75" s="1066"/>
      <c r="C75" s="1067"/>
      <c r="D75" s="1067"/>
      <c r="E75" s="1067"/>
      <c r="F75" s="1067"/>
      <c r="G75" s="1067"/>
      <c r="H75" s="1067"/>
      <c r="I75" s="1067"/>
      <c r="J75" s="1067"/>
      <c r="K75" s="1067"/>
      <c r="L75" s="1067"/>
      <c r="M75" s="1067"/>
      <c r="N75" s="1067"/>
      <c r="O75" s="1067"/>
      <c r="P75" s="1068"/>
      <c r="Q75" s="1070"/>
      <c r="R75" s="1071"/>
      <c r="S75" s="1071"/>
      <c r="T75" s="1071"/>
      <c r="U75" s="1072"/>
      <c r="V75" s="1073"/>
      <c r="W75" s="1071"/>
      <c r="X75" s="1071"/>
      <c r="Y75" s="1071"/>
      <c r="Z75" s="1072"/>
      <c r="AA75" s="1073"/>
      <c r="AB75" s="1071"/>
      <c r="AC75" s="1071"/>
      <c r="AD75" s="1071"/>
      <c r="AE75" s="1072"/>
      <c r="AF75" s="1073"/>
      <c r="AG75" s="1071"/>
      <c r="AH75" s="1071"/>
      <c r="AI75" s="1071"/>
      <c r="AJ75" s="1072"/>
      <c r="AK75" s="1073"/>
      <c r="AL75" s="1071"/>
      <c r="AM75" s="1071"/>
      <c r="AN75" s="1071"/>
      <c r="AO75" s="1072"/>
      <c r="AP75" s="1073"/>
      <c r="AQ75" s="1071"/>
      <c r="AR75" s="1071"/>
      <c r="AS75" s="1071"/>
      <c r="AT75" s="1072"/>
      <c r="AU75" s="1073"/>
      <c r="AV75" s="1071"/>
      <c r="AW75" s="1071"/>
      <c r="AX75" s="1071"/>
      <c r="AY75" s="1072"/>
      <c r="AZ75" s="1064"/>
      <c r="BA75" s="1064"/>
      <c r="BB75" s="1064"/>
      <c r="BC75" s="1064"/>
      <c r="BD75" s="1065"/>
      <c r="BE75" s="266"/>
      <c r="BF75" s="266"/>
      <c r="BG75" s="266"/>
      <c r="BH75" s="266"/>
      <c r="BI75" s="266"/>
      <c r="BJ75" s="266"/>
      <c r="BK75" s="266"/>
      <c r="BL75" s="266"/>
      <c r="BM75" s="266"/>
      <c r="BN75" s="266"/>
      <c r="BO75" s="266"/>
      <c r="BP75" s="266"/>
      <c r="BQ75" s="263">
        <v>
69</v>
      </c>
      <c r="BR75" s="268"/>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7"/>
    </row>
    <row r="76" spans="1:131" s="248" customFormat="1" ht="26.25" customHeight="1" x14ac:dyDescent="0.15">
      <c r="A76" s="262">
        <v>
9</v>
      </c>
      <c r="B76" s="1066"/>
      <c r="C76" s="1067"/>
      <c r="D76" s="1067"/>
      <c r="E76" s="1067"/>
      <c r="F76" s="1067"/>
      <c r="G76" s="1067"/>
      <c r="H76" s="1067"/>
      <c r="I76" s="1067"/>
      <c r="J76" s="1067"/>
      <c r="K76" s="1067"/>
      <c r="L76" s="1067"/>
      <c r="M76" s="1067"/>
      <c r="N76" s="1067"/>
      <c r="O76" s="1067"/>
      <c r="P76" s="1068"/>
      <c r="Q76" s="1070"/>
      <c r="R76" s="1071"/>
      <c r="S76" s="1071"/>
      <c r="T76" s="1071"/>
      <c r="U76" s="1072"/>
      <c r="V76" s="1073"/>
      <c r="W76" s="1071"/>
      <c r="X76" s="1071"/>
      <c r="Y76" s="1071"/>
      <c r="Z76" s="1072"/>
      <c r="AA76" s="1073"/>
      <c r="AB76" s="1071"/>
      <c r="AC76" s="1071"/>
      <c r="AD76" s="1071"/>
      <c r="AE76" s="1072"/>
      <c r="AF76" s="1073"/>
      <c r="AG76" s="1071"/>
      <c r="AH76" s="1071"/>
      <c r="AI76" s="1071"/>
      <c r="AJ76" s="1072"/>
      <c r="AK76" s="1073"/>
      <c r="AL76" s="1071"/>
      <c r="AM76" s="1071"/>
      <c r="AN76" s="1071"/>
      <c r="AO76" s="1072"/>
      <c r="AP76" s="1073"/>
      <c r="AQ76" s="1071"/>
      <c r="AR76" s="1071"/>
      <c r="AS76" s="1071"/>
      <c r="AT76" s="1072"/>
      <c r="AU76" s="1073"/>
      <c r="AV76" s="1071"/>
      <c r="AW76" s="1071"/>
      <c r="AX76" s="1071"/>
      <c r="AY76" s="1072"/>
      <c r="AZ76" s="1064"/>
      <c r="BA76" s="1064"/>
      <c r="BB76" s="1064"/>
      <c r="BC76" s="1064"/>
      <c r="BD76" s="1065"/>
      <c r="BE76" s="266"/>
      <c r="BF76" s="266"/>
      <c r="BG76" s="266"/>
      <c r="BH76" s="266"/>
      <c r="BI76" s="266"/>
      <c r="BJ76" s="266"/>
      <c r="BK76" s="266"/>
      <c r="BL76" s="266"/>
      <c r="BM76" s="266"/>
      <c r="BN76" s="266"/>
      <c r="BO76" s="266"/>
      <c r="BP76" s="266"/>
      <c r="BQ76" s="263">
        <v>
70</v>
      </c>
      <c r="BR76" s="268"/>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7"/>
    </row>
    <row r="77" spans="1:131" s="248" customFormat="1" ht="26.25" customHeight="1" x14ac:dyDescent="0.15">
      <c r="A77" s="262">
        <v>
10</v>
      </c>
      <c r="B77" s="1066"/>
      <c r="C77" s="1067"/>
      <c r="D77" s="1067"/>
      <c r="E77" s="1067"/>
      <c r="F77" s="1067"/>
      <c r="G77" s="1067"/>
      <c r="H77" s="1067"/>
      <c r="I77" s="1067"/>
      <c r="J77" s="1067"/>
      <c r="K77" s="1067"/>
      <c r="L77" s="1067"/>
      <c r="M77" s="1067"/>
      <c r="N77" s="1067"/>
      <c r="O77" s="1067"/>
      <c r="P77" s="1068"/>
      <c r="Q77" s="1070"/>
      <c r="R77" s="1071"/>
      <c r="S77" s="1071"/>
      <c r="T77" s="1071"/>
      <c r="U77" s="1072"/>
      <c r="V77" s="1073"/>
      <c r="W77" s="1071"/>
      <c r="X77" s="1071"/>
      <c r="Y77" s="1071"/>
      <c r="Z77" s="1072"/>
      <c r="AA77" s="1073"/>
      <c r="AB77" s="1071"/>
      <c r="AC77" s="1071"/>
      <c r="AD77" s="1071"/>
      <c r="AE77" s="1072"/>
      <c r="AF77" s="1073"/>
      <c r="AG77" s="1071"/>
      <c r="AH77" s="1071"/>
      <c r="AI77" s="1071"/>
      <c r="AJ77" s="1072"/>
      <c r="AK77" s="1073"/>
      <c r="AL77" s="1071"/>
      <c r="AM77" s="1071"/>
      <c r="AN77" s="1071"/>
      <c r="AO77" s="1072"/>
      <c r="AP77" s="1073"/>
      <c r="AQ77" s="1071"/>
      <c r="AR77" s="1071"/>
      <c r="AS77" s="1071"/>
      <c r="AT77" s="1072"/>
      <c r="AU77" s="1073"/>
      <c r="AV77" s="1071"/>
      <c r="AW77" s="1071"/>
      <c r="AX77" s="1071"/>
      <c r="AY77" s="1072"/>
      <c r="AZ77" s="1064"/>
      <c r="BA77" s="1064"/>
      <c r="BB77" s="1064"/>
      <c r="BC77" s="1064"/>
      <c r="BD77" s="1065"/>
      <c r="BE77" s="266"/>
      <c r="BF77" s="266"/>
      <c r="BG77" s="266"/>
      <c r="BH77" s="266"/>
      <c r="BI77" s="266"/>
      <c r="BJ77" s="266"/>
      <c r="BK77" s="266"/>
      <c r="BL77" s="266"/>
      <c r="BM77" s="266"/>
      <c r="BN77" s="266"/>
      <c r="BO77" s="266"/>
      <c r="BP77" s="266"/>
      <c r="BQ77" s="263">
        <v>
71</v>
      </c>
      <c r="BR77" s="268"/>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7"/>
    </row>
    <row r="78" spans="1:131" s="248" customFormat="1" ht="26.25" customHeight="1" x14ac:dyDescent="0.15">
      <c r="A78" s="262">
        <v>
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6"/>
      <c r="BF78" s="266"/>
      <c r="BG78" s="266"/>
      <c r="BH78" s="266"/>
      <c r="BI78" s="266"/>
      <c r="BJ78" s="269"/>
      <c r="BK78" s="269"/>
      <c r="BL78" s="269"/>
      <c r="BM78" s="269"/>
      <c r="BN78" s="269"/>
      <c r="BO78" s="266"/>
      <c r="BP78" s="266"/>
      <c r="BQ78" s="263">
        <v>
72</v>
      </c>
      <c r="BR78" s="268"/>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7"/>
    </row>
    <row r="79" spans="1:131" s="248" customFormat="1" ht="26.25" customHeight="1" x14ac:dyDescent="0.15">
      <c r="A79" s="262">
        <v>
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6"/>
      <c r="BF79" s="266"/>
      <c r="BG79" s="266"/>
      <c r="BH79" s="266"/>
      <c r="BI79" s="266"/>
      <c r="BJ79" s="269"/>
      <c r="BK79" s="269"/>
      <c r="BL79" s="269"/>
      <c r="BM79" s="269"/>
      <c r="BN79" s="269"/>
      <c r="BO79" s="266"/>
      <c r="BP79" s="266"/>
      <c r="BQ79" s="263">
        <v>
73</v>
      </c>
      <c r="BR79" s="268"/>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7"/>
    </row>
    <row r="80" spans="1:131" s="248" customFormat="1" ht="26.25" customHeight="1" x14ac:dyDescent="0.15">
      <c r="A80" s="262">
        <v>
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6"/>
      <c r="BF80" s="266"/>
      <c r="BG80" s="266"/>
      <c r="BH80" s="266"/>
      <c r="BI80" s="266"/>
      <c r="BJ80" s="266"/>
      <c r="BK80" s="266"/>
      <c r="BL80" s="266"/>
      <c r="BM80" s="266"/>
      <c r="BN80" s="266"/>
      <c r="BO80" s="266"/>
      <c r="BP80" s="266"/>
      <c r="BQ80" s="263">
        <v>
74</v>
      </c>
      <c r="BR80" s="268"/>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7"/>
    </row>
    <row r="81" spans="1:131" s="248" customFormat="1" ht="26.25" customHeight="1" x14ac:dyDescent="0.15">
      <c r="A81" s="262">
        <v>
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6"/>
      <c r="BF81" s="266"/>
      <c r="BG81" s="266"/>
      <c r="BH81" s="266"/>
      <c r="BI81" s="266"/>
      <c r="BJ81" s="266"/>
      <c r="BK81" s="266"/>
      <c r="BL81" s="266"/>
      <c r="BM81" s="266"/>
      <c r="BN81" s="266"/>
      <c r="BO81" s="266"/>
      <c r="BP81" s="266"/>
      <c r="BQ81" s="263">
        <v>
75</v>
      </c>
      <c r="BR81" s="268"/>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7"/>
    </row>
    <row r="82" spans="1:131" s="248" customFormat="1" ht="26.25" customHeight="1" x14ac:dyDescent="0.15">
      <c r="A82" s="262">
        <v>
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6"/>
      <c r="BF82" s="266"/>
      <c r="BG82" s="266"/>
      <c r="BH82" s="266"/>
      <c r="BI82" s="266"/>
      <c r="BJ82" s="266"/>
      <c r="BK82" s="266"/>
      <c r="BL82" s="266"/>
      <c r="BM82" s="266"/>
      <c r="BN82" s="266"/>
      <c r="BO82" s="266"/>
      <c r="BP82" s="266"/>
      <c r="BQ82" s="263">
        <v>
76</v>
      </c>
      <c r="BR82" s="268"/>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7"/>
    </row>
    <row r="83" spans="1:131" s="248" customFormat="1" ht="26.25" customHeight="1" x14ac:dyDescent="0.15">
      <c r="A83" s="262">
        <v>
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6"/>
      <c r="BF83" s="266"/>
      <c r="BG83" s="266"/>
      <c r="BH83" s="266"/>
      <c r="BI83" s="266"/>
      <c r="BJ83" s="266"/>
      <c r="BK83" s="266"/>
      <c r="BL83" s="266"/>
      <c r="BM83" s="266"/>
      <c r="BN83" s="266"/>
      <c r="BO83" s="266"/>
      <c r="BP83" s="266"/>
      <c r="BQ83" s="263">
        <v>
77</v>
      </c>
      <c r="BR83" s="268"/>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7"/>
    </row>
    <row r="84" spans="1:131" s="248" customFormat="1" ht="26.25" customHeight="1" x14ac:dyDescent="0.15">
      <c r="A84" s="262">
        <v>
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6"/>
      <c r="BF84" s="266"/>
      <c r="BG84" s="266"/>
      <c r="BH84" s="266"/>
      <c r="BI84" s="266"/>
      <c r="BJ84" s="266"/>
      <c r="BK84" s="266"/>
      <c r="BL84" s="266"/>
      <c r="BM84" s="266"/>
      <c r="BN84" s="266"/>
      <c r="BO84" s="266"/>
      <c r="BP84" s="266"/>
      <c r="BQ84" s="263">
        <v>
78</v>
      </c>
      <c r="BR84" s="268"/>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7"/>
    </row>
    <row r="85" spans="1:131" s="248" customFormat="1" ht="26.25" customHeight="1" x14ac:dyDescent="0.15">
      <c r="A85" s="262">
        <v>
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6"/>
      <c r="BF85" s="266"/>
      <c r="BG85" s="266"/>
      <c r="BH85" s="266"/>
      <c r="BI85" s="266"/>
      <c r="BJ85" s="266"/>
      <c r="BK85" s="266"/>
      <c r="BL85" s="266"/>
      <c r="BM85" s="266"/>
      <c r="BN85" s="266"/>
      <c r="BO85" s="266"/>
      <c r="BP85" s="266"/>
      <c r="BQ85" s="263">
        <v>
79</v>
      </c>
      <c r="BR85" s="268"/>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7"/>
    </row>
    <row r="86" spans="1:131" s="248" customFormat="1" ht="26.25" customHeight="1" x14ac:dyDescent="0.15">
      <c r="A86" s="262">
        <v>
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6"/>
      <c r="BF86" s="266"/>
      <c r="BG86" s="266"/>
      <c r="BH86" s="266"/>
      <c r="BI86" s="266"/>
      <c r="BJ86" s="266"/>
      <c r="BK86" s="266"/>
      <c r="BL86" s="266"/>
      <c r="BM86" s="266"/>
      <c r="BN86" s="266"/>
      <c r="BO86" s="266"/>
      <c r="BP86" s="266"/>
      <c r="BQ86" s="263">
        <v>
80</v>
      </c>
      <c r="BR86" s="268"/>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7"/>
    </row>
    <row r="87" spans="1:131" s="248" customFormat="1" ht="26.25" customHeight="1" x14ac:dyDescent="0.15">
      <c r="A87" s="270">
        <v>
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6"/>
      <c r="BF87" s="266"/>
      <c r="BG87" s="266"/>
      <c r="BH87" s="266"/>
      <c r="BI87" s="266"/>
      <c r="BJ87" s="266"/>
      <c r="BK87" s="266"/>
      <c r="BL87" s="266"/>
      <c r="BM87" s="266"/>
      <c r="BN87" s="266"/>
      <c r="BO87" s="266"/>
      <c r="BP87" s="266"/>
      <c r="BQ87" s="263">
        <v>
81</v>
      </c>
      <c r="BR87" s="268"/>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7"/>
    </row>
    <row r="88" spans="1:131" s="248" customFormat="1" ht="26.25" customHeight="1" thickBot="1" x14ac:dyDescent="0.2">
      <c r="A88" s="265" t="s">
        <v>
391</v>
      </c>
      <c r="B88" s="1036" t="s">
        <v>
417</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c r="AG88" s="1051"/>
      <c r="AH88" s="1051"/>
      <c r="AI88" s="1051"/>
      <c r="AJ88" s="1051"/>
      <c r="AK88" s="1055"/>
      <c r="AL88" s="1055"/>
      <c r="AM88" s="1055"/>
      <c r="AN88" s="1055"/>
      <c r="AO88" s="1055"/>
      <c r="AP88" s="1051"/>
      <c r="AQ88" s="1051"/>
      <c r="AR88" s="1051"/>
      <c r="AS88" s="1051"/>
      <c r="AT88" s="1051"/>
      <c r="AU88" s="1051"/>
      <c r="AV88" s="1051"/>
      <c r="AW88" s="1051"/>
      <c r="AX88" s="1051"/>
      <c r="AY88" s="1051"/>
      <c r="AZ88" s="1052"/>
      <c r="BA88" s="1052"/>
      <c r="BB88" s="1052"/>
      <c r="BC88" s="1052"/>
      <c r="BD88" s="1053"/>
      <c r="BE88" s="266"/>
      <c r="BF88" s="266"/>
      <c r="BG88" s="266"/>
      <c r="BH88" s="266"/>
      <c r="BI88" s="266"/>
      <c r="BJ88" s="266"/>
      <c r="BK88" s="266"/>
      <c r="BL88" s="266"/>
      <c r="BM88" s="266"/>
      <c r="BN88" s="266"/>
      <c r="BO88" s="266"/>
      <c r="BP88" s="266"/>
      <c r="BQ88" s="263">
        <v>
82</v>
      </c>
      <c r="BR88" s="268"/>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1036" t="s">
        <v>
418</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8" t="s">
        <v>
419</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29" t="s">
        <v>
420</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0" t="s">
        <v>
423</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
424</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7" customFormat="1" ht="26.25" customHeight="1" x14ac:dyDescent="0.15">
      <c r="A109" s="985" t="s">
        <v>
425</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
426</v>
      </c>
      <c r="AB109" s="986"/>
      <c r="AC109" s="986"/>
      <c r="AD109" s="986"/>
      <c r="AE109" s="987"/>
      <c r="AF109" s="988" t="s">
        <v>
307</v>
      </c>
      <c r="AG109" s="986"/>
      <c r="AH109" s="986"/>
      <c r="AI109" s="986"/>
      <c r="AJ109" s="987"/>
      <c r="AK109" s="988" t="s">
        <v>
306</v>
      </c>
      <c r="AL109" s="986"/>
      <c r="AM109" s="986"/>
      <c r="AN109" s="986"/>
      <c r="AO109" s="987"/>
      <c r="AP109" s="988" t="s">
        <v>
427</v>
      </c>
      <c r="AQ109" s="986"/>
      <c r="AR109" s="986"/>
      <c r="AS109" s="986"/>
      <c r="AT109" s="1017"/>
      <c r="AU109" s="985" t="s">
        <v>
425</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
426</v>
      </c>
      <c r="BR109" s="986"/>
      <c r="BS109" s="986"/>
      <c r="BT109" s="986"/>
      <c r="BU109" s="987"/>
      <c r="BV109" s="988" t="s">
        <v>
307</v>
      </c>
      <c r="BW109" s="986"/>
      <c r="BX109" s="986"/>
      <c r="BY109" s="986"/>
      <c r="BZ109" s="987"/>
      <c r="CA109" s="988" t="s">
        <v>
306</v>
      </c>
      <c r="CB109" s="986"/>
      <c r="CC109" s="986"/>
      <c r="CD109" s="986"/>
      <c r="CE109" s="987"/>
      <c r="CF109" s="1024" t="s">
        <v>
427</v>
      </c>
      <c r="CG109" s="1024"/>
      <c r="CH109" s="1024"/>
      <c r="CI109" s="1024"/>
      <c r="CJ109" s="1024"/>
      <c r="CK109" s="988" t="s">
        <v>
428</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
426</v>
      </c>
      <c r="DH109" s="986"/>
      <c r="DI109" s="986"/>
      <c r="DJ109" s="986"/>
      <c r="DK109" s="987"/>
      <c r="DL109" s="988" t="s">
        <v>
307</v>
      </c>
      <c r="DM109" s="986"/>
      <c r="DN109" s="986"/>
      <c r="DO109" s="986"/>
      <c r="DP109" s="987"/>
      <c r="DQ109" s="988" t="s">
        <v>
306</v>
      </c>
      <c r="DR109" s="986"/>
      <c r="DS109" s="986"/>
      <c r="DT109" s="986"/>
      <c r="DU109" s="987"/>
      <c r="DV109" s="988" t="s">
        <v>
427</v>
      </c>
      <c r="DW109" s="986"/>
      <c r="DX109" s="986"/>
      <c r="DY109" s="986"/>
      <c r="DZ109" s="1017"/>
    </row>
    <row r="110" spans="1:131" s="247" customFormat="1" ht="26.25" customHeight="1" x14ac:dyDescent="0.15">
      <c r="A110" s="890" t="s">
        <v>
429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78">
        <v>
1217683</v>
      </c>
      <c r="AB110" s="979"/>
      <c r="AC110" s="979"/>
      <c r="AD110" s="979"/>
      <c r="AE110" s="980"/>
      <c r="AF110" s="981">
        <v>
1222032</v>
      </c>
      <c r="AG110" s="979"/>
      <c r="AH110" s="979"/>
      <c r="AI110" s="979"/>
      <c r="AJ110" s="980"/>
      <c r="AK110" s="981">
        <v>
1247195</v>
      </c>
      <c r="AL110" s="979"/>
      <c r="AM110" s="979"/>
      <c r="AN110" s="979"/>
      <c r="AO110" s="980"/>
      <c r="AP110" s="982">
        <v>
9.8000000000000007</v>
      </c>
      <c r="AQ110" s="983"/>
      <c r="AR110" s="983"/>
      <c r="AS110" s="983"/>
      <c r="AT110" s="984"/>
      <c r="AU110" s="1018" t="s">
        <v>
73</v>
      </c>
      <c r="AV110" s="1019"/>
      <c r="AW110" s="1019"/>
      <c r="AX110" s="1019"/>
      <c r="AY110" s="1019"/>
      <c r="AZ110" s="944" t="s">
        <v>
430</v>
      </c>
      <c r="BA110" s="891"/>
      <c r="BB110" s="891"/>
      <c r="BC110" s="891"/>
      <c r="BD110" s="891"/>
      <c r="BE110" s="891"/>
      <c r="BF110" s="891"/>
      <c r="BG110" s="891"/>
      <c r="BH110" s="891"/>
      <c r="BI110" s="891"/>
      <c r="BJ110" s="891"/>
      <c r="BK110" s="891"/>
      <c r="BL110" s="891"/>
      <c r="BM110" s="891"/>
      <c r="BN110" s="891"/>
      <c r="BO110" s="891"/>
      <c r="BP110" s="892"/>
      <c r="BQ110" s="945">
        <v>
14569285</v>
      </c>
      <c r="BR110" s="926"/>
      <c r="BS110" s="926"/>
      <c r="BT110" s="926"/>
      <c r="BU110" s="926"/>
      <c r="BV110" s="926">
        <v>
14805320</v>
      </c>
      <c r="BW110" s="926"/>
      <c r="BX110" s="926"/>
      <c r="BY110" s="926"/>
      <c r="BZ110" s="926"/>
      <c r="CA110" s="926">
        <v>
14713738</v>
      </c>
      <c r="CB110" s="926"/>
      <c r="CC110" s="926"/>
      <c r="CD110" s="926"/>
      <c r="CE110" s="926"/>
      <c r="CF110" s="950">
        <v>
115.1</v>
      </c>
      <c r="CG110" s="951"/>
      <c r="CH110" s="951"/>
      <c r="CI110" s="951"/>
      <c r="CJ110" s="951"/>
      <c r="CK110" s="1014" t="s">
        <v>
431</v>
      </c>
      <c r="CL110" s="900"/>
      <c r="CM110" s="975" t="s">
        <v>
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
173</v>
      </c>
      <c r="DH110" s="926"/>
      <c r="DI110" s="926"/>
      <c r="DJ110" s="926"/>
      <c r="DK110" s="926"/>
      <c r="DL110" s="926" t="s">
        <v>
173</v>
      </c>
      <c r="DM110" s="926"/>
      <c r="DN110" s="926"/>
      <c r="DO110" s="926"/>
      <c r="DP110" s="926"/>
      <c r="DQ110" s="926" t="s">
        <v>
433</v>
      </c>
      <c r="DR110" s="926"/>
      <c r="DS110" s="926"/>
      <c r="DT110" s="926"/>
      <c r="DU110" s="926"/>
      <c r="DV110" s="927" t="s">
        <v>
173</v>
      </c>
      <c r="DW110" s="927"/>
      <c r="DX110" s="927"/>
      <c r="DY110" s="927"/>
      <c r="DZ110" s="928"/>
    </row>
    <row r="111" spans="1:131" s="247" customFormat="1" ht="26.25" customHeight="1" x14ac:dyDescent="0.15">
      <c r="A111" s="855" t="s">
        <v>
434</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
173</v>
      </c>
      <c r="AB111" s="1007"/>
      <c r="AC111" s="1007"/>
      <c r="AD111" s="1007"/>
      <c r="AE111" s="1008"/>
      <c r="AF111" s="1009" t="s">
        <v>
173</v>
      </c>
      <c r="AG111" s="1007"/>
      <c r="AH111" s="1007"/>
      <c r="AI111" s="1007"/>
      <c r="AJ111" s="1008"/>
      <c r="AK111" s="1009" t="s">
        <v>
435</v>
      </c>
      <c r="AL111" s="1007"/>
      <c r="AM111" s="1007"/>
      <c r="AN111" s="1007"/>
      <c r="AO111" s="1008"/>
      <c r="AP111" s="1010" t="s">
        <v>
173</v>
      </c>
      <c r="AQ111" s="1011"/>
      <c r="AR111" s="1011"/>
      <c r="AS111" s="1011"/>
      <c r="AT111" s="1012"/>
      <c r="AU111" s="1020"/>
      <c r="AV111" s="1021"/>
      <c r="AW111" s="1021"/>
      <c r="AX111" s="1021"/>
      <c r="AY111" s="1021"/>
      <c r="AZ111" s="898" t="s">
        <v>
436</v>
      </c>
      <c r="BA111" s="831"/>
      <c r="BB111" s="831"/>
      <c r="BC111" s="831"/>
      <c r="BD111" s="831"/>
      <c r="BE111" s="831"/>
      <c r="BF111" s="831"/>
      <c r="BG111" s="831"/>
      <c r="BH111" s="831"/>
      <c r="BI111" s="831"/>
      <c r="BJ111" s="831"/>
      <c r="BK111" s="831"/>
      <c r="BL111" s="831"/>
      <c r="BM111" s="831"/>
      <c r="BN111" s="831"/>
      <c r="BO111" s="831"/>
      <c r="BP111" s="832"/>
      <c r="BQ111" s="870">
        <v>
547888</v>
      </c>
      <c r="BR111" s="871"/>
      <c r="BS111" s="871"/>
      <c r="BT111" s="871"/>
      <c r="BU111" s="871"/>
      <c r="BV111" s="871">
        <v>
481321</v>
      </c>
      <c r="BW111" s="871"/>
      <c r="BX111" s="871"/>
      <c r="BY111" s="871"/>
      <c r="BZ111" s="871"/>
      <c r="CA111" s="871">
        <v>
582180</v>
      </c>
      <c r="CB111" s="871"/>
      <c r="CC111" s="871"/>
      <c r="CD111" s="871"/>
      <c r="CE111" s="871"/>
      <c r="CF111" s="959">
        <v>
4.5999999999999996</v>
      </c>
      <c r="CG111" s="960"/>
      <c r="CH111" s="960"/>
      <c r="CI111" s="960"/>
      <c r="CJ111" s="960"/>
      <c r="CK111" s="1015"/>
      <c r="CL111" s="902"/>
      <c r="CM111" s="905" t="s">
        <v>
437</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70" t="s">
        <v>
173</v>
      </c>
      <c r="DH111" s="871"/>
      <c r="DI111" s="871"/>
      <c r="DJ111" s="871"/>
      <c r="DK111" s="871"/>
      <c r="DL111" s="871" t="s">
        <v>
173</v>
      </c>
      <c r="DM111" s="871"/>
      <c r="DN111" s="871"/>
      <c r="DO111" s="871"/>
      <c r="DP111" s="871"/>
      <c r="DQ111" s="871" t="s">
        <v>
173</v>
      </c>
      <c r="DR111" s="871"/>
      <c r="DS111" s="871"/>
      <c r="DT111" s="871"/>
      <c r="DU111" s="871"/>
      <c r="DV111" s="877" t="s">
        <v>
173</v>
      </c>
      <c r="DW111" s="877"/>
      <c r="DX111" s="877"/>
      <c r="DY111" s="877"/>
      <c r="DZ111" s="878"/>
    </row>
    <row r="112" spans="1:131" s="247" customFormat="1" ht="26.25" customHeight="1" x14ac:dyDescent="0.15">
      <c r="A112" s="1000" t="s">
        <v>
438</v>
      </c>
      <c r="B112" s="1001"/>
      <c r="C112" s="831" t="s">
        <v>
439</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
173</v>
      </c>
      <c r="AB112" s="861"/>
      <c r="AC112" s="861"/>
      <c r="AD112" s="861"/>
      <c r="AE112" s="862"/>
      <c r="AF112" s="863" t="s">
        <v>
173</v>
      </c>
      <c r="AG112" s="861"/>
      <c r="AH112" s="861"/>
      <c r="AI112" s="861"/>
      <c r="AJ112" s="862"/>
      <c r="AK112" s="863" t="s">
        <v>
173</v>
      </c>
      <c r="AL112" s="861"/>
      <c r="AM112" s="861"/>
      <c r="AN112" s="861"/>
      <c r="AO112" s="862"/>
      <c r="AP112" s="908" t="s">
        <v>
173</v>
      </c>
      <c r="AQ112" s="909"/>
      <c r="AR112" s="909"/>
      <c r="AS112" s="909"/>
      <c r="AT112" s="910"/>
      <c r="AU112" s="1020"/>
      <c r="AV112" s="1021"/>
      <c r="AW112" s="1021"/>
      <c r="AX112" s="1021"/>
      <c r="AY112" s="1021"/>
      <c r="AZ112" s="898" t="s">
        <v>
440</v>
      </c>
      <c r="BA112" s="831"/>
      <c r="BB112" s="831"/>
      <c r="BC112" s="831"/>
      <c r="BD112" s="831"/>
      <c r="BE112" s="831"/>
      <c r="BF112" s="831"/>
      <c r="BG112" s="831"/>
      <c r="BH112" s="831"/>
      <c r="BI112" s="831"/>
      <c r="BJ112" s="831"/>
      <c r="BK112" s="831"/>
      <c r="BL112" s="831"/>
      <c r="BM112" s="831"/>
      <c r="BN112" s="831"/>
      <c r="BO112" s="831"/>
      <c r="BP112" s="832"/>
      <c r="BQ112" s="870">
        <v>
1453411</v>
      </c>
      <c r="BR112" s="871"/>
      <c r="BS112" s="871"/>
      <c r="BT112" s="871"/>
      <c r="BU112" s="871"/>
      <c r="BV112" s="871">
        <v>
1299815</v>
      </c>
      <c r="BW112" s="871"/>
      <c r="BX112" s="871"/>
      <c r="BY112" s="871"/>
      <c r="BZ112" s="871"/>
      <c r="CA112" s="871">
        <v>
1402879</v>
      </c>
      <c r="CB112" s="871"/>
      <c r="CC112" s="871"/>
      <c r="CD112" s="871"/>
      <c r="CE112" s="871"/>
      <c r="CF112" s="959">
        <v>
11</v>
      </c>
      <c r="CG112" s="960"/>
      <c r="CH112" s="960"/>
      <c r="CI112" s="960"/>
      <c r="CJ112" s="960"/>
      <c r="CK112" s="1015"/>
      <c r="CL112" s="902"/>
      <c r="CM112" s="905" t="s">
        <v>
441</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70" t="s">
        <v>
173</v>
      </c>
      <c r="DH112" s="871"/>
      <c r="DI112" s="871"/>
      <c r="DJ112" s="871"/>
      <c r="DK112" s="871"/>
      <c r="DL112" s="871" t="s">
        <v>
173</v>
      </c>
      <c r="DM112" s="871"/>
      <c r="DN112" s="871"/>
      <c r="DO112" s="871"/>
      <c r="DP112" s="871"/>
      <c r="DQ112" s="871" t="s">
        <v>
173</v>
      </c>
      <c r="DR112" s="871"/>
      <c r="DS112" s="871"/>
      <c r="DT112" s="871"/>
      <c r="DU112" s="871"/>
      <c r="DV112" s="877" t="s">
        <v>
173</v>
      </c>
      <c r="DW112" s="877"/>
      <c r="DX112" s="877"/>
      <c r="DY112" s="877"/>
      <c r="DZ112" s="878"/>
    </row>
    <row r="113" spans="1:130" s="247" customFormat="1" ht="26.25" customHeight="1" x14ac:dyDescent="0.15">
      <c r="A113" s="1002"/>
      <c r="B113" s="1003"/>
      <c r="C113" s="831" t="s">
        <v>
442</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
115339</v>
      </c>
      <c r="AB113" s="1007"/>
      <c r="AC113" s="1007"/>
      <c r="AD113" s="1007"/>
      <c r="AE113" s="1008"/>
      <c r="AF113" s="1009">
        <v>
110552</v>
      </c>
      <c r="AG113" s="1007"/>
      <c r="AH113" s="1007"/>
      <c r="AI113" s="1007"/>
      <c r="AJ113" s="1008"/>
      <c r="AK113" s="1009">
        <v>
118843</v>
      </c>
      <c r="AL113" s="1007"/>
      <c r="AM113" s="1007"/>
      <c r="AN113" s="1007"/>
      <c r="AO113" s="1008"/>
      <c r="AP113" s="1010">
        <v>
0.9</v>
      </c>
      <c r="AQ113" s="1011"/>
      <c r="AR113" s="1011"/>
      <c r="AS113" s="1011"/>
      <c r="AT113" s="1012"/>
      <c r="AU113" s="1020"/>
      <c r="AV113" s="1021"/>
      <c r="AW113" s="1021"/>
      <c r="AX113" s="1021"/>
      <c r="AY113" s="1021"/>
      <c r="AZ113" s="898" t="s">
        <v>
443</v>
      </c>
      <c r="BA113" s="831"/>
      <c r="BB113" s="831"/>
      <c r="BC113" s="831"/>
      <c r="BD113" s="831"/>
      <c r="BE113" s="831"/>
      <c r="BF113" s="831"/>
      <c r="BG113" s="831"/>
      <c r="BH113" s="831"/>
      <c r="BI113" s="831"/>
      <c r="BJ113" s="831"/>
      <c r="BK113" s="831"/>
      <c r="BL113" s="831"/>
      <c r="BM113" s="831"/>
      <c r="BN113" s="831"/>
      <c r="BO113" s="831"/>
      <c r="BP113" s="832"/>
      <c r="BQ113" s="870">
        <v>
358719</v>
      </c>
      <c r="BR113" s="871"/>
      <c r="BS113" s="871"/>
      <c r="BT113" s="871"/>
      <c r="BU113" s="871"/>
      <c r="BV113" s="871">
        <v>
560959</v>
      </c>
      <c r="BW113" s="871"/>
      <c r="BX113" s="871"/>
      <c r="BY113" s="871"/>
      <c r="BZ113" s="871"/>
      <c r="CA113" s="871">
        <v>
811165</v>
      </c>
      <c r="CB113" s="871"/>
      <c r="CC113" s="871"/>
      <c r="CD113" s="871"/>
      <c r="CE113" s="871"/>
      <c r="CF113" s="959">
        <v>
6.3</v>
      </c>
      <c r="CG113" s="960"/>
      <c r="CH113" s="960"/>
      <c r="CI113" s="960"/>
      <c r="CJ113" s="960"/>
      <c r="CK113" s="1015"/>
      <c r="CL113" s="902"/>
      <c r="CM113" s="905" t="s">
        <v>
444</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
173</v>
      </c>
      <c r="DH113" s="861"/>
      <c r="DI113" s="861"/>
      <c r="DJ113" s="861"/>
      <c r="DK113" s="862"/>
      <c r="DL113" s="863" t="s">
        <v>
173</v>
      </c>
      <c r="DM113" s="861"/>
      <c r="DN113" s="861"/>
      <c r="DO113" s="861"/>
      <c r="DP113" s="862"/>
      <c r="DQ113" s="863" t="s">
        <v>
173</v>
      </c>
      <c r="DR113" s="861"/>
      <c r="DS113" s="861"/>
      <c r="DT113" s="861"/>
      <c r="DU113" s="862"/>
      <c r="DV113" s="908" t="s">
        <v>
173</v>
      </c>
      <c r="DW113" s="909"/>
      <c r="DX113" s="909"/>
      <c r="DY113" s="909"/>
      <c r="DZ113" s="910"/>
    </row>
    <row r="114" spans="1:130" s="247" customFormat="1" ht="26.25" customHeight="1" x14ac:dyDescent="0.15">
      <c r="A114" s="1002"/>
      <c r="B114" s="1003"/>
      <c r="C114" s="831" t="s">
        <v>
445</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
52068</v>
      </c>
      <c r="AB114" s="861"/>
      <c r="AC114" s="861"/>
      <c r="AD114" s="861"/>
      <c r="AE114" s="862"/>
      <c r="AF114" s="863">
        <v>
45252</v>
      </c>
      <c r="AG114" s="861"/>
      <c r="AH114" s="861"/>
      <c r="AI114" s="861"/>
      <c r="AJ114" s="862"/>
      <c r="AK114" s="863">
        <v>
43876</v>
      </c>
      <c r="AL114" s="861"/>
      <c r="AM114" s="861"/>
      <c r="AN114" s="861"/>
      <c r="AO114" s="862"/>
      <c r="AP114" s="908">
        <v>
0.3</v>
      </c>
      <c r="AQ114" s="909"/>
      <c r="AR114" s="909"/>
      <c r="AS114" s="909"/>
      <c r="AT114" s="910"/>
      <c r="AU114" s="1020"/>
      <c r="AV114" s="1021"/>
      <c r="AW114" s="1021"/>
      <c r="AX114" s="1021"/>
      <c r="AY114" s="1021"/>
      <c r="AZ114" s="898" t="s">
        <v>
446</v>
      </c>
      <c r="BA114" s="831"/>
      <c r="BB114" s="831"/>
      <c r="BC114" s="831"/>
      <c r="BD114" s="831"/>
      <c r="BE114" s="831"/>
      <c r="BF114" s="831"/>
      <c r="BG114" s="831"/>
      <c r="BH114" s="831"/>
      <c r="BI114" s="831"/>
      <c r="BJ114" s="831"/>
      <c r="BK114" s="831"/>
      <c r="BL114" s="831"/>
      <c r="BM114" s="831"/>
      <c r="BN114" s="831"/>
      <c r="BO114" s="831"/>
      <c r="BP114" s="832"/>
      <c r="BQ114" s="870">
        <v>
3119197</v>
      </c>
      <c r="BR114" s="871"/>
      <c r="BS114" s="871"/>
      <c r="BT114" s="871"/>
      <c r="BU114" s="871"/>
      <c r="BV114" s="871">
        <v>
3183767</v>
      </c>
      <c r="BW114" s="871"/>
      <c r="BX114" s="871"/>
      <c r="BY114" s="871"/>
      <c r="BZ114" s="871"/>
      <c r="CA114" s="871">
        <v>
3049721</v>
      </c>
      <c r="CB114" s="871"/>
      <c r="CC114" s="871"/>
      <c r="CD114" s="871"/>
      <c r="CE114" s="871"/>
      <c r="CF114" s="959">
        <v>
23.9</v>
      </c>
      <c r="CG114" s="960"/>
      <c r="CH114" s="960"/>
      <c r="CI114" s="960"/>
      <c r="CJ114" s="960"/>
      <c r="CK114" s="1015"/>
      <c r="CL114" s="902"/>
      <c r="CM114" s="905" t="s">
        <v>
447</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
173</v>
      </c>
      <c r="DH114" s="861"/>
      <c r="DI114" s="861"/>
      <c r="DJ114" s="861"/>
      <c r="DK114" s="862"/>
      <c r="DL114" s="863" t="s">
        <v>
173</v>
      </c>
      <c r="DM114" s="861"/>
      <c r="DN114" s="861"/>
      <c r="DO114" s="861"/>
      <c r="DP114" s="862"/>
      <c r="DQ114" s="863" t="s">
        <v>
435</v>
      </c>
      <c r="DR114" s="861"/>
      <c r="DS114" s="861"/>
      <c r="DT114" s="861"/>
      <c r="DU114" s="862"/>
      <c r="DV114" s="908" t="s">
        <v>
173</v>
      </c>
      <c r="DW114" s="909"/>
      <c r="DX114" s="909"/>
      <c r="DY114" s="909"/>
      <c r="DZ114" s="910"/>
    </row>
    <row r="115" spans="1:130" s="247" customFormat="1" ht="26.25" customHeight="1" x14ac:dyDescent="0.15">
      <c r="A115" s="1002"/>
      <c r="B115" s="1003"/>
      <c r="C115" s="831" t="s">
        <v>
448</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
34865</v>
      </c>
      <c r="AB115" s="1007"/>
      <c r="AC115" s="1007"/>
      <c r="AD115" s="1007"/>
      <c r="AE115" s="1008"/>
      <c r="AF115" s="1009">
        <v>
35148</v>
      </c>
      <c r="AG115" s="1007"/>
      <c r="AH115" s="1007"/>
      <c r="AI115" s="1007"/>
      <c r="AJ115" s="1008"/>
      <c r="AK115" s="1009">
        <v>
33560</v>
      </c>
      <c r="AL115" s="1007"/>
      <c r="AM115" s="1007"/>
      <c r="AN115" s="1007"/>
      <c r="AO115" s="1008"/>
      <c r="AP115" s="1010">
        <v>
0.3</v>
      </c>
      <c r="AQ115" s="1011"/>
      <c r="AR115" s="1011"/>
      <c r="AS115" s="1011"/>
      <c r="AT115" s="1012"/>
      <c r="AU115" s="1020"/>
      <c r="AV115" s="1021"/>
      <c r="AW115" s="1021"/>
      <c r="AX115" s="1021"/>
      <c r="AY115" s="1021"/>
      <c r="AZ115" s="898" t="s">
        <v>
449</v>
      </c>
      <c r="BA115" s="831"/>
      <c r="BB115" s="831"/>
      <c r="BC115" s="831"/>
      <c r="BD115" s="831"/>
      <c r="BE115" s="831"/>
      <c r="BF115" s="831"/>
      <c r="BG115" s="831"/>
      <c r="BH115" s="831"/>
      <c r="BI115" s="831"/>
      <c r="BJ115" s="831"/>
      <c r="BK115" s="831"/>
      <c r="BL115" s="831"/>
      <c r="BM115" s="831"/>
      <c r="BN115" s="831"/>
      <c r="BO115" s="831"/>
      <c r="BP115" s="832"/>
      <c r="BQ115" s="870" t="s">
        <v>
173</v>
      </c>
      <c r="BR115" s="871"/>
      <c r="BS115" s="871"/>
      <c r="BT115" s="871"/>
      <c r="BU115" s="871"/>
      <c r="BV115" s="871" t="s">
        <v>
435</v>
      </c>
      <c r="BW115" s="871"/>
      <c r="BX115" s="871"/>
      <c r="BY115" s="871"/>
      <c r="BZ115" s="871"/>
      <c r="CA115" s="871" t="s">
        <v>
173</v>
      </c>
      <c r="CB115" s="871"/>
      <c r="CC115" s="871"/>
      <c r="CD115" s="871"/>
      <c r="CE115" s="871"/>
      <c r="CF115" s="959" t="s">
        <v>
173</v>
      </c>
      <c r="CG115" s="960"/>
      <c r="CH115" s="960"/>
      <c r="CI115" s="960"/>
      <c r="CJ115" s="960"/>
      <c r="CK115" s="1015"/>
      <c r="CL115" s="902"/>
      <c r="CM115" s="898" t="s">
        <v>
450</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v>
313521</v>
      </c>
      <c r="DH115" s="861"/>
      <c r="DI115" s="861"/>
      <c r="DJ115" s="861"/>
      <c r="DK115" s="862"/>
      <c r="DL115" s="863">
        <v>
282390</v>
      </c>
      <c r="DM115" s="861"/>
      <c r="DN115" s="861"/>
      <c r="DO115" s="861"/>
      <c r="DP115" s="862"/>
      <c r="DQ115" s="863">
        <v>
282390</v>
      </c>
      <c r="DR115" s="861"/>
      <c r="DS115" s="861"/>
      <c r="DT115" s="861"/>
      <c r="DU115" s="862"/>
      <c r="DV115" s="908">
        <v>
2.2000000000000002</v>
      </c>
      <c r="DW115" s="909"/>
      <c r="DX115" s="909"/>
      <c r="DY115" s="909"/>
      <c r="DZ115" s="910"/>
    </row>
    <row r="116" spans="1:130" s="247" customFormat="1" ht="26.25" customHeight="1" x14ac:dyDescent="0.15">
      <c r="A116" s="1004"/>
      <c r="B116" s="1005"/>
      <c r="C116" s="964" t="s">
        <v>
451</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
173</v>
      </c>
      <c r="AB116" s="861"/>
      <c r="AC116" s="861"/>
      <c r="AD116" s="861"/>
      <c r="AE116" s="862"/>
      <c r="AF116" s="863" t="s">
        <v>
173</v>
      </c>
      <c r="AG116" s="861"/>
      <c r="AH116" s="861"/>
      <c r="AI116" s="861"/>
      <c r="AJ116" s="862"/>
      <c r="AK116" s="863" t="s">
        <v>
173</v>
      </c>
      <c r="AL116" s="861"/>
      <c r="AM116" s="861"/>
      <c r="AN116" s="861"/>
      <c r="AO116" s="862"/>
      <c r="AP116" s="908" t="s">
        <v>
173</v>
      </c>
      <c r="AQ116" s="909"/>
      <c r="AR116" s="909"/>
      <c r="AS116" s="909"/>
      <c r="AT116" s="910"/>
      <c r="AU116" s="1020"/>
      <c r="AV116" s="1021"/>
      <c r="AW116" s="1021"/>
      <c r="AX116" s="1021"/>
      <c r="AY116" s="1021"/>
      <c r="AZ116" s="947" t="s">
        <v>
452</v>
      </c>
      <c r="BA116" s="948"/>
      <c r="BB116" s="948"/>
      <c r="BC116" s="948"/>
      <c r="BD116" s="948"/>
      <c r="BE116" s="948"/>
      <c r="BF116" s="948"/>
      <c r="BG116" s="948"/>
      <c r="BH116" s="948"/>
      <c r="BI116" s="948"/>
      <c r="BJ116" s="948"/>
      <c r="BK116" s="948"/>
      <c r="BL116" s="948"/>
      <c r="BM116" s="948"/>
      <c r="BN116" s="948"/>
      <c r="BO116" s="948"/>
      <c r="BP116" s="949"/>
      <c r="BQ116" s="870" t="s">
        <v>
173</v>
      </c>
      <c r="BR116" s="871"/>
      <c r="BS116" s="871"/>
      <c r="BT116" s="871"/>
      <c r="BU116" s="871"/>
      <c r="BV116" s="871" t="s">
        <v>
173</v>
      </c>
      <c r="BW116" s="871"/>
      <c r="BX116" s="871"/>
      <c r="BY116" s="871"/>
      <c r="BZ116" s="871"/>
      <c r="CA116" s="871" t="s">
        <v>
173</v>
      </c>
      <c r="CB116" s="871"/>
      <c r="CC116" s="871"/>
      <c r="CD116" s="871"/>
      <c r="CE116" s="871"/>
      <c r="CF116" s="959" t="s">
        <v>
173</v>
      </c>
      <c r="CG116" s="960"/>
      <c r="CH116" s="960"/>
      <c r="CI116" s="960"/>
      <c r="CJ116" s="960"/>
      <c r="CK116" s="1015"/>
      <c r="CL116" s="902"/>
      <c r="CM116" s="905" t="s">
        <v>
453</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v>
134372</v>
      </c>
      <c r="DH116" s="861"/>
      <c r="DI116" s="861"/>
      <c r="DJ116" s="861"/>
      <c r="DK116" s="862"/>
      <c r="DL116" s="863">
        <v>
124189</v>
      </c>
      <c r="DM116" s="861"/>
      <c r="DN116" s="861"/>
      <c r="DO116" s="861"/>
      <c r="DP116" s="862"/>
      <c r="DQ116" s="863">
        <v>
114636</v>
      </c>
      <c r="DR116" s="861"/>
      <c r="DS116" s="861"/>
      <c r="DT116" s="861"/>
      <c r="DU116" s="862"/>
      <c r="DV116" s="908">
        <v>
0.9</v>
      </c>
      <c r="DW116" s="909"/>
      <c r="DX116" s="909"/>
      <c r="DY116" s="909"/>
      <c r="DZ116" s="910"/>
    </row>
    <row r="117" spans="1:130" s="247" customFormat="1" ht="26.25" customHeight="1" x14ac:dyDescent="0.15">
      <c r="A117" s="985" t="s">
        <v>
188</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
454</v>
      </c>
      <c r="Z117" s="987"/>
      <c r="AA117" s="992">
        <v>
1419955</v>
      </c>
      <c r="AB117" s="993"/>
      <c r="AC117" s="993"/>
      <c r="AD117" s="993"/>
      <c r="AE117" s="994"/>
      <c r="AF117" s="995">
        <v>
1412984</v>
      </c>
      <c r="AG117" s="993"/>
      <c r="AH117" s="993"/>
      <c r="AI117" s="993"/>
      <c r="AJ117" s="994"/>
      <c r="AK117" s="995">
        <v>
1443474</v>
      </c>
      <c r="AL117" s="993"/>
      <c r="AM117" s="993"/>
      <c r="AN117" s="993"/>
      <c r="AO117" s="994"/>
      <c r="AP117" s="996"/>
      <c r="AQ117" s="997"/>
      <c r="AR117" s="997"/>
      <c r="AS117" s="997"/>
      <c r="AT117" s="998"/>
      <c r="AU117" s="1020"/>
      <c r="AV117" s="1021"/>
      <c r="AW117" s="1021"/>
      <c r="AX117" s="1021"/>
      <c r="AY117" s="1021"/>
      <c r="AZ117" s="947" t="s">
        <v>
455</v>
      </c>
      <c r="BA117" s="948"/>
      <c r="BB117" s="948"/>
      <c r="BC117" s="948"/>
      <c r="BD117" s="948"/>
      <c r="BE117" s="948"/>
      <c r="BF117" s="948"/>
      <c r="BG117" s="948"/>
      <c r="BH117" s="948"/>
      <c r="BI117" s="948"/>
      <c r="BJ117" s="948"/>
      <c r="BK117" s="948"/>
      <c r="BL117" s="948"/>
      <c r="BM117" s="948"/>
      <c r="BN117" s="948"/>
      <c r="BO117" s="948"/>
      <c r="BP117" s="949"/>
      <c r="BQ117" s="870" t="s">
        <v>
173</v>
      </c>
      <c r="BR117" s="871"/>
      <c r="BS117" s="871"/>
      <c r="BT117" s="871"/>
      <c r="BU117" s="871"/>
      <c r="BV117" s="871" t="s">
        <v>
173</v>
      </c>
      <c r="BW117" s="871"/>
      <c r="BX117" s="871"/>
      <c r="BY117" s="871"/>
      <c r="BZ117" s="871"/>
      <c r="CA117" s="871" t="s">
        <v>
435</v>
      </c>
      <c r="CB117" s="871"/>
      <c r="CC117" s="871"/>
      <c r="CD117" s="871"/>
      <c r="CE117" s="871"/>
      <c r="CF117" s="959" t="s">
        <v>
435</v>
      </c>
      <c r="CG117" s="960"/>
      <c r="CH117" s="960"/>
      <c r="CI117" s="960"/>
      <c r="CJ117" s="960"/>
      <c r="CK117" s="1015"/>
      <c r="CL117" s="902"/>
      <c r="CM117" s="905" t="s">
        <v>
456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
173</v>
      </c>
      <c r="DH117" s="861"/>
      <c r="DI117" s="861"/>
      <c r="DJ117" s="861"/>
      <c r="DK117" s="862"/>
      <c r="DL117" s="863" t="s">
        <v>
435</v>
      </c>
      <c r="DM117" s="861"/>
      <c r="DN117" s="861"/>
      <c r="DO117" s="861"/>
      <c r="DP117" s="862"/>
      <c r="DQ117" s="863" t="s">
        <v>
435</v>
      </c>
      <c r="DR117" s="861"/>
      <c r="DS117" s="861"/>
      <c r="DT117" s="861"/>
      <c r="DU117" s="862"/>
      <c r="DV117" s="908" t="s">
        <v>
173</v>
      </c>
      <c r="DW117" s="909"/>
      <c r="DX117" s="909"/>
      <c r="DY117" s="909"/>
      <c r="DZ117" s="910"/>
    </row>
    <row r="118" spans="1:130" s="247" customFormat="1" ht="26.25" customHeight="1" x14ac:dyDescent="0.15">
      <c r="A118" s="985" t="s">
        <v>
428</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
426</v>
      </c>
      <c r="AB118" s="986"/>
      <c r="AC118" s="986"/>
      <c r="AD118" s="986"/>
      <c r="AE118" s="987"/>
      <c r="AF118" s="988" t="s">
        <v>
307</v>
      </c>
      <c r="AG118" s="986"/>
      <c r="AH118" s="986"/>
      <c r="AI118" s="986"/>
      <c r="AJ118" s="987"/>
      <c r="AK118" s="988" t="s">
        <v>
306</v>
      </c>
      <c r="AL118" s="986"/>
      <c r="AM118" s="986"/>
      <c r="AN118" s="986"/>
      <c r="AO118" s="987"/>
      <c r="AP118" s="989" t="s">
        <v>
427</v>
      </c>
      <c r="AQ118" s="990"/>
      <c r="AR118" s="990"/>
      <c r="AS118" s="990"/>
      <c r="AT118" s="991"/>
      <c r="AU118" s="1020"/>
      <c r="AV118" s="1021"/>
      <c r="AW118" s="1021"/>
      <c r="AX118" s="1021"/>
      <c r="AY118" s="1021"/>
      <c r="AZ118" s="963" t="s">
        <v>
457</v>
      </c>
      <c r="BA118" s="964"/>
      <c r="BB118" s="964"/>
      <c r="BC118" s="964"/>
      <c r="BD118" s="964"/>
      <c r="BE118" s="964"/>
      <c r="BF118" s="964"/>
      <c r="BG118" s="964"/>
      <c r="BH118" s="964"/>
      <c r="BI118" s="964"/>
      <c r="BJ118" s="964"/>
      <c r="BK118" s="964"/>
      <c r="BL118" s="964"/>
      <c r="BM118" s="964"/>
      <c r="BN118" s="964"/>
      <c r="BO118" s="964"/>
      <c r="BP118" s="965"/>
      <c r="BQ118" s="966" t="s">
        <v>
435</v>
      </c>
      <c r="BR118" s="929"/>
      <c r="BS118" s="929"/>
      <c r="BT118" s="929"/>
      <c r="BU118" s="929"/>
      <c r="BV118" s="929" t="s">
        <v>
173</v>
      </c>
      <c r="BW118" s="929"/>
      <c r="BX118" s="929"/>
      <c r="BY118" s="929"/>
      <c r="BZ118" s="929"/>
      <c r="CA118" s="929" t="s">
        <v>
173</v>
      </c>
      <c r="CB118" s="929"/>
      <c r="CC118" s="929"/>
      <c r="CD118" s="929"/>
      <c r="CE118" s="929"/>
      <c r="CF118" s="959" t="s">
        <v>
173</v>
      </c>
      <c r="CG118" s="960"/>
      <c r="CH118" s="960"/>
      <c r="CI118" s="960"/>
      <c r="CJ118" s="960"/>
      <c r="CK118" s="1015"/>
      <c r="CL118" s="902"/>
      <c r="CM118" s="905" t="s">
        <v>
458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
435</v>
      </c>
      <c r="DH118" s="861"/>
      <c r="DI118" s="861"/>
      <c r="DJ118" s="861"/>
      <c r="DK118" s="862"/>
      <c r="DL118" s="863" t="s">
        <v>
435</v>
      </c>
      <c r="DM118" s="861"/>
      <c r="DN118" s="861"/>
      <c r="DO118" s="861"/>
      <c r="DP118" s="862"/>
      <c r="DQ118" s="863" t="s">
        <v>
173</v>
      </c>
      <c r="DR118" s="861"/>
      <c r="DS118" s="861"/>
      <c r="DT118" s="861"/>
      <c r="DU118" s="862"/>
      <c r="DV118" s="908" t="s">
        <v>
435</v>
      </c>
      <c r="DW118" s="909"/>
      <c r="DX118" s="909"/>
      <c r="DY118" s="909"/>
      <c r="DZ118" s="910"/>
    </row>
    <row r="119" spans="1:130" s="247" customFormat="1" ht="26.25" customHeight="1" x14ac:dyDescent="0.15">
      <c r="A119" s="899" t="s">
        <v>
431</v>
      </c>
      <c r="B119" s="900"/>
      <c r="C119" s="975" t="s">
        <v>
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
435</v>
      </c>
      <c r="AB119" s="979"/>
      <c r="AC119" s="979"/>
      <c r="AD119" s="979"/>
      <c r="AE119" s="980"/>
      <c r="AF119" s="981" t="s">
        <v>
435</v>
      </c>
      <c r="AG119" s="979"/>
      <c r="AH119" s="979"/>
      <c r="AI119" s="979"/>
      <c r="AJ119" s="980"/>
      <c r="AK119" s="981" t="s">
        <v>
435</v>
      </c>
      <c r="AL119" s="979"/>
      <c r="AM119" s="979"/>
      <c r="AN119" s="979"/>
      <c r="AO119" s="980"/>
      <c r="AP119" s="982" t="s">
        <v>
173</v>
      </c>
      <c r="AQ119" s="983"/>
      <c r="AR119" s="983"/>
      <c r="AS119" s="983"/>
      <c r="AT119" s="984"/>
      <c r="AU119" s="1022"/>
      <c r="AV119" s="1023"/>
      <c r="AW119" s="1023"/>
      <c r="AX119" s="1023"/>
      <c r="AY119" s="1023"/>
      <c r="AZ119" s="278" t="s">
        <v>
188</v>
      </c>
      <c r="BA119" s="278"/>
      <c r="BB119" s="278"/>
      <c r="BC119" s="278"/>
      <c r="BD119" s="278"/>
      <c r="BE119" s="278"/>
      <c r="BF119" s="278"/>
      <c r="BG119" s="278"/>
      <c r="BH119" s="278"/>
      <c r="BI119" s="278"/>
      <c r="BJ119" s="278"/>
      <c r="BK119" s="278"/>
      <c r="BL119" s="278"/>
      <c r="BM119" s="278"/>
      <c r="BN119" s="278"/>
      <c r="BO119" s="961" t="s">
        <v>
459</v>
      </c>
      <c r="BP119" s="962"/>
      <c r="BQ119" s="966">
        <v>
20048500</v>
      </c>
      <c r="BR119" s="929"/>
      <c r="BS119" s="929"/>
      <c r="BT119" s="929"/>
      <c r="BU119" s="929"/>
      <c r="BV119" s="929">
        <v>
20331182</v>
      </c>
      <c r="BW119" s="929"/>
      <c r="BX119" s="929"/>
      <c r="BY119" s="929"/>
      <c r="BZ119" s="929"/>
      <c r="CA119" s="929">
        <v>
20559683</v>
      </c>
      <c r="CB119" s="929"/>
      <c r="CC119" s="929"/>
      <c r="CD119" s="929"/>
      <c r="CE119" s="929"/>
      <c r="CF119" s="827"/>
      <c r="CG119" s="828"/>
      <c r="CH119" s="828"/>
      <c r="CI119" s="828"/>
      <c r="CJ119" s="918"/>
      <c r="CK119" s="1016"/>
      <c r="CL119" s="904"/>
      <c r="CM119" s="922" t="s">
        <v>
460</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v>
99995</v>
      </c>
      <c r="DH119" s="844"/>
      <c r="DI119" s="844"/>
      <c r="DJ119" s="844"/>
      <c r="DK119" s="845"/>
      <c r="DL119" s="846">
        <v>
74742</v>
      </c>
      <c r="DM119" s="844"/>
      <c r="DN119" s="844"/>
      <c r="DO119" s="844"/>
      <c r="DP119" s="845"/>
      <c r="DQ119" s="846">
        <v>
185154</v>
      </c>
      <c r="DR119" s="844"/>
      <c r="DS119" s="844"/>
      <c r="DT119" s="844"/>
      <c r="DU119" s="845"/>
      <c r="DV119" s="932">
        <v>
1.4</v>
      </c>
      <c r="DW119" s="933"/>
      <c r="DX119" s="933"/>
      <c r="DY119" s="933"/>
      <c r="DZ119" s="934"/>
    </row>
    <row r="120" spans="1:130" s="247" customFormat="1" ht="26.25" customHeight="1" x14ac:dyDescent="0.15">
      <c r="A120" s="901"/>
      <c r="B120" s="902"/>
      <c r="C120" s="905" t="s">
        <v>
437</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
173</v>
      </c>
      <c r="AB120" s="861"/>
      <c r="AC120" s="861"/>
      <c r="AD120" s="861"/>
      <c r="AE120" s="862"/>
      <c r="AF120" s="863" t="s">
        <v>
173</v>
      </c>
      <c r="AG120" s="861"/>
      <c r="AH120" s="861"/>
      <c r="AI120" s="861"/>
      <c r="AJ120" s="862"/>
      <c r="AK120" s="863" t="s">
        <v>
173</v>
      </c>
      <c r="AL120" s="861"/>
      <c r="AM120" s="861"/>
      <c r="AN120" s="861"/>
      <c r="AO120" s="862"/>
      <c r="AP120" s="908" t="s">
        <v>
435</v>
      </c>
      <c r="AQ120" s="909"/>
      <c r="AR120" s="909"/>
      <c r="AS120" s="909"/>
      <c r="AT120" s="910"/>
      <c r="AU120" s="967" t="s">
        <v>
461</v>
      </c>
      <c r="AV120" s="968"/>
      <c r="AW120" s="968"/>
      <c r="AX120" s="968"/>
      <c r="AY120" s="969"/>
      <c r="AZ120" s="944" t="s">
        <v>
462</v>
      </c>
      <c r="BA120" s="891"/>
      <c r="BB120" s="891"/>
      <c r="BC120" s="891"/>
      <c r="BD120" s="891"/>
      <c r="BE120" s="891"/>
      <c r="BF120" s="891"/>
      <c r="BG120" s="891"/>
      <c r="BH120" s="891"/>
      <c r="BI120" s="891"/>
      <c r="BJ120" s="891"/>
      <c r="BK120" s="891"/>
      <c r="BL120" s="891"/>
      <c r="BM120" s="891"/>
      <c r="BN120" s="891"/>
      <c r="BO120" s="891"/>
      <c r="BP120" s="892"/>
      <c r="BQ120" s="945">
        <v>
4742784</v>
      </c>
      <c r="BR120" s="926"/>
      <c r="BS120" s="926"/>
      <c r="BT120" s="926"/>
      <c r="BU120" s="926"/>
      <c r="BV120" s="926">
        <v>
5259651</v>
      </c>
      <c r="BW120" s="926"/>
      <c r="BX120" s="926"/>
      <c r="BY120" s="926"/>
      <c r="BZ120" s="926"/>
      <c r="CA120" s="926">
        <v>
5261555</v>
      </c>
      <c r="CB120" s="926"/>
      <c r="CC120" s="926"/>
      <c r="CD120" s="926"/>
      <c r="CE120" s="926"/>
      <c r="CF120" s="950">
        <v>
41.1</v>
      </c>
      <c r="CG120" s="951"/>
      <c r="CH120" s="951"/>
      <c r="CI120" s="951"/>
      <c r="CJ120" s="951"/>
      <c r="CK120" s="952" t="s">
        <v>
463</v>
      </c>
      <c r="CL120" s="936"/>
      <c r="CM120" s="936"/>
      <c r="CN120" s="936"/>
      <c r="CO120" s="937"/>
      <c r="CP120" s="956" t="s">
        <v>
464</v>
      </c>
      <c r="CQ120" s="957"/>
      <c r="CR120" s="957"/>
      <c r="CS120" s="957"/>
      <c r="CT120" s="957"/>
      <c r="CU120" s="957"/>
      <c r="CV120" s="957"/>
      <c r="CW120" s="957"/>
      <c r="CX120" s="957"/>
      <c r="CY120" s="957"/>
      <c r="CZ120" s="957"/>
      <c r="DA120" s="957"/>
      <c r="DB120" s="957"/>
      <c r="DC120" s="957"/>
      <c r="DD120" s="957"/>
      <c r="DE120" s="957"/>
      <c r="DF120" s="958"/>
      <c r="DG120" s="945">
        <v>
1331816</v>
      </c>
      <c r="DH120" s="926"/>
      <c r="DI120" s="926"/>
      <c r="DJ120" s="926"/>
      <c r="DK120" s="926"/>
      <c r="DL120" s="926">
        <v>
1203978</v>
      </c>
      <c r="DM120" s="926"/>
      <c r="DN120" s="926"/>
      <c r="DO120" s="926"/>
      <c r="DP120" s="926"/>
      <c r="DQ120" s="926">
        <v>
1290290</v>
      </c>
      <c r="DR120" s="926"/>
      <c r="DS120" s="926"/>
      <c r="DT120" s="926"/>
      <c r="DU120" s="926"/>
      <c r="DV120" s="927">
        <v>
10.1</v>
      </c>
      <c r="DW120" s="927"/>
      <c r="DX120" s="927"/>
      <c r="DY120" s="927"/>
      <c r="DZ120" s="928"/>
    </row>
    <row r="121" spans="1:130" s="247" customFormat="1" ht="26.25" customHeight="1" x14ac:dyDescent="0.15">
      <c r="A121" s="901"/>
      <c r="B121" s="902"/>
      <c r="C121" s="947" t="s">
        <v>
465</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
435</v>
      </c>
      <c r="AB121" s="861"/>
      <c r="AC121" s="861"/>
      <c r="AD121" s="861"/>
      <c r="AE121" s="862"/>
      <c r="AF121" s="863" t="s">
        <v>
435</v>
      </c>
      <c r="AG121" s="861"/>
      <c r="AH121" s="861"/>
      <c r="AI121" s="861"/>
      <c r="AJ121" s="862"/>
      <c r="AK121" s="863" t="s">
        <v>
435</v>
      </c>
      <c r="AL121" s="861"/>
      <c r="AM121" s="861"/>
      <c r="AN121" s="861"/>
      <c r="AO121" s="862"/>
      <c r="AP121" s="908" t="s">
        <v>
173</v>
      </c>
      <c r="AQ121" s="909"/>
      <c r="AR121" s="909"/>
      <c r="AS121" s="909"/>
      <c r="AT121" s="910"/>
      <c r="AU121" s="970"/>
      <c r="AV121" s="971"/>
      <c r="AW121" s="971"/>
      <c r="AX121" s="971"/>
      <c r="AY121" s="972"/>
      <c r="AZ121" s="898" t="s">
        <v>
466</v>
      </c>
      <c r="BA121" s="831"/>
      <c r="BB121" s="831"/>
      <c r="BC121" s="831"/>
      <c r="BD121" s="831"/>
      <c r="BE121" s="831"/>
      <c r="BF121" s="831"/>
      <c r="BG121" s="831"/>
      <c r="BH121" s="831"/>
      <c r="BI121" s="831"/>
      <c r="BJ121" s="831"/>
      <c r="BK121" s="831"/>
      <c r="BL121" s="831"/>
      <c r="BM121" s="831"/>
      <c r="BN121" s="831"/>
      <c r="BO121" s="831"/>
      <c r="BP121" s="832"/>
      <c r="BQ121" s="870">
        <v>
2305279</v>
      </c>
      <c r="BR121" s="871"/>
      <c r="BS121" s="871"/>
      <c r="BT121" s="871"/>
      <c r="BU121" s="871"/>
      <c r="BV121" s="871">
        <v>
1941924</v>
      </c>
      <c r="BW121" s="871"/>
      <c r="BX121" s="871"/>
      <c r="BY121" s="871"/>
      <c r="BZ121" s="871"/>
      <c r="CA121" s="871">
        <v>
2258177</v>
      </c>
      <c r="CB121" s="871"/>
      <c r="CC121" s="871"/>
      <c r="CD121" s="871"/>
      <c r="CE121" s="871"/>
      <c r="CF121" s="959">
        <v>
17.7</v>
      </c>
      <c r="CG121" s="960"/>
      <c r="CH121" s="960"/>
      <c r="CI121" s="960"/>
      <c r="CJ121" s="960"/>
      <c r="CK121" s="953"/>
      <c r="CL121" s="939"/>
      <c r="CM121" s="939"/>
      <c r="CN121" s="939"/>
      <c r="CO121" s="940"/>
      <c r="CP121" s="919" t="s">
        <v>
467</v>
      </c>
      <c r="CQ121" s="920"/>
      <c r="CR121" s="920"/>
      <c r="CS121" s="920"/>
      <c r="CT121" s="920"/>
      <c r="CU121" s="920"/>
      <c r="CV121" s="920"/>
      <c r="CW121" s="920"/>
      <c r="CX121" s="920"/>
      <c r="CY121" s="920"/>
      <c r="CZ121" s="920"/>
      <c r="DA121" s="920"/>
      <c r="DB121" s="920"/>
      <c r="DC121" s="920"/>
      <c r="DD121" s="920"/>
      <c r="DE121" s="920"/>
      <c r="DF121" s="921"/>
      <c r="DG121" s="870">
        <v>
121595</v>
      </c>
      <c r="DH121" s="871"/>
      <c r="DI121" s="871"/>
      <c r="DJ121" s="871"/>
      <c r="DK121" s="871"/>
      <c r="DL121" s="871">
        <v>
95837</v>
      </c>
      <c r="DM121" s="871"/>
      <c r="DN121" s="871"/>
      <c r="DO121" s="871"/>
      <c r="DP121" s="871"/>
      <c r="DQ121" s="871">
        <v>
112589</v>
      </c>
      <c r="DR121" s="871"/>
      <c r="DS121" s="871"/>
      <c r="DT121" s="871"/>
      <c r="DU121" s="871"/>
      <c r="DV121" s="877">
        <v>
0.9</v>
      </c>
      <c r="DW121" s="877"/>
      <c r="DX121" s="877"/>
      <c r="DY121" s="877"/>
      <c r="DZ121" s="878"/>
    </row>
    <row r="122" spans="1:130" s="247" customFormat="1" ht="26.25" customHeight="1" x14ac:dyDescent="0.15">
      <c r="A122" s="901"/>
      <c r="B122" s="902"/>
      <c r="C122" s="905" t="s">
        <v>
447</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
435</v>
      </c>
      <c r="AB122" s="861"/>
      <c r="AC122" s="861"/>
      <c r="AD122" s="861"/>
      <c r="AE122" s="862"/>
      <c r="AF122" s="863" t="s">
        <v>
173</v>
      </c>
      <c r="AG122" s="861"/>
      <c r="AH122" s="861"/>
      <c r="AI122" s="861"/>
      <c r="AJ122" s="862"/>
      <c r="AK122" s="863" t="s">
        <v>
173</v>
      </c>
      <c r="AL122" s="861"/>
      <c r="AM122" s="861"/>
      <c r="AN122" s="861"/>
      <c r="AO122" s="862"/>
      <c r="AP122" s="908" t="s">
        <v>
435</v>
      </c>
      <c r="AQ122" s="909"/>
      <c r="AR122" s="909"/>
      <c r="AS122" s="909"/>
      <c r="AT122" s="910"/>
      <c r="AU122" s="970"/>
      <c r="AV122" s="971"/>
      <c r="AW122" s="971"/>
      <c r="AX122" s="971"/>
      <c r="AY122" s="972"/>
      <c r="AZ122" s="963" t="s">
        <v>
468</v>
      </c>
      <c r="BA122" s="964"/>
      <c r="BB122" s="964"/>
      <c r="BC122" s="964"/>
      <c r="BD122" s="964"/>
      <c r="BE122" s="964"/>
      <c r="BF122" s="964"/>
      <c r="BG122" s="964"/>
      <c r="BH122" s="964"/>
      <c r="BI122" s="964"/>
      <c r="BJ122" s="964"/>
      <c r="BK122" s="964"/>
      <c r="BL122" s="964"/>
      <c r="BM122" s="964"/>
      <c r="BN122" s="964"/>
      <c r="BO122" s="964"/>
      <c r="BP122" s="965"/>
      <c r="BQ122" s="966">
        <v>
13607607</v>
      </c>
      <c r="BR122" s="929"/>
      <c r="BS122" s="929"/>
      <c r="BT122" s="929"/>
      <c r="BU122" s="929"/>
      <c r="BV122" s="929">
        <v>
13838625</v>
      </c>
      <c r="BW122" s="929"/>
      <c r="BX122" s="929"/>
      <c r="BY122" s="929"/>
      <c r="BZ122" s="929"/>
      <c r="CA122" s="929">
        <v>
14027699</v>
      </c>
      <c r="CB122" s="929"/>
      <c r="CC122" s="929"/>
      <c r="CD122" s="929"/>
      <c r="CE122" s="929"/>
      <c r="CF122" s="930">
        <v>
109.7</v>
      </c>
      <c r="CG122" s="931"/>
      <c r="CH122" s="931"/>
      <c r="CI122" s="931"/>
      <c r="CJ122" s="931"/>
      <c r="CK122" s="953"/>
      <c r="CL122" s="939"/>
      <c r="CM122" s="939"/>
      <c r="CN122" s="939"/>
      <c r="CO122" s="940"/>
      <c r="CP122" s="919" t="s">
        <v>
469</v>
      </c>
      <c r="CQ122" s="920"/>
      <c r="CR122" s="920"/>
      <c r="CS122" s="920"/>
      <c r="CT122" s="920"/>
      <c r="CU122" s="920"/>
      <c r="CV122" s="920"/>
      <c r="CW122" s="920"/>
      <c r="CX122" s="920"/>
      <c r="CY122" s="920"/>
      <c r="CZ122" s="920"/>
      <c r="DA122" s="920"/>
      <c r="DB122" s="920"/>
      <c r="DC122" s="920"/>
      <c r="DD122" s="920"/>
      <c r="DE122" s="920"/>
      <c r="DF122" s="921"/>
      <c r="DG122" s="870" t="s">
        <v>
173</v>
      </c>
      <c r="DH122" s="871"/>
      <c r="DI122" s="871"/>
      <c r="DJ122" s="871"/>
      <c r="DK122" s="871"/>
      <c r="DL122" s="871" t="s">
        <v>
173</v>
      </c>
      <c r="DM122" s="871"/>
      <c r="DN122" s="871"/>
      <c r="DO122" s="871"/>
      <c r="DP122" s="871"/>
      <c r="DQ122" s="871" t="s">
        <v>
435</v>
      </c>
      <c r="DR122" s="871"/>
      <c r="DS122" s="871"/>
      <c r="DT122" s="871"/>
      <c r="DU122" s="871"/>
      <c r="DV122" s="877" t="s">
        <v>
435</v>
      </c>
      <c r="DW122" s="877"/>
      <c r="DX122" s="877"/>
      <c r="DY122" s="877"/>
      <c r="DZ122" s="878"/>
    </row>
    <row r="123" spans="1:130" s="247" customFormat="1" ht="26.25" customHeight="1" x14ac:dyDescent="0.15">
      <c r="A123" s="901"/>
      <c r="B123" s="902"/>
      <c r="C123" s="905" t="s">
        <v>
453</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v>
9553</v>
      </c>
      <c r="AB123" s="861"/>
      <c r="AC123" s="861"/>
      <c r="AD123" s="861"/>
      <c r="AE123" s="862"/>
      <c r="AF123" s="863">
        <v>
9553</v>
      </c>
      <c r="AG123" s="861"/>
      <c r="AH123" s="861"/>
      <c r="AI123" s="861"/>
      <c r="AJ123" s="862"/>
      <c r="AK123" s="863">
        <v>
9553</v>
      </c>
      <c r="AL123" s="861"/>
      <c r="AM123" s="861"/>
      <c r="AN123" s="861"/>
      <c r="AO123" s="862"/>
      <c r="AP123" s="908">
        <v>
0.1</v>
      </c>
      <c r="AQ123" s="909"/>
      <c r="AR123" s="909"/>
      <c r="AS123" s="909"/>
      <c r="AT123" s="910"/>
      <c r="AU123" s="973"/>
      <c r="AV123" s="974"/>
      <c r="AW123" s="974"/>
      <c r="AX123" s="974"/>
      <c r="AY123" s="974"/>
      <c r="AZ123" s="278" t="s">
        <v>
188</v>
      </c>
      <c r="BA123" s="278"/>
      <c r="BB123" s="278"/>
      <c r="BC123" s="278"/>
      <c r="BD123" s="278"/>
      <c r="BE123" s="278"/>
      <c r="BF123" s="278"/>
      <c r="BG123" s="278"/>
      <c r="BH123" s="278"/>
      <c r="BI123" s="278"/>
      <c r="BJ123" s="278"/>
      <c r="BK123" s="278"/>
      <c r="BL123" s="278"/>
      <c r="BM123" s="278"/>
      <c r="BN123" s="278"/>
      <c r="BO123" s="961" t="s">
        <v>
470</v>
      </c>
      <c r="BP123" s="962"/>
      <c r="BQ123" s="916">
        <v>
20655670</v>
      </c>
      <c r="BR123" s="917"/>
      <c r="BS123" s="917"/>
      <c r="BT123" s="917"/>
      <c r="BU123" s="917"/>
      <c r="BV123" s="917">
        <v>
21040200</v>
      </c>
      <c r="BW123" s="917"/>
      <c r="BX123" s="917"/>
      <c r="BY123" s="917"/>
      <c r="BZ123" s="917"/>
      <c r="CA123" s="917">
        <v>
21547431</v>
      </c>
      <c r="CB123" s="917"/>
      <c r="CC123" s="917"/>
      <c r="CD123" s="917"/>
      <c r="CE123" s="917"/>
      <c r="CF123" s="827"/>
      <c r="CG123" s="828"/>
      <c r="CH123" s="828"/>
      <c r="CI123" s="828"/>
      <c r="CJ123" s="918"/>
      <c r="CK123" s="953"/>
      <c r="CL123" s="939"/>
      <c r="CM123" s="939"/>
      <c r="CN123" s="939"/>
      <c r="CO123" s="940"/>
      <c r="CP123" s="919" t="s">
        <v>
405</v>
      </c>
      <c r="CQ123" s="920"/>
      <c r="CR123" s="920"/>
      <c r="CS123" s="920"/>
      <c r="CT123" s="920"/>
      <c r="CU123" s="920"/>
      <c r="CV123" s="920"/>
      <c r="CW123" s="920"/>
      <c r="CX123" s="920"/>
      <c r="CY123" s="920"/>
      <c r="CZ123" s="920"/>
      <c r="DA123" s="920"/>
      <c r="DB123" s="920"/>
      <c r="DC123" s="920"/>
      <c r="DD123" s="920"/>
      <c r="DE123" s="920"/>
      <c r="DF123" s="921"/>
      <c r="DG123" s="860" t="s">
        <v>
435</v>
      </c>
      <c r="DH123" s="861"/>
      <c r="DI123" s="861"/>
      <c r="DJ123" s="861"/>
      <c r="DK123" s="862"/>
      <c r="DL123" s="863" t="s">
        <v>
173</v>
      </c>
      <c r="DM123" s="861"/>
      <c r="DN123" s="861"/>
      <c r="DO123" s="861"/>
      <c r="DP123" s="862"/>
      <c r="DQ123" s="863" t="s">
        <v>
173</v>
      </c>
      <c r="DR123" s="861"/>
      <c r="DS123" s="861"/>
      <c r="DT123" s="861"/>
      <c r="DU123" s="862"/>
      <c r="DV123" s="908" t="s">
        <v>
435</v>
      </c>
      <c r="DW123" s="909"/>
      <c r="DX123" s="909"/>
      <c r="DY123" s="909"/>
      <c r="DZ123" s="910"/>
    </row>
    <row r="124" spans="1:130" s="247" customFormat="1" ht="26.25" customHeight="1" thickBot="1" x14ac:dyDescent="0.2">
      <c r="A124" s="901"/>
      <c r="B124" s="902"/>
      <c r="C124" s="905" t="s">
        <v>
456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
435</v>
      </c>
      <c r="AB124" s="861"/>
      <c r="AC124" s="861"/>
      <c r="AD124" s="861"/>
      <c r="AE124" s="862"/>
      <c r="AF124" s="863" t="s">
        <v>
435</v>
      </c>
      <c r="AG124" s="861"/>
      <c r="AH124" s="861"/>
      <c r="AI124" s="861"/>
      <c r="AJ124" s="862"/>
      <c r="AK124" s="863" t="s">
        <v>
435</v>
      </c>
      <c r="AL124" s="861"/>
      <c r="AM124" s="861"/>
      <c r="AN124" s="861"/>
      <c r="AO124" s="862"/>
      <c r="AP124" s="908" t="s">
        <v>
435</v>
      </c>
      <c r="AQ124" s="909"/>
      <c r="AR124" s="909"/>
      <c r="AS124" s="909"/>
      <c r="AT124" s="910"/>
      <c r="AU124" s="911" t="s">
        <v>
471</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
435</v>
      </c>
      <c r="BR124" s="915"/>
      <c r="BS124" s="915"/>
      <c r="BT124" s="915"/>
      <c r="BU124" s="915"/>
      <c r="BV124" s="915" t="s">
        <v>
435</v>
      </c>
      <c r="BW124" s="915"/>
      <c r="BX124" s="915"/>
      <c r="BY124" s="915"/>
      <c r="BZ124" s="915"/>
      <c r="CA124" s="915" t="s">
        <v>
435</v>
      </c>
      <c r="CB124" s="915"/>
      <c r="CC124" s="915"/>
      <c r="CD124" s="915"/>
      <c r="CE124" s="915"/>
      <c r="CF124" s="805"/>
      <c r="CG124" s="806"/>
      <c r="CH124" s="806"/>
      <c r="CI124" s="806"/>
      <c r="CJ124" s="946"/>
      <c r="CK124" s="954"/>
      <c r="CL124" s="954"/>
      <c r="CM124" s="954"/>
      <c r="CN124" s="954"/>
      <c r="CO124" s="955"/>
      <c r="CP124" s="919" t="s">
        <v>
472</v>
      </c>
      <c r="CQ124" s="920"/>
      <c r="CR124" s="920"/>
      <c r="CS124" s="920"/>
      <c r="CT124" s="920"/>
      <c r="CU124" s="920"/>
      <c r="CV124" s="920"/>
      <c r="CW124" s="920"/>
      <c r="CX124" s="920"/>
      <c r="CY124" s="920"/>
      <c r="CZ124" s="920"/>
      <c r="DA124" s="920"/>
      <c r="DB124" s="920"/>
      <c r="DC124" s="920"/>
      <c r="DD124" s="920"/>
      <c r="DE124" s="920"/>
      <c r="DF124" s="921"/>
      <c r="DG124" s="843" t="s">
        <v>
435</v>
      </c>
      <c r="DH124" s="844"/>
      <c r="DI124" s="844"/>
      <c r="DJ124" s="844"/>
      <c r="DK124" s="845"/>
      <c r="DL124" s="846" t="s">
        <v>
435</v>
      </c>
      <c r="DM124" s="844"/>
      <c r="DN124" s="844"/>
      <c r="DO124" s="844"/>
      <c r="DP124" s="845"/>
      <c r="DQ124" s="846" t="s">
        <v>
173</v>
      </c>
      <c r="DR124" s="844"/>
      <c r="DS124" s="844"/>
      <c r="DT124" s="844"/>
      <c r="DU124" s="845"/>
      <c r="DV124" s="932" t="s">
        <v>
435</v>
      </c>
      <c r="DW124" s="933"/>
      <c r="DX124" s="933"/>
      <c r="DY124" s="933"/>
      <c r="DZ124" s="934"/>
    </row>
    <row r="125" spans="1:130" s="247" customFormat="1" ht="26.25" customHeight="1" x14ac:dyDescent="0.15">
      <c r="A125" s="901"/>
      <c r="B125" s="902"/>
      <c r="C125" s="905" t="s">
        <v>
458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
435</v>
      </c>
      <c r="AB125" s="861"/>
      <c r="AC125" s="861"/>
      <c r="AD125" s="861"/>
      <c r="AE125" s="862"/>
      <c r="AF125" s="863" t="s">
        <v>
435</v>
      </c>
      <c r="AG125" s="861"/>
      <c r="AH125" s="861"/>
      <c r="AI125" s="861"/>
      <c r="AJ125" s="862"/>
      <c r="AK125" s="863" t="s">
        <v>
435</v>
      </c>
      <c r="AL125" s="861"/>
      <c r="AM125" s="861"/>
      <c r="AN125" s="861"/>
      <c r="AO125" s="862"/>
      <c r="AP125" s="908" t="s">
        <v>
173</v>
      </c>
      <c r="AQ125" s="909"/>
      <c r="AR125" s="909"/>
      <c r="AS125" s="909"/>
      <c r="AT125" s="91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5" t="s">
        <v>
473</v>
      </c>
      <c r="CL125" s="936"/>
      <c r="CM125" s="936"/>
      <c r="CN125" s="936"/>
      <c r="CO125" s="937"/>
      <c r="CP125" s="944" t="s">
        <v>
474</v>
      </c>
      <c r="CQ125" s="891"/>
      <c r="CR125" s="891"/>
      <c r="CS125" s="891"/>
      <c r="CT125" s="891"/>
      <c r="CU125" s="891"/>
      <c r="CV125" s="891"/>
      <c r="CW125" s="891"/>
      <c r="CX125" s="891"/>
      <c r="CY125" s="891"/>
      <c r="CZ125" s="891"/>
      <c r="DA125" s="891"/>
      <c r="DB125" s="891"/>
      <c r="DC125" s="891"/>
      <c r="DD125" s="891"/>
      <c r="DE125" s="891"/>
      <c r="DF125" s="892"/>
      <c r="DG125" s="945" t="s">
        <v>
173</v>
      </c>
      <c r="DH125" s="926"/>
      <c r="DI125" s="926"/>
      <c r="DJ125" s="926"/>
      <c r="DK125" s="926"/>
      <c r="DL125" s="926" t="s">
        <v>
435</v>
      </c>
      <c r="DM125" s="926"/>
      <c r="DN125" s="926"/>
      <c r="DO125" s="926"/>
      <c r="DP125" s="926"/>
      <c r="DQ125" s="926" t="s">
        <v>
435</v>
      </c>
      <c r="DR125" s="926"/>
      <c r="DS125" s="926"/>
      <c r="DT125" s="926"/>
      <c r="DU125" s="926"/>
      <c r="DV125" s="927" t="s">
        <v>
435</v>
      </c>
      <c r="DW125" s="927"/>
      <c r="DX125" s="927"/>
      <c r="DY125" s="927"/>
      <c r="DZ125" s="928"/>
    </row>
    <row r="126" spans="1:130" s="247" customFormat="1" ht="26.25" customHeight="1" thickBot="1" x14ac:dyDescent="0.2">
      <c r="A126" s="901"/>
      <c r="B126" s="902"/>
      <c r="C126" s="905" t="s">
        <v>
460</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v>
25264</v>
      </c>
      <c r="AB126" s="861"/>
      <c r="AC126" s="861"/>
      <c r="AD126" s="861"/>
      <c r="AE126" s="862"/>
      <c r="AF126" s="863">
        <v>
25263</v>
      </c>
      <c r="AG126" s="861"/>
      <c r="AH126" s="861"/>
      <c r="AI126" s="861"/>
      <c r="AJ126" s="862"/>
      <c r="AK126" s="863">
        <v>
24004</v>
      </c>
      <c r="AL126" s="861"/>
      <c r="AM126" s="861"/>
      <c r="AN126" s="861"/>
      <c r="AO126" s="862"/>
      <c r="AP126" s="908">
        <v>
0.2</v>
      </c>
      <c r="AQ126" s="909"/>
      <c r="AR126" s="909"/>
      <c r="AS126" s="909"/>
      <c r="AT126" s="91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8"/>
      <c r="CL126" s="939"/>
      <c r="CM126" s="939"/>
      <c r="CN126" s="939"/>
      <c r="CO126" s="940"/>
      <c r="CP126" s="898" t="s">
        <v>
475</v>
      </c>
      <c r="CQ126" s="831"/>
      <c r="CR126" s="831"/>
      <c r="CS126" s="831"/>
      <c r="CT126" s="831"/>
      <c r="CU126" s="831"/>
      <c r="CV126" s="831"/>
      <c r="CW126" s="831"/>
      <c r="CX126" s="831"/>
      <c r="CY126" s="831"/>
      <c r="CZ126" s="831"/>
      <c r="DA126" s="831"/>
      <c r="DB126" s="831"/>
      <c r="DC126" s="831"/>
      <c r="DD126" s="831"/>
      <c r="DE126" s="831"/>
      <c r="DF126" s="832"/>
      <c r="DG126" s="870" t="s">
        <v>
173</v>
      </c>
      <c r="DH126" s="871"/>
      <c r="DI126" s="871"/>
      <c r="DJ126" s="871"/>
      <c r="DK126" s="871"/>
      <c r="DL126" s="871" t="s">
        <v>
435</v>
      </c>
      <c r="DM126" s="871"/>
      <c r="DN126" s="871"/>
      <c r="DO126" s="871"/>
      <c r="DP126" s="871"/>
      <c r="DQ126" s="871" t="s">
        <v>
173</v>
      </c>
      <c r="DR126" s="871"/>
      <c r="DS126" s="871"/>
      <c r="DT126" s="871"/>
      <c r="DU126" s="871"/>
      <c r="DV126" s="877" t="s">
        <v>
435</v>
      </c>
      <c r="DW126" s="877"/>
      <c r="DX126" s="877"/>
      <c r="DY126" s="877"/>
      <c r="DZ126" s="878"/>
    </row>
    <row r="127" spans="1:130" s="247" customFormat="1" ht="26.25" customHeight="1" x14ac:dyDescent="0.15">
      <c r="A127" s="903"/>
      <c r="B127" s="904"/>
      <c r="C127" s="922" t="s">
        <v>
476</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v>
48</v>
      </c>
      <c r="AB127" s="861"/>
      <c r="AC127" s="861"/>
      <c r="AD127" s="861"/>
      <c r="AE127" s="862"/>
      <c r="AF127" s="863">
        <v>
332</v>
      </c>
      <c r="AG127" s="861"/>
      <c r="AH127" s="861"/>
      <c r="AI127" s="861"/>
      <c r="AJ127" s="862"/>
      <c r="AK127" s="863">
        <v>
3</v>
      </c>
      <c r="AL127" s="861"/>
      <c r="AM127" s="861"/>
      <c r="AN127" s="861"/>
      <c r="AO127" s="862"/>
      <c r="AP127" s="908">
        <v>
0</v>
      </c>
      <c r="AQ127" s="909"/>
      <c r="AR127" s="909"/>
      <c r="AS127" s="909"/>
      <c r="AT127" s="910"/>
      <c r="AU127" s="283"/>
      <c r="AV127" s="283"/>
      <c r="AW127" s="283"/>
      <c r="AX127" s="925" t="s">
        <v>
477</v>
      </c>
      <c r="AY127" s="895"/>
      <c r="AZ127" s="895"/>
      <c r="BA127" s="895"/>
      <c r="BB127" s="895"/>
      <c r="BC127" s="895"/>
      <c r="BD127" s="895"/>
      <c r="BE127" s="896"/>
      <c r="BF127" s="894" t="s">
        <v>
478</v>
      </c>
      <c r="BG127" s="895"/>
      <c r="BH127" s="895"/>
      <c r="BI127" s="895"/>
      <c r="BJ127" s="895"/>
      <c r="BK127" s="895"/>
      <c r="BL127" s="896"/>
      <c r="BM127" s="894" t="s">
        <v>
479</v>
      </c>
      <c r="BN127" s="895"/>
      <c r="BO127" s="895"/>
      <c r="BP127" s="895"/>
      <c r="BQ127" s="895"/>
      <c r="BR127" s="895"/>
      <c r="BS127" s="896"/>
      <c r="BT127" s="894" t="s">
        <v>
480</v>
      </c>
      <c r="BU127" s="895"/>
      <c r="BV127" s="895"/>
      <c r="BW127" s="895"/>
      <c r="BX127" s="895"/>
      <c r="BY127" s="895"/>
      <c r="BZ127" s="897"/>
      <c r="CA127" s="283"/>
      <c r="CB127" s="283"/>
      <c r="CC127" s="283"/>
      <c r="CD127" s="284"/>
      <c r="CE127" s="284"/>
      <c r="CF127" s="284"/>
      <c r="CG127" s="281"/>
      <c r="CH127" s="281"/>
      <c r="CI127" s="281"/>
      <c r="CJ127" s="282"/>
      <c r="CK127" s="938"/>
      <c r="CL127" s="939"/>
      <c r="CM127" s="939"/>
      <c r="CN127" s="939"/>
      <c r="CO127" s="940"/>
      <c r="CP127" s="898" t="s">
        <v>
481</v>
      </c>
      <c r="CQ127" s="831"/>
      <c r="CR127" s="831"/>
      <c r="CS127" s="831"/>
      <c r="CT127" s="831"/>
      <c r="CU127" s="831"/>
      <c r="CV127" s="831"/>
      <c r="CW127" s="831"/>
      <c r="CX127" s="831"/>
      <c r="CY127" s="831"/>
      <c r="CZ127" s="831"/>
      <c r="DA127" s="831"/>
      <c r="DB127" s="831"/>
      <c r="DC127" s="831"/>
      <c r="DD127" s="831"/>
      <c r="DE127" s="831"/>
      <c r="DF127" s="832"/>
      <c r="DG127" s="870" t="s">
        <v>
435</v>
      </c>
      <c r="DH127" s="871"/>
      <c r="DI127" s="871"/>
      <c r="DJ127" s="871"/>
      <c r="DK127" s="871"/>
      <c r="DL127" s="871" t="s">
        <v>
435</v>
      </c>
      <c r="DM127" s="871"/>
      <c r="DN127" s="871"/>
      <c r="DO127" s="871"/>
      <c r="DP127" s="871"/>
      <c r="DQ127" s="871" t="s">
        <v>
173</v>
      </c>
      <c r="DR127" s="871"/>
      <c r="DS127" s="871"/>
      <c r="DT127" s="871"/>
      <c r="DU127" s="871"/>
      <c r="DV127" s="877" t="s">
        <v>
435</v>
      </c>
      <c r="DW127" s="877"/>
      <c r="DX127" s="877"/>
      <c r="DY127" s="877"/>
      <c r="DZ127" s="878"/>
    </row>
    <row r="128" spans="1:130" s="247" customFormat="1" ht="26.25" customHeight="1" thickBot="1" x14ac:dyDescent="0.2">
      <c r="A128" s="879" t="s">
        <v>
482</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
483</v>
      </c>
      <c r="X128" s="881"/>
      <c r="Y128" s="881"/>
      <c r="Z128" s="882"/>
      <c r="AA128" s="883">
        <v>
306102</v>
      </c>
      <c r="AB128" s="884"/>
      <c r="AC128" s="884"/>
      <c r="AD128" s="884"/>
      <c r="AE128" s="885"/>
      <c r="AF128" s="886">
        <v>
293936</v>
      </c>
      <c r="AG128" s="884"/>
      <c r="AH128" s="884"/>
      <c r="AI128" s="884"/>
      <c r="AJ128" s="885"/>
      <c r="AK128" s="886">
        <v>
293134</v>
      </c>
      <c r="AL128" s="884"/>
      <c r="AM128" s="884"/>
      <c r="AN128" s="884"/>
      <c r="AO128" s="885"/>
      <c r="AP128" s="887"/>
      <c r="AQ128" s="888"/>
      <c r="AR128" s="888"/>
      <c r="AS128" s="888"/>
      <c r="AT128" s="889"/>
      <c r="AU128" s="283"/>
      <c r="AV128" s="283"/>
      <c r="AW128" s="283"/>
      <c r="AX128" s="890" t="s">
        <v>
484</v>
      </c>
      <c r="AY128" s="891"/>
      <c r="AZ128" s="891"/>
      <c r="BA128" s="891"/>
      <c r="BB128" s="891"/>
      <c r="BC128" s="891"/>
      <c r="BD128" s="891"/>
      <c r="BE128" s="892"/>
      <c r="BF128" s="867" t="s">
        <v>
435</v>
      </c>
      <c r="BG128" s="868"/>
      <c r="BH128" s="868"/>
      <c r="BI128" s="868"/>
      <c r="BJ128" s="868"/>
      <c r="BK128" s="868"/>
      <c r="BL128" s="893"/>
      <c r="BM128" s="867">
        <v>
12.87</v>
      </c>
      <c r="BN128" s="868"/>
      <c r="BO128" s="868"/>
      <c r="BP128" s="868"/>
      <c r="BQ128" s="868"/>
      <c r="BR128" s="868"/>
      <c r="BS128" s="893"/>
      <c r="BT128" s="867">
        <v>
20</v>
      </c>
      <c r="BU128" s="868"/>
      <c r="BV128" s="868"/>
      <c r="BW128" s="868"/>
      <c r="BX128" s="868"/>
      <c r="BY128" s="868"/>
      <c r="BZ128" s="869"/>
      <c r="CA128" s="284"/>
      <c r="CB128" s="284"/>
      <c r="CC128" s="284"/>
      <c r="CD128" s="284"/>
      <c r="CE128" s="284"/>
      <c r="CF128" s="284"/>
      <c r="CG128" s="281"/>
      <c r="CH128" s="281"/>
      <c r="CI128" s="281"/>
      <c r="CJ128" s="282"/>
      <c r="CK128" s="941"/>
      <c r="CL128" s="942"/>
      <c r="CM128" s="942"/>
      <c r="CN128" s="942"/>
      <c r="CO128" s="943"/>
      <c r="CP128" s="872" t="s">
        <v>
485</v>
      </c>
      <c r="CQ128" s="809"/>
      <c r="CR128" s="809"/>
      <c r="CS128" s="809"/>
      <c r="CT128" s="809"/>
      <c r="CU128" s="809"/>
      <c r="CV128" s="809"/>
      <c r="CW128" s="809"/>
      <c r="CX128" s="809"/>
      <c r="CY128" s="809"/>
      <c r="CZ128" s="809"/>
      <c r="DA128" s="809"/>
      <c r="DB128" s="809"/>
      <c r="DC128" s="809"/>
      <c r="DD128" s="809"/>
      <c r="DE128" s="809"/>
      <c r="DF128" s="810"/>
      <c r="DG128" s="873" t="s">
        <v>
435</v>
      </c>
      <c r="DH128" s="874"/>
      <c r="DI128" s="874"/>
      <c r="DJ128" s="874"/>
      <c r="DK128" s="874"/>
      <c r="DL128" s="874" t="s">
        <v>
435</v>
      </c>
      <c r="DM128" s="874"/>
      <c r="DN128" s="874"/>
      <c r="DO128" s="874"/>
      <c r="DP128" s="874"/>
      <c r="DQ128" s="874" t="s">
        <v>
173</v>
      </c>
      <c r="DR128" s="874"/>
      <c r="DS128" s="874"/>
      <c r="DT128" s="874"/>
      <c r="DU128" s="874"/>
      <c r="DV128" s="875" t="s">
        <v>
173</v>
      </c>
      <c r="DW128" s="875"/>
      <c r="DX128" s="875"/>
      <c r="DY128" s="875"/>
      <c r="DZ128" s="876"/>
    </row>
    <row r="129" spans="1:131" s="247" customFormat="1" ht="26.25" customHeight="1" x14ac:dyDescent="0.15">
      <c r="A129" s="855" t="s">
        <v>
107</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
486</v>
      </c>
      <c r="X129" s="858"/>
      <c r="Y129" s="858"/>
      <c r="Z129" s="859"/>
      <c r="AA129" s="860">
        <v>
13787598</v>
      </c>
      <c r="AB129" s="861"/>
      <c r="AC129" s="861"/>
      <c r="AD129" s="861"/>
      <c r="AE129" s="862"/>
      <c r="AF129" s="863">
        <v>
13909195</v>
      </c>
      <c r="AG129" s="861"/>
      <c r="AH129" s="861"/>
      <c r="AI129" s="861"/>
      <c r="AJ129" s="862"/>
      <c r="AK129" s="863">
        <v>
13901909</v>
      </c>
      <c r="AL129" s="861"/>
      <c r="AM129" s="861"/>
      <c r="AN129" s="861"/>
      <c r="AO129" s="862"/>
      <c r="AP129" s="864"/>
      <c r="AQ129" s="865"/>
      <c r="AR129" s="865"/>
      <c r="AS129" s="865"/>
      <c r="AT129" s="866"/>
      <c r="AU129" s="285"/>
      <c r="AV129" s="285"/>
      <c r="AW129" s="285"/>
      <c r="AX129" s="830" t="s">
        <v>
487</v>
      </c>
      <c r="AY129" s="831"/>
      <c r="AZ129" s="831"/>
      <c r="BA129" s="831"/>
      <c r="BB129" s="831"/>
      <c r="BC129" s="831"/>
      <c r="BD129" s="831"/>
      <c r="BE129" s="832"/>
      <c r="BF129" s="850" t="s">
        <v>
173</v>
      </c>
      <c r="BG129" s="851"/>
      <c r="BH129" s="851"/>
      <c r="BI129" s="851"/>
      <c r="BJ129" s="851"/>
      <c r="BK129" s="851"/>
      <c r="BL129" s="852"/>
      <c r="BM129" s="850">
        <v>
17.87</v>
      </c>
      <c r="BN129" s="851"/>
      <c r="BO129" s="851"/>
      <c r="BP129" s="851"/>
      <c r="BQ129" s="851"/>
      <c r="BR129" s="851"/>
      <c r="BS129" s="852"/>
      <c r="BT129" s="850">
        <v>
30</v>
      </c>
      <c r="BU129" s="853"/>
      <c r="BV129" s="853"/>
      <c r="BW129" s="853"/>
      <c r="BX129" s="853"/>
      <c r="BY129" s="853"/>
      <c r="BZ129" s="85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5" t="s">
        <v>
488</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
489</v>
      </c>
      <c r="X130" s="858"/>
      <c r="Y130" s="858"/>
      <c r="Z130" s="859"/>
      <c r="AA130" s="860">
        <v>
1148168</v>
      </c>
      <c r="AB130" s="861"/>
      <c r="AC130" s="861"/>
      <c r="AD130" s="861"/>
      <c r="AE130" s="862"/>
      <c r="AF130" s="863">
        <v>
1150179</v>
      </c>
      <c r="AG130" s="861"/>
      <c r="AH130" s="861"/>
      <c r="AI130" s="861"/>
      <c r="AJ130" s="862"/>
      <c r="AK130" s="863">
        <v>
1115097</v>
      </c>
      <c r="AL130" s="861"/>
      <c r="AM130" s="861"/>
      <c r="AN130" s="861"/>
      <c r="AO130" s="862"/>
      <c r="AP130" s="864"/>
      <c r="AQ130" s="865"/>
      <c r="AR130" s="865"/>
      <c r="AS130" s="865"/>
      <c r="AT130" s="866"/>
      <c r="AU130" s="285"/>
      <c r="AV130" s="285"/>
      <c r="AW130" s="285"/>
      <c r="AX130" s="830" t="s">
        <v>
490</v>
      </c>
      <c r="AY130" s="831"/>
      <c r="AZ130" s="831"/>
      <c r="BA130" s="831"/>
      <c r="BB130" s="831"/>
      <c r="BC130" s="831"/>
      <c r="BD130" s="831"/>
      <c r="BE130" s="832"/>
      <c r="BF130" s="833">
        <v>
0</v>
      </c>
      <c r="BG130" s="834"/>
      <c r="BH130" s="834"/>
      <c r="BI130" s="834"/>
      <c r="BJ130" s="834"/>
      <c r="BK130" s="834"/>
      <c r="BL130" s="835"/>
      <c r="BM130" s="833">
        <v>
25</v>
      </c>
      <c r="BN130" s="834"/>
      <c r="BO130" s="834"/>
      <c r="BP130" s="834"/>
      <c r="BQ130" s="834"/>
      <c r="BR130" s="834"/>
      <c r="BS130" s="835"/>
      <c r="BT130" s="833">
        <v>
35</v>
      </c>
      <c r="BU130" s="836"/>
      <c r="BV130" s="836"/>
      <c r="BW130" s="836"/>
      <c r="BX130" s="836"/>
      <c r="BY130" s="836"/>
      <c r="BZ130" s="83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
491</v>
      </c>
      <c r="X131" s="841"/>
      <c r="Y131" s="841"/>
      <c r="Z131" s="842"/>
      <c r="AA131" s="843">
        <v>
12639430</v>
      </c>
      <c r="AB131" s="844"/>
      <c r="AC131" s="844"/>
      <c r="AD131" s="844"/>
      <c r="AE131" s="845"/>
      <c r="AF131" s="846">
        <v>
12759016</v>
      </c>
      <c r="AG131" s="844"/>
      <c r="AH131" s="844"/>
      <c r="AI131" s="844"/>
      <c r="AJ131" s="845"/>
      <c r="AK131" s="846">
        <v>
12786812</v>
      </c>
      <c r="AL131" s="844"/>
      <c r="AM131" s="844"/>
      <c r="AN131" s="844"/>
      <c r="AO131" s="845"/>
      <c r="AP131" s="847"/>
      <c r="AQ131" s="848"/>
      <c r="AR131" s="848"/>
      <c r="AS131" s="848"/>
      <c r="AT131" s="849"/>
      <c r="AU131" s="285"/>
      <c r="AV131" s="285"/>
      <c r="AW131" s="285"/>
      <c r="AX131" s="808" t="s">
        <v>
492</v>
      </c>
      <c r="AY131" s="809"/>
      <c r="AZ131" s="809"/>
      <c r="BA131" s="809"/>
      <c r="BB131" s="809"/>
      <c r="BC131" s="809"/>
      <c r="BD131" s="809"/>
      <c r="BE131" s="810"/>
      <c r="BF131" s="811" t="s">
        <v>
435</v>
      </c>
      <c r="BG131" s="812"/>
      <c r="BH131" s="812"/>
      <c r="BI131" s="812"/>
      <c r="BJ131" s="812"/>
      <c r="BK131" s="812"/>
      <c r="BL131" s="813"/>
      <c r="BM131" s="811">
        <v>
350</v>
      </c>
      <c r="BN131" s="812"/>
      <c r="BO131" s="812"/>
      <c r="BP131" s="812"/>
      <c r="BQ131" s="812"/>
      <c r="BR131" s="812"/>
      <c r="BS131" s="813"/>
      <c r="BT131" s="814"/>
      <c r="BU131" s="815"/>
      <c r="BV131" s="815"/>
      <c r="BW131" s="815"/>
      <c r="BX131" s="815"/>
      <c r="BY131" s="815"/>
      <c r="BZ131" s="81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7" t="s">
        <v>
493</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
494</v>
      </c>
      <c r="W132" s="821"/>
      <c r="X132" s="821"/>
      <c r="Y132" s="821"/>
      <c r="Z132" s="822"/>
      <c r="AA132" s="823">
        <v>
-0.27149167299999999</v>
      </c>
      <c r="AB132" s="824"/>
      <c r="AC132" s="824"/>
      <c r="AD132" s="824"/>
      <c r="AE132" s="825"/>
      <c r="AF132" s="826">
        <v>
-0.24399217000000001</v>
      </c>
      <c r="AG132" s="824"/>
      <c r="AH132" s="824"/>
      <c r="AI132" s="824"/>
      <c r="AJ132" s="825"/>
      <c r="AK132" s="826">
        <v>
0.27561991200000002</v>
      </c>
      <c r="AL132" s="824"/>
      <c r="AM132" s="824"/>
      <c r="AN132" s="824"/>
      <c r="AO132" s="825"/>
      <c r="AP132" s="827"/>
      <c r="AQ132" s="828"/>
      <c r="AR132" s="828"/>
      <c r="AS132" s="828"/>
      <c r="AT132" s="82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
495</v>
      </c>
      <c r="W133" s="800"/>
      <c r="X133" s="800"/>
      <c r="Y133" s="800"/>
      <c r="Z133" s="801"/>
      <c r="AA133" s="802">
        <v>
-0.3</v>
      </c>
      <c r="AB133" s="803"/>
      <c r="AC133" s="803"/>
      <c r="AD133" s="803"/>
      <c r="AE133" s="804"/>
      <c r="AF133" s="802">
        <v>
-0.2</v>
      </c>
      <c r="AG133" s="803"/>
      <c r="AH133" s="803"/>
      <c r="AI133" s="803"/>
      <c r="AJ133" s="804"/>
      <c r="AK133" s="802">
        <v>
0</v>
      </c>
      <c r="AL133" s="803"/>
      <c r="AM133" s="803"/>
      <c r="AN133" s="803"/>
      <c r="AO133" s="804"/>
      <c r="AP133" s="805"/>
      <c r="AQ133" s="806"/>
      <c r="AR133" s="806"/>
      <c r="AS133" s="806"/>
      <c r="AT133" s="80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16raYYL7lSyHdKcypHEqCN2FDOzDn5TpZrLA2QtJ7d+yq1evn/Be2P8rDhom6AEb43STydqsRY/TyDEtO0Piw==" saltValue="UBRY090GP06BQzDcbPCs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sEgjgBAgjV1IgLGwbO5eVj9IdSIjtHSEFycV8Ue6PDbya8xCNP+p7GNxN17Sl3yUjtCITxMu7PEfDL2P6LzsA==" saltValue="INvVHDc1FK3hu92E/R0OC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0nyoaoX44OfHWdkXhYGyJpi2E9p10lbMwZjqNBsHFDPey/g4GG9H2Yu5OvvJrFvwrHprS0NaL6ABrN/PG4Xg==" saltValue="CXLc6qP7PIqrs3q9D4lq7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
499</v>
      </c>
      <c r="AP7" s="304"/>
      <c r="AQ7" s="305" t="s">
        <v>
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
501</v>
      </c>
      <c r="AQ8" s="311" t="s">
        <v>
502</v>
      </c>
      <c r="AR8" s="312" t="s">
        <v>
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
504</v>
      </c>
      <c r="AL9" s="1230"/>
      <c r="AM9" s="1230"/>
      <c r="AN9" s="1231"/>
      <c r="AO9" s="313">
        <v>
3822820</v>
      </c>
      <c r="AP9" s="313">
        <v>
52815</v>
      </c>
      <c r="AQ9" s="314">
        <v>
73117</v>
      </c>
      <c r="AR9" s="315">
        <v>
-27.8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
505</v>
      </c>
      <c r="AL10" s="1230"/>
      <c r="AM10" s="1230"/>
      <c r="AN10" s="1231"/>
      <c r="AO10" s="316">
        <v>
48231</v>
      </c>
      <c r="AP10" s="316">
        <v>
666</v>
      </c>
      <c r="AQ10" s="317">
        <v>
5871</v>
      </c>
      <c r="AR10" s="318">
        <v>
-88.7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
506</v>
      </c>
      <c r="AL11" s="1230"/>
      <c r="AM11" s="1230"/>
      <c r="AN11" s="1231"/>
      <c r="AO11" s="316">
        <v>
38791</v>
      </c>
      <c r="AP11" s="316">
        <v>
536</v>
      </c>
      <c r="AQ11" s="317">
        <v>
5513</v>
      </c>
      <c r="AR11" s="318">
        <v>
-90.3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
507</v>
      </c>
      <c r="AL12" s="1230"/>
      <c r="AM12" s="1230"/>
      <c r="AN12" s="1231"/>
      <c r="AO12" s="316" t="s">
        <v>
508</v>
      </c>
      <c r="AP12" s="316" t="s">
        <v>
508</v>
      </c>
      <c r="AQ12" s="317">
        <v>
1308</v>
      </c>
      <c r="AR12" s="318" t="s">
        <v>
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
509</v>
      </c>
      <c r="AL13" s="1230"/>
      <c r="AM13" s="1230"/>
      <c r="AN13" s="1231"/>
      <c r="AO13" s="316" t="s">
        <v>
508</v>
      </c>
      <c r="AP13" s="316" t="s">
        <v>
508</v>
      </c>
      <c r="AQ13" s="317">
        <v>
3</v>
      </c>
      <c r="AR13" s="318" t="s">
        <v>
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
510</v>
      </c>
      <c r="AL14" s="1230"/>
      <c r="AM14" s="1230"/>
      <c r="AN14" s="1231"/>
      <c r="AO14" s="316">
        <v>
224299</v>
      </c>
      <c r="AP14" s="316">
        <v>
3099</v>
      </c>
      <c r="AQ14" s="317">
        <v>
2952</v>
      </c>
      <c r="AR14" s="318">
        <v>
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
511</v>
      </c>
      <c r="AL15" s="1230"/>
      <c r="AM15" s="1230"/>
      <c r="AN15" s="1231"/>
      <c r="AO15" s="316">
        <v>
51257</v>
      </c>
      <c r="AP15" s="316">
        <v>
708</v>
      </c>
      <c r="AQ15" s="317">
        <v>
1788</v>
      </c>
      <c r="AR15" s="318">
        <v>
-60.4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
512</v>
      </c>
      <c r="AL16" s="1233"/>
      <c r="AM16" s="1233"/>
      <c r="AN16" s="1234"/>
      <c r="AO16" s="316">
        <v>
-293638</v>
      </c>
      <c r="AP16" s="316">
        <v>
-4057</v>
      </c>
      <c r="AQ16" s="317">
        <v>
-6565</v>
      </c>
      <c r="AR16" s="318">
        <v>
-38.200000000000003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
188</v>
      </c>
      <c r="AL17" s="1233"/>
      <c r="AM17" s="1233"/>
      <c r="AN17" s="1234"/>
      <c r="AO17" s="316">
        <v>
3891760</v>
      </c>
      <c r="AP17" s="316">
        <v>
53767</v>
      </c>
      <c r="AQ17" s="317">
        <v>
83986</v>
      </c>
      <c r="AR17" s="318">
        <v>
-36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514</v>
      </c>
      <c r="AP20" s="324" t="s">
        <v>
515</v>
      </c>
      <c r="AQ20" s="325" t="s">
        <v>
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
517</v>
      </c>
      <c r="AL21" s="1227"/>
      <c r="AM21" s="1227"/>
      <c r="AN21" s="1228"/>
      <c r="AO21" s="328">
        <v>
4.8899999999999997</v>
      </c>
      <c r="AP21" s="329">
        <v>
8.24</v>
      </c>
      <c r="AQ21" s="330">
        <v>
-3.35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
518</v>
      </c>
      <c r="AL22" s="1227"/>
      <c r="AM22" s="1227"/>
      <c r="AN22" s="1228"/>
      <c r="AO22" s="333">
        <v>
98.2</v>
      </c>
      <c r="AP22" s="334">
        <v>
98.1</v>
      </c>
      <c r="AQ22" s="335">
        <v>
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
499</v>
      </c>
      <c r="AP30" s="304"/>
      <c r="AQ30" s="305" t="s">
        <v>
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
501</v>
      </c>
      <c r="AQ31" s="311" t="s">
        <v>
502</v>
      </c>
      <c r="AR31" s="312" t="s">
        <v>
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
522</v>
      </c>
      <c r="AL32" s="1218"/>
      <c r="AM32" s="1218"/>
      <c r="AN32" s="1219"/>
      <c r="AO32" s="343">
        <v>
1247195</v>
      </c>
      <c r="AP32" s="343">
        <v>
17231</v>
      </c>
      <c r="AQ32" s="344">
        <v>
53780</v>
      </c>
      <c r="AR32" s="345">
        <v>
-68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
523</v>
      </c>
      <c r="AL33" s="1218"/>
      <c r="AM33" s="1218"/>
      <c r="AN33" s="1219"/>
      <c r="AO33" s="343" t="s">
        <v>
508</v>
      </c>
      <c r="AP33" s="343" t="s">
        <v>
508</v>
      </c>
      <c r="AQ33" s="344" t="s">
        <v>
508</v>
      </c>
      <c r="AR33" s="345" t="s">
        <v>
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
524</v>
      </c>
      <c r="AL34" s="1218"/>
      <c r="AM34" s="1218"/>
      <c r="AN34" s="1219"/>
      <c r="AO34" s="343" t="s">
        <v>
508</v>
      </c>
      <c r="AP34" s="343" t="s">
        <v>
508</v>
      </c>
      <c r="AQ34" s="344">
        <v>
5</v>
      </c>
      <c r="AR34" s="345" t="s">
        <v>
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
525</v>
      </c>
      <c r="AL35" s="1218"/>
      <c r="AM35" s="1218"/>
      <c r="AN35" s="1219"/>
      <c r="AO35" s="343">
        <v>
118843</v>
      </c>
      <c r="AP35" s="343">
        <v>
1642</v>
      </c>
      <c r="AQ35" s="344">
        <v>
13935</v>
      </c>
      <c r="AR35" s="345">
        <v>
-88.2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
526</v>
      </c>
      <c r="AL36" s="1218"/>
      <c r="AM36" s="1218"/>
      <c r="AN36" s="1219"/>
      <c r="AO36" s="343">
        <v>
43876</v>
      </c>
      <c r="AP36" s="343">
        <v>
606</v>
      </c>
      <c r="AQ36" s="344">
        <v>
1226</v>
      </c>
      <c r="AR36" s="345">
        <v>
-50.6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
527</v>
      </c>
      <c r="AL37" s="1218"/>
      <c r="AM37" s="1218"/>
      <c r="AN37" s="1219"/>
      <c r="AO37" s="343">
        <v>
33560</v>
      </c>
      <c r="AP37" s="343">
        <v>
464</v>
      </c>
      <c r="AQ37" s="344">
        <v>
824</v>
      </c>
      <c r="AR37" s="345">
        <v>
-43.7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
528</v>
      </c>
      <c r="AL38" s="1221"/>
      <c r="AM38" s="1221"/>
      <c r="AN38" s="1222"/>
      <c r="AO38" s="346" t="s">
        <v>
508</v>
      </c>
      <c r="AP38" s="346" t="s">
        <v>
508</v>
      </c>
      <c r="AQ38" s="347">
        <v>
1</v>
      </c>
      <c r="AR38" s="335" t="s">
        <v>
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
529</v>
      </c>
      <c r="AL39" s="1221"/>
      <c r="AM39" s="1221"/>
      <c r="AN39" s="1222"/>
      <c r="AO39" s="343">
        <v>
-293134</v>
      </c>
      <c r="AP39" s="343">
        <v>
-4050</v>
      </c>
      <c r="AQ39" s="344">
        <v>
-3983</v>
      </c>
      <c r="AR39" s="345">
        <v>
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
530</v>
      </c>
      <c r="AL40" s="1218"/>
      <c r="AM40" s="1218"/>
      <c r="AN40" s="1219"/>
      <c r="AO40" s="343">
        <v>
-1115097</v>
      </c>
      <c r="AP40" s="343">
        <v>
-15406</v>
      </c>
      <c r="AQ40" s="344">
        <v>
-48081</v>
      </c>
      <c r="AR40" s="345">
        <v>
-68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
298</v>
      </c>
      <c r="AL41" s="1224"/>
      <c r="AM41" s="1224"/>
      <c r="AN41" s="1225"/>
      <c r="AO41" s="343">
        <v>
35243</v>
      </c>
      <c r="AP41" s="343">
        <v>
487</v>
      </c>
      <c r="AQ41" s="344">
        <v>
17707</v>
      </c>
      <c r="AR41" s="345">
        <v>
-97.2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
499</v>
      </c>
      <c r="AN49" s="1212" t="s">
        <v>
534</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
535</v>
      </c>
      <c r="AO50" s="360" t="s">
        <v>
536</v>
      </c>
      <c r="AP50" s="361" t="s">
        <v>
537</v>
      </c>
      <c r="AQ50" s="362" t="s">
        <v>
538</v>
      </c>
      <c r="AR50" s="363" t="s">
        <v>
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540</v>
      </c>
      <c r="AL51" s="356"/>
      <c r="AM51" s="364">
        <v>
1762079</v>
      </c>
      <c r="AN51" s="365">
        <v>
24391</v>
      </c>
      <c r="AO51" s="366">
        <v>
-16.2</v>
      </c>
      <c r="AP51" s="367">
        <v>
47278</v>
      </c>
      <c r="AQ51" s="368">
        <v>
-28.6</v>
      </c>
      <c r="AR51" s="369">
        <v>
12.4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541</v>
      </c>
      <c r="AM52" s="372">
        <v>
1018305</v>
      </c>
      <c r="AN52" s="373">
        <v>
14096</v>
      </c>
      <c r="AO52" s="374">
        <v>
-28.6</v>
      </c>
      <c r="AP52" s="375">
        <v>
24096</v>
      </c>
      <c r="AQ52" s="376">
        <v>
-24.3</v>
      </c>
      <c r="AR52" s="377">
        <v>
-4.3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542</v>
      </c>
      <c r="AL53" s="356"/>
      <c r="AM53" s="364">
        <v>
2083872</v>
      </c>
      <c r="AN53" s="365">
        <v>
28847</v>
      </c>
      <c r="AO53" s="366">
        <v>
18.3</v>
      </c>
      <c r="AP53" s="367">
        <v>
67319</v>
      </c>
      <c r="AQ53" s="368">
        <v>
42.4</v>
      </c>
      <c r="AR53" s="369">
        <v>
-24.1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541</v>
      </c>
      <c r="AM54" s="372">
        <v>
814656</v>
      </c>
      <c r="AN54" s="373">
        <v>
11277</v>
      </c>
      <c r="AO54" s="374">
        <v>
-20</v>
      </c>
      <c r="AP54" s="375">
        <v>
38101</v>
      </c>
      <c r="AQ54" s="376">
        <v>
58.1</v>
      </c>
      <c r="AR54" s="377">
        <v>
-78.099999999999994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543</v>
      </c>
      <c r="AL55" s="356"/>
      <c r="AM55" s="364">
        <v>
2543944</v>
      </c>
      <c r="AN55" s="365">
        <v>
35094</v>
      </c>
      <c r="AO55" s="366">
        <v>
21.7</v>
      </c>
      <c r="AP55" s="367">
        <v>
70615</v>
      </c>
      <c r="AQ55" s="368">
        <v>
4.9000000000000004</v>
      </c>
      <c r="AR55" s="369">
        <v>
16.8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541</v>
      </c>
      <c r="AM56" s="372">
        <v>
1158489</v>
      </c>
      <c r="AN56" s="373">
        <v>
15982</v>
      </c>
      <c r="AO56" s="374">
        <v>
41.7</v>
      </c>
      <c r="AP56" s="375">
        <v>
37382</v>
      </c>
      <c r="AQ56" s="376">
        <v>
-1.9</v>
      </c>
      <c r="AR56" s="377">
        <v>
43.6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544</v>
      </c>
      <c r="AL57" s="356"/>
      <c r="AM57" s="364">
        <v>
2013331</v>
      </c>
      <c r="AN57" s="365">
        <v>
27752</v>
      </c>
      <c r="AO57" s="366">
        <v>
-20.9</v>
      </c>
      <c r="AP57" s="367">
        <v>
69185</v>
      </c>
      <c r="AQ57" s="368">
        <v>
-2</v>
      </c>
      <c r="AR57" s="369">
        <v>
-18.899999999999999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541</v>
      </c>
      <c r="AM58" s="372">
        <v>
756911</v>
      </c>
      <c r="AN58" s="373">
        <v>
10434</v>
      </c>
      <c r="AO58" s="374">
        <v>
-34.700000000000003</v>
      </c>
      <c r="AP58" s="375">
        <v>
38519</v>
      </c>
      <c r="AQ58" s="376">
        <v>
3</v>
      </c>
      <c r="AR58" s="377">
        <v>
-37.700000000000003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545</v>
      </c>
      <c r="AL59" s="356"/>
      <c r="AM59" s="364">
        <v>
1572016</v>
      </c>
      <c r="AN59" s="365">
        <v>
21718</v>
      </c>
      <c r="AO59" s="366">
        <v>
-21.7</v>
      </c>
      <c r="AP59" s="367">
        <v>
70166</v>
      </c>
      <c r="AQ59" s="368">
        <v>
1.4</v>
      </c>
      <c r="AR59" s="369">
        <v>
-23.1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541</v>
      </c>
      <c r="AM60" s="372">
        <v>
776822</v>
      </c>
      <c r="AN60" s="373">
        <v>
10732</v>
      </c>
      <c r="AO60" s="374">
        <v>
2.9</v>
      </c>
      <c r="AP60" s="375">
        <v>
36115</v>
      </c>
      <c r="AQ60" s="376">
        <v>
-6.2</v>
      </c>
      <c r="AR60" s="377">
        <v>
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546</v>
      </c>
      <c r="AL61" s="378"/>
      <c r="AM61" s="379">
        <v>
1995048</v>
      </c>
      <c r="AN61" s="380">
        <v>
27560</v>
      </c>
      <c r="AO61" s="381">
        <v>
-3.8</v>
      </c>
      <c r="AP61" s="382">
        <v>
64913</v>
      </c>
      <c r="AQ61" s="383">
        <v>
3.6</v>
      </c>
      <c r="AR61" s="369">
        <v>
-7.4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541</v>
      </c>
      <c r="AM62" s="372">
        <v>
905037</v>
      </c>
      <c r="AN62" s="373">
        <v>
12504</v>
      </c>
      <c r="AO62" s="374">
        <v>
-7.7</v>
      </c>
      <c r="AP62" s="375">
        <v>
34843</v>
      </c>
      <c r="AQ62" s="376">
        <v>
5.7</v>
      </c>
      <c r="AR62" s="377">
        <v>
-13.4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rhC70M1Tq2QqF9hBA6t15s6VrKKIjQNhuWYiRgpa97APuwVNYnOLxRRYmySvBgcVqkzz2HUib3+wHPLEwti3g==" saltValue="MjVNqUfnOysNvcfG6ldj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548</v>
      </c>
    </row>
    <row r="120" spans="125:125" ht="13.5" hidden="1" customHeight="1" x14ac:dyDescent="0.15"/>
    <row r="121" spans="125:125" ht="13.5" hidden="1" customHeight="1" x14ac:dyDescent="0.15">
      <c r="DU121" s="291"/>
    </row>
  </sheetData>
  <sheetProtection algorithmName="SHA-512" hashValue="rBGsNvW2Q/GCVV4bkGCCXfkE8j4AlCm9mAkhJI3detzn3QeN83KK7R0lWwV21O6XYvbW/Pi/vj5PNOfdumvgAA==" saltValue="qgKp3H+XJohHwKJ9WfKre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549</v>
      </c>
    </row>
  </sheetData>
  <sheetProtection algorithmName="SHA-512" hashValue="CFK+rn2vBjag7cbUeo8yDX+Q83StKdgTgV8oKfQA3eTkBFG0qiQifKS8igZmlPHpHMPfj2Dh/prP6IRWzC1Tsw==" saltValue="OeYfSvhnrbyMVu1WuBp0v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550</v>
      </c>
      <c r="G46" s="8" t="s">
        <v>
551</v>
      </c>
      <c r="H46" s="8" t="s">
        <v>
552</v>
      </c>
      <c r="I46" s="8" t="s">
        <v>
553</v>
      </c>
      <c r="J46" s="9" t="s">
        <v>
554</v>
      </c>
    </row>
    <row r="47" spans="2:10" ht="57.75" customHeight="1" x14ac:dyDescent="0.15">
      <c r="B47" s="10"/>
      <c r="C47" s="1235" t="s">
        <v>
3</v>
      </c>
      <c r="D47" s="1235"/>
      <c r="E47" s="1236"/>
      <c r="F47" s="11">
        <v>
4.79</v>
      </c>
      <c r="G47" s="12">
        <v>
5.04</v>
      </c>
      <c r="H47" s="12">
        <v>
8.36</v>
      </c>
      <c r="I47" s="12">
        <v>
11.18</v>
      </c>
      <c r="J47" s="13">
        <v>
11.05</v>
      </c>
    </row>
    <row r="48" spans="2:10" ht="57.75" customHeight="1" x14ac:dyDescent="0.15">
      <c r="B48" s="14"/>
      <c r="C48" s="1237" t="s">
        <v>
4</v>
      </c>
      <c r="D48" s="1237"/>
      <c r="E48" s="1238"/>
      <c r="F48" s="15">
        <v>
5.36</v>
      </c>
      <c r="G48" s="16">
        <v>
4.55</v>
      </c>
      <c r="H48" s="16">
        <v>
5.08</v>
      </c>
      <c r="I48" s="16">
        <v>
5.63</v>
      </c>
      <c r="J48" s="17">
        <v>
5.84</v>
      </c>
    </row>
    <row r="49" spans="2:10" ht="57.75" customHeight="1" thickBot="1" x14ac:dyDescent="0.2">
      <c r="B49" s="18"/>
      <c r="C49" s="1239" t="s">
        <v>
5</v>
      </c>
      <c r="D49" s="1239"/>
      <c r="E49" s="1240"/>
      <c r="F49" s="19" t="s">
        <v>
555</v>
      </c>
      <c r="G49" s="20" t="s">
        <v>
556</v>
      </c>
      <c r="H49" s="20">
        <v>
3.95</v>
      </c>
      <c r="I49" s="20">
        <v>
3.49</v>
      </c>
      <c r="J49" s="21">
        <v>
7.0000000000000007E-2</v>
      </c>
    </row>
    <row r="50" spans="2:10" ht="13.5" customHeight="1" x14ac:dyDescent="0.15"/>
  </sheetData>
  <sheetProtection algorithmName="SHA-512" hashValue="7yL6OTKYxv9vYvP6VDDpQSA4fvmi8vT1xrd0o5mBrGtYgoxqeg/MO+Sfhc25/PVxaoxi6midr5EF7CPrgsIt9g==" saltValue="4ZauezPgvQOtd7h1beFk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2021-09-14T05:29:51Z</cp:lastPrinted>
  <dcterms:created xsi:type="dcterms:W3CDTF">2021-02-05T02:04:02Z</dcterms:created>
  <dcterms:modified xsi:type="dcterms:W3CDTF">2021-09-15T01:35:32Z</dcterms:modified>
  <cp:category/>
</cp:coreProperties>
</file>