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unimitsu\Desktop\"/>
    </mc:Choice>
  </mc:AlternateContent>
  <xr:revisionPtr revIDLastSave="0" documentId="13_ncr:1_{B6AE2B4C-111A-49D9-8340-1BA96BBD92CF}"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<sst xmlns="http://schemas.openxmlformats.org/spreadsheetml/2006/main" count="1164" uniqueCount="590">
  <si>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</si>
  <si>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</si>
  <si>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</si>
  <si>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</si>
  <si>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</si>
  <si>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</si>
  <si>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</si>
  <si>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</si>
  <si>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</si>
  <si>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</si>
  <si>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</si>
  <si>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</si>
  <si>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</si>
  <si>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</si>
  <si>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</si>
  <si>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</si>
  <si>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</si>
  <si>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</si>
  <si>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</si>
  <si>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</si>
  <si>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</si>
  <si>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</si>
  <si>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</si>
  <si>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</si>
  <si>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</si>
  <si>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</si>
  <si>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</si>
  <si>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</si>
  <si>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</si>
  <si>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</si>
  <si>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</si>
  <si>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</si>
  <si>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</si>
  <si>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</si>
  <si>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</si>
  <si>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</si>
  <si>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</si>
  <si>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</si>
  <si>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</si>
  <si>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</si>
  <si>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</si>
  <si>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</si>
  <si>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</si>
  <si>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</si>
  <si>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</si>
  <si>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</si>
  <si>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</si>
  <si>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</si>
  <si>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</si>
  <si>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</si>
  <si>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</si>
  <si>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</si>
  <si>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</si>
  <si>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</si>
  <si>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</si>
  <si>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</si>
  <si>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</si>
  <si>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</si>
  <si>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</si>
  <si>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</si>
  <si>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</si>
  <si>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</si>
  <si>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</si>
  <si>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</si>
  <si>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</si>
  <si>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</si>
  <si>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</si>
  <si>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</si>
  <si>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</si>
  <si>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</si>
  <si>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</si>
  <si>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</si>
  <si>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</si>
  <si>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</si>
  <si>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</si>
  <si>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</si>
  <si>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</si>
  <si>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</si>
  <si>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</si>
  <si>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</si>
  <si>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</si>
  <si>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</si>
  <si>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</si>
  <si>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</si>
  <si>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</si>
  <si>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</si>
  <si>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</si>
  <si>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</si>
  <si>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</si>
  <si>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</si>
  <si>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</si>
  <si>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</si>
  <si>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</si>
  <si>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</si>
  <si>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</si>
  <si>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</si>
  <si>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</si>
  <si>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神津島村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</si>
  <si>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</si>
  <si>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</si>
  <si>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</si>
  <si>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</si>
  <si>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</si>
  <si>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</si>
  <si>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</si>
  <si>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</si>
  <si>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</si>
  <si>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</si>
  <si>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</si>
  <si>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</si>
  <si>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</si>
  <si>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</si>
  <si>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</si>
  <si>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</si>
  <si>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</si>
  <si>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</si>
  <si>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</si>
  <si>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</si>
  <si>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</si>
  <si>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</si>
  <si>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</si>
  <si>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</si>
  <si>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</si>
  <si>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</si>
  <si>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</si>
  <si>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</si>
  <si>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</si>
  <si>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</si>
  <si>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</si>
  <si>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</si>
  <si>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</si>
  <si>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</si>
  <si>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</si>
  <si>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</si>
  <si>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</si>
  <si>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</si>
  <si>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</si>
  <si>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</si>
  <si>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</si>
  <si>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</si>
  <si>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</si>
  <si>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</si>
  <si>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</si>
  <si>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</si>
  <si>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</si>
  <si>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</si>
  <si>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</si>
  <si>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</si>
  <si>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</si>
  <si>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</si>
  <si>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</si>
  <si>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</si>
  <si>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</si>
  <si>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</si>
  <si>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</si>
  <si>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</si>
  <si>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</si>
  <si>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</si>
  <si>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</si>
  <si>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</si>
  <si>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</si>
  <si>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</si>
  <si>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</si>
  <si>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</si>
  <si>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</si>
  <si>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</si>
  <si>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</si>
  <si>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</si>
  <si>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</si>
  <si>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</si>
  <si>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</si>
  <si>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</si>
  <si>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</si>
  <si>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</si>
  <si>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</si>
  <si>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</si>
  <si>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</si>
  <si>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</si>
  <si>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</si>
  <si>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</si>
  <si>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</si>
  <si>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</si>
  <si>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</si>
  <si>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</si>
  <si>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</si>
  <si>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</si>
  <si>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</si>
  <si>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</si>
  <si>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</si>
  <si>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</si>
  <si>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</si>
  <si>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</si>
  <si>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</si>
  <si>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</si>
  <si>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</si>
  <si>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</si>
  <si>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</si>
  <si>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</si>
  <si>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</si>
  <si>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</si>
  <si>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</si>
  <si>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</si>
  <si>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</si>
  <si>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</si>
  <si>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</si>
  <si>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</si>
  <si>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</si>
  <si>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</si>
  <si>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</si>
  <si>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</si>
  <si>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東京都神津島村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</si>
  <si>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</si>
  <si>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</si>
  <si>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</si>
  <si>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</si>
  <si>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</si>
  <si>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</si>
  <si>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</si>
  <si>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</si>
  <si>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</si>
  <si>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</si>
  <si>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</si>
  <si>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</si>
  <si>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</si>
  <si>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</si>
  <si>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</si>
  <si>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</si>
  <si>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</si>
  <si>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</si>
  <si>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</si>
  <si>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</si>
  <si>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</si>
  <si>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</si>
  <si>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</si>
  <si>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</si>
  <si>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</si>
  <si>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</si>
  <si>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</si>
  <si>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</si>
  <si>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</si>
  <si>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</si>
  <si>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</si>
  <si>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</si>
  <si>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</si>
  <si>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</si>
  <si>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</si>
  <si>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</si>
  <si>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</si>
  <si>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</si>
  <si>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</si>
  <si>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</si>
  <si>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</si>
  <si>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</si>
  <si>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</si>
  <si>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</si>
  <si>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</si>
  <si>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</si>
  <si>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</si>
  <si>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</si>
  <si>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</si>
  <si>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</si>
  <si>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</si>
  <si>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</si>
  <si>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</si>
  <si>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</si>
  <si>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</si>
  <si>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</si>
  <si>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</si>
  <si>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</si>
  <si>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</si>
  <si>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</si>
  <si>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</si>
  <si>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</si>
  <si>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</si>
  <si>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</si>
  <si>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</si>
  <si>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</si>
  <si>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</si>
  <si>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</si>
  <si>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</si>
  <si>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</si>
  <si>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</si>
  <si>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</si>
  <si>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</si>
  <si>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</si>
  <si>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</si>
  <si>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</si>
  <si>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</si>
  <si>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</si>
  <si>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</si>
  <si>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</si>
  <si>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</si>
  <si>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</si>
  <si>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</si>
  <si>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</si>
  <si>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</si>
  <si>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</si>
  <si>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</si>
  <si>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</si>
  <si>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</si>
  <si>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</si>
  <si>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</si>
  <si>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</si>
  <si>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</si>
  <si>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</si>
  <si>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</si>
  <si>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</si>
  <si>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</si>
  <si>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</si>
  <si>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</si>
  <si>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</si>
  <si>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</si>
  <si>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</si>
  <si>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</si>
  <si>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</si>
  <si>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</si>
  <si>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</si>
  <si>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</si>
  <si>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</si>
  <si>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</si>
  <si>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</si>
  <si>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</si>
  <si>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</si>
  <si>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</si>
  <si>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</si>
  <si>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</si>
  <si>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</si>
  <si>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</si>
  <si>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</si>
  <si>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</si>
  <si>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</si>
  <si>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</si>
  <si>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</si>
  <si>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</si>
  <si>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</si>
  <si>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</si>
  <si>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</si>
  <si>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</si>
  <si>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</si>
  <si>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</si>
  <si>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</si>
  <si>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</si>
  <si>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</si>
  <si>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</si>
  <si>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</si>
  <si>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</si>
  <si>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</si>
  <si>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</si>
  <si>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</si>
  <si>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</si>
  <si>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</si>
  <si>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</si>
  <si>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</si>
  <si>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</si>
  <si>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</si>
  <si>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</si>
  <si>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</si>
  <si>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</si>
  <si>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</si>
  <si>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</si>
  <si>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</si>
  <si>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</si>
  <si>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東京都神津島村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</si>
  <si>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</si>
  <si>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</si>
  <si>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</si>
  <si>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</si>
  <si>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</si>
  <si>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</si>
  <si>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</si>
  <si>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</si>
  <si>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</si>
  <si>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</si>
  <si>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</si>
  <si>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</si>
  <si>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</si>
  <si>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</si>
  <si>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</si>
  <si>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</si>
  <si>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</si>
  <si>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</si>
  <si>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</si>
  <si>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</si>
  <si>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</si>
  <si>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</si>
  <si>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</si>
  <si>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</si>
  <si>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</si>
  <si>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</si>
  <si>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</si>
  <si>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</si>
  <si>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</si>
  <si>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</si>
  <si>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</si>
  <si>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</si>
  <si>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</si>
  <si>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</si>
  <si>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</si>
  <si>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</si>
  <si>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農業集落排水特別会計</t>
    <phoneticPr fontId="5"/>
  </si>
  <si>
    <t>法非適用企業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</si>
  <si>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</si>
  <si>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</si>
  <si>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</si>
  <si>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</si>
  <si>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</si>
  <si>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</si>
  <si>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</si>
  <si>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</si>
  <si>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</si>
  <si>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</si>
  <si>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</si>
  <si>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</si>
  <si>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</si>
  <si>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</si>
  <si>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</si>
  <si>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</si>
  <si>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</si>
  <si>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</si>
  <si>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</si>
  <si>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</si>
  <si>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</si>
  <si>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</si>
  <si>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</si>
  <si>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</si>
  <si>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</si>
  <si>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</si>
  <si>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</si>
  <si>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</si>
  <si>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</si>
  <si>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</si>
  <si>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</si>
  <si>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</si>
  <si>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</si>
  <si>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</si>
  <si>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</si>
  <si>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</si>
  <si>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</si>
  <si>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</si>
  <si>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</si>
  <si>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</si>
  <si>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</si>
  <si>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</si>
  <si>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</si>
  <si>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</si>
  <si>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</si>
  <si>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</si>
  <si>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</si>
  <si>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</si>
  <si>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</si>
  <si>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</si>
  <si>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</si>
  <si>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</si>
  <si>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</si>
  <si>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</si>
  <si>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</si>
  <si>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</si>
  <si>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</si>
  <si>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</si>
  <si>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</si>
  <si>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</si>
  <si>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</si>
  <si>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</si>
  <si>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</si>
  <si>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</si>
  <si>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</si>
  <si>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</si>
  <si>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</si>
  <si>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</si>
  <si>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</si>
  <si>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</si>
  <si>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</si>
  <si>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</si>
  <si>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</si>
  <si>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</si>
  <si>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</si>
  <si>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</si>
  <si>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</si>
  <si>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</si>
  <si>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</si>
  <si>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</si>
  <si>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</si>
  <si>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</si>
  <si>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</si>
  <si>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</si>
  <si>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</si>
  <si>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</si>
  <si>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</si>
  <si>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</si>
  <si>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</si>
  <si>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</si>
  <si>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</si>
  <si>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</si>
  <si>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</si>
  <si>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</si>
  <si>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</si>
  <si>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</si>
  <si>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</si>
  <si>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</si>
  <si>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</si>
  <si>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</si>
  <si>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</si>
  <si>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</si>
  <si>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</si>
  <si>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</si>
  <si>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</si>
  <si>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</si>
  <si>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</si>
  <si>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</si>
  <si>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</si>
  <si>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</si>
  <si>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</si>
  <si>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</si>
  <si>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</si>
  <si>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</si>
  <si>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</si>
  <si>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</si>
  <si>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</si>
  <si>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</si>
  <si>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</si>
  <si>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</si>
  <si>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</si>
  <si>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</si>
  <si>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</si>
  <si>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</si>
  <si>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</si>
  <si>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</si>
  <si>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</si>
  <si>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</si>
  <si>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</si>
  <si>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</si>
  <si>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</si>
  <si>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</si>
  <si>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</si>
  <si>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</si>
  <si>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</si>
  <si>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</si>
  <si>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</si>
  <si>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</si>
  <si>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</si>
  <si>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</si>
  <si>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</si>
  <si>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</si>
  <si>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</si>
  <si>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</si>
  <si>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</si>
  <si>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</si>
  <si>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</si>
  <si>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</si>
  <si>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</si>
  <si>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3.78</t>
  </si>
  <si>
    <t>▲ 0.18</t>
  </si>
  <si>
    <t>一般会計</t>
  </si>
  <si>
    <t>国民健康保険特別会計</t>
  </si>
  <si>
    <t>後期高齢者医療事業特別会計</t>
  </si>
  <si>
    <t>簡易水道特別会計</t>
  </si>
  <si>
    <t>農業集落排水特別会計</t>
  </si>
  <si>
    <t>介護保険事業特別会計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</si>
  <si>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</si>
  <si>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</si>
  <si>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</si>
  <si>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</si>
  <si>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</si>
  <si>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</si>
  <si>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</si>
  <si>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</si>
  <si>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　　　</t>
  </si>
  <si>
    <t>-</t>
    <phoneticPr fontId="2"/>
  </si>
  <si>
    <t>東京都後期高齢者医療広域連合（一般会計）</t>
  </si>
  <si>
    <t>東京都後期高齢者医療広域連合
（後期高齢者医療特別会計）</t>
  </si>
  <si>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</si>
  <si>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東京都市町村退職手当組合</t>
    <rPh sb="0" eb="3">
      <t>トウキョウト</t>
    </rPh>
    <rPh sb="3" eb="6">
      <t>シチョウソン</t>
    </rPh>
    <rPh sb="6" eb="8">
      <t>タイショク</t>
    </rPh>
    <rPh sb="8" eb="10">
      <t>テアテ</t>
    </rPh>
    <rPh sb="10" eb="12">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</si>
  <si>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</si>
  <si>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東京都市町村議会議員公務災害等補償組合</t>
    <rPh sb="0" eb="3">
      <t>トウキョウト</t>
    </rPh>
    <rPh sb="3" eb="6">
      <t>シチョウソン</t>
    </rPh>
    <rPh sb="6" eb="8">
      <t>ギカイ</t>
    </rPh>
    <rPh sb="8" eb="10">
      <t>ギイン</t>
    </rPh>
    <rPh sb="10" eb="12">
      <t>コウム</t>
    </rPh>
    <rPh sb="12" eb="14">
      <t>サイガイ</t>
    </rPh>
    <rPh sb="14" eb="15">
      <t>トウ</t>
    </rPh>
    <rPh sb="15" eb="17">
      <t>ホショウ</t>
    </rPh>
    <rPh sb="17" eb="19">
      <t>クミアイ</t>
    </rPh>
    <phoneticPr fontId="2"/>
  </si>
  <si>
    <t>東京都市町村総合事務組合（交通災害）</t>
    <rPh sb="0" eb="3">
      <t>トウキョウト</t>
    </rPh>
    <rPh sb="3" eb="6">
      <t>シチョウソン</t>
    </rPh>
    <rPh sb="6" eb="8">
      <t>ソウゴウ</t>
    </rPh>
    <rPh sb="8" eb="10">
      <t>ジム</t>
    </rPh>
    <rPh sb="10" eb="12">
      <t>クミアイ</t>
    </rPh>
    <rPh sb="13" eb="15">
      <t>コウツウ</t>
    </rPh>
    <rPh sb="15" eb="17">
      <t>サイガイ</t>
    </rPh>
    <phoneticPr fontId="2"/>
  </si>
  <si>
    <t>公共施設整備基金</t>
    <rPh sb="0" eb="2">
      <t>コウキョウ</t>
    </rPh>
    <rPh sb="2" eb="4">
      <t>シセツ</t>
    </rPh>
    <rPh sb="4" eb="6">
      <t>セイビ</t>
    </rPh>
    <rPh sb="6" eb="8">
      <t>キキン</t>
    </rPh>
    <phoneticPr fontId="2"/>
  </si>
  <si>
    <t>ふるさとづくり基金</t>
    <rPh sb="7" eb="9">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</si>
  <si>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</si>
  <si>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</si>
  <si>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</si>
  <si>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</si>
  <si>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</si>
  <si>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</si>
  <si>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</si>
  <si>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</si>
  <si>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</si>
  <si>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</si>
  <si>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</si>
  <si>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rPr>
        <sz val="11"/>
        <rFont val="ＭＳ Ｐゴシック"/>
        <family val="3"/>
        <charset val="128"/>
      </rPr>
      <t>将来負担比率は△１０４．４％と早期健全化基準内に収まっている。</t>
    </r>
    <r>
      <rPr>
        <sz val="11"/>
        <color rgb="FFFF0000"/>
        <rFont val="ＭＳ Ｐゴシック"/>
        <family val="3"/>
        <charset val="128"/>
      </rPr>
      <t xml:space="preserve">
</t>
    </r>
    <r>
      <rPr>
        <sz val="11"/>
        <rFont val="ＭＳ Ｐゴシック"/>
        <family val="3"/>
        <charset val="128"/>
      </rPr>
      <t>実質公債費率についても類似団体平均以下であり、2.2％と早期健全化基準内で収まっている。</t>
    </r>
    <r>
      <rPr>
        <sz val="11"/>
        <color rgb="FFFF0000"/>
        <rFont val="ＭＳ Ｐゴシック"/>
        <family val="3"/>
        <charset val="128"/>
      </rPr>
      <t xml:space="preserve">
</t>
    </r>
    <r>
      <rPr>
        <sz val="11"/>
        <rFont val="ＭＳ Ｐゴシック"/>
        <family val="3"/>
        <charset val="128"/>
      </rPr>
      <t>なお、令和１年度の単年度実質公債比率は3.24％となっている。</t>
    </r>
    <rPh sb="80" eb="82">
      <t>レイワ</t>
    </rPh>
    <phoneticPr fontId="5"/>
  </si>
  <si>
    <t>本村の将来負担比率は、充当財源が将来負担額を上回っており、将来負担比率は△１０４．４％となっているため健全の範囲内となっている。平成２８年度借入れ分の辺地対策事業債の償還開始より地方債未償還残高が減少したことや減債基金や公共施設整備基金の積み増しによる充当可能基金の増加により前年度と比較し△15.9％減少している。、有形固定資産減価償却率については保育園や保健センター施設の減価償却率が高いため、公共施設等総合管理計画に基づく個別施設計画による整備計画に沿った施設の更新、維持管理を適切に進めていく必要がある。</t>
    <rPh sb="64" eb="66">
      <t>ヘイセイ</t>
    </rPh>
    <rPh sb="68" eb="69">
      <t>ネン</t>
    </rPh>
    <rPh sb="69" eb="70">
      <t>ド</t>
    </rPh>
    <rPh sb="70" eb="72">
      <t>カリイ</t>
    </rPh>
    <rPh sb="73" eb="74">
      <t>ブン</t>
    </rPh>
    <rPh sb="75" eb="79">
      <t>ヘンチタイサク</t>
    </rPh>
    <rPh sb="79" eb="82">
      <t>ジギョウサイ</t>
    </rPh>
    <rPh sb="83" eb="87">
      <t>ショウカンカイシ</t>
    </rPh>
    <rPh sb="89" eb="92">
      <t>チホウサイ</t>
    </rPh>
    <rPh sb="92" eb="95">
      <t>ミショウカン</t>
    </rPh>
    <rPh sb="95" eb="97">
      <t>ザンダカ</t>
    </rPh>
    <rPh sb="98" eb="100">
      <t>ゲンショウ</t>
    </rPh>
    <rPh sb="105" eb="109">
      <t>ゲンサイキキン</t>
    </rPh>
    <rPh sb="110" eb="114">
      <t>コウキョウシセツ</t>
    </rPh>
    <rPh sb="114" eb="116">
      <t>セイビ</t>
    </rPh>
    <rPh sb="116" eb="118">
      <t>キキン</t>
    </rPh>
    <rPh sb="119" eb="120">
      <t>ツ</t>
    </rPh>
    <rPh sb="121" eb="122">
      <t>マ</t>
    </rPh>
    <rPh sb="126" eb="132">
      <t>ジュウトウカノウキキン</t>
    </rPh>
    <rPh sb="133" eb="135">
      <t>ゾウカ</t>
    </rPh>
    <rPh sb="179" eb="181">
      <t>ホケン</t>
    </rPh>
    <rPh sb="185" eb="187">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</si>
</sst>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4DE456D-5ED6-4A4C-918E-6094C14DD71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2252-497C-9411-16EF39AC6D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402995</c:v>
                </c:pt>
                <c:pt idx="1">
                  <c:v>445167</c:v>
                </c:pt>
                <c:pt idx="2">
                  <c:v>464225</c:v>
                </c:pt>
                <c:pt idx="3">
                  <c:v>245855</c:v>
                </c:pt>
                <c:pt idx="4">
                  <c:v>329094</c:v>
                </c:pt>
              </c:numCache>
            </c:numRef>
          </c:val>
          <c:smooth val="0"/>
          <c:extLst>
            <c:ext xmlns:c16="http://schemas.microsoft.com/office/drawing/2014/chart" uri="{C3380CC4-5D6E-409C-BE32-E72D297353CC}">
              <c16:uniqueId val="{00000001-2252-497C-9411-16EF39AC6D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4.67</c:v>
                </c:pt>
                <c:pt idx="1">
                  <c:v>6.25</c:v>
                </c:pt>
                <c:pt idx="2">
                  <c:v>7.3</c:v>
                </c:pt>
                <c:pt idx="3">
                  <c:v>5.72</c:v>
                </c:pt>
                <c:pt idx="4">
                  <c:v>7.33</c:v>
                </c:pt>
              </c:numCache>
            </c:numRef>
          </c:val>
          <c:extLst>
            <c:ext xmlns:c16="http://schemas.microsoft.com/office/drawing/2014/chart" uri="{C3380CC4-5D6E-409C-BE32-E72D297353CC}">
              <c16:uniqueId val="{00000000-F8DD-4502-94FD-5ED79CEE4D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57.37</c:v>
                </c:pt>
                <c:pt idx="1">
                  <c:v>51.44</c:v>
                </c:pt>
                <c:pt idx="2">
                  <c:v>51.16</c:v>
                </c:pt>
                <c:pt idx="3">
                  <c:v>51.79</c:v>
                </c:pt>
                <c:pt idx="4">
                  <c:v>54.53</c:v>
                </c:pt>
              </c:numCache>
            </c:numRef>
          </c:val>
          <c:extLst>
            <c:ext xmlns:c16="http://schemas.microsoft.com/office/drawing/2014/chart" uri="{C3380CC4-5D6E-409C-BE32-E72D297353CC}">
              <c16:uniqueId val="{00000001-F8DD-4502-94FD-5ED79CEE4D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c:v>
                </c:pt>
                <c:pt idx="1">
                  <c:v>-3.78</c:v>
                </c:pt>
                <c:pt idx="2">
                  <c:v>1.1100000000000001</c:v>
                </c:pt>
                <c:pt idx="3">
                  <c:v>-0.18</c:v>
                </c:pt>
                <c:pt idx="4">
                  <c:v>5.7</c:v>
                </c:pt>
              </c:numCache>
            </c:numRef>
          </c:val>
          <c:smooth val="0"/>
          <c:extLst>
            <c:ext xmlns:c16="http://schemas.microsoft.com/office/drawing/2014/chart" uri="{C3380CC4-5D6E-409C-BE32-E72D297353CC}">
              <c16:uniqueId val="{00000002-F8DD-4502-94FD-5ED79CEE4D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BED-42EC-B0E2-6770CCB313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ED-42EC-B0E2-6770CCB313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BED-42EC-B0E2-6770CCB313C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BED-42EC-B0E2-6770CCB313C1}"/>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0.37</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4-6BED-42EC-B0E2-6770CCB313C1}"/>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0.46</c:v>
                </c:pt>
                <c:pt idx="2">
                  <c:v>#N/A</c:v>
                </c:pt>
                <c:pt idx="3">
                  <c:v>0.26</c:v>
                </c:pt>
                <c:pt idx="4">
                  <c:v>#N/A</c:v>
                </c:pt>
                <c:pt idx="5">
                  <c:v>0.23</c:v>
                </c:pt>
                <c:pt idx="6">
                  <c:v>#N/A</c:v>
                </c:pt>
                <c:pt idx="7">
                  <c:v>0.04</c:v>
                </c:pt>
                <c:pt idx="8">
                  <c:v>#N/A</c:v>
                </c:pt>
                <c:pt idx="9">
                  <c:v>0.17</c:v>
                </c:pt>
              </c:numCache>
            </c:numRef>
          </c:val>
          <c:extLst>
            <c:ext xmlns:c16="http://schemas.microsoft.com/office/drawing/2014/chart" uri="{C3380CC4-5D6E-409C-BE32-E72D297353CC}">
              <c16:uniqueId val="{00000005-6BED-42EC-B0E2-6770CCB313C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0.33</c:v>
                </c:pt>
                <c:pt idx="2">
                  <c:v>#N/A</c:v>
                </c:pt>
                <c:pt idx="3">
                  <c:v>0.23</c:v>
                </c:pt>
                <c:pt idx="4">
                  <c:v>#N/A</c:v>
                </c:pt>
                <c:pt idx="5">
                  <c:v>0.11</c:v>
                </c:pt>
                <c:pt idx="6">
                  <c:v>#N/A</c:v>
                </c:pt>
                <c:pt idx="7">
                  <c:v>0.71</c:v>
                </c:pt>
                <c:pt idx="8">
                  <c:v>#N/A</c:v>
                </c:pt>
                <c:pt idx="9">
                  <c:v>0.34</c:v>
                </c:pt>
              </c:numCache>
            </c:numRef>
          </c:val>
          <c:extLst>
            <c:ext xmlns:c16="http://schemas.microsoft.com/office/drawing/2014/chart" uri="{C3380CC4-5D6E-409C-BE32-E72D297353CC}">
              <c16:uniqueId val="{00000006-6BED-42EC-B0E2-6770CCB313C1}"/>
            </c:ext>
          </c:extLst>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0.23</c:v>
                </c:pt>
                <c:pt idx="2">
                  <c:v>#N/A</c:v>
                </c:pt>
                <c:pt idx="3">
                  <c:v>0.33</c:v>
                </c:pt>
                <c:pt idx="4">
                  <c:v>#N/A</c:v>
                </c:pt>
                <c:pt idx="5">
                  <c:v>0.32</c:v>
                </c:pt>
                <c:pt idx="6">
                  <c:v>#N/A</c:v>
                </c:pt>
                <c:pt idx="7">
                  <c:v>0.24</c:v>
                </c:pt>
                <c:pt idx="8">
                  <c:v>#N/A</c:v>
                </c:pt>
                <c:pt idx="9">
                  <c:v>0.46</c:v>
                </c:pt>
              </c:numCache>
            </c:numRef>
          </c:val>
          <c:extLst>
            <c:ext xmlns:c16="http://schemas.microsoft.com/office/drawing/2014/chart" uri="{C3380CC4-5D6E-409C-BE32-E72D297353CC}">
              <c16:uniqueId val="{00000007-6BED-42EC-B0E2-6770CCB313C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2.73</c:v>
                </c:pt>
                <c:pt idx="2">
                  <c:v>#N/A</c:v>
                </c:pt>
                <c:pt idx="3">
                  <c:v>2.3199999999999998</c:v>
                </c:pt>
                <c:pt idx="4">
                  <c:v>#N/A</c:v>
                </c:pt>
                <c:pt idx="5">
                  <c:v>0.55000000000000004</c:v>
                </c:pt>
                <c:pt idx="6">
                  <c:v>#N/A</c:v>
                </c:pt>
                <c:pt idx="7">
                  <c:v>2.4</c:v>
                </c:pt>
                <c:pt idx="8">
                  <c:v>#N/A</c:v>
                </c:pt>
                <c:pt idx="9">
                  <c:v>1.04</c:v>
                </c:pt>
              </c:numCache>
            </c:numRef>
          </c:val>
          <c:extLst>
            <c:ext xmlns:c16="http://schemas.microsoft.com/office/drawing/2014/chart" uri="{C3380CC4-5D6E-409C-BE32-E72D297353CC}">
              <c16:uniqueId val="{00000008-6BED-42EC-B0E2-6770CCB313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4.66</c:v>
                </c:pt>
                <c:pt idx="2">
                  <c:v>#N/A</c:v>
                </c:pt>
                <c:pt idx="3">
                  <c:v>6.25</c:v>
                </c:pt>
                <c:pt idx="4">
                  <c:v>#N/A</c:v>
                </c:pt>
                <c:pt idx="5">
                  <c:v>7.3</c:v>
                </c:pt>
                <c:pt idx="6">
                  <c:v>#N/A</c:v>
                </c:pt>
                <c:pt idx="7">
                  <c:v>5.72</c:v>
                </c:pt>
                <c:pt idx="8">
                  <c:v>#N/A</c:v>
                </c:pt>
                <c:pt idx="9">
                  <c:v>7.33</c:v>
                </c:pt>
              </c:numCache>
            </c:numRef>
          </c:val>
          <c:extLst>
            <c:ext xmlns:c16="http://schemas.microsoft.com/office/drawing/2014/chart" uri="{C3380CC4-5D6E-409C-BE32-E72D297353CC}">
              <c16:uniqueId val="{00000009-6BED-42EC-B0E2-6770CCB313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106</c:v>
                </c:pt>
                <c:pt idx="5">
                  <c:v>109</c:v>
                </c:pt>
                <c:pt idx="8">
                  <c:v>109</c:v>
                </c:pt>
                <c:pt idx="11">
                  <c:v>107</c:v>
                </c:pt>
                <c:pt idx="14">
                  <c:v>127</c:v>
                </c:pt>
              </c:numCache>
            </c:numRef>
          </c:val>
          <c:extLst>
            <c:ext xmlns:c16="http://schemas.microsoft.com/office/drawing/2014/chart" uri="{C3380CC4-5D6E-409C-BE32-E72D297353CC}">
              <c16:uniqueId val="{00000000-C54D-4916-A53F-87555E04BD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4D-4916-A53F-87555E04BD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54D-4916-A53F-87555E04BD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c:v>
                </c:pt>
                <c:pt idx="3">
                  <c:v>17</c:v>
                </c:pt>
                <c:pt idx="6">
                  <c:v>17</c:v>
                </c:pt>
                <c:pt idx="9">
                  <c:v>17</c:v>
                </c:pt>
                <c:pt idx="12">
                  <c:v>17</c:v>
                </c:pt>
              </c:numCache>
            </c:numRef>
          </c:val>
          <c:extLst>
            <c:ext xmlns:c16="http://schemas.microsoft.com/office/drawing/2014/chart" uri="{C3380CC4-5D6E-409C-BE32-E72D297353CC}">
              <c16:uniqueId val="{00000003-C54D-4916-A53F-87555E04BD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c:v>
                </c:pt>
                <c:pt idx="3">
                  <c:v>14</c:v>
                </c:pt>
                <c:pt idx="6">
                  <c:v>11</c:v>
                </c:pt>
                <c:pt idx="9">
                  <c:v>11</c:v>
                </c:pt>
                <c:pt idx="12">
                  <c:v>15</c:v>
                </c:pt>
              </c:numCache>
            </c:numRef>
          </c:val>
          <c:extLst>
            <c:ext xmlns:c16="http://schemas.microsoft.com/office/drawing/2014/chart" uri="{C3380CC4-5D6E-409C-BE32-E72D297353CC}">
              <c16:uniqueId val="{00000004-C54D-4916-A53F-87555E04BD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4D-4916-A53F-87555E04BD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4D-4916-A53F-87555E04BD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92</c:v>
                </c:pt>
                <c:pt idx="3">
                  <c:v>94</c:v>
                </c:pt>
                <c:pt idx="6">
                  <c:v>96</c:v>
                </c:pt>
                <c:pt idx="9">
                  <c:v>97</c:v>
                </c:pt>
                <c:pt idx="12">
                  <c:v>127</c:v>
                </c:pt>
              </c:numCache>
            </c:numRef>
          </c:val>
          <c:extLst>
            <c:ext xmlns:c16="http://schemas.microsoft.com/office/drawing/2014/chart" uri="{C3380CC4-5D6E-409C-BE32-E72D297353CC}">
              <c16:uniqueId val="{00000007-C54D-4916-A53F-87555E04BD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c:v>
                </c:pt>
                <c:pt idx="2">
                  <c:v>#N/A</c:v>
                </c:pt>
                <c:pt idx="3">
                  <c:v>#N/A</c:v>
                </c:pt>
                <c:pt idx="4">
                  <c:v>16</c:v>
                </c:pt>
                <c:pt idx="5">
                  <c:v>#N/A</c:v>
                </c:pt>
                <c:pt idx="6">
                  <c:v>#N/A</c:v>
                </c:pt>
                <c:pt idx="7">
                  <c:v>15</c:v>
                </c:pt>
                <c:pt idx="8">
                  <c:v>#N/A</c:v>
                </c:pt>
                <c:pt idx="9">
                  <c:v>#N/A</c:v>
                </c:pt>
                <c:pt idx="10">
                  <c:v>18</c:v>
                </c:pt>
                <c:pt idx="11">
                  <c:v>#N/A</c:v>
                </c:pt>
                <c:pt idx="12">
                  <c:v>#N/A</c:v>
                </c:pt>
                <c:pt idx="13">
                  <c:v>32</c:v>
                </c:pt>
                <c:pt idx="14">
                  <c:v>#N/A</c:v>
                </c:pt>
              </c:numCache>
            </c:numRef>
          </c:val>
          <c:smooth val="0"/>
          <c:extLst>
            <c:ext xmlns:c16="http://schemas.microsoft.com/office/drawing/2014/chart" uri="{C3380CC4-5D6E-409C-BE32-E72D297353CC}">
              <c16:uniqueId val="{00000008-C54D-4916-A53F-87555E04BD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1079</c:v>
                </c:pt>
                <c:pt idx="5">
                  <c:v>1181</c:v>
                </c:pt>
                <c:pt idx="8">
                  <c:v>1284</c:v>
                </c:pt>
                <c:pt idx="11">
                  <c:v>1230</c:v>
                </c:pt>
                <c:pt idx="14">
                  <c:v>1160</c:v>
                </c:pt>
              </c:numCache>
            </c:numRef>
          </c:val>
          <c:extLst>
            <c:ext xmlns:c16="http://schemas.microsoft.com/office/drawing/2014/chart" uri="{C3380CC4-5D6E-409C-BE32-E72D297353CC}">
              <c16:uniqueId val="{00000000-1AF3-4CC0-ACFC-F643D7507B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AF3-4CC0-ACFC-F643D7507B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1088</c:v>
                </c:pt>
                <c:pt idx="5">
                  <c:v>1140</c:v>
                </c:pt>
                <c:pt idx="8">
                  <c:v>1186</c:v>
                </c:pt>
                <c:pt idx="11">
                  <c:v>1291</c:v>
                </c:pt>
                <c:pt idx="14">
                  <c:v>1358</c:v>
                </c:pt>
              </c:numCache>
            </c:numRef>
          </c:val>
          <c:extLst>
            <c:ext xmlns:c16="http://schemas.microsoft.com/office/drawing/2014/chart" uri="{C3380CC4-5D6E-409C-BE32-E72D297353CC}">
              <c16:uniqueId val="{00000002-1AF3-4CC0-ACFC-F643D7507B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F3-4CC0-ACFC-F643D7507B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F3-4CC0-ACFC-F643D7507B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F3-4CC0-ACFC-F643D7507B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239</c:v>
                </c:pt>
                <c:pt idx="3">
                  <c:v>232</c:v>
                </c:pt>
                <c:pt idx="6">
                  <c:v>283</c:v>
                </c:pt>
                <c:pt idx="9">
                  <c:v>273</c:v>
                </c:pt>
                <c:pt idx="12">
                  <c:v>202</c:v>
                </c:pt>
              </c:numCache>
            </c:numRef>
          </c:val>
          <c:extLst>
            <c:ext xmlns:c16="http://schemas.microsoft.com/office/drawing/2014/chart" uri="{C3380CC4-5D6E-409C-BE32-E72D297353CC}">
              <c16:uniqueId val="{00000006-1AF3-4CC0-ACFC-F643D7507B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132</c:v>
                </c:pt>
                <c:pt idx="3">
                  <c:v>119</c:v>
                </c:pt>
                <c:pt idx="6">
                  <c:v>105</c:v>
                </c:pt>
                <c:pt idx="9">
                  <c:v>90</c:v>
                </c:pt>
                <c:pt idx="12">
                  <c:v>74</c:v>
                </c:pt>
              </c:numCache>
            </c:numRef>
          </c:val>
          <c:extLst>
            <c:ext xmlns:c16="http://schemas.microsoft.com/office/drawing/2014/chart" uri="{C3380CC4-5D6E-409C-BE32-E72D297353CC}">
              <c16:uniqueId val="{00000007-1AF3-4CC0-ACFC-F643D7507B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190</c:v>
                </c:pt>
                <c:pt idx="3">
                  <c:v>162</c:v>
                </c:pt>
                <c:pt idx="6">
                  <c:v>124</c:v>
                </c:pt>
                <c:pt idx="9">
                  <c:v>102</c:v>
                </c:pt>
                <c:pt idx="12">
                  <c:v>97</c:v>
                </c:pt>
              </c:numCache>
            </c:numRef>
          </c:val>
          <c:extLst>
            <c:ext xmlns:c16="http://schemas.microsoft.com/office/drawing/2014/chart" uri="{C3380CC4-5D6E-409C-BE32-E72D297353CC}">
              <c16:uniqueId val="{00000008-1AF3-4CC0-ACFC-F643D7507B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F3-4CC0-ACFC-F643D7507B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941</c:v>
                </c:pt>
                <c:pt idx="3">
                  <c:v>1117</c:v>
                </c:pt>
                <c:pt idx="6">
                  <c:v>1256</c:v>
                </c:pt>
                <c:pt idx="9">
                  <c:v>1183</c:v>
                </c:pt>
                <c:pt idx="12">
                  <c:v>1110</c:v>
                </c:pt>
              </c:numCache>
            </c:numRef>
          </c:val>
          <c:extLst>
            <c:ext xmlns:c16="http://schemas.microsoft.com/office/drawing/2014/chart" uri="{C3380CC4-5D6E-409C-BE32-E72D297353CC}">
              <c16:uniqueId val="{0000000A-1AF3-4CC0-ACFC-F643D7507B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F3-4CC0-ACFC-F643D7507B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551</c:v>
                </c:pt>
                <c:pt idx="1">
                  <c:v>566</c:v>
                </c:pt>
                <c:pt idx="2">
                  <c:v>610</c:v>
                </c:pt>
              </c:numCache>
            </c:numRef>
          </c:val>
          <c:extLst>
            <c:ext xmlns:c16="http://schemas.microsoft.com/office/drawing/2014/chart" uri="{C3380CC4-5D6E-409C-BE32-E72D297353CC}">
              <c16:uniqueId val="{00000000-3954-4543-A731-E6155FB040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231</c:v>
                </c:pt>
                <c:pt idx="1">
                  <c:v>254</c:v>
                </c:pt>
                <c:pt idx="2">
                  <c:v>269</c:v>
                </c:pt>
              </c:numCache>
            </c:numRef>
          </c:val>
          <c:extLst>
            <c:ext xmlns:c16="http://schemas.microsoft.com/office/drawing/2014/chart" uri="{C3380CC4-5D6E-409C-BE32-E72D297353CC}">
              <c16:uniqueId val="{00000001-3954-4543-A731-E6155FB040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322</c:v>
                </c:pt>
                <c:pt idx="1">
                  <c:v>373</c:v>
                </c:pt>
                <c:pt idx="2">
                  <c:v>373</c:v>
                </c:pt>
              </c:numCache>
            </c:numRef>
          </c:val>
          <c:extLst>
            <c:ext xmlns:c16="http://schemas.microsoft.com/office/drawing/2014/chart" uri="{C3380CC4-5D6E-409C-BE32-E72D297353CC}">
              <c16:uniqueId val="{00000002-3954-4543-A731-E6155FB040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{2D6CB9A4-FFF5-447E-BEC6-DD26A1BFA81A}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077-44F2-9C9C-818FAC9470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{694316ED-064A-41DA-91B3-DF40891B0FEE}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77-44F2-9C9C-818FAC9470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{DB25FAD3-F2D5-46AC-9609-96F9216BFFEA}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77-44F2-9C9C-818FAC9470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{20C61240-DF7A-4F62-A401-E000966ABD51}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77-44F2-9C9C-818FAC9470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{0C8699C7-DABB-4FD1-B6C1-B3B5C33546F7}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77-44F2-9C9C-818FAC94705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{0198705D-5C40-46E3-A308-1DE63C7693A9}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077-44F2-9C9C-818FAC94705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{9AEF1E05-9C3C-4B16-B377-19B8D2A2E45C}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077-44F2-9C9C-818FAC94705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{2470660A-CD17-4839-9D87-ED9C41C66671}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077-44F2-9C9C-818FAC94705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{2792CE0A-DCEE-4FCE-81EE-87FBD8DBCD6F}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077-44F2-9C9C-818FAC9470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58.6</c:v>
                </c:pt>
                <c:pt idx="16">
                  <c:v>58.1</c:v>
                </c:pt>
                <c:pt idx="24">
                  <c:v>59.6</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077-44F2-9C9C-818FAC9470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{8816D2E3-16CD-4425-B5CB-9E7E03EAC2C1}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077-44F2-9C9C-818FAC9470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{4A15FF2E-4FC4-4EFF-81D5-B8DB73820524}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77-44F2-9C9C-818FAC9470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{71780AD2-95A0-44AA-BD59-7D6E9942ACB1}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77-44F2-9C9C-818FAC9470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{B6515F04-FF7A-4DEE-B917-0DBCDE27BD22}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77-44F2-9C9C-818FAC9470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{C3DC71C8-9E99-4152-A92A-88471CCC1F28}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77-44F2-9C9C-818FAC94705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{FF972E18-B613-4EB0-B813-B3ABBC0414D7}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077-44F2-9C9C-818FAC94705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{F6756F60-1A3D-4D7A-BED1-62D5008D0934}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077-44F2-9C9C-818FAC94705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{38403893-04E7-4317-8AAF-E7217D3E5077}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077-44F2-9C9C-818FAC94705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{5496F6B1-77AB-4F60-9ECA-C867CC0002E1}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077-44F2-9C9C-818FAC9470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077-44F2-9C9C-818FAC94705B}"/>
            </c:ext>
          </c:extLst>
        </c:ser>
        <c:dLbls>
          <c:showLegendKey val="0"/>
          <c:showVal val="1"/>
          <c:showCatName val="0"/>
          <c:showSerName val="0"/>
          <c:showPercent val="0"/>
          <c:showBubbleSize val="0"/>
        </c:dLbls>
        <c:axId val="46179840"/>
        <c:axId val="46181760"/>
      </c:scatterChart>
      <c:valAx>
        <c:axId val="46179840"/>
        <c:scaling>
          <c:orientation val="minMax"/>
          <c:max val="60.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{50F5D077-05B3-4FB9-8A5C-B69702939BF5}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3D7-43D1-8C3E-2B5D3FD725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{708A8E84-9221-47C0-8A29-557AC8783F38}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D7-43D1-8C3E-2B5D3FD725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{F10FD162-B88A-4AFF-B823-76BCF61165D4}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D7-43D1-8C3E-2B5D3FD725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{CBA588E4-5D4C-49F8-920F-66E067A26BC7}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D7-43D1-8C3E-2B5D3FD725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{B9831494-C4D5-4AB5-8AAF-65C6650E68E4}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D7-43D1-8C3E-2B5D3FD7254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{50663148-C387-41A8-B9EF-9D686E190F3E}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3D7-43D1-8C3E-2B5D3FD7254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{DE6E85BC-CBAD-42D9-A139-650D8F2ED492}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3D7-43D1-8C3E-2B5D3FD7254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{12E942B2-C821-4532-84CF-44532C78A10E}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3D7-43D1-8C3E-2B5D3FD7254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{6FCBE6AA-518B-4B6A-8835-869E8A77EFEE}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3D7-43D1-8C3E-2B5D3FD725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1.5</c:v>
                </c:pt>
                <c:pt idx="16">
                  <c:v>1.6</c:v>
                </c:pt>
                <c:pt idx="24">
                  <c:v>1.6</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D7-43D1-8C3E-2B5D3FD725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{66765FFF-E2BC-4C40-ABA0-D5DA5C4FF5FB}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3D7-43D1-8C3E-2B5D3FD725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{6DF47345-5F05-47F4-8D69-81E20B0B41DC}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D7-43D1-8C3E-2B5D3FD725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{D7151BC1-F10C-48F9-BDE9-12ACB1792989}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D7-43D1-8C3E-2B5D3FD725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{BFCDE3C4-A3B6-4716-B100-AF6796B2ED0A}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D7-43D1-8C3E-2B5D3FD725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{5364EFA7-9D90-4C78-A6F6-F49E5DCDEF0E}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D7-43D1-8C3E-2B5D3FD7254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{95363A7B-68C3-4CE4-B6D3-CDDAAC7A932A}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3D7-43D1-8C3E-2B5D3FD7254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{33F90246-6BF7-482D-A468-F638D2EB748F}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3D7-43D1-8C3E-2B5D3FD7254F}"/>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{8C2A334F-C69D-4EEC-B2F0-E955CF4AC359}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3D7-43D1-8C3E-2B5D3FD7254F}"/>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{AA5D097E-1870-4010-B455-4E62A02D02C6}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3D7-43D1-8C3E-2B5D3FD725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3D7-43D1-8C3E-2B5D3FD7254F}"/>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元利償還金では、やすらぎの里大規模改修事業で借入れを行った辺地対策事業債の償還等により大幅に増加となっている。</a:t>
          </a:r>
        </a:p>
        <a:p>
          <a:r>
            <a:rPr kumimoji="1" lang="ja-JP" altLang="en-US" sz="1200">
              <a:solidFill>
                <a:sysClr val="windowText" lastClr="000000"/>
              </a:solidFill>
              <a:latin typeface="ＭＳ ゴシック" pitchFamily="49" charset="-128"/>
              <a:ea typeface="ＭＳ ゴシック" pitchFamily="49" charset="-128"/>
            </a:rPr>
            <a:t>算入公債費については同様の理由により増加となっている。　　　　　　　　　　　　　　　　　　　　　　　　　　　　実質公債費比率は</a:t>
          </a:r>
          <a:r>
            <a:rPr kumimoji="1" lang="en-US" altLang="ja-JP" sz="1200">
              <a:solidFill>
                <a:sysClr val="windowText" lastClr="000000"/>
              </a:solidFill>
              <a:latin typeface="ＭＳ ゴシック" pitchFamily="49" charset="-128"/>
              <a:ea typeface="ＭＳ ゴシック" pitchFamily="49" charset="-128"/>
            </a:rPr>
            <a:t>0.6</a:t>
          </a:r>
          <a:r>
            <a:rPr kumimoji="1" lang="ja-JP" altLang="en-US" sz="1200">
              <a:solidFill>
                <a:sysClr val="windowText" lastClr="000000"/>
              </a:solidFill>
              <a:latin typeface="ＭＳ ゴシック" pitchFamily="49" charset="-128"/>
              <a:ea typeface="ＭＳ ゴシック" pitchFamily="49" charset="-128"/>
            </a:rPr>
            <a:t>％増で、令和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年度以降に予定している清掃センター整備補修事業による起債で将来的に比率の大幅な上昇が予想される。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将来負担比率は、△</a:t>
          </a:r>
          <a:r>
            <a:rPr kumimoji="1" lang="en-US" altLang="ja-JP" sz="1100">
              <a:solidFill>
                <a:sysClr val="windowText" lastClr="000000"/>
              </a:solidFill>
              <a:effectLst/>
              <a:latin typeface="+mn-lt"/>
              <a:ea typeface="+mn-ea"/>
              <a:cs typeface="+mn-cs"/>
            </a:rPr>
            <a:t>104.4</a:t>
          </a:r>
          <a:r>
            <a:rPr kumimoji="1" lang="ja-JP" altLang="ja-JP" sz="1100">
              <a:solidFill>
                <a:sysClr val="windowText" lastClr="000000"/>
              </a:solidFill>
              <a:effectLst/>
              <a:latin typeface="+mn-lt"/>
              <a:ea typeface="+mn-ea"/>
              <a:cs typeface="+mn-cs"/>
            </a:rPr>
            <a:t>％と早期健全化基準内に収まっている。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今年度の分子要素である将来負担額として、地方債残高が</a:t>
          </a:r>
          <a:r>
            <a:rPr kumimoji="1" lang="en-US" altLang="ja-JP" sz="1100">
              <a:solidFill>
                <a:sysClr val="windowText" lastClr="000000"/>
              </a:solidFill>
              <a:effectLst/>
              <a:latin typeface="+mn-lt"/>
              <a:ea typeface="+mn-ea"/>
              <a:cs typeface="+mn-cs"/>
            </a:rPr>
            <a:t>1,109,717</a:t>
          </a:r>
          <a:r>
            <a:rPr kumimoji="1" lang="ja-JP" altLang="ja-JP" sz="1100">
              <a:solidFill>
                <a:sysClr val="windowText" lastClr="000000"/>
              </a:solidFill>
              <a:effectLst/>
              <a:latin typeface="+mn-lt"/>
              <a:ea typeface="+mn-ea"/>
              <a:cs typeface="+mn-cs"/>
            </a:rPr>
            <a:t>千円、公営企業債等繰入見込額が</a:t>
          </a:r>
          <a:r>
            <a:rPr kumimoji="1" lang="en-US" altLang="ja-JP" sz="1100">
              <a:solidFill>
                <a:sysClr val="windowText" lastClr="000000"/>
              </a:solidFill>
              <a:effectLst/>
              <a:latin typeface="+mn-lt"/>
              <a:ea typeface="+mn-ea"/>
              <a:cs typeface="+mn-cs"/>
            </a:rPr>
            <a:t>97,037</a:t>
          </a:r>
          <a:r>
            <a:rPr kumimoji="1" lang="ja-JP" altLang="ja-JP" sz="1100">
              <a:solidFill>
                <a:sysClr val="windowText" lastClr="000000"/>
              </a:solidFill>
              <a:effectLst/>
              <a:latin typeface="+mn-lt"/>
              <a:ea typeface="+mn-ea"/>
              <a:cs typeface="+mn-cs"/>
            </a:rPr>
            <a:t>千円、組合負担等見込額が</a:t>
          </a:r>
          <a:r>
            <a:rPr kumimoji="1" lang="en-US" altLang="ja-JP" sz="1100">
              <a:solidFill>
                <a:sysClr val="windowText" lastClr="000000"/>
              </a:solidFill>
              <a:effectLst/>
              <a:latin typeface="+mn-lt"/>
              <a:ea typeface="+mn-ea"/>
              <a:cs typeface="+mn-cs"/>
            </a:rPr>
            <a:t>73,883</a:t>
          </a:r>
          <a:r>
            <a:rPr kumimoji="1" lang="ja-JP" altLang="ja-JP" sz="1100">
              <a:solidFill>
                <a:sysClr val="windowText" lastClr="000000"/>
              </a:solidFill>
              <a:effectLst/>
              <a:latin typeface="+mn-lt"/>
              <a:ea typeface="+mn-ea"/>
              <a:cs typeface="+mn-cs"/>
            </a:rPr>
            <a:t>千円、退職手当負担見込額が</a:t>
          </a:r>
          <a:r>
            <a:rPr kumimoji="1" lang="en-US" altLang="ja-JP" sz="1100">
              <a:solidFill>
                <a:sysClr val="windowText" lastClr="000000"/>
              </a:solidFill>
              <a:effectLst/>
              <a:latin typeface="+mn-lt"/>
              <a:ea typeface="+mn-ea"/>
              <a:cs typeface="+mn-cs"/>
            </a:rPr>
            <a:t>202,137</a:t>
          </a:r>
          <a:r>
            <a:rPr kumimoji="1" lang="ja-JP" altLang="ja-JP" sz="1100">
              <a:solidFill>
                <a:sysClr val="windowText" lastClr="000000"/>
              </a:solidFill>
              <a:effectLst/>
              <a:latin typeface="+mn-lt"/>
              <a:ea typeface="+mn-ea"/>
              <a:cs typeface="+mn-cs"/>
            </a:rPr>
            <a:t>千円となっている。</a:t>
          </a:r>
          <a:br>
            <a:rPr kumimoji="1" lang="ja-JP"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地方債残高については、新清掃センター建設工事が長期ローリングとなり、令和３年度より清掃センター整備補修工事が予定されていることから増加する見込みであり、将来負担比率も上昇することが予想され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東京都神津島村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新清掃センター建設事業に向け財政調整基金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百万円を積み立てることができ、基金全体としては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短期的には「減債基金」や「公共施設整備基金」への積立てにより微増の予定だが、中長期的には減少傾向にある。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公共施設整備基金：神津島村公共施設の整備資金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ふるさとづくり基金：個性的かつ魅力ある島おこしの推進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地域福祉基金：在宅福祉の向上、健康づくりの推進及びボランティア活動の活発化等により、高齢者保健福祉及び障がい者の増進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新清掃センター整備事業、住宅整備事業の財源として公共施設整備基金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百万円を積増したたことにより増加。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公共施設整備基金：新新清掃センター整備事業のため、出来る限りの積立を予定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ふるさとづくり基金：奨学金の財源として活用しており、毎年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千円の積立を予定。令和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年度より奨学金特別給付金を開始により微減となる見込み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地域福祉基金：今後の事業に備え、毎年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普通交付税等の増により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億円程度まで増加するものの、中長期的（Ｒ３年度目途）には減少していく見込み。（清掃センター整備補修事業の開始に伴う）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新清掃センター建設工事に備えて、毎年度計画的に積立てを行う予定であり、令和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59B5C5-8A4E-499D-A871-9E43353D6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11318D-E43B-4F1E-8B11-9D5073AD9B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746ED30F-9CC8-4D04-8C7D-B099E5517CA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7903A56-A872-49FC-98B1-000E065BE0A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5CA0A5D-062D-407D-8D20-63F944DAFF8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C23F3E2-3CA7-4F43-B1EC-D87E03F296B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7FCB2E0-9695-4E4D-B40F-A1EFF30D401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98DFB8B5-EE57-44DF-B16A-2D264379E1E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2AB581A-3344-408A-810C-C5871966FEE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115A227E-8614-4E5C-B90E-32E2F3D0AD8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EB12ABA3-3414-4E18-9434-4525C73B925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F234EF43-4940-4F36-B2E4-0B4B1120D32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2CAEB5C-ABF6-4C35-9B4B-AEA1E008701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9CE123C-C2AC-49D9-9C23-E143D64C5E0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9B19428F-3334-44A9-81AF-1E5224A92E5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5AE7C326-A833-48B0-8B63-90BD4CAB653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DB8F02F3-B4B7-4067-AE9C-3050AA62B58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C8C2CE21-76D1-4014-A3E4-1C1A9B97ACF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4F4E8AB6-4F5F-402E-933B-EC11AAB5E92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DFC2929E-2FFB-43E1-96BA-1DA7BCCE2B5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AAD1CA0-C0B7-4E59-82FF-CAE7C473463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1,913
18.58
2,884,326
2,802,325
82,001
1,118,448
1,109,717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8CE5DB3F-BDBB-4F2A-A0F3-1BFF6CB580E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94558CA0-22E7-461D-83AE-5125082B469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2E8D1496-F1D3-4AEB-A4EE-0F0F6F8DD7C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1A9E05FB-8058-4D24-A1C0-8155FBF754F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DB08AF8F-2AC6-430D-9B55-8A32E73E264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2961F56-76B0-4CA9-BF98-8DEEC74668C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D3CD5C8-E998-4000-92E2-A7697B5635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3325CF1E-E61A-49CF-BF9A-0208056A8E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3B9136C1-4C6F-448C-9CB2-71E6E97AC11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4ADC7C37-7400-4294-AA89-69D8BB262AE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7579146-1462-4D18-A82F-292C99EFC3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51D1EBF-C8AC-44E9-9D00-2C048155C58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AE59D4F7-F1A4-490F-A615-EF6B9900029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23709B13-8278-4D38-89B4-405E8D6E92B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8AE4D007-9FE2-4163-A28B-96DBAD68C17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ED131E74-8E04-43EA-A027-5B84CA7BFF1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3E625590-8308-4B4F-AF49-4A1D373F588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B405311E-7E9A-4CFA-8C3A-5F6DDC33214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1B7C98B6-A50F-4A4E-A44B-C78CE60263C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CD8737BA-02E8-4EAC-93DE-838C7670C62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2EBD5830-4D97-48FD-B1CE-AF4F5C2BC1F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66420297-936D-4261-952B-A4CCEF8D99E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A23373B8-C491-43F5-BE34-8754ED63749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D6F2882D-D09D-47FC-A9CB-DA151E86165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BB3A6222-77D0-4506-A9E0-39CD5D755DC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2DC44742-C41E-4066-BBE2-A8ECA4594CA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10C34C25-53D9-4B96-AC04-FD38F0C0598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9E936016-23CC-45EA-AFD4-6F0EF889A8F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AF7BE80B-0B51-4F40-AF60-A9DE039402D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19A28B2F-2835-42E7-80C5-828710BED13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ED55188B-3B12-4F8C-8ECF-0748B94EB8E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822D0363-F6E4-42C8-B597-0AF373D1D99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A205E406-6EE0-41F1-88D2-8C6D4F59A3E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A35325A3-4A82-4CE1-94FE-99B439317A3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35AADD3D-5D72-4E7A-9D0F-DD3EA0B0B1C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有形固定資産減価償却率は</a:t>
          </a:r>
          <a:r>
            <a:rPr kumimoji="1" lang="en-US" altLang="ja-JP" sz="1100">
              <a:solidFill>
                <a:schemeClr val="tx1"/>
              </a:solidFill>
              <a:latin typeface="ＭＳ Ｐゴシック" panose="020B0600070205080204" pitchFamily="50" charset="-128"/>
              <a:ea typeface="ＭＳ Ｐゴシック" panose="020B0600070205080204" pitchFamily="50" charset="-128"/>
            </a:rPr>
            <a:t>59.1</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％となっており前年度と比較して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0.5</a:t>
          </a:r>
          <a:r>
            <a:rPr kumimoji="1" lang="ja-JP" altLang="en-US" sz="1100">
              <a:solidFill>
                <a:schemeClr val="tx1"/>
              </a:solidFill>
              <a:latin typeface="ＭＳ Ｐゴシック" panose="020B0600070205080204" pitchFamily="50" charset="-128"/>
              <a:ea typeface="ＭＳ Ｐゴシック" panose="020B0600070205080204" pitchFamily="50" charset="-128"/>
            </a:rPr>
            <a:t>％減少し、類似団体内平均値と比較するしても</a:t>
          </a:r>
          <a:r>
            <a:rPr kumimoji="1" lang="en-US" altLang="ja-JP" sz="1100">
              <a:solidFill>
                <a:schemeClr val="tx1"/>
              </a:solidFill>
              <a:latin typeface="ＭＳ Ｐゴシック" panose="020B0600070205080204" pitchFamily="50" charset="-128"/>
              <a:ea typeface="ＭＳ Ｐゴシック" panose="020B0600070205080204" pitchFamily="50" charset="-128"/>
            </a:rPr>
            <a:t>1.2</a:t>
          </a:r>
          <a:r>
            <a:rPr kumimoji="1" lang="ja-JP" altLang="en-US" sz="1100">
              <a:solidFill>
                <a:schemeClr val="tx1"/>
              </a:solidFill>
              <a:latin typeface="ＭＳ Ｐゴシック" panose="020B0600070205080204" pitchFamily="50" charset="-128"/>
              <a:ea typeface="ＭＳ Ｐゴシック" panose="020B0600070205080204" pitchFamily="50" charset="-128"/>
            </a:rPr>
            <a:t>％低い。</a:t>
          </a:r>
          <a:br>
            <a:rPr kumimoji="1" lang="ja-JP" altLang="en-US" sz="1100">
              <a:solidFill>
                <a:schemeClr val="tx1"/>
              </a:solidFill>
              <a:latin typeface="ＭＳ Ｐゴシック" panose="020B0600070205080204" pitchFamily="50" charset="-128"/>
              <a:ea typeface="ＭＳ Ｐゴシック" panose="020B0600070205080204" pitchFamily="50" charset="-128"/>
            </a:rPr>
          </a:br>
          <a:r>
            <a:rPr kumimoji="1" lang="ja-JP" altLang="en-US" sz="1100">
              <a:solidFill>
                <a:schemeClr val="tx1"/>
              </a:solidFill>
              <a:latin typeface="ＭＳ Ｐゴシック" panose="020B0600070205080204" pitchFamily="50" charset="-128"/>
              <a:ea typeface="ＭＳ Ｐゴシック" panose="020B0600070205080204" pitchFamily="50" charset="-128"/>
            </a:rPr>
            <a:t>施設類型別にみると、最も市民生活に直結する施設である道路、橋りょうなどは類似団体内平均値より低い水準にあるが、保育園や保健センター施設などは平均値より高い水準にあり、令和２年度に策定した個別施設計画に基づき計画的に施設の維持管理、長寿命化を実施していく必要が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AE246274-98A0-4B31-939C-FA8347CB06F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7C8C707F-8681-4B90-AC0F-6BD68035226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9CBD9C7D-F050-4D1D-B140-8B910654790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36D2A3AF-0757-4A78-BB81-9981B420FDF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A75F7820-3DBA-4A19-9FCB-A0B8D08B895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FC21088C-9D0F-41D6-BF2A-87D4EA33EA4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46B494F1-6473-4348-8A09-8E0D7A8D933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20CF1C78-53B0-42B4-B901-F872F2DE1DB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681F308C-EAAC-4D2A-8E1E-C733319A861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BB4EE21E-606E-4C5F-AB04-23F5ADB3ACC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1F38AE8E-CBDE-412D-B1E0-EFC9744813F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CE923330-DAC6-4BFE-BFEF-A4B71521CAF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98323FFF-78AA-4334-8A12-90DC8E92A01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284F6038-1CC5-43E1-B66D-ACAF466B351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16FE943-2C76-485C-AC97-267A1F138BD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6CB7E6AE-823F-4FB4-99F6-D4B61D80CC1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a:extLst>
            <a:ext uri="{FF2B5EF4-FFF2-40B4-BE49-F238E27FC236}">
              <a16:creationId xmlns:a16="http://schemas.microsoft.com/office/drawing/2014/main" id="{EBCD54C5-FC7E-4BF3-A6EA-AA7C5F328B25}"/>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a:extLst>
            <a:ext uri="{FF2B5EF4-FFF2-40B4-BE49-F238E27FC236}">
              <a16:creationId xmlns:a16="http://schemas.microsoft.com/office/drawing/2014/main" id="{55DA84C3-E912-4718-9AA5-C5454C2298B7}"/>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a:extLst>
            <a:ext uri="{FF2B5EF4-FFF2-40B4-BE49-F238E27FC236}">
              <a16:creationId xmlns:a16="http://schemas.microsoft.com/office/drawing/2014/main" id="{91C8CD8E-4D0C-415A-AB5F-05EAE4A0CF69}"/>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a:extLst>
            <a:ext uri="{FF2B5EF4-FFF2-40B4-BE49-F238E27FC236}">
              <a16:creationId xmlns:a16="http://schemas.microsoft.com/office/drawing/2014/main" id="{E0A42E09-1551-4124-ADFE-8704CD7B81DC}"/>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a:extLst>
            <a:ext uri="{FF2B5EF4-FFF2-40B4-BE49-F238E27FC236}">
              <a16:creationId xmlns:a16="http://schemas.microsoft.com/office/drawing/2014/main" id="{374DA722-DE08-49EF-81ED-639F78B81D0B}"/>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9" name="有形固定資産減価償却率平均値テキスト">
          <a:extLst>
            <a:ext uri="{FF2B5EF4-FFF2-40B4-BE49-F238E27FC236}">
              <a16:creationId xmlns:a16="http://schemas.microsoft.com/office/drawing/2014/main" id="{4FC77DE5-A968-42B9-A78A-B0EA955E84F6}"/>
            </a:ext>
          </a:extLst>
        </xdr:cNvPr>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a:extLst>
            <a:ext uri="{FF2B5EF4-FFF2-40B4-BE49-F238E27FC236}">
              <a16:creationId xmlns:a16="http://schemas.microsoft.com/office/drawing/2014/main" id="{618F81DE-AE0E-4EB5-B007-07F80CAB3740}"/>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a:extLst>
            <a:ext uri="{FF2B5EF4-FFF2-40B4-BE49-F238E27FC236}">
              <a16:creationId xmlns:a16="http://schemas.microsoft.com/office/drawing/2014/main" id="{F5367EE2-E571-4BB4-A9D9-375A20EF15FD}"/>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a:extLst>
            <a:ext uri="{FF2B5EF4-FFF2-40B4-BE49-F238E27FC236}">
              <a16:creationId xmlns:a16="http://schemas.microsoft.com/office/drawing/2014/main" id="{847C2595-2450-448A-AEA4-93B2786F9E1A}"/>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a:extLst>
            <a:ext uri="{FF2B5EF4-FFF2-40B4-BE49-F238E27FC236}">
              <a16:creationId xmlns:a16="http://schemas.microsoft.com/office/drawing/2014/main" id="{10002218-E66B-4621-BC98-9BD40AD97808}"/>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4" name="フローチャート: 判断 83">
          <a:extLst>
            <a:ext uri="{FF2B5EF4-FFF2-40B4-BE49-F238E27FC236}">
              <a16:creationId xmlns:a16="http://schemas.microsoft.com/office/drawing/2014/main" id="{E212BF47-59BF-479F-BF95-FA113D28B37E}"/>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B77F89D-C431-4B83-B819-CB0AA22E5FF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43E60D7-2645-4484-8367-09FC53ECA2F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49012D8-533A-45CA-90E5-DF755384AA3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5ABC0F0-666C-4142-AE6C-25F420028CD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6B3C1B3-FEA5-4B45-9094-167385B1A4D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90" name="楕円 89">
          <a:extLst>
            <a:ext uri="{FF2B5EF4-FFF2-40B4-BE49-F238E27FC236}">
              <a16:creationId xmlns:a16="http://schemas.microsoft.com/office/drawing/2014/main" id="{A3BA46D8-8278-4427-BB8E-A5336853A4C2}"/>
            </a:ext>
          </a:extLst>
        </xdr:cNvPr>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57167</xdr:rowOff>
    </xdr:from>
    <xdr:ext cx="405111" cy="259045"/>
    <xdr:sp macro="" textlink="">
      <xdr:nvSpPr>
        <xdr:cNvPr id="91" name="有形固定資産減価償却率該当値テキスト">
          <a:extLst>
            <a:ext uri="{FF2B5EF4-FFF2-40B4-BE49-F238E27FC236}">
              <a16:creationId xmlns:a16="http://schemas.microsoft.com/office/drawing/2014/main" id="{B800DFC4-ED36-4FFF-AFA1-B5FDC6C72737}"/>
            </a:ext>
          </a:extLst>
        </xdr:cNvPr>
        <xdr:cNvSpPr txBox="1"/>
      </xdr:nvSpPr>
      <xdr:spPr>
        <a:xfrm>
          <a:off x="4813300"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92" name="楕円 91">
          <a:extLst>
            <a:ext uri="{FF2B5EF4-FFF2-40B4-BE49-F238E27FC236}">
              <a16:creationId xmlns:a16="http://schemas.microsoft.com/office/drawing/2014/main" id="{A20EAAB9-7ACE-4AAB-A518-9EA963A8B2E8}"/>
            </a:ext>
          </a:extLst>
        </xdr:cNvPr>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85090</xdr:rowOff>
    </xdr:from>
    <xdr:to>
      <xdr:col>23</xdr:col>
      <xdr:colOff>85725</xdr:colOff>
      <xdr:row>30</xdr:row>
      <xdr:rowOff>103082</xdr:rowOff>
    </xdr:to>
    <xdr:cxnSp macro="">
      <xdr:nvCxnSpPr>
        <xdr:cNvPr id="93" name="直線コネクタ 92">
          <a:extLst>
            <a:ext uri="{FF2B5EF4-FFF2-40B4-BE49-F238E27FC236}">
              <a16:creationId xmlns:a16="http://schemas.microsoft.com/office/drawing/2014/main" id="{678A6658-C212-4A64-BE3A-E72B7ADED171}"/>
            </a:ext>
          </a:extLst>
        </xdr:cNvPr>
        <xdr:cNvCxnSpPr/>
      </xdr:nvCxnSpPr>
      <xdr:spPr>
        <a:xfrm flipV="1">
          <a:off x="4051300" y="6000115"/>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169757</xdr:rowOff>
    </xdr:from>
    <xdr:to>
      <xdr:col>15</xdr:col>
      <xdr:colOff>187325</xdr:colOff>
      <xdr:row>30</xdr:row>
      <xdr:rowOff>99907</xdr:rowOff>
    </xdr:to>
    <xdr:sp macro="" textlink="">
      <xdr:nvSpPr>
        <xdr:cNvPr id="94" name="楕円 93">
          <a:extLst>
            <a:ext uri="{FF2B5EF4-FFF2-40B4-BE49-F238E27FC236}">
              <a16:creationId xmlns:a16="http://schemas.microsoft.com/office/drawing/2014/main" id="{C5B9A643-CF85-4844-8FCE-5F74715CAA41}"/>
            </a:ext>
          </a:extLst>
        </xdr:cNvPr>
        <xdr:cNvSpPr/>
      </xdr:nvSpPr>
      <xdr:spPr>
        <a:xfrm>
          <a:off x="3238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49107</xdr:rowOff>
    </xdr:from>
    <xdr:to>
      <xdr:col>19</xdr:col>
      <xdr:colOff>136525</xdr:colOff>
      <xdr:row>30</xdr:row>
      <xdr:rowOff>103082</xdr:rowOff>
    </xdr:to>
    <xdr:cxnSp macro="">
      <xdr:nvCxnSpPr>
        <xdr:cNvPr id="95" name="直線コネクタ 94">
          <a:extLst>
            <a:ext uri="{FF2B5EF4-FFF2-40B4-BE49-F238E27FC236}">
              <a16:creationId xmlns:a16="http://schemas.microsoft.com/office/drawing/2014/main" id="{2675B04C-B03D-4767-A95B-51308145B2A3}"/>
            </a:ext>
          </a:extLst>
        </xdr:cNvPr>
        <xdr:cNvCxnSpPr/>
      </xdr:nvCxnSpPr>
      <xdr:spPr>
        <a:xfrm>
          <a:off x="3289300" y="59641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96" name="楕円 95">
          <a:extLst>
            <a:ext uri="{FF2B5EF4-FFF2-40B4-BE49-F238E27FC236}">
              <a16:creationId xmlns:a16="http://schemas.microsoft.com/office/drawing/2014/main" id="{A9EC8141-E88E-402D-B6AE-5B8349CDD294}"/>
            </a:ext>
          </a:extLst>
        </xdr:cNvPr>
        <xdr:cNvSpPr/>
      </xdr:nvSpPr>
      <xdr:spPr>
        <a:xfrm>
          <a:off x="2476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49107</xdr:rowOff>
    </xdr:from>
    <xdr:to>
      <xdr:col>15</xdr:col>
      <xdr:colOff>136525</xdr:colOff>
      <xdr:row>30</xdr:row>
      <xdr:rowOff>67098</xdr:rowOff>
    </xdr:to>
    <xdr:cxnSp macro="">
      <xdr:nvCxnSpPr>
        <xdr:cNvPr id="97" name="直線コネクタ 96">
          <a:extLst>
            <a:ext uri="{FF2B5EF4-FFF2-40B4-BE49-F238E27FC236}">
              <a16:creationId xmlns:a16="http://schemas.microsoft.com/office/drawing/2014/main" id="{2F2A7A58-B49C-49B0-8004-BD2D376019CC}"/>
            </a:ext>
          </a:extLst>
        </xdr:cNvPr>
        <xdr:cNvCxnSpPr/>
      </xdr:nvCxnSpPr>
      <xdr:spPr>
        <a:xfrm flipV="1">
          <a:off x="2527300" y="596413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8" name="n_1aveValue有形固定資産減価償却率">
          <a:extLst>
            <a:ext uri="{FF2B5EF4-FFF2-40B4-BE49-F238E27FC236}">
              <a16:creationId xmlns:a16="http://schemas.microsoft.com/office/drawing/2014/main" id="{D40B1790-3762-4B52-8F6E-8A9095F44D4B}"/>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9" name="n_2aveValue有形固定資産減価償却率">
          <a:extLst>
            <a:ext uri="{FF2B5EF4-FFF2-40B4-BE49-F238E27FC236}">
              <a16:creationId xmlns:a16="http://schemas.microsoft.com/office/drawing/2014/main" id="{F4666BB5-1669-4733-A569-7F234E706ECD}"/>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0" name="n_3aveValue有形固定資産減価償却率">
          <a:extLst>
            <a:ext uri="{FF2B5EF4-FFF2-40B4-BE49-F238E27FC236}">
              <a16:creationId xmlns:a16="http://schemas.microsoft.com/office/drawing/2014/main" id="{2F822685-2F48-4A1B-8ABD-AC4AF34007F0}"/>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1" name="n_4aveValue有形固定資産減価償却率">
          <a:extLst>
            <a:ext uri="{FF2B5EF4-FFF2-40B4-BE49-F238E27FC236}">
              <a16:creationId xmlns:a16="http://schemas.microsoft.com/office/drawing/2014/main" id="{025A497A-F5D6-4665-B951-F4E74F58A3F5}"/>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145009</xdr:rowOff>
    </xdr:from>
    <xdr:ext cx="405111" cy="259045"/>
    <xdr:sp macro="" textlink="">
      <xdr:nvSpPr>
        <xdr:cNvPr id="102" name="n_1mainValue有形固定資産減価償却率">
          <a:extLst>
            <a:ext uri="{FF2B5EF4-FFF2-40B4-BE49-F238E27FC236}">
              <a16:creationId xmlns:a16="http://schemas.microsoft.com/office/drawing/2014/main" id="{BA7AA725-0C48-4A2E-9C93-A2C0DD7FA277}"/>
            </a:ext>
          </a:extLst>
        </xdr:cNvPr>
        <xdr:cNvSpPr txBox="1"/>
      </xdr:nvSpPr>
      <xdr:spPr>
        <a:xfrm>
          <a:off x="3836044" y="606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116434</xdr:rowOff>
    </xdr:from>
    <xdr:ext cx="405111" cy="259045"/>
    <xdr:sp macro="" textlink="">
      <xdr:nvSpPr>
        <xdr:cNvPr id="103" name="n_2mainValue有形固定資産減価償却率">
          <a:extLst>
            <a:ext uri="{FF2B5EF4-FFF2-40B4-BE49-F238E27FC236}">
              <a16:creationId xmlns:a16="http://schemas.microsoft.com/office/drawing/2014/main" id="{21622D3A-ED1C-4995-912B-566075FE6225}"/>
            </a:ext>
          </a:extLst>
        </xdr:cNvPr>
        <xdr:cNvSpPr txBox="1"/>
      </xdr:nvSpPr>
      <xdr:spPr>
        <a:xfrm>
          <a:off x="3086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109025</xdr:rowOff>
    </xdr:from>
    <xdr:ext cx="405111" cy="259045"/>
    <xdr:sp macro="" textlink="">
      <xdr:nvSpPr>
        <xdr:cNvPr id="104" name="n_3mainValue有形固定資産減価償却率">
          <a:extLst>
            <a:ext uri="{FF2B5EF4-FFF2-40B4-BE49-F238E27FC236}">
              <a16:creationId xmlns:a16="http://schemas.microsoft.com/office/drawing/2014/main" id="{50FC8354-6C12-4223-85C9-943C208F81AF}"/>
            </a:ext>
          </a:extLst>
        </xdr:cNvPr>
        <xdr:cNvSpPr txBox="1"/>
      </xdr:nvSpPr>
      <xdr:spPr>
        <a:xfrm>
          <a:off x="23247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4C68D84E-9B8C-4D46-BA6D-1762730D5F2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2AC737D4-E8F5-4042-B34E-C21C8C5C125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a:extLst>
            <a:ext uri="{FF2B5EF4-FFF2-40B4-BE49-F238E27FC236}">
              <a16:creationId xmlns:a16="http://schemas.microsoft.com/office/drawing/2014/main" id="{83FE79A3-5748-4994-B5F0-D4056DB19A57}"/>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87E77FCD-58C3-4050-A01B-C6048F0EA55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A95103AF-917C-4501-9BF6-13F2D9D9D78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2C479E94-1CD2-401C-836C-5BE0CFE2E1D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CC572B8F-5A69-4D38-B219-2078FC8C331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76FFE2B9-2B81-4A0B-AA25-6A234252F8A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E7C443AA-4FFF-45EA-BCE9-9B46F7DD0D0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3680587F-58D8-4C39-86D2-5CE08387263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64DB716A-2155-4E87-995E-672ECD51D6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78C5187-44BB-4869-9CBC-5B2A0AFEF7B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D14D9650-8819-4A77-8AA4-ECDBD6BFA90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債務償還比率は</a:t>
          </a:r>
          <a:r>
            <a:rPr kumimoji="1" lang="en-US" altLang="ja-JP" sz="1100">
              <a:solidFill>
                <a:schemeClr val="tx1"/>
              </a:solidFill>
              <a:latin typeface="ＭＳ Ｐゴシック" panose="020B0600070205080204" pitchFamily="50" charset="-128"/>
              <a:ea typeface="ＭＳ Ｐゴシック" panose="020B0600070205080204" pitchFamily="50" charset="-128"/>
            </a:rPr>
            <a:t>29.7</a:t>
          </a:r>
          <a:r>
            <a:rPr kumimoji="1" lang="ja-JP" altLang="en-US" sz="1100">
              <a:solidFill>
                <a:schemeClr val="tx1"/>
              </a:solidFill>
              <a:latin typeface="ＭＳ Ｐゴシック" panose="020B0600070205080204" pitchFamily="50" charset="-128"/>
              <a:ea typeface="ＭＳ Ｐゴシック" panose="020B0600070205080204" pitchFamily="50" charset="-128"/>
            </a:rPr>
            <a:t>％と適正な比率の範囲内となっており類似団体平均よりも低い水準となっている。今後も地方債の発行抑制だけでなく事業の見直し等による財政健全化は図っていく必要がある。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AFD727EF-67BE-4993-910F-F3B08521ED6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FF702FF1-993A-46F5-9365-7E2F19E8735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4324C007-5772-41EA-98BB-D05F59E4B9C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8DA28F8A-6ED0-4C6E-AF16-36EC721E61F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197614A1-B10F-4721-8C25-5D08C887EE3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D14AB7F-4F9F-4B12-B95A-6E6AAE551B8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2955700A-0C02-4EAC-B99E-94C72735836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274341C9-FA59-42BD-9C7D-F27485994EF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F2C2FF4D-E55D-49BE-AF5C-45A7C35D2F7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FD992E2-3E42-4F0A-83A9-84F04846C99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75C5D4B2-F51E-4ADA-9929-968C0D5C1B8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E5CD3EE6-1C48-4EAD-A93D-73AC57FEA9E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964DE66E-6298-48D9-B54D-5C8C54A9FA2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54F7E8A9-3EE8-4AF5-9681-F914E6BF573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A11A6C66-0FDE-42BA-B12F-997484FD858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3" name="直線コネクタ 132">
          <a:extLst>
            <a:ext uri="{FF2B5EF4-FFF2-40B4-BE49-F238E27FC236}">
              <a16:creationId xmlns:a16="http://schemas.microsoft.com/office/drawing/2014/main" id="{1806826A-641F-4B6E-B580-61A7B50E07F5}"/>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4" name="債務償還比率最小値テキスト">
          <a:extLst>
            <a:ext uri="{FF2B5EF4-FFF2-40B4-BE49-F238E27FC236}">
              <a16:creationId xmlns:a16="http://schemas.microsoft.com/office/drawing/2014/main" id="{5A0346CE-1CA5-4274-A06D-F0CB0A817B72}"/>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5" name="直線コネクタ 134">
          <a:extLst>
            <a:ext uri="{FF2B5EF4-FFF2-40B4-BE49-F238E27FC236}">
              <a16:creationId xmlns:a16="http://schemas.microsoft.com/office/drawing/2014/main" id="{8BE4505E-8A2B-40AF-B8FE-3FC752D1142D}"/>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282CCB87-8D1A-4A10-AFB8-0CB8EA9DC2D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A53DBC56-4D45-48C1-B1DA-938A9D21DE1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8" name="債務償還比率平均値テキスト">
          <a:extLst>
            <a:ext uri="{FF2B5EF4-FFF2-40B4-BE49-F238E27FC236}">
              <a16:creationId xmlns:a16="http://schemas.microsoft.com/office/drawing/2014/main" id="{DB2B9872-9A78-49CF-A870-069A5EEA8D44}"/>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9" name="フローチャート: 判断 138">
          <a:extLst>
            <a:ext uri="{FF2B5EF4-FFF2-40B4-BE49-F238E27FC236}">
              <a16:creationId xmlns:a16="http://schemas.microsoft.com/office/drawing/2014/main" id="{CC267525-3532-451E-BAE4-1CD2203D5F26}"/>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0" name="フローチャート: 判断 139">
          <a:extLst>
            <a:ext uri="{FF2B5EF4-FFF2-40B4-BE49-F238E27FC236}">
              <a16:creationId xmlns:a16="http://schemas.microsoft.com/office/drawing/2014/main" id="{A8B9BBA7-CD83-4FAB-8D1A-FEE4B1EF0AB5}"/>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1" name="フローチャート: 判断 140">
          <a:extLst>
            <a:ext uri="{FF2B5EF4-FFF2-40B4-BE49-F238E27FC236}">
              <a16:creationId xmlns:a16="http://schemas.microsoft.com/office/drawing/2014/main" id="{2663F523-85A3-4C1D-9EE2-787C1BD19B18}"/>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2" name="フローチャート: 判断 141">
          <a:extLst>
            <a:ext uri="{FF2B5EF4-FFF2-40B4-BE49-F238E27FC236}">
              <a16:creationId xmlns:a16="http://schemas.microsoft.com/office/drawing/2014/main" id="{1AF04D35-E5E7-49C5-809B-4CE39403B08D}"/>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3" name="フローチャート: 判断 142">
          <a:extLst>
            <a:ext uri="{FF2B5EF4-FFF2-40B4-BE49-F238E27FC236}">
              <a16:creationId xmlns:a16="http://schemas.microsoft.com/office/drawing/2014/main" id="{4951B027-4B45-447E-B36B-37228BCDA3F2}"/>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8AD1566-A98D-47FD-82E6-FC0D59C8A5D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731C9285-6902-44E4-B50A-0611EBC398B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1020393-AD55-4D0E-8C33-AB970D3DAA3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42AD9EC-95C2-4E48-A26F-D9CFE2063E2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A916A9E-A3AD-4935-808D-046E8A9F801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68432</xdr:rowOff>
    </xdr:from>
    <xdr:to>
      <xdr:col>76</xdr:col>
      <xdr:colOff>73025</xdr:colOff>
      <xdr:row>26</xdr:row>
      <xdr:rowOff>170032</xdr:rowOff>
    </xdr:to>
    <xdr:sp macro="" textlink="">
      <xdr:nvSpPr>
        <xdr:cNvPr id="149" name="楕円 148">
          <a:extLst>
            <a:ext uri="{FF2B5EF4-FFF2-40B4-BE49-F238E27FC236}">
              <a16:creationId xmlns:a16="http://schemas.microsoft.com/office/drawing/2014/main" id="{C36EFFA2-384C-495B-A6EC-86E73889D4E6}"/>
            </a:ext>
          </a:extLst>
        </xdr:cNvPr>
        <xdr:cNvSpPr/>
      </xdr:nvSpPr>
      <xdr:spPr>
        <a:xfrm>
          <a:off x="14744700" y="529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157286</xdr:rowOff>
    </xdr:from>
    <xdr:ext cx="405111" cy="259045"/>
    <xdr:sp macro="" textlink="">
      <xdr:nvSpPr>
        <xdr:cNvPr id="150" name="債務償還比率該当値テキスト">
          <a:extLst>
            <a:ext uri="{FF2B5EF4-FFF2-40B4-BE49-F238E27FC236}">
              <a16:creationId xmlns:a16="http://schemas.microsoft.com/office/drawing/2014/main" id="{0DB8AB40-ACD5-411B-B535-0D8455E26F31}"/>
            </a:ext>
          </a:extLst>
        </xdr:cNvPr>
        <xdr:cNvSpPr txBox="1"/>
      </xdr:nvSpPr>
      <xdr:spPr>
        <a:xfrm>
          <a:off x="14846300" y="521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159589</xdr:rowOff>
    </xdr:from>
    <xdr:to>
      <xdr:col>72</xdr:col>
      <xdr:colOff>123825</xdr:colOff>
      <xdr:row>27</xdr:row>
      <xdr:rowOff>89739</xdr:rowOff>
    </xdr:to>
    <xdr:sp macro="" textlink="">
      <xdr:nvSpPr>
        <xdr:cNvPr id="151" name="楕円 150">
          <a:extLst>
            <a:ext uri="{FF2B5EF4-FFF2-40B4-BE49-F238E27FC236}">
              <a16:creationId xmlns:a16="http://schemas.microsoft.com/office/drawing/2014/main" id="{938DBECA-B246-4218-A4EF-AEC19C84C4A0}"/>
            </a:ext>
          </a:extLst>
        </xdr:cNvPr>
        <xdr:cNvSpPr/>
      </xdr:nvSpPr>
      <xdr:spPr>
        <a:xfrm>
          <a:off x="14033500" y="538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119232</xdr:rowOff>
    </xdr:from>
    <xdr:to>
      <xdr:col>76</xdr:col>
      <xdr:colOff>22225</xdr:colOff>
      <xdr:row>27</xdr:row>
      <xdr:rowOff>38939</xdr:rowOff>
    </xdr:to>
    <xdr:cxnSp macro="">
      <xdr:nvCxnSpPr>
        <xdr:cNvPr id="152" name="直線コネクタ 151">
          <a:extLst>
            <a:ext uri="{FF2B5EF4-FFF2-40B4-BE49-F238E27FC236}">
              <a16:creationId xmlns:a16="http://schemas.microsoft.com/office/drawing/2014/main" id="{C21E0868-BC41-4CFD-9A8E-499233C4EBA1}"/>
            </a:ext>
          </a:extLst>
        </xdr:cNvPr>
        <xdr:cNvCxnSpPr/>
      </xdr:nvCxnSpPr>
      <xdr:spPr>
        <a:xfrm flipV="1">
          <a:off x="14084300" y="5348457"/>
          <a:ext cx="711200" cy="9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89133</xdr:rowOff>
    </xdr:from>
    <xdr:to>
      <xdr:col>68</xdr:col>
      <xdr:colOff>123825</xdr:colOff>
      <xdr:row>28</xdr:row>
      <xdr:rowOff>19283</xdr:rowOff>
    </xdr:to>
    <xdr:sp macro="" textlink="">
      <xdr:nvSpPr>
        <xdr:cNvPr id="153" name="楕円 152">
          <a:extLst>
            <a:ext uri="{FF2B5EF4-FFF2-40B4-BE49-F238E27FC236}">
              <a16:creationId xmlns:a16="http://schemas.microsoft.com/office/drawing/2014/main" id="{EF8C3CF9-2733-41A6-8A4E-7944F716A661}"/>
            </a:ext>
          </a:extLst>
        </xdr:cNvPr>
        <xdr:cNvSpPr/>
      </xdr:nvSpPr>
      <xdr:spPr>
        <a:xfrm>
          <a:off x="13271500" y="54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38939</xdr:rowOff>
    </xdr:from>
    <xdr:to>
      <xdr:col>72</xdr:col>
      <xdr:colOff>73025</xdr:colOff>
      <xdr:row>27</xdr:row>
      <xdr:rowOff>139933</xdr:rowOff>
    </xdr:to>
    <xdr:cxnSp macro="">
      <xdr:nvCxnSpPr>
        <xdr:cNvPr id="154" name="直線コネクタ 153">
          <a:extLst>
            <a:ext uri="{FF2B5EF4-FFF2-40B4-BE49-F238E27FC236}">
              <a16:creationId xmlns:a16="http://schemas.microsoft.com/office/drawing/2014/main" id="{5B51685E-356E-4030-8FEB-DCC266965D3A}"/>
            </a:ext>
          </a:extLst>
        </xdr:cNvPr>
        <xdr:cNvCxnSpPr/>
      </xdr:nvCxnSpPr>
      <xdr:spPr>
        <a:xfrm flipV="1">
          <a:off x="13322300" y="5439614"/>
          <a:ext cx="762000" cy="10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37797</xdr:rowOff>
    </xdr:from>
    <xdr:to>
      <xdr:col>64</xdr:col>
      <xdr:colOff>123825</xdr:colOff>
      <xdr:row>27</xdr:row>
      <xdr:rowOff>139397</xdr:rowOff>
    </xdr:to>
    <xdr:sp macro="" textlink="">
      <xdr:nvSpPr>
        <xdr:cNvPr id="155" name="楕円 154">
          <a:extLst>
            <a:ext uri="{FF2B5EF4-FFF2-40B4-BE49-F238E27FC236}">
              <a16:creationId xmlns:a16="http://schemas.microsoft.com/office/drawing/2014/main" id="{5B95F4BA-B520-45B3-93C1-D86996E4B3B3}"/>
            </a:ext>
          </a:extLst>
        </xdr:cNvPr>
        <xdr:cNvSpPr/>
      </xdr:nvSpPr>
      <xdr:spPr>
        <a:xfrm>
          <a:off x="12509500" y="54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88597</xdr:rowOff>
    </xdr:from>
    <xdr:to>
      <xdr:col>68</xdr:col>
      <xdr:colOff>73025</xdr:colOff>
      <xdr:row>27</xdr:row>
      <xdr:rowOff>139933</xdr:rowOff>
    </xdr:to>
    <xdr:cxnSp macro="">
      <xdr:nvCxnSpPr>
        <xdr:cNvPr id="156" name="直線コネクタ 155">
          <a:extLst>
            <a:ext uri="{FF2B5EF4-FFF2-40B4-BE49-F238E27FC236}">
              <a16:creationId xmlns:a16="http://schemas.microsoft.com/office/drawing/2014/main" id="{39755625-C6BF-40EF-A064-0E72CE04BA37}"/>
            </a:ext>
          </a:extLst>
        </xdr:cNvPr>
        <xdr:cNvCxnSpPr/>
      </xdr:nvCxnSpPr>
      <xdr:spPr>
        <a:xfrm>
          <a:off x="12560300" y="5489272"/>
          <a:ext cx="762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9010</xdr:rowOff>
    </xdr:from>
    <xdr:to>
      <xdr:col>60</xdr:col>
      <xdr:colOff>123825</xdr:colOff>
      <xdr:row>27</xdr:row>
      <xdr:rowOff>110610</xdr:rowOff>
    </xdr:to>
    <xdr:sp macro="" textlink="">
      <xdr:nvSpPr>
        <xdr:cNvPr id="157" name="楕円 156">
          <a:extLst>
            <a:ext uri="{FF2B5EF4-FFF2-40B4-BE49-F238E27FC236}">
              <a16:creationId xmlns:a16="http://schemas.microsoft.com/office/drawing/2014/main" id="{72EF436B-3D70-4B14-B246-DA2989390584}"/>
            </a:ext>
          </a:extLst>
        </xdr:cNvPr>
        <xdr:cNvSpPr/>
      </xdr:nvSpPr>
      <xdr:spPr>
        <a:xfrm>
          <a:off x="11747500" y="54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59810</xdr:rowOff>
    </xdr:from>
    <xdr:to>
      <xdr:col>64</xdr:col>
      <xdr:colOff>73025</xdr:colOff>
      <xdr:row>27</xdr:row>
      <xdr:rowOff>88597</xdr:rowOff>
    </xdr:to>
    <xdr:cxnSp macro="">
      <xdr:nvCxnSpPr>
        <xdr:cNvPr id="158" name="直線コネクタ 157">
          <a:extLst>
            <a:ext uri="{FF2B5EF4-FFF2-40B4-BE49-F238E27FC236}">
              <a16:creationId xmlns:a16="http://schemas.microsoft.com/office/drawing/2014/main" id="{117E4F90-161F-4DB3-8E65-20D619959D83}"/>
            </a:ext>
          </a:extLst>
        </xdr:cNvPr>
        <xdr:cNvCxnSpPr/>
      </xdr:nvCxnSpPr>
      <xdr:spPr>
        <a:xfrm>
          <a:off x="11798300" y="546048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59" name="n_1aveValue債務償還比率">
          <a:extLst>
            <a:ext uri="{FF2B5EF4-FFF2-40B4-BE49-F238E27FC236}">
              <a16:creationId xmlns:a16="http://schemas.microsoft.com/office/drawing/2014/main" id="{AA1A5F5E-D2D3-4AF2-BC1E-F39C91CADD5E}"/>
            </a:ext>
          </a:extLst>
        </xdr:cNvPr>
        <xdr:cNvSpPr txBox="1"/>
      </xdr:nvSpPr>
      <xdr:spPr>
        <a:xfrm>
          <a:off x="138367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0" name="n_2aveValue債務償還比率">
          <a:extLst>
            <a:ext uri="{FF2B5EF4-FFF2-40B4-BE49-F238E27FC236}">
              <a16:creationId xmlns:a16="http://schemas.microsoft.com/office/drawing/2014/main" id="{B893BC9D-4CAC-4C8F-8E37-28F02896CBE9}"/>
            </a:ext>
          </a:extLst>
        </xdr:cNvPr>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1" name="n_3aveValue債務償還比率">
          <a:extLst>
            <a:ext uri="{FF2B5EF4-FFF2-40B4-BE49-F238E27FC236}">
              <a16:creationId xmlns:a16="http://schemas.microsoft.com/office/drawing/2014/main" id="{FA3F8F34-DA1C-46BE-8B62-603F20D209BD}"/>
            </a:ext>
          </a:extLst>
        </xdr:cNvPr>
        <xdr:cNvSpPr txBox="1"/>
      </xdr:nvSpPr>
      <xdr:spPr>
        <a:xfrm>
          <a:off x="12325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21684</xdr:rowOff>
    </xdr:from>
    <xdr:ext cx="469744" cy="259045"/>
    <xdr:sp macro="" textlink="">
      <xdr:nvSpPr>
        <xdr:cNvPr id="162" name="n_4aveValue債務償還比率">
          <a:extLst>
            <a:ext uri="{FF2B5EF4-FFF2-40B4-BE49-F238E27FC236}">
              <a16:creationId xmlns:a16="http://schemas.microsoft.com/office/drawing/2014/main" id="{EDC5F089-0669-4553-8C2A-07EFE76064A0}"/>
            </a:ext>
          </a:extLst>
        </xdr:cNvPr>
        <xdr:cNvSpPr txBox="1"/>
      </xdr:nvSpPr>
      <xdr:spPr>
        <a:xfrm>
          <a:off x="11563427" y="559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106266</xdr:rowOff>
    </xdr:from>
    <xdr:ext cx="469744" cy="259045"/>
    <xdr:sp macro="" textlink="">
      <xdr:nvSpPr>
        <xdr:cNvPr id="163" name="n_1mainValue債務償還比率">
          <a:extLst>
            <a:ext uri="{FF2B5EF4-FFF2-40B4-BE49-F238E27FC236}">
              <a16:creationId xmlns:a16="http://schemas.microsoft.com/office/drawing/2014/main" id="{1969F093-364C-4625-966E-2261F07F5853}"/>
            </a:ext>
          </a:extLst>
        </xdr:cNvPr>
        <xdr:cNvSpPr txBox="1"/>
      </xdr:nvSpPr>
      <xdr:spPr>
        <a:xfrm>
          <a:off x="13836727" y="516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35810</xdr:rowOff>
    </xdr:from>
    <xdr:ext cx="469744" cy="259045"/>
    <xdr:sp macro="" textlink="">
      <xdr:nvSpPr>
        <xdr:cNvPr id="164" name="n_2mainValue債務償還比率">
          <a:extLst>
            <a:ext uri="{FF2B5EF4-FFF2-40B4-BE49-F238E27FC236}">
              <a16:creationId xmlns:a16="http://schemas.microsoft.com/office/drawing/2014/main" id="{2DB60384-2ECF-4968-9187-5C0A6DB92CA8}"/>
            </a:ext>
          </a:extLst>
        </xdr:cNvPr>
        <xdr:cNvSpPr txBox="1"/>
      </xdr:nvSpPr>
      <xdr:spPr>
        <a:xfrm>
          <a:off x="13087427" y="52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155924</xdr:rowOff>
    </xdr:from>
    <xdr:ext cx="469744" cy="259045"/>
    <xdr:sp macro="" textlink="">
      <xdr:nvSpPr>
        <xdr:cNvPr id="165" name="n_3mainValue債務償還比率">
          <a:extLst>
            <a:ext uri="{FF2B5EF4-FFF2-40B4-BE49-F238E27FC236}">
              <a16:creationId xmlns:a16="http://schemas.microsoft.com/office/drawing/2014/main" id="{F5944EC1-844C-4F96-9A4A-DB8E58985886}"/>
            </a:ext>
          </a:extLst>
        </xdr:cNvPr>
        <xdr:cNvSpPr txBox="1"/>
      </xdr:nvSpPr>
      <xdr:spPr>
        <a:xfrm>
          <a:off x="12325427" y="52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127137</xdr:rowOff>
    </xdr:from>
    <xdr:ext cx="469744" cy="259045"/>
    <xdr:sp macro="" textlink="">
      <xdr:nvSpPr>
        <xdr:cNvPr id="166" name="n_4mainValue債務償還比率">
          <a:extLst>
            <a:ext uri="{FF2B5EF4-FFF2-40B4-BE49-F238E27FC236}">
              <a16:creationId xmlns:a16="http://schemas.microsoft.com/office/drawing/2014/main" id="{24FB0BDB-11CF-4C78-8984-58CDC4596709}"/>
            </a:ext>
          </a:extLst>
        </xdr:cNvPr>
        <xdr:cNvSpPr txBox="1"/>
      </xdr:nvSpPr>
      <xdr:spPr>
        <a:xfrm>
          <a:off x="11563427" y="518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73F2F1A3-5721-45FB-8F2E-6E6345C5CFC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BEEDA1D2-C4FB-4B78-99AA-22AEC0B91C3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4D175A0A-ECCE-4C12-8B40-5F60BE67647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D4011DE6-4C51-4A24-AADD-AA3FA7761BC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1B640805-BFAF-420F-AD33-618604E1DA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A9C7CA10-7B7E-4D0E-BF45-A4A8318F986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97FC11-E1E3-41F8-9776-A2629A3552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6DE6F8-2F77-4F85-92E9-1853BE2170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9CA887-B2E4-4ACE-9EB8-9E3DF4CFA8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B8FAF3-8E19-4183-9CCD-13090D0052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2D9078-65D0-4328-92EF-4C2BEA2419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E6D54B-19BC-47FC-9043-636F8C2374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2365B5-2EED-413B-B0B3-837F5A4842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90155F-63EE-4A2C-AF87-3238C1EEB12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CA3A73-CC72-496C-942F-62ED499CB5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9AED67-E557-4A03-950F-B46C8EDF60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1,913
18.58
2,884,326
2,802,325
82,001
1,118,448
1,109,717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317893-74EA-42C7-847D-D374943DA6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6292F1-55D2-48C4-9517-B9F9AF3C29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CF099D-8987-4FF5-8E1E-924ABA4E61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C7D379-0A8D-4A72-88E6-B492D48FC6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3AF83F-DDA9-4123-B5A7-43338A2619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0F4131-D44A-4526-B17A-2D33E336B31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42608D-E24C-4D8A-91AE-787828E120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F8913E-B2A6-49FB-BCB3-DDB9A51CFF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3E0532-A4BB-45C0-92A8-6108F73B8A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0F511D-F0FA-4E3F-850D-5DE851FAE8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792B4B-94FB-409C-BB5F-978A05B35D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67830A8-02D6-4838-AA40-F56DD9B7C15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BBD15AC-4F7E-4000-9AEC-E6E70DFDF97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6EAB92-7FD9-43BC-B40B-7E467D3A17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A4DFE6-320F-438E-8F21-1D572B8486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05A018-5ABE-4254-BCAB-41E6B30DAA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1D89A07-77C9-48C2-8F81-0E48F38698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5352F2-3AA9-41FD-BBFB-E6B28529C39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C3EA90-193F-4650-B9D5-16A99423EB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FDB204B-DE32-4181-BDC0-29CFFB6EB9C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D620BC-462D-47FC-B024-A1E23BDF507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9A2779-C5B6-4DAE-8515-A70543440A8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6A3A04A-07BF-47ED-A0B5-5396790983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A32B37C-CFCD-4D7A-9C8A-06B43BDA220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36AD11-1D62-4CB4-B992-0944695EDB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20FBCF-544B-4F41-B4DE-E8C5B5B7E1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3B29DE-E88D-4213-93C8-8C271CEFE5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F743891-4DCE-473F-A350-7D0F943391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8199D8B-1211-43F1-9DF7-56004CBEF5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841BC2B-E452-4871-87B7-D722FDF6AEF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B8E9899-2538-4CA9-AA21-93642A33C3F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FB6BFB4-9D60-40F4-B8D9-2EFACC6372B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F1DFACB-375E-4AC1-9D15-3F92436B19A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F21EC96-8729-4958-9406-12C5F9952BC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AA55E55-6173-4F01-966B-BD0EEA03043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4821EE3-BB44-4547-B3ED-62D3A129DBA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340D591-588C-4939-9E10-B736282E93B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F79A6E4-32D9-4400-AB4A-D11F1D0DC52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DAD48D1-5864-4A91-97F7-EDDAEA1E9BC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109B193-3360-419F-A741-9B5058DCDBA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80F9498-58E9-4219-949F-5399D2CB4EE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4A6E95C-6A9B-4E57-A570-5E3EB09AC61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025FA4D-4FDA-4061-85B3-E3CA1DF6DC9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2FC77EF-E22A-4CC1-923A-3BDB134D9DC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D255729-BE4E-4150-A2BE-BBC30136A4B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50C8A703-FBF4-440C-8DF4-BABDBFB91699}"/>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615FE8B0-AB6E-495D-9960-C2F8A54818AF}"/>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B8D809EF-2086-45AD-B744-7D1E6A6A316F}"/>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B0FA2CA0-7F7D-499A-8C98-42C2AD7FE9DF}"/>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C1D64556-7BF0-489E-96A0-CF1AC6707A9B}"/>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BE4429A8-AADD-4B19-8355-27A35C69C69B}"/>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B0BDF4F2-AC0F-437F-A1A4-F581C85363DD}"/>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57124FF3-BA25-4F7C-B6F1-A437FAF1AE85}"/>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6FA3949D-556B-4FA5-8DBE-968834AEE2C1}"/>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B6E16294-70DC-4C94-B71C-D9AC69E6E80F}"/>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7B02E17B-78CA-4A54-9DEC-80FA534C90F8}"/>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D3F4E82-38E3-49B7-B5AD-C9F62AB58B7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0165CBB-878B-4E3E-8307-5EE94701BC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09A587-13B3-4A5B-98BB-F0E6E23DD1E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A8E7342-D484-4777-8414-26C1439E411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8CC39C0-45C6-4BDB-A100-B279861CBC4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3" name="楕円 72">
          <a:extLst>
            <a:ext uri="{FF2B5EF4-FFF2-40B4-BE49-F238E27FC236}">
              <a16:creationId xmlns:a16="http://schemas.microsoft.com/office/drawing/2014/main" id="{8BB2ED09-1B28-4C3B-9087-AC66C11A85D2}"/>
            </a:ext>
          </a:extLst>
        </xdr:cNvPr>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135907</xdr:rowOff>
    </xdr:from>
    <xdr:ext cx="405111" cy="259045"/>
    <xdr:sp macro="" textlink="">
      <xdr:nvSpPr>
        <xdr:cNvPr id="74" name="【道路】&#10;有形固定資産減価償却率該当値テキスト">
          <a:extLst>
            <a:ext uri="{FF2B5EF4-FFF2-40B4-BE49-F238E27FC236}">
              <a16:creationId xmlns:a16="http://schemas.microsoft.com/office/drawing/2014/main" id="{CD6863CD-F7E6-4A81-8B62-A8CD7CDDC317}"/>
            </a:ext>
          </a:extLst>
        </xdr:cNvPr>
        <xdr:cNvSpPr txBox="1"/>
      </xdr:nvSpPr>
      <xdr:spPr>
        <a:xfrm>
          <a:off x="4673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5" name="楕円 74">
          <a:extLst>
            <a:ext uri="{FF2B5EF4-FFF2-40B4-BE49-F238E27FC236}">
              <a16:creationId xmlns:a16="http://schemas.microsoft.com/office/drawing/2014/main" id="{A0AD26D6-F08F-4CEF-BFA8-B9E5498CA48C}"/>
            </a:ext>
          </a:extLst>
        </xdr:cNvPr>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34290</xdr:rowOff>
    </xdr:to>
    <xdr:cxnSp macro="">
      <xdr:nvCxnSpPr>
        <xdr:cNvPr id="76" name="直線コネクタ 75">
          <a:extLst>
            <a:ext uri="{FF2B5EF4-FFF2-40B4-BE49-F238E27FC236}">
              <a16:creationId xmlns:a16="http://schemas.microsoft.com/office/drawing/2014/main" id="{B7118AF5-4711-491D-94AB-76BC1EC13369}"/>
            </a:ext>
          </a:extLst>
        </xdr:cNvPr>
        <xdr:cNvCxnSpPr/>
      </xdr:nvCxnSpPr>
      <xdr:spPr>
        <a:xfrm flipV="1">
          <a:off x="3797300" y="6507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a:extLst>
            <a:ext uri="{FF2B5EF4-FFF2-40B4-BE49-F238E27FC236}">
              <a16:creationId xmlns:a16="http://schemas.microsoft.com/office/drawing/2014/main" id="{05FFFB6B-752B-46C1-9360-3DB0F7CD9FF2}"/>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34290</xdr:rowOff>
    </xdr:to>
    <xdr:cxnSp macro="">
      <xdr:nvCxnSpPr>
        <xdr:cNvPr id="78" name="直線コネクタ 77">
          <a:extLst>
            <a:ext uri="{FF2B5EF4-FFF2-40B4-BE49-F238E27FC236}">
              <a16:creationId xmlns:a16="http://schemas.microsoft.com/office/drawing/2014/main" id="{0CE0191E-B7D7-4953-822E-C0FC0BA1C566}"/>
            </a:ext>
          </a:extLst>
        </xdr:cNvPr>
        <xdr:cNvCxnSpPr/>
      </xdr:nvCxnSpPr>
      <xdr:spPr>
        <a:xfrm>
          <a:off x="2908300" y="6511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78740</xdr:rowOff>
    </xdr:from>
    <xdr:to>
      <xdr:col>10</xdr:col>
      <xdr:colOff>165100</xdr:colOff>
      <xdr:row>38</xdr:row>
      <xdr:rowOff>8890</xdr:rowOff>
    </xdr:to>
    <xdr:sp macro="" textlink="">
      <xdr:nvSpPr>
        <xdr:cNvPr id="79" name="楕円 78">
          <a:extLst>
            <a:ext uri="{FF2B5EF4-FFF2-40B4-BE49-F238E27FC236}">
              <a16:creationId xmlns:a16="http://schemas.microsoft.com/office/drawing/2014/main" id="{C8228584-19AE-444C-A937-9A67798FD08B}"/>
            </a:ext>
          </a:extLst>
        </xdr:cNvPr>
        <xdr:cNvSpPr/>
      </xdr:nvSpPr>
      <xdr:spPr>
        <a:xfrm>
          <a:off x="196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129540</xdr:rowOff>
    </xdr:from>
    <xdr:to>
      <xdr:col>15</xdr:col>
      <xdr:colOff>50800</xdr:colOff>
      <xdr:row>37</xdr:row>
      <xdr:rowOff>167640</xdr:rowOff>
    </xdr:to>
    <xdr:cxnSp macro="">
      <xdr:nvCxnSpPr>
        <xdr:cNvPr id="80" name="直線コネクタ 79">
          <a:extLst>
            <a:ext uri="{FF2B5EF4-FFF2-40B4-BE49-F238E27FC236}">
              <a16:creationId xmlns:a16="http://schemas.microsoft.com/office/drawing/2014/main" id="{1B427FDE-E25D-4393-B71E-8BD6F50B2740}"/>
            </a:ext>
          </a:extLst>
        </xdr:cNvPr>
        <xdr:cNvCxnSpPr/>
      </xdr:nvCxnSpPr>
      <xdr:spPr>
        <a:xfrm>
          <a:off x="2019300" y="6473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1" name="n_1aveValue【道路】&#10;有形固定資産減価償却率">
          <a:extLst>
            <a:ext uri="{FF2B5EF4-FFF2-40B4-BE49-F238E27FC236}">
              <a16:creationId xmlns:a16="http://schemas.microsoft.com/office/drawing/2014/main" id="{89E2DBA7-BDBC-47DB-95EB-CE4F2F1576A4}"/>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a:extLst>
            <a:ext uri="{FF2B5EF4-FFF2-40B4-BE49-F238E27FC236}">
              <a16:creationId xmlns:a16="http://schemas.microsoft.com/office/drawing/2014/main" id="{72A0E437-8B9C-40F2-BC0C-DD5CF3D27235}"/>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a:extLst>
            <a:ext uri="{FF2B5EF4-FFF2-40B4-BE49-F238E27FC236}">
              <a16:creationId xmlns:a16="http://schemas.microsoft.com/office/drawing/2014/main" id="{3989E3E3-2ECC-48B9-81F9-28E620ECA471}"/>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a:extLst>
            <a:ext uri="{FF2B5EF4-FFF2-40B4-BE49-F238E27FC236}">
              <a16:creationId xmlns:a16="http://schemas.microsoft.com/office/drawing/2014/main" id="{88C84FA0-EE08-402B-8DD5-A5038A2980F0}"/>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85" name="n_1mainValue【道路】&#10;有形固定資産減価償却率">
          <a:extLst>
            <a:ext uri="{FF2B5EF4-FFF2-40B4-BE49-F238E27FC236}">
              <a16:creationId xmlns:a16="http://schemas.microsoft.com/office/drawing/2014/main" id="{2C21AA07-EA54-48BF-BF8B-9A5C2486F1CF}"/>
            </a:ext>
          </a:extLst>
        </xdr:cNvPr>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6" name="n_2mainValue【道路】&#10;有形固定資産減価償却率">
          <a:extLst>
            <a:ext uri="{FF2B5EF4-FFF2-40B4-BE49-F238E27FC236}">
              <a16:creationId xmlns:a16="http://schemas.microsoft.com/office/drawing/2014/main" id="{665A87C8-CCCC-455B-A008-EC758AB7D527}"/>
            </a:ext>
          </a:extLst>
        </xdr:cNvPr>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7" name="n_3mainValue【道路】&#10;有形固定資産減価償却率">
          <a:extLst>
            <a:ext uri="{FF2B5EF4-FFF2-40B4-BE49-F238E27FC236}">
              <a16:creationId xmlns:a16="http://schemas.microsoft.com/office/drawing/2014/main" id="{5BD946A4-424B-4A20-92D1-A4E5527F581F}"/>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420A2B8F-F205-4BF2-9D27-7F56AB4E6F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121EC246-2AE5-4187-9378-C351630076A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F03FED2A-EC8B-4C8A-9148-04C50402E4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8312B21D-E680-4B16-A877-764E37F757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3B6E9043-E698-4A14-84B9-E4CAF0349F1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C198E890-BC04-4BD1-BCFF-A516B611A1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4EB41306-CB42-45E5-98E7-F7CA9BE7F9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A1BAB227-36D1-4E0B-A3E3-20FFA044D06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E1F51A7B-64F2-4DFC-AB5F-C921D6851E9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D5D1D6A3-0926-4EBF-9897-62D94BDBA7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91661656-32C1-4A8A-B6FE-CF89EC72D6E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A93D5BB5-FA86-4D35-ACE0-2EC31380F88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4257650F-13B9-4850-84B4-DC0281BA194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AC4B8C24-0403-425F-99B1-431B37E718E2}"/>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EA1B0F9-BD5C-4774-8675-68950FA9FB8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991A423E-AE15-4D38-BE3C-BC2F6143911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776D7F35-7420-44AE-911B-32277C141AC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E869B2AC-F659-4338-B658-66854DCD6FB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316DCAB8-1408-4B77-8D22-4D8F8111239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DB787F1D-1E6A-4D71-947E-5FB42B75245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7B6A5A22-0315-4B3C-B1B6-88FE8BA4C93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a:extLst>
            <a:ext uri="{FF2B5EF4-FFF2-40B4-BE49-F238E27FC236}">
              <a16:creationId xmlns:a16="http://schemas.microsoft.com/office/drawing/2014/main" id="{6E8238D9-6BCA-429C-8B3B-C5283406E266}"/>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a:extLst>
            <a:ext uri="{FF2B5EF4-FFF2-40B4-BE49-F238E27FC236}">
              <a16:creationId xmlns:a16="http://schemas.microsoft.com/office/drawing/2014/main" id="{72D00C82-D0B9-4635-83D8-7562E725EA7F}"/>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a:extLst>
            <a:ext uri="{FF2B5EF4-FFF2-40B4-BE49-F238E27FC236}">
              <a16:creationId xmlns:a16="http://schemas.microsoft.com/office/drawing/2014/main" id="{85FB62C3-BDC9-4025-BEC1-726A497F6EB3}"/>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a:extLst>
            <a:ext uri="{FF2B5EF4-FFF2-40B4-BE49-F238E27FC236}">
              <a16:creationId xmlns:a16="http://schemas.microsoft.com/office/drawing/2014/main" id="{542E6F23-15E9-4AA1-BC76-3EC74A92E3B9}"/>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a:extLst>
            <a:ext uri="{FF2B5EF4-FFF2-40B4-BE49-F238E27FC236}">
              <a16:creationId xmlns:a16="http://schemas.microsoft.com/office/drawing/2014/main" id="{6D93CBB6-3491-40FE-A940-EB8507425195}"/>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4" name="【道路】&#10;一人当たり延長平均値テキスト">
          <a:extLst>
            <a:ext uri="{FF2B5EF4-FFF2-40B4-BE49-F238E27FC236}">
              <a16:creationId xmlns:a16="http://schemas.microsoft.com/office/drawing/2014/main" id="{01068D22-9968-4D47-B44B-BA747C8ACFEF}"/>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a:extLst>
            <a:ext uri="{FF2B5EF4-FFF2-40B4-BE49-F238E27FC236}">
              <a16:creationId xmlns:a16="http://schemas.microsoft.com/office/drawing/2014/main" id="{D79A1866-FBA1-4C0F-9060-2C99EBC5EA4D}"/>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a:extLst>
            <a:ext uri="{FF2B5EF4-FFF2-40B4-BE49-F238E27FC236}">
              <a16:creationId xmlns:a16="http://schemas.microsoft.com/office/drawing/2014/main" id="{11297E44-8AC4-4FF9-B515-C982284487E8}"/>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a:extLst>
            <a:ext uri="{FF2B5EF4-FFF2-40B4-BE49-F238E27FC236}">
              <a16:creationId xmlns:a16="http://schemas.microsoft.com/office/drawing/2014/main" id="{C348791D-F11F-462F-A882-4D4AB9067B9A}"/>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a:extLst>
            <a:ext uri="{FF2B5EF4-FFF2-40B4-BE49-F238E27FC236}">
              <a16:creationId xmlns:a16="http://schemas.microsoft.com/office/drawing/2014/main" id="{7FEAB704-4BFF-438A-9794-7E558C990212}"/>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a:extLst>
            <a:ext uri="{FF2B5EF4-FFF2-40B4-BE49-F238E27FC236}">
              <a16:creationId xmlns:a16="http://schemas.microsoft.com/office/drawing/2014/main" id="{E7C368E3-2B92-414A-805A-C5B121A76BDE}"/>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62D4492-7CF2-4E99-8140-DD4A595695F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634B5EC-9D39-4308-89C9-371B6EBD1F5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B95EEF3-ACD1-4ACE-B7AC-818BFF3AD98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FEB626E-8E2B-4C5F-AB94-12992CB84D6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0787DC6-1235-4910-A372-44F6A9C10BB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169320</xdr:rowOff>
    </xdr:from>
    <xdr:to>
      <xdr:col>55</xdr:col>
      <xdr:colOff>50800</xdr:colOff>
      <xdr:row>41</xdr:row>
      <xdr:rowOff>99470</xdr:rowOff>
    </xdr:to>
    <xdr:sp macro="" textlink="">
      <xdr:nvSpPr>
        <xdr:cNvPr id="125" name="楕円 124">
          <a:extLst>
            <a:ext uri="{FF2B5EF4-FFF2-40B4-BE49-F238E27FC236}">
              <a16:creationId xmlns:a16="http://schemas.microsoft.com/office/drawing/2014/main" id="{1249B302-F187-4435-9E34-AFC09C5A881E}"/>
            </a:ext>
          </a:extLst>
        </xdr:cNvPr>
        <xdr:cNvSpPr/>
      </xdr:nvSpPr>
      <xdr:spPr>
        <a:xfrm>
          <a:off x="10426700" y="70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108304</xdr:rowOff>
    </xdr:from>
    <xdr:ext cx="534377" cy="259045"/>
    <xdr:sp macro="" textlink="">
      <xdr:nvSpPr>
        <xdr:cNvPr id="126" name="【道路】&#10;一人当たり延長該当値テキスト">
          <a:extLst>
            <a:ext uri="{FF2B5EF4-FFF2-40B4-BE49-F238E27FC236}">
              <a16:creationId xmlns:a16="http://schemas.microsoft.com/office/drawing/2014/main" id="{B4C3DCA5-B21E-4361-A6C8-53244D48D6ED}"/>
            </a:ext>
          </a:extLst>
        </xdr:cNvPr>
        <xdr:cNvSpPr txBox="1"/>
      </xdr:nvSpPr>
      <xdr:spPr>
        <a:xfrm>
          <a:off x="10515600" y="69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168383</xdr:rowOff>
    </xdr:from>
    <xdr:to>
      <xdr:col>50</xdr:col>
      <xdr:colOff>165100</xdr:colOff>
      <xdr:row>41</xdr:row>
      <xdr:rowOff>98533</xdr:rowOff>
    </xdr:to>
    <xdr:sp macro="" textlink="">
      <xdr:nvSpPr>
        <xdr:cNvPr id="127" name="楕円 126">
          <a:extLst>
            <a:ext uri="{FF2B5EF4-FFF2-40B4-BE49-F238E27FC236}">
              <a16:creationId xmlns:a16="http://schemas.microsoft.com/office/drawing/2014/main" id="{8DE137DF-A1DF-4A24-B2CD-C46B0B653BC4}"/>
            </a:ext>
          </a:extLst>
        </xdr:cNvPr>
        <xdr:cNvSpPr/>
      </xdr:nvSpPr>
      <xdr:spPr>
        <a:xfrm>
          <a:off x="9588500" y="70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47733</xdr:rowOff>
    </xdr:from>
    <xdr:to>
      <xdr:col>55</xdr:col>
      <xdr:colOff>0</xdr:colOff>
      <xdr:row>41</xdr:row>
      <xdr:rowOff>48670</xdr:rowOff>
    </xdr:to>
    <xdr:cxnSp macro="">
      <xdr:nvCxnSpPr>
        <xdr:cNvPr id="128" name="直線コネクタ 127">
          <a:extLst>
            <a:ext uri="{FF2B5EF4-FFF2-40B4-BE49-F238E27FC236}">
              <a16:creationId xmlns:a16="http://schemas.microsoft.com/office/drawing/2014/main" id="{1A64522E-6E65-4658-8556-A410C6FB8817}"/>
            </a:ext>
          </a:extLst>
        </xdr:cNvPr>
        <xdr:cNvCxnSpPr/>
      </xdr:nvCxnSpPr>
      <xdr:spPr>
        <a:xfrm>
          <a:off x="9639300" y="7077183"/>
          <a:ext cx="8382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168227</xdr:rowOff>
    </xdr:from>
    <xdr:to>
      <xdr:col>46</xdr:col>
      <xdr:colOff>38100</xdr:colOff>
      <xdr:row>41</xdr:row>
      <xdr:rowOff>98377</xdr:rowOff>
    </xdr:to>
    <xdr:sp macro="" textlink="">
      <xdr:nvSpPr>
        <xdr:cNvPr id="129" name="楕円 128">
          <a:extLst>
            <a:ext uri="{FF2B5EF4-FFF2-40B4-BE49-F238E27FC236}">
              <a16:creationId xmlns:a16="http://schemas.microsoft.com/office/drawing/2014/main" id="{77177814-A01C-4BCF-8013-4B0B73745C9D}"/>
            </a:ext>
          </a:extLst>
        </xdr:cNvPr>
        <xdr:cNvSpPr/>
      </xdr:nvSpPr>
      <xdr:spPr>
        <a:xfrm>
          <a:off x="8699500" y="702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47577</xdr:rowOff>
    </xdr:from>
    <xdr:to>
      <xdr:col>50</xdr:col>
      <xdr:colOff>114300</xdr:colOff>
      <xdr:row>41</xdr:row>
      <xdr:rowOff>47733</xdr:rowOff>
    </xdr:to>
    <xdr:cxnSp macro="">
      <xdr:nvCxnSpPr>
        <xdr:cNvPr id="130" name="直線コネクタ 129">
          <a:extLst>
            <a:ext uri="{FF2B5EF4-FFF2-40B4-BE49-F238E27FC236}">
              <a16:creationId xmlns:a16="http://schemas.microsoft.com/office/drawing/2014/main" id="{F0105D92-D91B-45EB-BFF9-97AFC7439061}"/>
            </a:ext>
          </a:extLst>
        </xdr:cNvPr>
        <xdr:cNvCxnSpPr/>
      </xdr:nvCxnSpPr>
      <xdr:spPr>
        <a:xfrm>
          <a:off x="8750300" y="7077027"/>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167498</xdr:rowOff>
    </xdr:from>
    <xdr:to>
      <xdr:col>41</xdr:col>
      <xdr:colOff>101600</xdr:colOff>
      <xdr:row>41</xdr:row>
      <xdr:rowOff>97648</xdr:rowOff>
    </xdr:to>
    <xdr:sp macro="" textlink="">
      <xdr:nvSpPr>
        <xdr:cNvPr id="131" name="楕円 130">
          <a:extLst>
            <a:ext uri="{FF2B5EF4-FFF2-40B4-BE49-F238E27FC236}">
              <a16:creationId xmlns:a16="http://schemas.microsoft.com/office/drawing/2014/main" id="{C2138F43-C2E8-4FCB-9A21-F48C7769799D}"/>
            </a:ext>
          </a:extLst>
        </xdr:cNvPr>
        <xdr:cNvSpPr/>
      </xdr:nvSpPr>
      <xdr:spPr>
        <a:xfrm>
          <a:off x="7810500" y="70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46848</xdr:rowOff>
    </xdr:from>
    <xdr:to>
      <xdr:col>45</xdr:col>
      <xdr:colOff>177800</xdr:colOff>
      <xdr:row>41</xdr:row>
      <xdr:rowOff>47577</xdr:rowOff>
    </xdr:to>
    <xdr:cxnSp macro="">
      <xdr:nvCxnSpPr>
        <xdr:cNvPr id="132" name="直線コネクタ 131">
          <a:extLst>
            <a:ext uri="{FF2B5EF4-FFF2-40B4-BE49-F238E27FC236}">
              <a16:creationId xmlns:a16="http://schemas.microsoft.com/office/drawing/2014/main" id="{6FEF4328-9D71-485F-90BE-2F1BB3C76B9F}"/>
            </a:ext>
          </a:extLst>
        </xdr:cNvPr>
        <xdr:cNvCxnSpPr/>
      </xdr:nvCxnSpPr>
      <xdr:spPr>
        <a:xfrm>
          <a:off x="7861300" y="7076298"/>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3" name="n_1aveValue【道路】&#10;一人当たり延長">
          <a:extLst>
            <a:ext uri="{FF2B5EF4-FFF2-40B4-BE49-F238E27FC236}">
              <a16:creationId xmlns:a16="http://schemas.microsoft.com/office/drawing/2014/main" id="{1AB7325B-B489-40AA-B313-0EEB73B8C34E}"/>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4" name="n_2aveValue【道路】&#10;一人当たり延長">
          <a:extLst>
            <a:ext uri="{FF2B5EF4-FFF2-40B4-BE49-F238E27FC236}">
              <a16:creationId xmlns:a16="http://schemas.microsoft.com/office/drawing/2014/main" id="{F57C2AD6-F97E-4370-8ED8-029E3FA29133}"/>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5" name="n_3aveValue【道路】&#10;一人当たり延長">
          <a:extLst>
            <a:ext uri="{FF2B5EF4-FFF2-40B4-BE49-F238E27FC236}">
              <a16:creationId xmlns:a16="http://schemas.microsoft.com/office/drawing/2014/main" id="{1AB85776-D57F-40C3-BE02-9BE77D4D93BB}"/>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a:extLst>
            <a:ext uri="{FF2B5EF4-FFF2-40B4-BE49-F238E27FC236}">
              <a16:creationId xmlns:a16="http://schemas.microsoft.com/office/drawing/2014/main" id="{6612530C-EC2C-4911-A9F0-EF9069022231}"/>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89660</xdr:rowOff>
    </xdr:from>
    <xdr:ext cx="534377" cy="259045"/>
    <xdr:sp macro="" textlink="">
      <xdr:nvSpPr>
        <xdr:cNvPr id="137" name="n_1mainValue【道路】&#10;一人当たり延長">
          <a:extLst>
            <a:ext uri="{FF2B5EF4-FFF2-40B4-BE49-F238E27FC236}">
              <a16:creationId xmlns:a16="http://schemas.microsoft.com/office/drawing/2014/main" id="{28DA1DFD-D3A8-4F88-A627-63B3336EB663}"/>
            </a:ext>
          </a:extLst>
        </xdr:cNvPr>
        <xdr:cNvSpPr txBox="1"/>
      </xdr:nvSpPr>
      <xdr:spPr>
        <a:xfrm>
          <a:off x="9359411" y="711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89504</xdr:rowOff>
    </xdr:from>
    <xdr:ext cx="534377" cy="259045"/>
    <xdr:sp macro="" textlink="">
      <xdr:nvSpPr>
        <xdr:cNvPr id="138" name="n_2mainValue【道路】&#10;一人当たり延長">
          <a:extLst>
            <a:ext uri="{FF2B5EF4-FFF2-40B4-BE49-F238E27FC236}">
              <a16:creationId xmlns:a16="http://schemas.microsoft.com/office/drawing/2014/main" id="{A70A6004-315C-4B39-B24C-85CD51ED8193}"/>
            </a:ext>
          </a:extLst>
        </xdr:cNvPr>
        <xdr:cNvSpPr txBox="1"/>
      </xdr:nvSpPr>
      <xdr:spPr>
        <a:xfrm>
          <a:off x="8483111" y="711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88775</xdr:rowOff>
    </xdr:from>
    <xdr:ext cx="534377" cy="259045"/>
    <xdr:sp macro="" textlink="">
      <xdr:nvSpPr>
        <xdr:cNvPr id="139" name="n_3mainValue【道路】&#10;一人当たり延長">
          <a:extLst>
            <a:ext uri="{FF2B5EF4-FFF2-40B4-BE49-F238E27FC236}">
              <a16:creationId xmlns:a16="http://schemas.microsoft.com/office/drawing/2014/main" id="{627CE3AD-8A67-4EF7-8752-F0EBB2FA792B}"/>
            </a:ext>
          </a:extLst>
        </xdr:cNvPr>
        <xdr:cNvSpPr txBox="1"/>
      </xdr:nvSpPr>
      <xdr:spPr>
        <a:xfrm>
          <a:off x="7594111" y="71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6604B7D5-8234-4FF5-963B-43F3D7A2E8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93E80EB8-0357-475B-ABF9-5FA9C0B42E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488E6A6B-39D5-45D4-B9DB-00D8FD2121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DC8C6903-E6B6-4786-A821-82F324A026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570BB307-3442-4842-AA6D-7CCB678131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4C1FB114-22C5-4FBA-A9EF-DF46D2AB3E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D45D3A53-CB72-47E1-9B17-69581E97F8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B8CDBDE8-3031-404E-8326-CF454DF257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6F8B1B47-CF67-405E-AE64-1C0C460022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9C409A24-8822-418D-98E1-ED5C11CF1A8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8FD089C4-064D-42EA-973C-86EBE4EDD72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9423A6CF-C214-4F90-86EC-B79AC76AA00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508435A9-55FD-49DF-B2AD-C1409E32D14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D3A4985A-719E-4AA3-8B51-B08D2C25036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5FCF947A-3455-4DFB-A8E3-F4AF42C9636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2D82B4AB-A64B-4588-9A80-B7FE8DCD2A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9C8C384D-2A70-4D8D-AA91-156D9E74DB5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9458BB0C-676B-4A31-ABA9-99FC689A256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E8297127-1BBD-42FF-91CB-585AE231B95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AD8EBBBC-8454-4AEA-B88C-20C17F11050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437E2ACC-853F-425F-8903-6C2CC9119B1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EC6F260C-2AF3-4086-9D9A-D26AAE8E7B6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F110A52D-5728-48C3-AB33-7C8657DD408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198C7B9-226D-4F15-B7E6-6F9329C39E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1CAAD0E9-6622-4212-9792-C0D6BCB69B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a:extLst>
            <a:ext uri="{FF2B5EF4-FFF2-40B4-BE49-F238E27FC236}">
              <a16:creationId xmlns:a16="http://schemas.microsoft.com/office/drawing/2014/main" id="{6BDD96A6-FFB3-4A17-9C6B-9C3F2A66844A}"/>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4E7A14E-6BE7-4E69-9516-04A21B38B3BE}"/>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a:extLst>
            <a:ext uri="{FF2B5EF4-FFF2-40B4-BE49-F238E27FC236}">
              <a16:creationId xmlns:a16="http://schemas.microsoft.com/office/drawing/2014/main" id="{1954A09C-B4CC-4841-8A43-626EA9291422}"/>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A203547A-6F86-4C80-989F-EF2D6D8D11E5}"/>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a:extLst>
            <a:ext uri="{FF2B5EF4-FFF2-40B4-BE49-F238E27FC236}">
              <a16:creationId xmlns:a16="http://schemas.microsoft.com/office/drawing/2014/main" id="{28238029-2DE7-4D37-8416-AF3F9E56F5F1}"/>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859BC5D2-7C40-4DDF-B2E7-2D2D39010177}"/>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a:extLst>
            <a:ext uri="{FF2B5EF4-FFF2-40B4-BE49-F238E27FC236}">
              <a16:creationId xmlns:a16="http://schemas.microsoft.com/office/drawing/2014/main" id="{4187A548-125A-4ECE-94AF-AB2D337CA3EF}"/>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a:extLst>
            <a:ext uri="{FF2B5EF4-FFF2-40B4-BE49-F238E27FC236}">
              <a16:creationId xmlns:a16="http://schemas.microsoft.com/office/drawing/2014/main" id="{CE0FA4C8-3CC6-465D-AB42-87E0EECDEC12}"/>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a:extLst>
            <a:ext uri="{FF2B5EF4-FFF2-40B4-BE49-F238E27FC236}">
              <a16:creationId xmlns:a16="http://schemas.microsoft.com/office/drawing/2014/main" id="{395825E6-EDDA-48A1-A0EA-5562E908B36A}"/>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a:extLst>
            <a:ext uri="{FF2B5EF4-FFF2-40B4-BE49-F238E27FC236}">
              <a16:creationId xmlns:a16="http://schemas.microsoft.com/office/drawing/2014/main" id="{21F6AE8D-42E5-4D85-AE60-5C0337277761}"/>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a:extLst>
            <a:ext uri="{FF2B5EF4-FFF2-40B4-BE49-F238E27FC236}">
              <a16:creationId xmlns:a16="http://schemas.microsoft.com/office/drawing/2014/main" id="{19438B97-0B8C-4093-83C8-6D86AEA6C9FF}"/>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DA002B7-BB24-4780-88A1-02ADFD5D20C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7BEC4F5-1155-42FE-B541-C1951A25B4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EF8AB92-5E12-47E3-B5C1-983BE67B86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3F4AC67-B748-4C4E-A92D-B246340A89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4AC1D16-2FBD-41B3-A07A-38751DFB6F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81" name="楕円 180">
          <a:extLst>
            <a:ext uri="{FF2B5EF4-FFF2-40B4-BE49-F238E27FC236}">
              <a16:creationId xmlns:a16="http://schemas.microsoft.com/office/drawing/2014/main" id="{F409F76A-B68A-4D3F-8ABF-0A4CCAD7E6A8}"/>
            </a:ext>
          </a:extLst>
        </xdr:cNvPr>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50454</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123717B9-2F4D-4F75-8141-51CD1DDA7CED}"/>
            </a:ext>
          </a:extLst>
        </xdr:cNvPr>
        <xdr:cNvSpPr txBox="1"/>
      </xdr:nvSpPr>
      <xdr:spPr>
        <a:xfrm>
          <a:off x="4673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83" name="楕円 182">
          <a:extLst>
            <a:ext uri="{FF2B5EF4-FFF2-40B4-BE49-F238E27FC236}">
              <a16:creationId xmlns:a16="http://schemas.microsoft.com/office/drawing/2014/main" id="{B1086E3B-5488-4B47-ADE3-AB5F969A49AE}"/>
            </a:ext>
          </a:extLst>
        </xdr:cNvPr>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78377</xdr:rowOff>
    </xdr:to>
    <xdr:cxnSp macro="">
      <xdr:nvCxnSpPr>
        <xdr:cNvPr id="184" name="直線コネクタ 183">
          <a:extLst>
            <a:ext uri="{FF2B5EF4-FFF2-40B4-BE49-F238E27FC236}">
              <a16:creationId xmlns:a16="http://schemas.microsoft.com/office/drawing/2014/main" id="{E9493E38-8612-446C-99C2-177F14866B3D}"/>
            </a:ext>
          </a:extLst>
        </xdr:cNvPr>
        <xdr:cNvCxnSpPr/>
      </xdr:nvCxnSpPr>
      <xdr:spPr>
        <a:xfrm>
          <a:off x="3797300" y="1016943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150041</xdr:rowOff>
    </xdr:from>
    <xdr:to>
      <xdr:col>15</xdr:col>
      <xdr:colOff>101600</xdr:colOff>
      <xdr:row>59</xdr:row>
      <xdr:rowOff>80191</xdr:rowOff>
    </xdr:to>
    <xdr:sp macro="" textlink="">
      <xdr:nvSpPr>
        <xdr:cNvPr id="185" name="楕円 184">
          <a:extLst>
            <a:ext uri="{FF2B5EF4-FFF2-40B4-BE49-F238E27FC236}">
              <a16:creationId xmlns:a16="http://schemas.microsoft.com/office/drawing/2014/main" id="{BF6389B8-82A2-4431-8E85-7C26A19231A0}"/>
            </a:ext>
          </a:extLst>
        </xdr:cNvPr>
        <xdr:cNvSpPr/>
      </xdr:nvSpPr>
      <xdr:spPr>
        <a:xfrm>
          <a:off x="2857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29391</xdr:rowOff>
    </xdr:from>
    <xdr:to>
      <xdr:col>19</xdr:col>
      <xdr:colOff>177800</xdr:colOff>
      <xdr:row>59</xdr:row>
      <xdr:rowOff>53884</xdr:rowOff>
    </xdr:to>
    <xdr:cxnSp macro="">
      <xdr:nvCxnSpPr>
        <xdr:cNvPr id="186" name="直線コネクタ 185">
          <a:extLst>
            <a:ext uri="{FF2B5EF4-FFF2-40B4-BE49-F238E27FC236}">
              <a16:creationId xmlns:a16="http://schemas.microsoft.com/office/drawing/2014/main" id="{0EC39E21-F75F-461F-B722-2CE5E4EBF704}"/>
            </a:ext>
          </a:extLst>
        </xdr:cNvPr>
        <xdr:cNvCxnSpPr/>
      </xdr:nvCxnSpPr>
      <xdr:spPr>
        <a:xfrm>
          <a:off x="2908300" y="101449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138612</xdr:rowOff>
    </xdr:from>
    <xdr:to>
      <xdr:col>10</xdr:col>
      <xdr:colOff>165100</xdr:colOff>
      <xdr:row>59</xdr:row>
      <xdr:rowOff>68762</xdr:rowOff>
    </xdr:to>
    <xdr:sp macro="" textlink="">
      <xdr:nvSpPr>
        <xdr:cNvPr id="187" name="楕円 186">
          <a:extLst>
            <a:ext uri="{FF2B5EF4-FFF2-40B4-BE49-F238E27FC236}">
              <a16:creationId xmlns:a16="http://schemas.microsoft.com/office/drawing/2014/main" id="{EB301756-4AA2-4092-A8FC-ED8D20EACFE9}"/>
            </a:ext>
          </a:extLst>
        </xdr:cNvPr>
        <xdr:cNvSpPr/>
      </xdr:nvSpPr>
      <xdr:spPr>
        <a:xfrm>
          <a:off x="1968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17962</xdr:rowOff>
    </xdr:from>
    <xdr:to>
      <xdr:col>15</xdr:col>
      <xdr:colOff>50800</xdr:colOff>
      <xdr:row>59</xdr:row>
      <xdr:rowOff>29391</xdr:rowOff>
    </xdr:to>
    <xdr:cxnSp macro="">
      <xdr:nvCxnSpPr>
        <xdr:cNvPr id="188" name="直線コネクタ 187">
          <a:extLst>
            <a:ext uri="{FF2B5EF4-FFF2-40B4-BE49-F238E27FC236}">
              <a16:creationId xmlns:a16="http://schemas.microsoft.com/office/drawing/2014/main" id="{853A8A84-88BA-41A5-94C9-478F4DB95BDE}"/>
            </a:ext>
          </a:extLst>
        </xdr:cNvPr>
        <xdr:cNvCxnSpPr/>
      </xdr:nvCxnSpPr>
      <xdr:spPr>
        <a:xfrm>
          <a:off x="2019300" y="1013351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3850AD39-E5F8-453C-A0A2-504BC143AD08}"/>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144C5AE1-B003-4FDC-B4B2-02DFA58E2A97}"/>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704D727C-E894-4F0C-ADED-1E58C7AF8531}"/>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B60412F1-DC61-4147-B66B-3569AF3CDFCC}"/>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121211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904A7A3D-BF6E-43A6-AEC5-08AF3C08F454}"/>
            </a:ext>
          </a:extLst>
        </xdr:cNvPr>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D4E7EF91-2ABA-4CC6-876D-336A37153191}"/>
            </a:ext>
          </a:extLst>
        </xdr:cNvPr>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85289</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E12D212-061F-4E14-BB83-718116AE9A96}"/>
            </a:ext>
          </a:extLst>
        </xdr:cNvPr>
        <xdr:cNvSpPr txBox="1"/>
      </xdr:nvSpPr>
      <xdr:spPr>
        <a:xfrm>
          <a:off x="1816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34D1BA38-822D-4969-B443-AA5DC7FECDE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B9D13E55-FD8E-4B41-A276-FB924E4B142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DC32D142-58A6-42CF-92BF-3B3FB0EC647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3AC62C67-FFC2-4AE2-97E7-B855C72EB2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87D47A0C-4E0A-4FE6-B005-7226041CF7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14DC6AC5-E2EF-410C-B5F1-2B3CEB689E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ECD28D5A-408D-4F94-AA03-AECB9FAA8AD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398D5D1-F880-47ED-8417-02B63848021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7E671C17-8ADE-4BF1-ABEF-32135D2E8E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9B81D728-86F8-4B4A-A622-11522FD5F9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6559CC31-0481-4BFB-B5CE-B8BD26C4597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9B3C3B8F-B32B-422F-8193-6ADE704DC27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C6A6B6E4-9423-4725-8E96-B036C279A5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D075EAF8-A0BB-4236-94DC-0296861ADDC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84B6CF7F-7228-4FE2-BC0C-C2A8D04645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8D719D08-A870-4F24-B0D6-EDF46D56AF3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C2F01F66-C2AD-4819-9C72-057D208F0C3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E2F96EBF-80A0-484A-BAD4-B7B1BCF8C2A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54FE18D-5020-4454-82FA-4DD4C6B1FF4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1830E076-DE9D-418A-9D6A-65F1203B4041}"/>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25347E2-C611-4CC7-A355-69BAD529E9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5F5A7ED4-B860-4C5E-9746-122D11636D1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602C443E-8B6D-4A92-B06F-76A122030D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a:extLst>
            <a:ext uri="{FF2B5EF4-FFF2-40B4-BE49-F238E27FC236}">
              <a16:creationId xmlns:a16="http://schemas.microsoft.com/office/drawing/2014/main" id="{C704AA3E-446D-4151-B1BC-9B2AB3D25412}"/>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8F089C5-74A4-4712-97B3-F1F300441CD2}"/>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a:extLst>
            <a:ext uri="{FF2B5EF4-FFF2-40B4-BE49-F238E27FC236}">
              <a16:creationId xmlns:a16="http://schemas.microsoft.com/office/drawing/2014/main" id="{5A9F8E24-797A-4DA4-AC4B-733CF04F705C}"/>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D36F33FF-B833-4826-9B3E-9D2FE2FBBB8B}"/>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a:extLst>
            <a:ext uri="{FF2B5EF4-FFF2-40B4-BE49-F238E27FC236}">
              <a16:creationId xmlns:a16="http://schemas.microsoft.com/office/drawing/2014/main" id="{BA76684A-3565-4F61-BC34-F654D4FB67D5}"/>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D1CEADF3-6D1E-4BF7-8E9B-243887371170}"/>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a:extLst>
            <a:ext uri="{FF2B5EF4-FFF2-40B4-BE49-F238E27FC236}">
              <a16:creationId xmlns:a16="http://schemas.microsoft.com/office/drawing/2014/main" id="{5DEF1BF6-66FE-4B01-BB5E-87B29CC2FD29}"/>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a:extLst>
            <a:ext uri="{FF2B5EF4-FFF2-40B4-BE49-F238E27FC236}">
              <a16:creationId xmlns:a16="http://schemas.microsoft.com/office/drawing/2014/main" id="{122FF718-3615-4708-8BBE-64C46DE7D778}"/>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a:extLst>
            <a:ext uri="{FF2B5EF4-FFF2-40B4-BE49-F238E27FC236}">
              <a16:creationId xmlns:a16="http://schemas.microsoft.com/office/drawing/2014/main" id="{B8049641-D035-4126-975A-39A65F357156}"/>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a:extLst>
            <a:ext uri="{FF2B5EF4-FFF2-40B4-BE49-F238E27FC236}">
              <a16:creationId xmlns:a16="http://schemas.microsoft.com/office/drawing/2014/main" id="{D366F0B7-0F10-43E1-835D-6A9890FC2219}"/>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9" name="フローチャート: 判断 228">
          <a:extLst>
            <a:ext uri="{FF2B5EF4-FFF2-40B4-BE49-F238E27FC236}">
              <a16:creationId xmlns:a16="http://schemas.microsoft.com/office/drawing/2014/main" id="{05A281DB-10FD-4B0C-B3CF-C9C30A846092}"/>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8C42B23-DD0A-4F4D-919B-E03861C74C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30D74B7-FB30-4C90-94B4-0EE6F485AF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3995C99-47F6-4091-9A55-23422F77780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971E33F-3B10-483D-AA34-16835B3D5D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86B0449-AE17-407D-A2C7-E20A0185A0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18159</xdr:rowOff>
    </xdr:from>
    <xdr:to>
      <xdr:col>55</xdr:col>
      <xdr:colOff>50800</xdr:colOff>
      <xdr:row>63</xdr:row>
      <xdr:rowOff>119759</xdr:rowOff>
    </xdr:to>
    <xdr:sp macro="" textlink="">
      <xdr:nvSpPr>
        <xdr:cNvPr id="235" name="楕円 234">
          <a:extLst>
            <a:ext uri="{FF2B5EF4-FFF2-40B4-BE49-F238E27FC236}">
              <a16:creationId xmlns:a16="http://schemas.microsoft.com/office/drawing/2014/main" id="{B40713D2-2C3A-4B54-BADC-83BF2A762D85}"/>
            </a:ext>
          </a:extLst>
        </xdr:cNvPr>
        <xdr:cNvSpPr/>
      </xdr:nvSpPr>
      <xdr:spPr>
        <a:xfrm>
          <a:off x="10426700" y="108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168036</xdr:rowOff>
    </xdr:from>
    <xdr:ext cx="690189" cy="259045"/>
    <xdr:sp macro="" textlink="">
      <xdr:nvSpPr>
        <xdr:cNvPr id="236" name="【橋りょう・トンネル】&#10;一人当たり有形固定資産（償却資産）額該当値テキスト">
          <a:extLst>
            <a:ext uri="{FF2B5EF4-FFF2-40B4-BE49-F238E27FC236}">
              <a16:creationId xmlns:a16="http://schemas.microsoft.com/office/drawing/2014/main" id="{EE147281-5FA4-4179-B72C-14D41CDE3937}"/>
            </a:ext>
          </a:extLst>
        </xdr:cNvPr>
        <xdr:cNvSpPr txBox="1"/>
      </xdr:nvSpPr>
      <xdr:spPr>
        <a:xfrm>
          <a:off x="10515600" y="107979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16182</xdr:rowOff>
    </xdr:from>
    <xdr:to>
      <xdr:col>50</xdr:col>
      <xdr:colOff>165100</xdr:colOff>
      <xdr:row>63</xdr:row>
      <xdr:rowOff>117782</xdr:rowOff>
    </xdr:to>
    <xdr:sp macro="" textlink="">
      <xdr:nvSpPr>
        <xdr:cNvPr id="237" name="楕円 236">
          <a:extLst>
            <a:ext uri="{FF2B5EF4-FFF2-40B4-BE49-F238E27FC236}">
              <a16:creationId xmlns:a16="http://schemas.microsoft.com/office/drawing/2014/main" id="{748A6CE7-768D-4E07-B4CA-4AD32EF58A79}"/>
            </a:ext>
          </a:extLst>
        </xdr:cNvPr>
        <xdr:cNvSpPr/>
      </xdr:nvSpPr>
      <xdr:spPr>
        <a:xfrm>
          <a:off x="9588500" y="108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66982</xdr:rowOff>
    </xdr:from>
    <xdr:to>
      <xdr:col>55</xdr:col>
      <xdr:colOff>0</xdr:colOff>
      <xdr:row>63</xdr:row>
      <xdr:rowOff>68959</xdr:rowOff>
    </xdr:to>
    <xdr:cxnSp macro="">
      <xdr:nvCxnSpPr>
        <xdr:cNvPr id="238" name="直線コネクタ 237">
          <a:extLst>
            <a:ext uri="{FF2B5EF4-FFF2-40B4-BE49-F238E27FC236}">
              <a16:creationId xmlns:a16="http://schemas.microsoft.com/office/drawing/2014/main" id="{F85F9CC1-B33A-4709-B254-1601346BDE30}"/>
            </a:ext>
          </a:extLst>
        </xdr:cNvPr>
        <xdr:cNvCxnSpPr/>
      </xdr:nvCxnSpPr>
      <xdr:spPr>
        <a:xfrm>
          <a:off x="9639300" y="10868332"/>
          <a:ext cx="8382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15800</xdr:rowOff>
    </xdr:from>
    <xdr:to>
      <xdr:col>46</xdr:col>
      <xdr:colOff>38100</xdr:colOff>
      <xdr:row>63</xdr:row>
      <xdr:rowOff>117400</xdr:rowOff>
    </xdr:to>
    <xdr:sp macro="" textlink="">
      <xdr:nvSpPr>
        <xdr:cNvPr id="239" name="楕円 238">
          <a:extLst>
            <a:ext uri="{FF2B5EF4-FFF2-40B4-BE49-F238E27FC236}">
              <a16:creationId xmlns:a16="http://schemas.microsoft.com/office/drawing/2014/main" id="{12A5B582-B0F9-4C6B-9BA2-7F51F2B84139}"/>
            </a:ext>
          </a:extLst>
        </xdr:cNvPr>
        <xdr:cNvSpPr/>
      </xdr:nvSpPr>
      <xdr:spPr>
        <a:xfrm>
          <a:off x="8699500" y="108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66600</xdr:rowOff>
    </xdr:from>
    <xdr:to>
      <xdr:col>50</xdr:col>
      <xdr:colOff>114300</xdr:colOff>
      <xdr:row>63</xdr:row>
      <xdr:rowOff>66982</xdr:rowOff>
    </xdr:to>
    <xdr:cxnSp macro="">
      <xdr:nvCxnSpPr>
        <xdr:cNvPr id="240" name="直線コネクタ 239">
          <a:extLst>
            <a:ext uri="{FF2B5EF4-FFF2-40B4-BE49-F238E27FC236}">
              <a16:creationId xmlns:a16="http://schemas.microsoft.com/office/drawing/2014/main" id="{123E694F-2EDB-40B0-A15D-C015701E7F98}"/>
            </a:ext>
          </a:extLst>
        </xdr:cNvPr>
        <xdr:cNvCxnSpPr/>
      </xdr:nvCxnSpPr>
      <xdr:spPr>
        <a:xfrm>
          <a:off x="8750300" y="1086795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17940</xdr:rowOff>
    </xdr:from>
    <xdr:to>
      <xdr:col>41</xdr:col>
      <xdr:colOff>101600</xdr:colOff>
      <xdr:row>63</xdr:row>
      <xdr:rowOff>119540</xdr:rowOff>
    </xdr:to>
    <xdr:sp macro="" textlink="">
      <xdr:nvSpPr>
        <xdr:cNvPr id="241" name="楕円 240">
          <a:extLst>
            <a:ext uri="{FF2B5EF4-FFF2-40B4-BE49-F238E27FC236}">
              <a16:creationId xmlns:a16="http://schemas.microsoft.com/office/drawing/2014/main" id="{01346FDE-C8F9-4333-AC50-98CA4BF19E2F}"/>
            </a:ext>
          </a:extLst>
        </xdr:cNvPr>
        <xdr:cNvSpPr/>
      </xdr:nvSpPr>
      <xdr:spPr>
        <a:xfrm>
          <a:off x="7810500" y="108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66600</xdr:rowOff>
    </xdr:from>
    <xdr:to>
      <xdr:col>45</xdr:col>
      <xdr:colOff>177800</xdr:colOff>
      <xdr:row>63</xdr:row>
      <xdr:rowOff>68740</xdr:rowOff>
    </xdr:to>
    <xdr:cxnSp macro="">
      <xdr:nvCxnSpPr>
        <xdr:cNvPr id="242" name="直線コネクタ 241">
          <a:extLst>
            <a:ext uri="{FF2B5EF4-FFF2-40B4-BE49-F238E27FC236}">
              <a16:creationId xmlns:a16="http://schemas.microsoft.com/office/drawing/2014/main" id="{CFFF7026-D7C2-496A-9AB1-C7C9CBB5F8C0}"/>
            </a:ext>
          </a:extLst>
        </xdr:cNvPr>
        <xdr:cNvCxnSpPr/>
      </xdr:nvCxnSpPr>
      <xdr:spPr>
        <a:xfrm flipV="1">
          <a:off x="7861300" y="10867950"/>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1B3A6632-6ED3-471E-8C06-9C3B1FE4DD5E}"/>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D0F89674-D5FE-4F34-A778-E0C954ACB44D}"/>
            </a:ext>
          </a:extLst>
        </xdr:cNvPr>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B459E6AC-5B11-4D88-871A-0F29786683F3}"/>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69979E7C-E0DE-48DC-B664-A57B9CD4FD36}"/>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108909</xdr:rowOff>
    </xdr:from>
    <xdr:ext cx="690189" cy="259045"/>
    <xdr:sp macro="" textlink="">
      <xdr:nvSpPr>
        <xdr:cNvPr id="247" name="n_1mainValue【橋りょう・トンネル】&#10;一人当たり有形固定資産（償却資産）額">
          <a:extLst>
            <a:ext uri="{FF2B5EF4-FFF2-40B4-BE49-F238E27FC236}">
              <a16:creationId xmlns:a16="http://schemas.microsoft.com/office/drawing/2014/main" id="{0CDBDB2B-2C3B-4ECC-AB8A-885949A35CC3}"/>
            </a:ext>
          </a:extLst>
        </xdr:cNvPr>
        <xdr:cNvSpPr txBox="1"/>
      </xdr:nvSpPr>
      <xdr:spPr>
        <a:xfrm>
          <a:off x="9281505" y="10910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133927</xdr:rowOff>
    </xdr:from>
    <xdr:ext cx="690189" cy="259045"/>
    <xdr:sp macro="" textlink="">
      <xdr:nvSpPr>
        <xdr:cNvPr id="248" name="n_2mainValue【橋りょう・トンネル】&#10;一人当たり有形固定資産（償却資産）額">
          <a:extLst>
            <a:ext uri="{FF2B5EF4-FFF2-40B4-BE49-F238E27FC236}">
              <a16:creationId xmlns:a16="http://schemas.microsoft.com/office/drawing/2014/main" id="{5F38BBD7-E662-4D6A-8214-D5C1A4C7B79C}"/>
            </a:ext>
          </a:extLst>
        </xdr:cNvPr>
        <xdr:cNvSpPr txBox="1"/>
      </xdr:nvSpPr>
      <xdr:spPr>
        <a:xfrm>
          <a:off x="8405205" y="105923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110667</xdr:rowOff>
    </xdr:from>
    <xdr:ext cx="690189" cy="259045"/>
    <xdr:sp macro="" textlink="">
      <xdr:nvSpPr>
        <xdr:cNvPr id="249" name="n_3mainValue【橋りょう・トンネル】&#10;一人当たり有形固定資産（償却資産）額">
          <a:extLst>
            <a:ext uri="{FF2B5EF4-FFF2-40B4-BE49-F238E27FC236}">
              <a16:creationId xmlns:a16="http://schemas.microsoft.com/office/drawing/2014/main" id="{F9F4B2CF-FA48-4B8D-8133-DF7A432A5976}"/>
            </a:ext>
          </a:extLst>
        </xdr:cNvPr>
        <xdr:cNvSpPr txBox="1"/>
      </xdr:nvSpPr>
      <xdr:spPr>
        <a:xfrm>
          <a:off x="7516205" y="109120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78CEE283-A9F0-47B1-A827-38F469F4CA0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2017E76D-0E44-4BB9-9C43-C1C35859E75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274EBF5E-AE5E-46AA-B87E-8F96DB2364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990D6FC9-8799-48D3-905E-4A9AB311F0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67619E28-3F9F-4753-BA6D-B77EB74254E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3E00F4B2-8E70-43E0-BE92-3B7038ED1A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97853AAB-8637-4731-9AF2-4679E5EE4AC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32E3EB2-F4C6-401C-AE86-12817C8677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759E01DD-0E1D-42AE-B6A9-BEF43396F8F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21324A6-C3BA-465C-920C-F661F4D951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D6D1CB7A-ECB4-4A1D-95E4-38E3148F429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A6E48DAD-5E6D-416D-A3FD-4EA3661593A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786B2D06-7216-4366-9C03-8503F89D360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87892D8-3747-4E4F-A431-96CA79091A0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959978AB-B70E-4B54-BE02-5696552D9BE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CD36944C-C406-4F02-92E9-76A09B703BE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2D229B75-23E5-48AF-B40C-D081CB3D1DA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61C88776-507A-4FCB-8B18-6A8E4CE65E2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112B54C7-BC9F-480D-9FE8-FA4DEF55668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DF24F074-3ECF-4FD2-800C-CBC9E34AF3E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FB314429-5223-4215-B35E-A273F3A165A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35D1D4AC-642B-48B8-8BFC-8B07D491385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7344287F-C3FE-4426-BD14-DD17E8A1492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486B05A7-EC0D-4357-A193-D893E13B7C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a:extLst>
            <a:ext uri="{FF2B5EF4-FFF2-40B4-BE49-F238E27FC236}">
              <a16:creationId xmlns:a16="http://schemas.microsoft.com/office/drawing/2014/main" id="{49B18443-7189-4B9F-9957-3E52BD59756C}"/>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a:extLst>
            <a:ext uri="{FF2B5EF4-FFF2-40B4-BE49-F238E27FC236}">
              <a16:creationId xmlns:a16="http://schemas.microsoft.com/office/drawing/2014/main" id="{31D1943D-AA18-4521-A04F-80F74FF2EC4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a:extLst>
            <a:ext uri="{FF2B5EF4-FFF2-40B4-BE49-F238E27FC236}">
              <a16:creationId xmlns:a16="http://schemas.microsoft.com/office/drawing/2014/main" id="{26160DE2-2C2E-4A69-BCDE-344595F2F9B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6890CC0E-1E93-47E2-A3B2-B2F9F5A10291}"/>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a:extLst>
            <a:ext uri="{FF2B5EF4-FFF2-40B4-BE49-F238E27FC236}">
              <a16:creationId xmlns:a16="http://schemas.microsoft.com/office/drawing/2014/main" id="{9D105B66-20F6-4D3C-AA66-DC77ADF1771D}"/>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567FCD16-9D54-4361-9754-97FAE70161F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a:extLst>
            <a:ext uri="{FF2B5EF4-FFF2-40B4-BE49-F238E27FC236}">
              <a16:creationId xmlns:a16="http://schemas.microsoft.com/office/drawing/2014/main" id="{56EA0272-AA40-44C7-AAB4-D928370441BA}"/>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a:extLst>
            <a:ext uri="{FF2B5EF4-FFF2-40B4-BE49-F238E27FC236}">
              <a16:creationId xmlns:a16="http://schemas.microsoft.com/office/drawing/2014/main" id="{3FB9E93E-CF8B-4A77-892B-52E2D884446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a:extLst>
            <a:ext uri="{FF2B5EF4-FFF2-40B4-BE49-F238E27FC236}">
              <a16:creationId xmlns:a16="http://schemas.microsoft.com/office/drawing/2014/main" id="{F1567CD3-0486-460F-8A52-6CE54F902595}"/>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a:extLst>
            <a:ext uri="{FF2B5EF4-FFF2-40B4-BE49-F238E27FC236}">
              <a16:creationId xmlns:a16="http://schemas.microsoft.com/office/drawing/2014/main" id="{4927D1B7-7B7F-43ED-8DE6-7AF9D1CA6D24}"/>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4" name="フローチャート: 判断 283">
          <a:extLst>
            <a:ext uri="{FF2B5EF4-FFF2-40B4-BE49-F238E27FC236}">
              <a16:creationId xmlns:a16="http://schemas.microsoft.com/office/drawing/2014/main" id="{3A8FE460-C06D-4BC9-8E0D-EC0C54268E53}"/>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DC2100F8-3FA2-49F4-94BF-4A50213810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D51F1FA-28F5-4D03-AECF-1027E62681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44573432-8257-4991-A110-10FAE0DB27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1BCD166-955F-461E-AA22-BBA27C0FA7A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2064BA9-ABC9-4A2E-93AB-318519F31B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90" name="楕円 289">
          <a:extLst>
            <a:ext uri="{FF2B5EF4-FFF2-40B4-BE49-F238E27FC236}">
              <a16:creationId xmlns:a16="http://schemas.microsoft.com/office/drawing/2014/main" id="{51E3FE91-FAD9-49EA-995A-584200BB655A}"/>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F534369E-5DBC-4C20-BE0A-02442D31DD54}"/>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292" name="楕円 291">
          <a:extLst>
            <a:ext uri="{FF2B5EF4-FFF2-40B4-BE49-F238E27FC236}">
              <a16:creationId xmlns:a16="http://schemas.microsoft.com/office/drawing/2014/main" id="{92415A60-6C9A-4A29-8C1D-0F9A45A32965}"/>
            </a:ext>
          </a:extLst>
        </xdr:cNvPr>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84</xdr:row>
      <xdr:rowOff>26670</xdr:rowOff>
    </xdr:to>
    <xdr:cxnSp macro="">
      <xdr:nvCxnSpPr>
        <xdr:cNvPr id="293" name="直線コネクタ 292">
          <a:extLst>
            <a:ext uri="{FF2B5EF4-FFF2-40B4-BE49-F238E27FC236}">
              <a16:creationId xmlns:a16="http://schemas.microsoft.com/office/drawing/2014/main" id="{2BD9E3F6-654C-4176-B988-E33C8201F5B1}"/>
            </a:ext>
          </a:extLst>
        </xdr:cNvPr>
        <xdr:cNvCxnSpPr/>
      </xdr:nvCxnSpPr>
      <xdr:spPr>
        <a:xfrm>
          <a:off x="3797300" y="1436179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23495</xdr:rowOff>
    </xdr:from>
    <xdr:to>
      <xdr:col>15</xdr:col>
      <xdr:colOff>101600</xdr:colOff>
      <xdr:row>83</xdr:row>
      <xdr:rowOff>125095</xdr:rowOff>
    </xdr:to>
    <xdr:sp macro="" textlink="">
      <xdr:nvSpPr>
        <xdr:cNvPr id="294" name="楕円 293">
          <a:extLst>
            <a:ext uri="{FF2B5EF4-FFF2-40B4-BE49-F238E27FC236}">
              <a16:creationId xmlns:a16="http://schemas.microsoft.com/office/drawing/2014/main" id="{23E3AF26-19A5-4D80-857D-02898172B152}"/>
            </a:ext>
          </a:extLst>
        </xdr:cNvPr>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131445</xdr:rowOff>
    </xdr:to>
    <xdr:cxnSp macro="">
      <xdr:nvCxnSpPr>
        <xdr:cNvPr id="295" name="直線コネクタ 294">
          <a:extLst>
            <a:ext uri="{FF2B5EF4-FFF2-40B4-BE49-F238E27FC236}">
              <a16:creationId xmlns:a16="http://schemas.microsoft.com/office/drawing/2014/main" id="{00D3AA70-1A7F-4991-A512-D2C8505E9FBD}"/>
            </a:ext>
          </a:extLst>
        </xdr:cNvPr>
        <xdr:cNvCxnSpPr/>
      </xdr:nvCxnSpPr>
      <xdr:spPr>
        <a:xfrm>
          <a:off x="2908300" y="143046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96" name="楕円 295">
          <a:extLst>
            <a:ext uri="{FF2B5EF4-FFF2-40B4-BE49-F238E27FC236}">
              <a16:creationId xmlns:a16="http://schemas.microsoft.com/office/drawing/2014/main" id="{FD9A2EF2-332B-43EC-9406-8730732C5DF0}"/>
            </a:ext>
          </a:extLst>
        </xdr:cNvPr>
        <xdr:cNvSpPr/>
      </xdr:nvSpPr>
      <xdr:spPr>
        <a:xfrm>
          <a:off x="1968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xdr:rowOff>
    </xdr:from>
    <xdr:to>
      <xdr:col>15</xdr:col>
      <xdr:colOff>50800</xdr:colOff>
      <xdr:row>83</xdr:row>
      <xdr:rowOff>74295</xdr:rowOff>
    </xdr:to>
    <xdr:cxnSp macro="">
      <xdr:nvCxnSpPr>
        <xdr:cNvPr id="297" name="直線コネクタ 296">
          <a:extLst>
            <a:ext uri="{FF2B5EF4-FFF2-40B4-BE49-F238E27FC236}">
              <a16:creationId xmlns:a16="http://schemas.microsoft.com/office/drawing/2014/main" id="{69E671FE-02B2-4B77-801B-0867E3F1A0E1}"/>
            </a:ext>
          </a:extLst>
        </xdr:cNvPr>
        <xdr:cNvCxnSpPr/>
      </xdr:nvCxnSpPr>
      <xdr:spPr>
        <a:xfrm>
          <a:off x="2019300" y="142379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8" name="n_1aveValue【公営住宅】&#10;有形固定資産減価償却率">
          <a:extLst>
            <a:ext uri="{FF2B5EF4-FFF2-40B4-BE49-F238E27FC236}">
              <a16:creationId xmlns:a16="http://schemas.microsoft.com/office/drawing/2014/main" id="{197FFB51-1938-437D-AD6D-C786CE1FD7B0}"/>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99" name="n_2aveValue【公営住宅】&#10;有形固定資産減価償却率">
          <a:extLst>
            <a:ext uri="{FF2B5EF4-FFF2-40B4-BE49-F238E27FC236}">
              <a16:creationId xmlns:a16="http://schemas.microsoft.com/office/drawing/2014/main" id="{B4F2C8DC-FC9B-4E46-B163-C82346A824A4}"/>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00" name="n_3aveValue【公営住宅】&#10;有形固定資産減価償却率">
          <a:extLst>
            <a:ext uri="{FF2B5EF4-FFF2-40B4-BE49-F238E27FC236}">
              <a16:creationId xmlns:a16="http://schemas.microsoft.com/office/drawing/2014/main" id="{E67E5548-2E35-4B12-8120-5BCCC8CE70ED}"/>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1" name="n_4aveValue【公営住宅】&#10;有形固定資産減価償却率">
          <a:extLst>
            <a:ext uri="{FF2B5EF4-FFF2-40B4-BE49-F238E27FC236}">
              <a16:creationId xmlns:a16="http://schemas.microsoft.com/office/drawing/2014/main" id="{993745E9-5363-48FA-B3C7-309C02AD3B21}"/>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302" name="n_1mainValue【公営住宅】&#10;有形固定資産減価償却率">
          <a:extLst>
            <a:ext uri="{FF2B5EF4-FFF2-40B4-BE49-F238E27FC236}">
              <a16:creationId xmlns:a16="http://schemas.microsoft.com/office/drawing/2014/main" id="{4EC5FDE8-95D4-4E92-BE6E-A5037884A552}"/>
            </a:ext>
          </a:extLst>
        </xdr:cNvPr>
        <xdr:cNvSpPr txBox="1"/>
      </xdr:nvSpPr>
      <xdr:spPr>
        <a:xfrm>
          <a:off x="3582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116222</xdr:rowOff>
    </xdr:from>
    <xdr:ext cx="405111" cy="259045"/>
    <xdr:sp macro="" textlink="">
      <xdr:nvSpPr>
        <xdr:cNvPr id="303" name="n_2mainValue【公営住宅】&#10;有形固定資産減価償却率">
          <a:extLst>
            <a:ext uri="{FF2B5EF4-FFF2-40B4-BE49-F238E27FC236}">
              <a16:creationId xmlns:a16="http://schemas.microsoft.com/office/drawing/2014/main" id="{E161BD9B-FE82-40E6-AE69-F85414AEE7D3}"/>
            </a:ext>
          </a:extLst>
        </xdr:cNvPr>
        <xdr:cNvSpPr txBox="1"/>
      </xdr:nvSpPr>
      <xdr:spPr>
        <a:xfrm>
          <a:off x="2705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304" name="n_3mainValue【公営住宅】&#10;有形固定資産減価償却率">
          <a:extLst>
            <a:ext uri="{FF2B5EF4-FFF2-40B4-BE49-F238E27FC236}">
              <a16:creationId xmlns:a16="http://schemas.microsoft.com/office/drawing/2014/main" id="{B05ECA74-8251-485C-A46F-4D740D221130}"/>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7009F6F9-6F2E-4C0E-8B7D-0AAD38108E9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677E3819-1023-45C0-A363-1082D34802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DC9C0D60-00F3-4605-9A6D-9097775544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308C5124-A641-4428-8888-E347414E77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409FE0AA-AED3-4213-88FD-70A3176DA8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2FCB1738-2DAD-4AF3-A6A6-87E08B4034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6BA265B8-D46D-4D3F-8B86-D11AFE724DE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3ACEDF09-3D02-4628-9418-E91CFE19D5D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76AFD521-D74B-4CB2-9DF7-34DD20F8969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92E46588-6AC8-4F88-A4D1-1836EE3475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0DE02492-56E1-4693-ABA3-DB0FE202FE8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F24D5B47-E453-41EB-AB17-7F86FCF614A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9765C3F3-3AF7-41AC-969A-142EA20193C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a:extLst>
            <a:ext uri="{FF2B5EF4-FFF2-40B4-BE49-F238E27FC236}">
              <a16:creationId xmlns:a16="http://schemas.microsoft.com/office/drawing/2014/main" id="{8D925C7A-A72C-4FBB-840B-A960AD4D4D89}"/>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9F0D99F8-DBA5-4FA6-97CE-F9F993338DA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a:extLst>
            <a:ext uri="{FF2B5EF4-FFF2-40B4-BE49-F238E27FC236}">
              <a16:creationId xmlns:a16="http://schemas.microsoft.com/office/drawing/2014/main" id="{E8C7604A-BD69-4A63-BF2F-A3B54F611569}"/>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149C8B37-B169-4FCF-9C0D-9CDF2BC0718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a:extLst>
            <a:ext uri="{FF2B5EF4-FFF2-40B4-BE49-F238E27FC236}">
              <a16:creationId xmlns:a16="http://schemas.microsoft.com/office/drawing/2014/main" id="{0B30F9AA-A81F-44F6-9F8B-85DBF2DB2DCF}"/>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909F2513-3EE0-4E56-9CDB-A8DE57288C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a:extLst>
            <a:ext uri="{FF2B5EF4-FFF2-40B4-BE49-F238E27FC236}">
              <a16:creationId xmlns:a16="http://schemas.microsoft.com/office/drawing/2014/main" id="{A4DFF4F9-270F-4D1B-913A-7322C034C8B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262D8F01-91D7-495D-8FF4-C9E17BCF9F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a:extLst>
            <a:ext uri="{FF2B5EF4-FFF2-40B4-BE49-F238E27FC236}">
              <a16:creationId xmlns:a16="http://schemas.microsoft.com/office/drawing/2014/main" id="{BC856F43-27C8-4B27-942A-14328CAD2493}"/>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a:extLst>
            <a:ext uri="{FF2B5EF4-FFF2-40B4-BE49-F238E27FC236}">
              <a16:creationId xmlns:a16="http://schemas.microsoft.com/office/drawing/2014/main" id="{668392A7-0442-4ED2-A621-1D1764E8DB35}"/>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a:extLst>
            <a:ext uri="{FF2B5EF4-FFF2-40B4-BE49-F238E27FC236}">
              <a16:creationId xmlns:a16="http://schemas.microsoft.com/office/drawing/2014/main" id="{277A2E8C-B732-42A8-A99B-874D4FDBADBE}"/>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a:extLst>
            <a:ext uri="{FF2B5EF4-FFF2-40B4-BE49-F238E27FC236}">
              <a16:creationId xmlns:a16="http://schemas.microsoft.com/office/drawing/2014/main" id="{E2E9E95D-7784-41FE-8058-EE143CADBFD3}"/>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a:extLst>
            <a:ext uri="{FF2B5EF4-FFF2-40B4-BE49-F238E27FC236}">
              <a16:creationId xmlns:a16="http://schemas.microsoft.com/office/drawing/2014/main" id="{7D8E8163-8CEB-4BEC-B535-0C9747B4DB63}"/>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1" name="【公営住宅】&#10;一人当たり面積平均値テキスト">
          <a:extLst>
            <a:ext uri="{FF2B5EF4-FFF2-40B4-BE49-F238E27FC236}">
              <a16:creationId xmlns:a16="http://schemas.microsoft.com/office/drawing/2014/main" id="{D903CE9F-F9B5-440C-B8E8-707A46E1EC2E}"/>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a:extLst>
            <a:ext uri="{FF2B5EF4-FFF2-40B4-BE49-F238E27FC236}">
              <a16:creationId xmlns:a16="http://schemas.microsoft.com/office/drawing/2014/main" id="{4DF928DC-27AB-42C1-B469-EF89F5624877}"/>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a:extLst>
            <a:ext uri="{FF2B5EF4-FFF2-40B4-BE49-F238E27FC236}">
              <a16:creationId xmlns:a16="http://schemas.microsoft.com/office/drawing/2014/main" id="{3738B430-9A58-4CDD-8005-D243F1342876}"/>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a:extLst>
            <a:ext uri="{FF2B5EF4-FFF2-40B4-BE49-F238E27FC236}">
              <a16:creationId xmlns:a16="http://schemas.microsoft.com/office/drawing/2014/main" id="{414E75FC-0C7D-4C1A-A55D-D4E57462F2E3}"/>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a:extLst>
            <a:ext uri="{FF2B5EF4-FFF2-40B4-BE49-F238E27FC236}">
              <a16:creationId xmlns:a16="http://schemas.microsoft.com/office/drawing/2014/main" id="{9A9A8498-4479-4573-B655-765B830425D5}"/>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6" name="フローチャート: 判断 335">
          <a:extLst>
            <a:ext uri="{FF2B5EF4-FFF2-40B4-BE49-F238E27FC236}">
              <a16:creationId xmlns:a16="http://schemas.microsoft.com/office/drawing/2014/main" id="{803739D0-FEC2-477F-A428-153F10401C9C}"/>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CAA99F77-1B1A-4D4E-8610-78217900A7B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75579654-988B-4678-B22B-CBBABFA4B1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D66787D3-6101-4CCF-BAE8-FEE5F905AA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AFA85094-E235-4767-A30F-03866CDA0B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E9D10ED3-D218-41ED-A661-9F7D46BA83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37226</xdr:rowOff>
    </xdr:from>
    <xdr:to>
      <xdr:col>55</xdr:col>
      <xdr:colOff>50800</xdr:colOff>
      <xdr:row>85</xdr:row>
      <xdr:rowOff>138826</xdr:rowOff>
    </xdr:to>
    <xdr:sp macro="" textlink="">
      <xdr:nvSpPr>
        <xdr:cNvPr id="342" name="楕円 341">
          <a:extLst>
            <a:ext uri="{FF2B5EF4-FFF2-40B4-BE49-F238E27FC236}">
              <a16:creationId xmlns:a16="http://schemas.microsoft.com/office/drawing/2014/main" id="{8AA4476F-C9FC-41B5-94B3-211CA6092B2A}"/>
            </a:ext>
          </a:extLst>
        </xdr:cNvPr>
        <xdr:cNvSpPr/>
      </xdr:nvSpPr>
      <xdr:spPr>
        <a:xfrm>
          <a:off x="10426700" y="146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123603</xdr:rowOff>
    </xdr:from>
    <xdr:ext cx="469744" cy="259045"/>
    <xdr:sp macro="" textlink="">
      <xdr:nvSpPr>
        <xdr:cNvPr id="343" name="【公営住宅】&#10;一人当たり面積該当値テキスト">
          <a:extLst>
            <a:ext uri="{FF2B5EF4-FFF2-40B4-BE49-F238E27FC236}">
              <a16:creationId xmlns:a16="http://schemas.microsoft.com/office/drawing/2014/main" id="{B14AAABC-7234-4BA7-87B3-56F8B11E2914}"/>
            </a:ext>
          </a:extLst>
        </xdr:cNvPr>
        <xdr:cNvSpPr txBox="1"/>
      </xdr:nvSpPr>
      <xdr:spPr>
        <a:xfrm>
          <a:off x="10515600" y="1452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35900</xdr:rowOff>
    </xdr:from>
    <xdr:to>
      <xdr:col>50</xdr:col>
      <xdr:colOff>165100</xdr:colOff>
      <xdr:row>85</xdr:row>
      <xdr:rowOff>137500</xdr:rowOff>
    </xdr:to>
    <xdr:sp macro="" textlink="">
      <xdr:nvSpPr>
        <xdr:cNvPr id="344" name="楕円 343">
          <a:extLst>
            <a:ext uri="{FF2B5EF4-FFF2-40B4-BE49-F238E27FC236}">
              <a16:creationId xmlns:a16="http://schemas.microsoft.com/office/drawing/2014/main" id="{53966CCB-EE25-40BB-A45A-62A8046E616F}"/>
            </a:ext>
          </a:extLst>
        </xdr:cNvPr>
        <xdr:cNvSpPr/>
      </xdr:nvSpPr>
      <xdr:spPr>
        <a:xfrm>
          <a:off x="9588500" y="146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86700</xdr:rowOff>
    </xdr:from>
    <xdr:to>
      <xdr:col>55</xdr:col>
      <xdr:colOff>0</xdr:colOff>
      <xdr:row>85</xdr:row>
      <xdr:rowOff>88026</xdr:rowOff>
    </xdr:to>
    <xdr:cxnSp macro="">
      <xdr:nvCxnSpPr>
        <xdr:cNvPr id="345" name="直線コネクタ 344">
          <a:extLst>
            <a:ext uri="{FF2B5EF4-FFF2-40B4-BE49-F238E27FC236}">
              <a16:creationId xmlns:a16="http://schemas.microsoft.com/office/drawing/2014/main" id="{2E80E7CE-BA59-4BD3-B82E-41242E6E50A3}"/>
            </a:ext>
          </a:extLst>
        </xdr:cNvPr>
        <xdr:cNvCxnSpPr/>
      </xdr:nvCxnSpPr>
      <xdr:spPr>
        <a:xfrm>
          <a:off x="9639300" y="14659950"/>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35626</xdr:rowOff>
    </xdr:from>
    <xdr:to>
      <xdr:col>46</xdr:col>
      <xdr:colOff>38100</xdr:colOff>
      <xdr:row>85</xdr:row>
      <xdr:rowOff>137226</xdr:rowOff>
    </xdr:to>
    <xdr:sp macro="" textlink="">
      <xdr:nvSpPr>
        <xdr:cNvPr id="346" name="楕円 345">
          <a:extLst>
            <a:ext uri="{FF2B5EF4-FFF2-40B4-BE49-F238E27FC236}">
              <a16:creationId xmlns:a16="http://schemas.microsoft.com/office/drawing/2014/main" id="{1E0A51C0-F088-4D2B-8C22-391CDE39480D}"/>
            </a:ext>
          </a:extLst>
        </xdr:cNvPr>
        <xdr:cNvSpPr/>
      </xdr:nvSpPr>
      <xdr:spPr>
        <a:xfrm>
          <a:off x="8699500" y="146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86426</xdr:rowOff>
    </xdr:from>
    <xdr:to>
      <xdr:col>50</xdr:col>
      <xdr:colOff>114300</xdr:colOff>
      <xdr:row>85</xdr:row>
      <xdr:rowOff>86700</xdr:rowOff>
    </xdr:to>
    <xdr:cxnSp macro="">
      <xdr:nvCxnSpPr>
        <xdr:cNvPr id="347" name="直線コネクタ 346">
          <a:extLst>
            <a:ext uri="{FF2B5EF4-FFF2-40B4-BE49-F238E27FC236}">
              <a16:creationId xmlns:a16="http://schemas.microsoft.com/office/drawing/2014/main" id="{6998116A-B627-4B69-AE3C-D2769C5135B5}"/>
            </a:ext>
          </a:extLst>
        </xdr:cNvPr>
        <xdr:cNvCxnSpPr/>
      </xdr:nvCxnSpPr>
      <xdr:spPr>
        <a:xfrm>
          <a:off x="8750300" y="1465967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34575</xdr:rowOff>
    </xdr:from>
    <xdr:to>
      <xdr:col>41</xdr:col>
      <xdr:colOff>101600</xdr:colOff>
      <xdr:row>85</xdr:row>
      <xdr:rowOff>136175</xdr:rowOff>
    </xdr:to>
    <xdr:sp macro="" textlink="">
      <xdr:nvSpPr>
        <xdr:cNvPr id="348" name="楕円 347">
          <a:extLst>
            <a:ext uri="{FF2B5EF4-FFF2-40B4-BE49-F238E27FC236}">
              <a16:creationId xmlns:a16="http://schemas.microsoft.com/office/drawing/2014/main" id="{98740976-EE02-4D1F-88D6-3B72E640F79A}"/>
            </a:ext>
          </a:extLst>
        </xdr:cNvPr>
        <xdr:cNvSpPr/>
      </xdr:nvSpPr>
      <xdr:spPr>
        <a:xfrm>
          <a:off x="7810500" y="146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85375</xdr:rowOff>
    </xdr:from>
    <xdr:to>
      <xdr:col>45</xdr:col>
      <xdr:colOff>177800</xdr:colOff>
      <xdr:row>85</xdr:row>
      <xdr:rowOff>86426</xdr:rowOff>
    </xdr:to>
    <xdr:cxnSp macro="">
      <xdr:nvCxnSpPr>
        <xdr:cNvPr id="349" name="直線コネクタ 348">
          <a:extLst>
            <a:ext uri="{FF2B5EF4-FFF2-40B4-BE49-F238E27FC236}">
              <a16:creationId xmlns:a16="http://schemas.microsoft.com/office/drawing/2014/main" id="{770D3E0E-58B8-4B79-815E-0ED2A5695BF1}"/>
            </a:ext>
          </a:extLst>
        </xdr:cNvPr>
        <xdr:cNvCxnSpPr/>
      </xdr:nvCxnSpPr>
      <xdr:spPr>
        <a:xfrm>
          <a:off x="7861300" y="1465862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0" name="n_1aveValue【公営住宅】&#10;一人当たり面積">
          <a:extLst>
            <a:ext uri="{FF2B5EF4-FFF2-40B4-BE49-F238E27FC236}">
              <a16:creationId xmlns:a16="http://schemas.microsoft.com/office/drawing/2014/main" id="{D3AD2943-82D8-4E03-A503-9EBB25609BE0}"/>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1" name="n_2aveValue【公営住宅】&#10;一人当たり面積">
          <a:extLst>
            <a:ext uri="{FF2B5EF4-FFF2-40B4-BE49-F238E27FC236}">
              <a16:creationId xmlns:a16="http://schemas.microsoft.com/office/drawing/2014/main" id="{1B948DEF-632E-40A3-A8B4-01487366FEBD}"/>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2" name="n_3aveValue【公営住宅】&#10;一人当たり面積">
          <a:extLst>
            <a:ext uri="{FF2B5EF4-FFF2-40B4-BE49-F238E27FC236}">
              <a16:creationId xmlns:a16="http://schemas.microsoft.com/office/drawing/2014/main" id="{0D25A411-F652-40AA-B1C7-E775E5810D4A}"/>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3" name="n_4aveValue【公営住宅】&#10;一人当たり面積">
          <a:extLst>
            <a:ext uri="{FF2B5EF4-FFF2-40B4-BE49-F238E27FC236}">
              <a16:creationId xmlns:a16="http://schemas.microsoft.com/office/drawing/2014/main" id="{0985579B-3272-4DF8-836D-B90D8FE5F5CF}"/>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128627</xdr:rowOff>
    </xdr:from>
    <xdr:ext cx="469744" cy="259045"/>
    <xdr:sp macro="" textlink="">
      <xdr:nvSpPr>
        <xdr:cNvPr id="354" name="n_1mainValue【公営住宅】&#10;一人当たり面積">
          <a:extLst>
            <a:ext uri="{FF2B5EF4-FFF2-40B4-BE49-F238E27FC236}">
              <a16:creationId xmlns:a16="http://schemas.microsoft.com/office/drawing/2014/main" id="{A85E93AF-6F9E-411A-9565-14CFBF4D2855}"/>
            </a:ext>
          </a:extLst>
        </xdr:cNvPr>
        <xdr:cNvSpPr txBox="1"/>
      </xdr:nvSpPr>
      <xdr:spPr>
        <a:xfrm>
          <a:off x="9391727" y="147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128353</xdr:rowOff>
    </xdr:from>
    <xdr:ext cx="469744" cy="259045"/>
    <xdr:sp macro="" textlink="">
      <xdr:nvSpPr>
        <xdr:cNvPr id="355" name="n_2mainValue【公営住宅】&#10;一人当たり面積">
          <a:extLst>
            <a:ext uri="{FF2B5EF4-FFF2-40B4-BE49-F238E27FC236}">
              <a16:creationId xmlns:a16="http://schemas.microsoft.com/office/drawing/2014/main" id="{5E8CB5B0-F09C-4276-89FC-E67186EF7704}"/>
            </a:ext>
          </a:extLst>
        </xdr:cNvPr>
        <xdr:cNvSpPr txBox="1"/>
      </xdr:nvSpPr>
      <xdr:spPr>
        <a:xfrm>
          <a:off x="8515427" y="147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127302</xdr:rowOff>
    </xdr:from>
    <xdr:ext cx="469744" cy="259045"/>
    <xdr:sp macro="" textlink="">
      <xdr:nvSpPr>
        <xdr:cNvPr id="356" name="n_3mainValue【公営住宅】&#10;一人当たり面積">
          <a:extLst>
            <a:ext uri="{FF2B5EF4-FFF2-40B4-BE49-F238E27FC236}">
              <a16:creationId xmlns:a16="http://schemas.microsoft.com/office/drawing/2014/main" id="{0F2050F4-40F5-449D-96FA-B5C0B927CA89}"/>
            </a:ext>
          </a:extLst>
        </xdr:cNvPr>
        <xdr:cNvSpPr txBox="1"/>
      </xdr:nvSpPr>
      <xdr:spPr>
        <a:xfrm>
          <a:off x="7626427" y="1470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D644545-EA85-40CE-B789-274AFA01EC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C1228E2F-B0BA-41DE-846A-885AE286A6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103E79CB-2C9C-47B0-97C4-9E61116999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396B4E49-F5DD-474E-B3D3-86477AA9FB5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EBDFC64B-7051-4292-91A6-160B4001F9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632054AE-BFA6-4EE7-840E-D0E0CB2CD2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E9AA541A-EB5B-49AC-90F8-4E9FFAFDC0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BC9B6FAB-BB76-4DFB-AEE7-7C60BC22903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700D56E8-30F4-4C50-AAD0-91C5CD8F85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888AA001-0288-494B-97F9-D8F433227F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49DCF006-191E-46F1-9101-53D10DB1CD2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9122BF7A-E5F6-4674-900D-088EEE0F6D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C8D61F64-3162-4D78-A141-34C635CC9D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C2FCB0F0-9833-40B4-B5C0-AE21CE0247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1A21FA66-F952-44E9-971D-59456623A8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5F8D7F74-B730-4412-9737-FEFADABAB9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DE847B09-67B7-4F1F-A1C2-9711964B6C3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83C3EE8E-087B-45F4-AA64-1DC2EB3487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FEE323BB-09C6-4303-B8FE-E62D058CFD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F872D0E6-7A39-47E5-8E8C-A84BC19072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6065689C-8ED8-42BE-8205-9561912295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3C3F54C2-57D6-432E-9BDE-D457E82D779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6F2137F8-A4D1-4A90-866C-D1818691CD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12FCC5D4-E070-4446-86FB-BAC0D090B2A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B5EF9F86-9F98-425A-82BC-F2A8254D81D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700750B3-75AC-479C-8E43-E1BF204E8D5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05291F3F-9646-419B-86FA-9AD1C0EB6C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a:extLst>
            <a:ext uri="{FF2B5EF4-FFF2-40B4-BE49-F238E27FC236}">
              <a16:creationId xmlns:a16="http://schemas.microsoft.com/office/drawing/2014/main" id="{4042EBC8-0FB6-4B2C-ABF4-5DF980BC453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a:extLst>
            <a:ext uri="{FF2B5EF4-FFF2-40B4-BE49-F238E27FC236}">
              <a16:creationId xmlns:a16="http://schemas.microsoft.com/office/drawing/2014/main" id="{88798E82-7291-475B-85AF-F3ADB32AA70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a:extLst>
            <a:ext uri="{FF2B5EF4-FFF2-40B4-BE49-F238E27FC236}">
              <a16:creationId xmlns:a16="http://schemas.microsoft.com/office/drawing/2014/main" id="{62AA2977-8D6B-4D26-8ECB-957083401F8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a:extLst>
            <a:ext uri="{FF2B5EF4-FFF2-40B4-BE49-F238E27FC236}">
              <a16:creationId xmlns:a16="http://schemas.microsoft.com/office/drawing/2014/main" id="{028F4E5E-1850-4143-B72F-41BDF8BF1CD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a:extLst>
            <a:ext uri="{FF2B5EF4-FFF2-40B4-BE49-F238E27FC236}">
              <a16:creationId xmlns:a16="http://schemas.microsoft.com/office/drawing/2014/main" id="{1A58F270-E6C6-4DB9-8C6D-DDA6EF48BBD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a:extLst>
            <a:ext uri="{FF2B5EF4-FFF2-40B4-BE49-F238E27FC236}">
              <a16:creationId xmlns:a16="http://schemas.microsoft.com/office/drawing/2014/main" id="{07421999-AB27-4B5B-B0E2-F0541F3D587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a:extLst>
            <a:ext uri="{FF2B5EF4-FFF2-40B4-BE49-F238E27FC236}">
              <a16:creationId xmlns:a16="http://schemas.microsoft.com/office/drawing/2014/main" id="{DD0BDA88-3E13-4131-BE5C-ED547D0AF00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a:extLst>
            <a:ext uri="{FF2B5EF4-FFF2-40B4-BE49-F238E27FC236}">
              <a16:creationId xmlns:a16="http://schemas.microsoft.com/office/drawing/2014/main" id="{4394A592-525D-4AA8-BA59-4FC27359FC4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a:extLst>
            <a:ext uri="{FF2B5EF4-FFF2-40B4-BE49-F238E27FC236}">
              <a16:creationId xmlns:a16="http://schemas.microsoft.com/office/drawing/2014/main" id="{C1A0DD87-9786-47A2-AD3B-27F93FE0122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a:extLst>
            <a:ext uri="{FF2B5EF4-FFF2-40B4-BE49-F238E27FC236}">
              <a16:creationId xmlns:a16="http://schemas.microsoft.com/office/drawing/2014/main" id="{8973A2C0-3F24-4A48-ACF1-C6D2FC09C7C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a:extLst>
            <a:ext uri="{FF2B5EF4-FFF2-40B4-BE49-F238E27FC236}">
              <a16:creationId xmlns:a16="http://schemas.microsoft.com/office/drawing/2014/main" id="{2D3803D1-E1A9-478B-8495-F64C5CEA99E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a:extLst>
            <a:ext uri="{FF2B5EF4-FFF2-40B4-BE49-F238E27FC236}">
              <a16:creationId xmlns:a16="http://schemas.microsoft.com/office/drawing/2014/main" id="{702D3808-0CB3-459A-AC70-D1836263C96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EE254A09-ECC0-487D-AAA1-DB1BAA7613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a:extLst>
            <a:ext uri="{FF2B5EF4-FFF2-40B4-BE49-F238E27FC236}">
              <a16:creationId xmlns:a16="http://schemas.microsoft.com/office/drawing/2014/main" id="{31856CB3-0F70-4B07-963B-ED2B923A78A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8" name="直線コネクタ 397">
          <a:extLst>
            <a:ext uri="{FF2B5EF4-FFF2-40B4-BE49-F238E27FC236}">
              <a16:creationId xmlns:a16="http://schemas.microsoft.com/office/drawing/2014/main" id="{87663F03-2E67-4F71-A400-937FD4B7EF71}"/>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a:extLst>
            <a:ext uri="{FF2B5EF4-FFF2-40B4-BE49-F238E27FC236}">
              <a16:creationId xmlns:a16="http://schemas.microsoft.com/office/drawing/2014/main" id="{3BA8451B-AE23-457F-8FCF-5C3653E87A4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a:extLst>
            <a:ext uri="{FF2B5EF4-FFF2-40B4-BE49-F238E27FC236}">
              <a16:creationId xmlns:a16="http://schemas.microsoft.com/office/drawing/2014/main" id="{544F27B1-49F3-48A2-8DC7-0F26DBA74E2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01" name="【認定こども園・幼稚園・保育所】&#10;有形固定資産減価償却率最大値テキスト">
          <a:extLst>
            <a:ext uri="{FF2B5EF4-FFF2-40B4-BE49-F238E27FC236}">
              <a16:creationId xmlns:a16="http://schemas.microsoft.com/office/drawing/2014/main" id="{BA7F1D76-A9EB-4B8D-927A-10B624DD357F}"/>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02" name="直線コネクタ 401">
          <a:extLst>
            <a:ext uri="{FF2B5EF4-FFF2-40B4-BE49-F238E27FC236}">
              <a16:creationId xmlns:a16="http://schemas.microsoft.com/office/drawing/2014/main" id="{5603D4F7-78B9-4997-860E-58836B19860C}"/>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03" name="【認定こども園・幼稚園・保育所】&#10;有形固定資産減価償却率平均値テキスト">
          <a:extLst>
            <a:ext uri="{FF2B5EF4-FFF2-40B4-BE49-F238E27FC236}">
              <a16:creationId xmlns:a16="http://schemas.microsoft.com/office/drawing/2014/main" id="{A92543F8-2066-46BB-B3E5-0D1ECA70927B}"/>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04" name="フローチャート: 判断 403">
          <a:extLst>
            <a:ext uri="{FF2B5EF4-FFF2-40B4-BE49-F238E27FC236}">
              <a16:creationId xmlns:a16="http://schemas.microsoft.com/office/drawing/2014/main" id="{7BB893FA-455E-4A48-AEE1-48A41B8835A8}"/>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05" name="フローチャート: 判断 404">
          <a:extLst>
            <a:ext uri="{FF2B5EF4-FFF2-40B4-BE49-F238E27FC236}">
              <a16:creationId xmlns:a16="http://schemas.microsoft.com/office/drawing/2014/main" id="{FF19599C-30BE-4A6C-95F6-5DEA4C6EB18E}"/>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6" name="フローチャート: 判断 405">
          <a:extLst>
            <a:ext uri="{FF2B5EF4-FFF2-40B4-BE49-F238E27FC236}">
              <a16:creationId xmlns:a16="http://schemas.microsoft.com/office/drawing/2014/main" id="{1ED31EE0-1A91-4ACA-BCC2-65A7B66CFE33}"/>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7" name="フローチャート: 判断 406">
          <a:extLst>
            <a:ext uri="{FF2B5EF4-FFF2-40B4-BE49-F238E27FC236}">
              <a16:creationId xmlns:a16="http://schemas.microsoft.com/office/drawing/2014/main" id="{115D83E2-71B4-45E2-8995-3865D83FFD9F}"/>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08" name="フローチャート: 判断 407">
          <a:extLst>
            <a:ext uri="{FF2B5EF4-FFF2-40B4-BE49-F238E27FC236}">
              <a16:creationId xmlns:a16="http://schemas.microsoft.com/office/drawing/2014/main" id="{A92AF04F-5E73-4C30-9FB6-81008051C38A}"/>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2F6BD69D-C9A9-4A90-A403-9FCE5B337C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DED6118B-4F02-4344-9A54-58BEFF2CB8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B652C6C-9C11-4A8B-9DD4-C98D0C589A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5C1C6AD-F9BF-4D00-B705-C3D3927779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84E4D58D-7CBA-4919-9E3C-1C41E5A073F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100512</xdr:rowOff>
    </xdr:from>
    <xdr:to>
      <xdr:col>85</xdr:col>
      <xdr:colOff>177800</xdr:colOff>
      <xdr:row>40</xdr:row>
      <xdr:rowOff>30662</xdr:rowOff>
    </xdr:to>
    <xdr:sp macro="" textlink="">
      <xdr:nvSpPr>
        <xdr:cNvPr id="414" name="楕円 413">
          <a:extLst>
            <a:ext uri="{FF2B5EF4-FFF2-40B4-BE49-F238E27FC236}">
              <a16:creationId xmlns:a16="http://schemas.microsoft.com/office/drawing/2014/main" id="{4BE2F4CA-DD3F-404B-A9A5-2440C75D9363}"/>
            </a:ext>
          </a:extLst>
        </xdr:cNvPr>
        <xdr:cNvSpPr/>
      </xdr:nvSpPr>
      <xdr:spPr>
        <a:xfrm>
          <a:off x="16268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78939</xdr:rowOff>
    </xdr:from>
    <xdr:ext cx="405111" cy="259045"/>
    <xdr:sp macro="" textlink="">
      <xdr:nvSpPr>
        <xdr:cNvPr id="415" name="【認定こども園・幼稚園・保育所】&#10;有形固定資産減価償却率該当値テキスト">
          <a:extLst>
            <a:ext uri="{FF2B5EF4-FFF2-40B4-BE49-F238E27FC236}">
              <a16:creationId xmlns:a16="http://schemas.microsoft.com/office/drawing/2014/main" id="{540FB930-EDB8-4518-8915-5CDA567076B5}"/>
            </a:ext>
          </a:extLst>
        </xdr:cNvPr>
        <xdr:cNvSpPr txBox="1"/>
      </xdr:nvSpPr>
      <xdr:spPr>
        <a:xfrm>
          <a:off x="16357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84183</xdr:rowOff>
    </xdr:from>
    <xdr:to>
      <xdr:col>81</xdr:col>
      <xdr:colOff>101600</xdr:colOff>
      <xdr:row>40</xdr:row>
      <xdr:rowOff>14333</xdr:rowOff>
    </xdr:to>
    <xdr:sp macro="" textlink="">
      <xdr:nvSpPr>
        <xdr:cNvPr id="416" name="楕円 415">
          <a:extLst>
            <a:ext uri="{FF2B5EF4-FFF2-40B4-BE49-F238E27FC236}">
              <a16:creationId xmlns:a16="http://schemas.microsoft.com/office/drawing/2014/main" id="{384B109E-9E47-4D20-BAC1-5C964FB890F8}"/>
            </a:ext>
          </a:extLst>
        </xdr:cNvPr>
        <xdr:cNvSpPr/>
      </xdr:nvSpPr>
      <xdr:spPr>
        <a:xfrm>
          <a:off x="15430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134983</xdr:rowOff>
    </xdr:from>
    <xdr:to>
      <xdr:col>85</xdr:col>
      <xdr:colOff>127000</xdr:colOff>
      <xdr:row>39</xdr:row>
      <xdr:rowOff>151312</xdr:rowOff>
    </xdr:to>
    <xdr:cxnSp macro="">
      <xdr:nvCxnSpPr>
        <xdr:cNvPr id="417" name="直線コネクタ 416">
          <a:extLst>
            <a:ext uri="{FF2B5EF4-FFF2-40B4-BE49-F238E27FC236}">
              <a16:creationId xmlns:a16="http://schemas.microsoft.com/office/drawing/2014/main" id="{2E2B2DD2-0D98-42FB-9155-984F4B0B6052}"/>
            </a:ext>
          </a:extLst>
        </xdr:cNvPr>
        <xdr:cNvCxnSpPr/>
      </xdr:nvCxnSpPr>
      <xdr:spPr>
        <a:xfrm>
          <a:off x="15481300" y="682153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72753</xdr:rowOff>
    </xdr:from>
    <xdr:to>
      <xdr:col>76</xdr:col>
      <xdr:colOff>165100</xdr:colOff>
      <xdr:row>40</xdr:row>
      <xdr:rowOff>2903</xdr:rowOff>
    </xdr:to>
    <xdr:sp macro="" textlink="">
      <xdr:nvSpPr>
        <xdr:cNvPr id="418" name="楕円 417">
          <a:extLst>
            <a:ext uri="{FF2B5EF4-FFF2-40B4-BE49-F238E27FC236}">
              <a16:creationId xmlns:a16="http://schemas.microsoft.com/office/drawing/2014/main" id="{FB46FF44-9328-472C-A524-EB19B6BAF68B}"/>
            </a:ext>
          </a:extLst>
        </xdr:cNvPr>
        <xdr:cNvSpPr/>
      </xdr:nvSpPr>
      <xdr:spPr>
        <a:xfrm>
          <a:off x="14541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123553</xdr:rowOff>
    </xdr:from>
    <xdr:to>
      <xdr:col>81</xdr:col>
      <xdr:colOff>50800</xdr:colOff>
      <xdr:row>39</xdr:row>
      <xdr:rowOff>134983</xdr:rowOff>
    </xdr:to>
    <xdr:cxnSp macro="">
      <xdr:nvCxnSpPr>
        <xdr:cNvPr id="419" name="直線コネクタ 418">
          <a:extLst>
            <a:ext uri="{FF2B5EF4-FFF2-40B4-BE49-F238E27FC236}">
              <a16:creationId xmlns:a16="http://schemas.microsoft.com/office/drawing/2014/main" id="{6E7AD516-47CA-4AA0-9DAC-5A664A3362FB}"/>
            </a:ext>
          </a:extLst>
        </xdr:cNvPr>
        <xdr:cNvCxnSpPr/>
      </xdr:nvCxnSpPr>
      <xdr:spPr>
        <a:xfrm>
          <a:off x="14592300" y="681010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36830</xdr:rowOff>
    </xdr:from>
    <xdr:to>
      <xdr:col>72</xdr:col>
      <xdr:colOff>38100</xdr:colOff>
      <xdr:row>39</xdr:row>
      <xdr:rowOff>138430</xdr:rowOff>
    </xdr:to>
    <xdr:sp macro="" textlink="">
      <xdr:nvSpPr>
        <xdr:cNvPr id="420" name="楕円 419">
          <a:extLst>
            <a:ext uri="{FF2B5EF4-FFF2-40B4-BE49-F238E27FC236}">
              <a16:creationId xmlns:a16="http://schemas.microsoft.com/office/drawing/2014/main" id="{09A451B6-F836-4311-BA69-3CDF1F6CD4AF}"/>
            </a:ext>
          </a:extLst>
        </xdr:cNvPr>
        <xdr:cNvSpPr/>
      </xdr:nvSpPr>
      <xdr:spPr>
        <a:xfrm>
          <a:off x="1365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87630</xdr:rowOff>
    </xdr:from>
    <xdr:to>
      <xdr:col>76</xdr:col>
      <xdr:colOff>114300</xdr:colOff>
      <xdr:row>39</xdr:row>
      <xdr:rowOff>123553</xdr:rowOff>
    </xdr:to>
    <xdr:cxnSp macro="">
      <xdr:nvCxnSpPr>
        <xdr:cNvPr id="421" name="直線コネクタ 420">
          <a:extLst>
            <a:ext uri="{FF2B5EF4-FFF2-40B4-BE49-F238E27FC236}">
              <a16:creationId xmlns:a16="http://schemas.microsoft.com/office/drawing/2014/main" id="{E72F35BC-3164-4738-A5F2-97D40D6E3381}"/>
            </a:ext>
          </a:extLst>
        </xdr:cNvPr>
        <xdr:cNvCxnSpPr/>
      </xdr:nvCxnSpPr>
      <xdr:spPr>
        <a:xfrm>
          <a:off x="13703300" y="6774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id="{178203F9-FE10-466B-9D33-94224985EB57}"/>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id="{16067B72-73C8-4CAE-8971-436C50BA93DE}"/>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id="{FFA5A6F0-4703-4B12-BD42-188D0EC778A7}"/>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25" name="n_4aveValue【認定こども園・幼稚園・保育所】&#10;有形固定資産減価償却率">
          <a:extLst>
            <a:ext uri="{FF2B5EF4-FFF2-40B4-BE49-F238E27FC236}">
              <a16:creationId xmlns:a16="http://schemas.microsoft.com/office/drawing/2014/main" id="{511A04DB-11BF-4EF3-A62D-2673E3567A73}"/>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5460</xdr:rowOff>
    </xdr:from>
    <xdr:ext cx="405111" cy="259045"/>
    <xdr:sp macro="" textlink="">
      <xdr:nvSpPr>
        <xdr:cNvPr id="426" name="n_1mainValue【認定こども園・幼稚園・保育所】&#10;有形固定資産減価償却率">
          <a:extLst>
            <a:ext uri="{FF2B5EF4-FFF2-40B4-BE49-F238E27FC236}">
              <a16:creationId xmlns:a16="http://schemas.microsoft.com/office/drawing/2014/main" id="{6CD8AE43-C3E6-403D-A1A7-58E6F0BEE05C}"/>
            </a:ext>
          </a:extLst>
        </xdr:cNvPr>
        <xdr:cNvSpPr txBox="1"/>
      </xdr:nvSpPr>
      <xdr:spPr>
        <a:xfrm>
          <a:off x="15266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165480</xdr:rowOff>
    </xdr:from>
    <xdr:ext cx="405111" cy="259045"/>
    <xdr:sp macro="" textlink="">
      <xdr:nvSpPr>
        <xdr:cNvPr id="427" name="n_2mainValue【認定こども園・幼稚園・保育所】&#10;有形固定資産減価償却率">
          <a:extLst>
            <a:ext uri="{FF2B5EF4-FFF2-40B4-BE49-F238E27FC236}">
              <a16:creationId xmlns:a16="http://schemas.microsoft.com/office/drawing/2014/main" id="{750BC567-39C6-4205-80DC-450F981AD1CB}"/>
            </a:ext>
          </a:extLst>
        </xdr:cNvPr>
        <xdr:cNvSpPr txBox="1"/>
      </xdr:nvSpPr>
      <xdr:spPr>
        <a:xfrm>
          <a:off x="14389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129557</xdr:rowOff>
    </xdr:from>
    <xdr:ext cx="405111" cy="259045"/>
    <xdr:sp macro="" textlink="">
      <xdr:nvSpPr>
        <xdr:cNvPr id="428" name="n_3mainValue【認定こども園・幼稚園・保育所】&#10;有形固定資産減価償却率">
          <a:extLst>
            <a:ext uri="{FF2B5EF4-FFF2-40B4-BE49-F238E27FC236}">
              <a16:creationId xmlns:a16="http://schemas.microsoft.com/office/drawing/2014/main" id="{9ED8C857-F8A6-41E0-BCF2-73DB9EBFC059}"/>
            </a:ext>
          </a:extLst>
        </xdr:cNvPr>
        <xdr:cNvSpPr txBox="1"/>
      </xdr:nvSpPr>
      <xdr:spPr>
        <a:xfrm>
          <a:off x="13500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FECCB77B-89A6-4882-82F4-74150475AB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9F870C77-6D78-4DCB-A80B-D16676799B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D8B051E7-3A48-4E30-A6BB-F87257A1E12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6D692C29-96F2-496B-8D38-3D17E851932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71895C26-3E32-4426-959C-130AEE0636C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DB7A7860-A607-482D-ADF7-6E94D64AB9A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5B83BCB3-40A6-4EBC-897A-73939682C8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8F5E955E-B5CC-4686-96BE-A9901EA12C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2617A22B-39E9-4712-887A-5843B1A788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7FC4F881-A189-44CC-B0E1-DFBEC9EC15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a:extLst>
            <a:ext uri="{FF2B5EF4-FFF2-40B4-BE49-F238E27FC236}">
              <a16:creationId xmlns:a16="http://schemas.microsoft.com/office/drawing/2014/main" id="{E2779565-EED0-4959-BBDD-AC09832C5E8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0" name="テキスト ボックス 439">
          <a:extLst>
            <a:ext uri="{FF2B5EF4-FFF2-40B4-BE49-F238E27FC236}">
              <a16:creationId xmlns:a16="http://schemas.microsoft.com/office/drawing/2014/main" id="{9D6CEDCB-A397-4293-8D0D-C6EFF9924AF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a:extLst>
            <a:ext uri="{FF2B5EF4-FFF2-40B4-BE49-F238E27FC236}">
              <a16:creationId xmlns:a16="http://schemas.microsoft.com/office/drawing/2014/main" id="{3185E4B8-2F5B-42B3-9440-F9D289F919D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2" name="テキスト ボックス 441">
          <a:extLst>
            <a:ext uri="{FF2B5EF4-FFF2-40B4-BE49-F238E27FC236}">
              <a16:creationId xmlns:a16="http://schemas.microsoft.com/office/drawing/2014/main" id="{B76FFF10-6F15-4BFE-A63B-E4C42228B6F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a:extLst>
            <a:ext uri="{FF2B5EF4-FFF2-40B4-BE49-F238E27FC236}">
              <a16:creationId xmlns:a16="http://schemas.microsoft.com/office/drawing/2014/main" id="{8C2B101A-5D49-4EA6-B402-AEB6D1AE39D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4" name="テキスト ボックス 443">
          <a:extLst>
            <a:ext uri="{FF2B5EF4-FFF2-40B4-BE49-F238E27FC236}">
              <a16:creationId xmlns:a16="http://schemas.microsoft.com/office/drawing/2014/main" id="{663A8154-970E-4FE2-A7F3-D6E450FDAFC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a:extLst>
            <a:ext uri="{FF2B5EF4-FFF2-40B4-BE49-F238E27FC236}">
              <a16:creationId xmlns:a16="http://schemas.microsoft.com/office/drawing/2014/main" id="{FC7AA840-E17C-415C-836C-E854D046C97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6" name="テキスト ボックス 445">
          <a:extLst>
            <a:ext uri="{FF2B5EF4-FFF2-40B4-BE49-F238E27FC236}">
              <a16:creationId xmlns:a16="http://schemas.microsoft.com/office/drawing/2014/main" id="{DC3F03DA-00F2-4714-92DA-743E6B14D43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a:extLst>
            <a:ext uri="{FF2B5EF4-FFF2-40B4-BE49-F238E27FC236}">
              <a16:creationId xmlns:a16="http://schemas.microsoft.com/office/drawing/2014/main" id="{1401EC1F-B3EB-4A5D-8057-0C6BD5CB888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8" name="テキスト ボックス 447">
          <a:extLst>
            <a:ext uri="{FF2B5EF4-FFF2-40B4-BE49-F238E27FC236}">
              <a16:creationId xmlns:a16="http://schemas.microsoft.com/office/drawing/2014/main" id="{BB642B5A-AECF-4459-98AA-FD93625FCCF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a:extLst>
            <a:ext uri="{FF2B5EF4-FFF2-40B4-BE49-F238E27FC236}">
              <a16:creationId xmlns:a16="http://schemas.microsoft.com/office/drawing/2014/main" id="{5BE8CEDF-2E7E-426C-BD7A-0C873ABBEBB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id="{4FFEB6C6-F804-4B46-9558-892D1002866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CE849B46-5395-485E-B37E-A7F20D20CB0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C7BE415D-965E-4AE8-95D6-A2B89646EBD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C2899F57-E7C1-4903-B15A-D110791C357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54" name="直線コネクタ 453">
          <a:extLst>
            <a:ext uri="{FF2B5EF4-FFF2-40B4-BE49-F238E27FC236}">
              <a16:creationId xmlns:a16="http://schemas.microsoft.com/office/drawing/2014/main" id="{95B9954D-2000-440F-83C9-23918EBC88C3}"/>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25784761-88B4-453E-AB9E-91AA65335BEE}"/>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56" name="直線コネクタ 455">
          <a:extLst>
            <a:ext uri="{FF2B5EF4-FFF2-40B4-BE49-F238E27FC236}">
              <a16:creationId xmlns:a16="http://schemas.microsoft.com/office/drawing/2014/main" id="{18681B61-7934-4E28-83C9-2EB3530A1FC2}"/>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FAB1ADB4-566E-4FF5-96E0-689F924C63E5}"/>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58" name="直線コネクタ 457">
          <a:extLst>
            <a:ext uri="{FF2B5EF4-FFF2-40B4-BE49-F238E27FC236}">
              <a16:creationId xmlns:a16="http://schemas.microsoft.com/office/drawing/2014/main" id="{D0CD56D2-EF12-448A-9150-DB1A162362AC}"/>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E596A250-0F9C-4F69-85BC-AF774E62774D}"/>
            </a:ext>
          </a:extLst>
        </xdr:cNvPr>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60" name="フローチャート: 判断 459">
          <a:extLst>
            <a:ext uri="{FF2B5EF4-FFF2-40B4-BE49-F238E27FC236}">
              <a16:creationId xmlns:a16="http://schemas.microsoft.com/office/drawing/2014/main" id="{B558C58C-AAC8-4E0D-AE41-76805566E19B}"/>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1" name="フローチャート: 判断 460">
          <a:extLst>
            <a:ext uri="{FF2B5EF4-FFF2-40B4-BE49-F238E27FC236}">
              <a16:creationId xmlns:a16="http://schemas.microsoft.com/office/drawing/2014/main" id="{DCA68CB1-72B5-4A74-AEB6-54E179F739CC}"/>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62" name="フローチャート: 判断 461">
          <a:extLst>
            <a:ext uri="{FF2B5EF4-FFF2-40B4-BE49-F238E27FC236}">
              <a16:creationId xmlns:a16="http://schemas.microsoft.com/office/drawing/2014/main" id="{E31DB728-5092-4170-9B35-40914B7D6847}"/>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63" name="フローチャート: 判断 462">
          <a:extLst>
            <a:ext uri="{FF2B5EF4-FFF2-40B4-BE49-F238E27FC236}">
              <a16:creationId xmlns:a16="http://schemas.microsoft.com/office/drawing/2014/main" id="{88AAB7C8-8908-4B4F-B1C4-71E53E9B61B2}"/>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64" name="フローチャート: 判断 463">
          <a:extLst>
            <a:ext uri="{FF2B5EF4-FFF2-40B4-BE49-F238E27FC236}">
              <a16:creationId xmlns:a16="http://schemas.microsoft.com/office/drawing/2014/main" id="{415A7778-9834-4452-BABA-11271EE765DF}"/>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20374C59-0E87-4660-9CB8-A3762B5D9B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BCE4204-B44C-449E-B264-C7DA995404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C398658A-6BEB-4BB0-9AA4-1EDC669D75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897F9202-0505-46EB-9CF5-79EB52B041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8F171FE-C077-4C21-AA23-6693AFE279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167459</xdr:rowOff>
    </xdr:from>
    <xdr:to>
      <xdr:col>116</xdr:col>
      <xdr:colOff>114300</xdr:colOff>
      <xdr:row>40</xdr:row>
      <xdr:rowOff>97609</xdr:rowOff>
    </xdr:to>
    <xdr:sp macro="" textlink="">
      <xdr:nvSpPr>
        <xdr:cNvPr id="470" name="楕円 469">
          <a:extLst>
            <a:ext uri="{FF2B5EF4-FFF2-40B4-BE49-F238E27FC236}">
              <a16:creationId xmlns:a16="http://schemas.microsoft.com/office/drawing/2014/main" id="{B60B8BDF-5B64-437F-8F7C-8586C6342FB6}"/>
            </a:ext>
          </a:extLst>
        </xdr:cNvPr>
        <xdr:cNvSpPr/>
      </xdr:nvSpPr>
      <xdr:spPr>
        <a:xfrm>
          <a:off x="22110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145886</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BFE09F4A-2FDD-4F2C-976B-7BE86C37B667}"/>
            </a:ext>
          </a:extLst>
        </xdr:cNvPr>
        <xdr:cNvSpPr txBox="1"/>
      </xdr:nvSpPr>
      <xdr:spPr>
        <a:xfrm>
          <a:off x="22199600"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163104</xdr:rowOff>
    </xdr:from>
    <xdr:to>
      <xdr:col>112</xdr:col>
      <xdr:colOff>38100</xdr:colOff>
      <xdr:row>40</xdr:row>
      <xdr:rowOff>93254</xdr:rowOff>
    </xdr:to>
    <xdr:sp macro="" textlink="">
      <xdr:nvSpPr>
        <xdr:cNvPr id="472" name="楕円 471">
          <a:extLst>
            <a:ext uri="{FF2B5EF4-FFF2-40B4-BE49-F238E27FC236}">
              <a16:creationId xmlns:a16="http://schemas.microsoft.com/office/drawing/2014/main" id="{CA05AE22-6822-4192-A42F-39777C674E45}"/>
            </a:ext>
          </a:extLst>
        </xdr:cNvPr>
        <xdr:cNvSpPr/>
      </xdr:nvSpPr>
      <xdr:spPr>
        <a:xfrm>
          <a:off x="21272500" y="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42454</xdr:rowOff>
    </xdr:from>
    <xdr:to>
      <xdr:col>116</xdr:col>
      <xdr:colOff>63500</xdr:colOff>
      <xdr:row>40</xdr:row>
      <xdr:rowOff>46809</xdr:rowOff>
    </xdr:to>
    <xdr:cxnSp macro="">
      <xdr:nvCxnSpPr>
        <xdr:cNvPr id="473" name="直線コネクタ 472">
          <a:extLst>
            <a:ext uri="{FF2B5EF4-FFF2-40B4-BE49-F238E27FC236}">
              <a16:creationId xmlns:a16="http://schemas.microsoft.com/office/drawing/2014/main" id="{D0389603-7D44-4997-8888-95CF6453A6AB}"/>
            </a:ext>
          </a:extLst>
        </xdr:cNvPr>
        <xdr:cNvCxnSpPr/>
      </xdr:nvCxnSpPr>
      <xdr:spPr>
        <a:xfrm>
          <a:off x="21323300" y="690045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162016</xdr:rowOff>
    </xdr:from>
    <xdr:to>
      <xdr:col>107</xdr:col>
      <xdr:colOff>101600</xdr:colOff>
      <xdr:row>40</xdr:row>
      <xdr:rowOff>92166</xdr:rowOff>
    </xdr:to>
    <xdr:sp macro="" textlink="">
      <xdr:nvSpPr>
        <xdr:cNvPr id="474" name="楕円 473">
          <a:extLst>
            <a:ext uri="{FF2B5EF4-FFF2-40B4-BE49-F238E27FC236}">
              <a16:creationId xmlns:a16="http://schemas.microsoft.com/office/drawing/2014/main" id="{CF9A4868-3D5A-4C0F-A599-162D3CA5731C}"/>
            </a:ext>
          </a:extLst>
        </xdr:cNvPr>
        <xdr:cNvSpPr/>
      </xdr:nvSpPr>
      <xdr:spPr>
        <a:xfrm>
          <a:off x="20383500" y="68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41366</xdr:rowOff>
    </xdr:from>
    <xdr:to>
      <xdr:col>111</xdr:col>
      <xdr:colOff>177800</xdr:colOff>
      <xdr:row>40</xdr:row>
      <xdr:rowOff>42454</xdr:rowOff>
    </xdr:to>
    <xdr:cxnSp macro="">
      <xdr:nvCxnSpPr>
        <xdr:cNvPr id="475" name="直線コネクタ 474">
          <a:extLst>
            <a:ext uri="{FF2B5EF4-FFF2-40B4-BE49-F238E27FC236}">
              <a16:creationId xmlns:a16="http://schemas.microsoft.com/office/drawing/2014/main" id="{3E216325-53D6-4B98-9C4A-1CDDD3FC55BE}"/>
            </a:ext>
          </a:extLst>
        </xdr:cNvPr>
        <xdr:cNvCxnSpPr/>
      </xdr:nvCxnSpPr>
      <xdr:spPr>
        <a:xfrm>
          <a:off x="20434300" y="689936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158750</xdr:rowOff>
    </xdr:from>
    <xdr:to>
      <xdr:col>102</xdr:col>
      <xdr:colOff>165100</xdr:colOff>
      <xdr:row>40</xdr:row>
      <xdr:rowOff>88900</xdr:rowOff>
    </xdr:to>
    <xdr:sp macro="" textlink="">
      <xdr:nvSpPr>
        <xdr:cNvPr id="476" name="楕円 475">
          <a:extLst>
            <a:ext uri="{FF2B5EF4-FFF2-40B4-BE49-F238E27FC236}">
              <a16:creationId xmlns:a16="http://schemas.microsoft.com/office/drawing/2014/main" id="{E8F84363-8C7B-4272-9A94-B507BA90BFC2}"/>
            </a:ext>
          </a:extLst>
        </xdr:cNvPr>
        <xdr:cNvSpPr/>
      </xdr:nvSpPr>
      <xdr:spPr>
        <a:xfrm>
          <a:off x="19494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38100</xdr:rowOff>
    </xdr:from>
    <xdr:to>
      <xdr:col>107</xdr:col>
      <xdr:colOff>50800</xdr:colOff>
      <xdr:row>40</xdr:row>
      <xdr:rowOff>41366</xdr:rowOff>
    </xdr:to>
    <xdr:cxnSp macro="">
      <xdr:nvCxnSpPr>
        <xdr:cNvPr id="477" name="直線コネクタ 476">
          <a:extLst>
            <a:ext uri="{FF2B5EF4-FFF2-40B4-BE49-F238E27FC236}">
              <a16:creationId xmlns:a16="http://schemas.microsoft.com/office/drawing/2014/main" id="{8D271296-0AC2-46A6-A8A6-CB64697CA8BE}"/>
            </a:ext>
          </a:extLst>
        </xdr:cNvPr>
        <xdr:cNvCxnSpPr/>
      </xdr:nvCxnSpPr>
      <xdr:spPr>
        <a:xfrm>
          <a:off x="19545300" y="68961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5FF4E08E-3F47-4656-A96E-BA8DF78C6637}"/>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696AD703-A1E1-4DF0-93C3-17E1C882860F}"/>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9F7EF19F-C65D-412A-B9F6-167CFA50DF6E}"/>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6A8266DC-7627-4646-94DE-06021975C4C2}"/>
            </a:ext>
          </a:extLst>
        </xdr:cNvPr>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84381</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DECE46EA-2CBD-4D10-9C5D-043B97BD1DDC}"/>
            </a:ext>
          </a:extLst>
        </xdr:cNvPr>
        <xdr:cNvSpPr txBox="1"/>
      </xdr:nvSpPr>
      <xdr:spPr>
        <a:xfrm>
          <a:off x="21075727" y="69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83293</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B0476869-B331-4BD4-8742-7426EAC9C4C2}"/>
            </a:ext>
          </a:extLst>
        </xdr:cNvPr>
        <xdr:cNvSpPr txBox="1"/>
      </xdr:nvSpPr>
      <xdr:spPr>
        <a:xfrm>
          <a:off x="20199427" y="694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80027</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4D7B9179-17BC-4F3C-B263-FC1E313AD3C6}"/>
            </a:ext>
          </a:extLst>
        </xdr:cNvPr>
        <xdr:cNvSpPr txBox="1"/>
      </xdr:nvSpPr>
      <xdr:spPr>
        <a:xfrm>
          <a:off x="19310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D760A9F6-CCBD-4C5B-9BB0-6BC73853EC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7F6BADF9-6B3F-4106-B58A-4EBB4A4270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CE240F37-9A06-4491-8267-DDCF280DFF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3FBE1078-CD6C-4535-BAC9-CCE1E239341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B73A204C-57C3-4D3E-B78B-8829FC1221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38A69DBF-FAA1-40DB-B704-528A9B19BB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455FC5D8-FC46-486F-A975-37AEEC60AE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198F2BAA-2F77-41C1-8EA8-B673C34321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C5344B6E-14C3-4C2D-B1B1-5F01F4F365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1C333592-5C6D-45E9-BCBB-E205B9D3F3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6527F17A-DE75-4F3D-B1F5-4FA8E524BB7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a:extLst>
            <a:ext uri="{FF2B5EF4-FFF2-40B4-BE49-F238E27FC236}">
              <a16:creationId xmlns:a16="http://schemas.microsoft.com/office/drawing/2014/main" id="{244AA2BC-DE46-48B0-A230-3CCDD9FA85A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7" name="テキスト ボックス 496">
          <a:extLst>
            <a:ext uri="{FF2B5EF4-FFF2-40B4-BE49-F238E27FC236}">
              <a16:creationId xmlns:a16="http://schemas.microsoft.com/office/drawing/2014/main" id="{CBC71C93-AF33-4B20-B093-20E02AE90B1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a:extLst>
            <a:ext uri="{FF2B5EF4-FFF2-40B4-BE49-F238E27FC236}">
              <a16:creationId xmlns:a16="http://schemas.microsoft.com/office/drawing/2014/main" id="{DA5A86D3-DB8A-4E00-B8B7-B56973F459C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a:extLst>
            <a:ext uri="{FF2B5EF4-FFF2-40B4-BE49-F238E27FC236}">
              <a16:creationId xmlns:a16="http://schemas.microsoft.com/office/drawing/2014/main" id="{03E778AB-6545-4579-9082-3246AFF87A9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a:extLst>
            <a:ext uri="{FF2B5EF4-FFF2-40B4-BE49-F238E27FC236}">
              <a16:creationId xmlns:a16="http://schemas.microsoft.com/office/drawing/2014/main" id="{78C49F5A-B7B2-4248-BF9D-C2D393F0015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a:extLst>
            <a:ext uri="{FF2B5EF4-FFF2-40B4-BE49-F238E27FC236}">
              <a16:creationId xmlns:a16="http://schemas.microsoft.com/office/drawing/2014/main" id="{337E1EE5-BF54-4684-9172-CE223A40646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a:extLst>
            <a:ext uri="{FF2B5EF4-FFF2-40B4-BE49-F238E27FC236}">
              <a16:creationId xmlns:a16="http://schemas.microsoft.com/office/drawing/2014/main" id="{9FDC88F7-F69B-4734-8AEF-BB62BDC1118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a:extLst>
            <a:ext uri="{FF2B5EF4-FFF2-40B4-BE49-F238E27FC236}">
              <a16:creationId xmlns:a16="http://schemas.microsoft.com/office/drawing/2014/main" id="{1925B851-37DD-4C82-B6CA-848CA3A3300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a:extLst>
            <a:ext uri="{FF2B5EF4-FFF2-40B4-BE49-F238E27FC236}">
              <a16:creationId xmlns:a16="http://schemas.microsoft.com/office/drawing/2014/main" id="{D39B4513-33DB-4786-9997-2C1A0856318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a:extLst>
            <a:ext uri="{FF2B5EF4-FFF2-40B4-BE49-F238E27FC236}">
              <a16:creationId xmlns:a16="http://schemas.microsoft.com/office/drawing/2014/main" id="{4762269B-87DC-453F-8670-BDFA881C7FA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F775FEC5-CA83-4893-89E9-C1BC0664A62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7" name="テキスト ボックス 506">
          <a:extLst>
            <a:ext uri="{FF2B5EF4-FFF2-40B4-BE49-F238E27FC236}">
              <a16:creationId xmlns:a16="http://schemas.microsoft.com/office/drawing/2014/main" id="{AFD51B9F-096A-4617-9E04-C9CB495B997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5439F307-575E-4403-AD2D-94738791EA1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9" name="直線コネクタ 508">
          <a:extLst>
            <a:ext uri="{FF2B5EF4-FFF2-40B4-BE49-F238E27FC236}">
              <a16:creationId xmlns:a16="http://schemas.microsoft.com/office/drawing/2014/main" id="{02375785-573F-42DF-BF58-884186BBB6BC}"/>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3E319CF3-A404-4314-821A-3E325CC6BF0C}"/>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1" name="直線コネクタ 510">
          <a:extLst>
            <a:ext uri="{FF2B5EF4-FFF2-40B4-BE49-F238E27FC236}">
              <a16:creationId xmlns:a16="http://schemas.microsoft.com/office/drawing/2014/main" id="{36B301FA-807D-4F5E-B6B6-4FAEFD59045F}"/>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DE6E3D4F-097E-41DC-8B83-C5E133F7FAE3}"/>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13" name="直線コネクタ 512">
          <a:extLst>
            <a:ext uri="{FF2B5EF4-FFF2-40B4-BE49-F238E27FC236}">
              <a16:creationId xmlns:a16="http://schemas.microsoft.com/office/drawing/2014/main" id="{7615140F-AE9A-48A4-925E-097CB0038137}"/>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BB56EADC-7095-4E96-8235-6C553867390D}"/>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5" name="フローチャート: 判断 514">
          <a:extLst>
            <a:ext uri="{FF2B5EF4-FFF2-40B4-BE49-F238E27FC236}">
              <a16:creationId xmlns:a16="http://schemas.microsoft.com/office/drawing/2014/main" id="{36F1E660-7C3A-4FEC-ABDE-A067E0B5B9C1}"/>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6" name="フローチャート: 判断 515">
          <a:extLst>
            <a:ext uri="{FF2B5EF4-FFF2-40B4-BE49-F238E27FC236}">
              <a16:creationId xmlns:a16="http://schemas.microsoft.com/office/drawing/2014/main" id="{2F7FB9AE-D5AD-4257-AFC5-32D9C73724FD}"/>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17" name="フローチャート: 判断 516">
          <a:extLst>
            <a:ext uri="{FF2B5EF4-FFF2-40B4-BE49-F238E27FC236}">
              <a16:creationId xmlns:a16="http://schemas.microsoft.com/office/drawing/2014/main" id="{DD12C47E-CDC3-412E-8A8D-498DFA611FFA}"/>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8" name="フローチャート: 判断 517">
          <a:extLst>
            <a:ext uri="{FF2B5EF4-FFF2-40B4-BE49-F238E27FC236}">
              <a16:creationId xmlns:a16="http://schemas.microsoft.com/office/drawing/2014/main" id="{43D0B027-38A2-4A63-A30E-D8FBFD7E281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19" name="フローチャート: 判断 518">
          <a:extLst>
            <a:ext uri="{FF2B5EF4-FFF2-40B4-BE49-F238E27FC236}">
              <a16:creationId xmlns:a16="http://schemas.microsoft.com/office/drawing/2014/main" id="{A1D36155-305A-43A4-844C-D5E1301FBB9F}"/>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A6F09CD5-A12E-43BD-94BC-F8E5D5D367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B9934088-1D20-4D5F-A138-550409F9A9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96879F36-AFA8-4812-9151-1BB700F01C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BEF5C360-EF5D-424D-97A5-CC1C6AE41D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4EF7AE54-1861-48E4-855A-B46E45B9165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525" name="楕円 524">
          <a:extLst>
            <a:ext uri="{FF2B5EF4-FFF2-40B4-BE49-F238E27FC236}">
              <a16:creationId xmlns:a16="http://schemas.microsoft.com/office/drawing/2014/main" id="{C8D7DF04-5B06-469A-BBFD-FE26DBF1DE12}"/>
            </a:ext>
          </a:extLst>
        </xdr:cNvPr>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ED0504D8-AB72-4BC7-BDC1-6E01DEB461A3}"/>
            </a:ext>
          </a:extLst>
        </xdr:cNvPr>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527" name="楕円 526">
          <a:extLst>
            <a:ext uri="{FF2B5EF4-FFF2-40B4-BE49-F238E27FC236}">
              <a16:creationId xmlns:a16="http://schemas.microsoft.com/office/drawing/2014/main" id="{19B03202-F3FC-4FB4-8361-DB8E49318D68}"/>
            </a:ext>
          </a:extLst>
        </xdr:cNvPr>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xdr:rowOff>
    </xdr:from>
    <xdr:to>
      <xdr:col>85</xdr:col>
      <xdr:colOff>127000</xdr:colOff>
      <xdr:row>61</xdr:row>
      <xdr:rowOff>43815</xdr:rowOff>
    </xdr:to>
    <xdr:cxnSp macro="">
      <xdr:nvCxnSpPr>
        <xdr:cNvPr id="528" name="直線コネクタ 527">
          <a:extLst>
            <a:ext uri="{FF2B5EF4-FFF2-40B4-BE49-F238E27FC236}">
              <a16:creationId xmlns:a16="http://schemas.microsoft.com/office/drawing/2014/main" id="{DD994E3A-B2D8-4BBF-8421-671D5738DAF1}"/>
            </a:ext>
          </a:extLst>
        </xdr:cNvPr>
        <xdr:cNvCxnSpPr/>
      </xdr:nvCxnSpPr>
      <xdr:spPr>
        <a:xfrm flipV="1">
          <a:off x="15481300" y="104717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529" name="楕円 528">
          <a:extLst>
            <a:ext uri="{FF2B5EF4-FFF2-40B4-BE49-F238E27FC236}">
              <a16:creationId xmlns:a16="http://schemas.microsoft.com/office/drawing/2014/main" id="{B4C1A6DE-2FBB-4EA2-B4FA-4C109CD33EA4}"/>
            </a:ext>
          </a:extLst>
        </xdr:cNvPr>
        <xdr:cNvSpPr/>
      </xdr:nvSpPr>
      <xdr:spPr>
        <a:xfrm>
          <a:off x="14541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40005</xdr:rowOff>
    </xdr:from>
    <xdr:to>
      <xdr:col>81</xdr:col>
      <xdr:colOff>50800</xdr:colOff>
      <xdr:row>61</xdr:row>
      <xdr:rowOff>43815</xdr:rowOff>
    </xdr:to>
    <xdr:cxnSp macro="">
      <xdr:nvCxnSpPr>
        <xdr:cNvPr id="530" name="直線コネクタ 529">
          <a:extLst>
            <a:ext uri="{FF2B5EF4-FFF2-40B4-BE49-F238E27FC236}">
              <a16:creationId xmlns:a16="http://schemas.microsoft.com/office/drawing/2014/main" id="{F2985FB1-72AC-4EF5-B99F-1E3DC986F7A6}"/>
            </a:ext>
          </a:extLst>
        </xdr:cNvPr>
        <xdr:cNvCxnSpPr/>
      </xdr:nvCxnSpPr>
      <xdr:spPr>
        <a:xfrm>
          <a:off x="14592300" y="104984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126365</xdr:rowOff>
    </xdr:from>
    <xdr:to>
      <xdr:col>72</xdr:col>
      <xdr:colOff>38100</xdr:colOff>
      <xdr:row>61</xdr:row>
      <xdr:rowOff>56515</xdr:rowOff>
    </xdr:to>
    <xdr:sp macro="" textlink="">
      <xdr:nvSpPr>
        <xdr:cNvPr id="531" name="楕円 530">
          <a:extLst>
            <a:ext uri="{FF2B5EF4-FFF2-40B4-BE49-F238E27FC236}">
              <a16:creationId xmlns:a16="http://schemas.microsoft.com/office/drawing/2014/main" id="{4AAF2E22-8329-4868-A8C0-B0241B39998D}"/>
            </a:ext>
          </a:extLst>
        </xdr:cNvPr>
        <xdr:cNvSpPr/>
      </xdr:nvSpPr>
      <xdr:spPr>
        <a:xfrm>
          <a:off x="13652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xdr:rowOff>
    </xdr:from>
    <xdr:to>
      <xdr:col>76</xdr:col>
      <xdr:colOff>114300</xdr:colOff>
      <xdr:row>61</xdr:row>
      <xdr:rowOff>40005</xdr:rowOff>
    </xdr:to>
    <xdr:cxnSp macro="">
      <xdr:nvCxnSpPr>
        <xdr:cNvPr id="532" name="直線コネクタ 531">
          <a:extLst>
            <a:ext uri="{FF2B5EF4-FFF2-40B4-BE49-F238E27FC236}">
              <a16:creationId xmlns:a16="http://schemas.microsoft.com/office/drawing/2014/main" id="{23A6665D-7B20-4806-A9F1-A0023EA1CD0E}"/>
            </a:ext>
          </a:extLst>
        </xdr:cNvPr>
        <xdr:cNvCxnSpPr/>
      </xdr:nvCxnSpPr>
      <xdr:spPr>
        <a:xfrm>
          <a:off x="13703300" y="104641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33" name="n_1aveValue【学校施設】&#10;有形固定資産減価償却率">
          <a:extLst>
            <a:ext uri="{FF2B5EF4-FFF2-40B4-BE49-F238E27FC236}">
              <a16:creationId xmlns:a16="http://schemas.microsoft.com/office/drawing/2014/main" id="{DC983803-D31F-4BF4-B507-887B329D0E0C}"/>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34" name="n_2aveValue【学校施設】&#10;有形固定資産減価償却率">
          <a:extLst>
            <a:ext uri="{FF2B5EF4-FFF2-40B4-BE49-F238E27FC236}">
              <a16:creationId xmlns:a16="http://schemas.microsoft.com/office/drawing/2014/main" id="{E17E2DE5-6DA4-4A07-BBA0-698EE42776BE}"/>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35" name="n_3aveValue【学校施設】&#10;有形固定資産減価償却率">
          <a:extLst>
            <a:ext uri="{FF2B5EF4-FFF2-40B4-BE49-F238E27FC236}">
              <a16:creationId xmlns:a16="http://schemas.microsoft.com/office/drawing/2014/main" id="{8F111FC5-0BF7-41D0-934E-181892F84057}"/>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36" name="n_4aveValue【学校施設】&#10;有形固定資産減価償却率">
          <a:extLst>
            <a:ext uri="{FF2B5EF4-FFF2-40B4-BE49-F238E27FC236}">
              <a16:creationId xmlns:a16="http://schemas.microsoft.com/office/drawing/2014/main" id="{3A2EDF4B-76D0-48FE-85D8-AE61713FB365}"/>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537" name="n_1mainValue【学校施設】&#10;有形固定資産減価償却率">
          <a:extLst>
            <a:ext uri="{FF2B5EF4-FFF2-40B4-BE49-F238E27FC236}">
              <a16:creationId xmlns:a16="http://schemas.microsoft.com/office/drawing/2014/main" id="{2FF685CE-FAAA-4D58-B0D8-A097CA82145E}"/>
            </a:ext>
          </a:extLst>
        </xdr:cNvPr>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538" name="n_2mainValue【学校施設】&#10;有形固定資産減価償却率">
          <a:extLst>
            <a:ext uri="{FF2B5EF4-FFF2-40B4-BE49-F238E27FC236}">
              <a16:creationId xmlns:a16="http://schemas.microsoft.com/office/drawing/2014/main" id="{42654F87-7E22-4EB3-BF1D-39EAD6BE7277}"/>
            </a:ext>
          </a:extLst>
        </xdr:cNvPr>
        <xdr:cNvSpPr txBox="1"/>
      </xdr:nvSpPr>
      <xdr:spPr>
        <a:xfrm>
          <a:off x="14389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47642</xdr:rowOff>
    </xdr:from>
    <xdr:ext cx="405111" cy="259045"/>
    <xdr:sp macro="" textlink="">
      <xdr:nvSpPr>
        <xdr:cNvPr id="539" name="n_3mainValue【学校施設】&#10;有形固定資産減価償却率">
          <a:extLst>
            <a:ext uri="{FF2B5EF4-FFF2-40B4-BE49-F238E27FC236}">
              <a16:creationId xmlns:a16="http://schemas.microsoft.com/office/drawing/2014/main" id="{64E760E9-4B1F-414D-A620-F0EBCEF67640}"/>
            </a:ext>
          </a:extLst>
        </xdr:cNvPr>
        <xdr:cNvSpPr txBox="1"/>
      </xdr:nvSpPr>
      <xdr:spPr>
        <a:xfrm>
          <a:off x="13500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11ABB1A5-1A47-4071-A6F0-1C36DA50080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E2B40E53-AF77-4C28-955D-5FBF5E5D5C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EA15E911-87EF-459C-A0DD-ECFF6351FD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98124BF6-BE7E-4CB0-AD79-B3E8FB33E4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73BE0B60-E006-4FD3-9C82-4B44E9B884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0660AF3F-7407-4A3D-A9E1-E662A76287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7CDA99E0-BCFD-4696-9E9A-D094428E973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F3FB2E9F-D818-4F43-8BEF-F9F776CC80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09E4435C-E0A6-4810-8739-16E02A301A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3ED2569D-5FB2-46CB-9B5C-2F8D3F7CE3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a:extLst>
            <a:ext uri="{FF2B5EF4-FFF2-40B4-BE49-F238E27FC236}">
              <a16:creationId xmlns:a16="http://schemas.microsoft.com/office/drawing/2014/main" id="{D3F3BC53-EBA4-4393-B646-508D109499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a:extLst>
            <a:ext uri="{FF2B5EF4-FFF2-40B4-BE49-F238E27FC236}">
              <a16:creationId xmlns:a16="http://schemas.microsoft.com/office/drawing/2014/main" id="{FD857397-2647-4628-9B4E-B2C9656BC46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a:extLst>
            <a:ext uri="{FF2B5EF4-FFF2-40B4-BE49-F238E27FC236}">
              <a16:creationId xmlns:a16="http://schemas.microsoft.com/office/drawing/2014/main" id="{A1A20941-4298-4752-9DF6-8627DC7F7A1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a:extLst>
            <a:ext uri="{FF2B5EF4-FFF2-40B4-BE49-F238E27FC236}">
              <a16:creationId xmlns:a16="http://schemas.microsoft.com/office/drawing/2014/main" id="{696D152A-59A5-4D19-8DF8-E4EACC565B5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a:extLst>
            <a:ext uri="{FF2B5EF4-FFF2-40B4-BE49-F238E27FC236}">
              <a16:creationId xmlns:a16="http://schemas.microsoft.com/office/drawing/2014/main" id="{EDA41DF1-0637-4E48-BFB1-E54B98EC389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5" name="テキスト ボックス 554">
          <a:extLst>
            <a:ext uri="{FF2B5EF4-FFF2-40B4-BE49-F238E27FC236}">
              <a16:creationId xmlns:a16="http://schemas.microsoft.com/office/drawing/2014/main" id="{77103051-083C-431B-B07E-C286AB7708A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a:extLst>
            <a:ext uri="{FF2B5EF4-FFF2-40B4-BE49-F238E27FC236}">
              <a16:creationId xmlns:a16="http://schemas.microsoft.com/office/drawing/2014/main" id="{F6EF8777-AC4F-40ED-A3A9-DBBACC3027C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7" name="テキスト ボックス 556">
          <a:extLst>
            <a:ext uri="{FF2B5EF4-FFF2-40B4-BE49-F238E27FC236}">
              <a16:creationId xmlns:a16="http://schemas.microsoft.com/office/drawing/2014/main" id="{2079CE22-89AE-4D4C-B670-7897ECD4713D}"/>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a:extLst>
            <a:ext uri="{FF2B5EF4-FFF2-40B4-BE49-F238E27FC236}">
              <a16:creationId xmlns:a16="http://schemas.microsoft.com/office/drawing/2014/main" id="{2FC3005B-764A-48C0-ACC0-D92BAF8E9EA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9" name="テキスト ボックス 558">
          <a:extLst>
            <a:ext uri="{FF2B5EF4-FFF2-40B4-BE49-F238E27FC236}">
              <a16:creationId xmlns:a16="http://schemas.microsoft.com/office/drawing/2014/main" id="{3A4BBA72-F48F-4600-8063-F4E11A13CFB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AD7104E7-DC98-4885-824E-C176BED66E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a:extLst>
            <a:ext uri="{FF2B5EF4-FFF2-40B4-BE49-F238E27FC236}">
              <a16:creationId xmlns:a16="http://schemas.microsoft.com/office/drawing/2014/main" id="{115D444A-FB89-4378-AD54-848CA8C32F9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3FFB126A-EBF5-4EF5-9A62-76A0A07C623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63" name="直線コネクタ 562">
          <a:extLst>
            <a:ext uri="{FF2B5EF4-FFF2-40B4-BE49-F238E27FC236}">
              <a16:creationId xmlns:a16="http://schemas.microsoft.com/office/drawing/2014/main" id="{DD3BEFBA-2211-47BC-AB09-76269E330FCF}"/>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4" name="【学校施設】&#10;一人当たり面積最小値テキスト">
          <a:extLst>
            <a:ext uri="{FF2B5EF4-FFF2-40B4-BE49-F238E27FC236}">
              <a16:creationId xmlns:a16="http://schemas.microsoft.com/office/drawing/2014/main" id="{D7BF26AF-6B7A-4778-BF1A-50C89769C574}"/>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5" name="直線コネクタ 564">
          <a:extLst>
            <a:ext uri="{FF2B5EF4-FFF2-40B4-BE49-F238E27FC236}">
              <a16:creationId xmlns:a16="http://schemas.microsoft.com/office/drawing/2014/main" id="{CDF2849F-131E-4EC5-BDBC-FB472F822C7D}"/>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6" name="【学校施設】&#10;一人当たり面積最大値テキスト">
          <a:extLst>
            <a:ext uri="{FF2B5EF4-FFF2-40B4-BE49-F238E27FC236}">
              <a16:creationId xmlns:a16="http://schemas.microsoft.com/office/drawing/2014/main" id="{5B10F8CA-0383-4E2B-832A-1FFCE50C6925}"/>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7" name="直線コネクタ 566">
          <a:extLst>
            <a:ext uri="{FF2B5EF4-FFF2-40B4-BE49-F238E27FC236}">
              <a16:creationId xmlns:a16="http://schemas.microsoft.com/office/drawing/2014/main" id="{18601BDB-AA2D-4839-9E8E-D53DFD795299}"/>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568" name="【学校施設】&#10;一人当たり面積平均値テキスト">
          <a:extLst>
            <a:ext uri="{FF2B5EF4-FFF2-40B4-BE49-F238E27FC236}">
              <a16:creationId xmlns:a16="http://schemas.microsoft.com/office/drawing/2014/main" id="{2791666F-A150-487A-8F06-45A2020E8805}"/>
            </a:ext>
          </a:extLst>
        </xdr:cNvPr>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9" name="フローチャート: 判断 568">
          <a:extLst>
            <a:ext uri="{FF2B5EF4-FFF2-40B4-BE49-F238E27FC236}">
              <a16:creationId xmlns:a16="http://schemas.microsoft.com/office/drawing/2014/main" id="{8C637AFC-D151-4EB9-9CD0-BA7A6ED2988D}"/>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70" name="フローチャート: 判断 569">
          <a:extLst>
            <a:ext uri="{FF2B5EF4-FFF2-40B4-BE49-F238E27FC236}">
              <a16:creationId xmlns:a16="http://schemas.microsoft.com/office/drawing/2014/main" id="{50608F7E-00AE-48C0-A6AE-EF4BE72520D8}"/>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71" name="フローチャート: 判断 570">
          <a:extLst>
            <a:ext uri="{FF2B5EF4-FFF2-40B4-BE49-F238E27FC236}">
              <a16:creationId xmlns:a16="http://schemas.microsoft.com/office/drawing/2014/main" id="{E5B7A25D-23EA-4A6B-A2DB-45418B184393}"/>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72" name="フローチャート: 判断 571">
          <a:extLst>
            <a:ext uri="{FF2B5EF4-FFF2-40B4-BE49-F238E27FC236}">
              <a16:creationId xmlns:a16="http://schemas.microsoft.com/office/drawing/2014/main" id="{832B1DF8-B52A-4E7B-BA5F-F925CEB92F75}"/>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73" name="フローチャート: 判断 572">
          <a:extLst>
            <a:ext uri="{FF2B5EF4-FFF2-40B4-BE49-F238E27FC236}">
              <a16:creationId xmlns:a16="http://schemas.microsoft.com/office/drawing/2014/main" id="{1649626B-7839-4AAA-9354-CF8061EAA5A6}"/>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6AF41C7B-34D2-4636-B22A-1BADCF8640D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3CB51968-FA75-44A3-A200-8E7E1D34B9C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655AEDD3-1A0B-4A52-9349-FBA63BEE016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20F9ADC0-84A4-451B-9C8B-4A37E71CA1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31077DC6-49E1-4A32-A955-32AA7B39DB7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152273</xdr:rowOff>
    </xdr:from>
    <xdr:to>
      <xdr:col>116</xdr:col>
      <xdr:colOff>114300</xdr:colOff>
      <xdr:row>63</xdr:row>
      <xdr:rowOff>82423</xdr:rowOff>
    </xdr:to>
    <xdr:sp macro="" textlink="">
      <xdr:nvSpPr>
        <xdr:cNvPr id="579" name="楕円 578">
          <a:extLst>
            <a:ext uri="{FF2B5EF4-FFF2-40B4-BE49-F238E27FC236}">
              <a16:creationId xmlns:a16="http://schemas.microsoft.com/office/drawing/2014/main" id="{FDCA9AFB-3CAE-46EA-BFBD-6C4404301399}"/>
            </a:ext>
          </a:extLst>
        </xdr:cNvPr>
        <xdr:cNvSpPr/>
      </xdr:nvSpPr>
      <xdr:spPr>
        <a:xfrm>
          <a:off x="22110700" y="107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67200</xdr:rowOff>
    </xdr:from>
    <xdr:ext cx="469744" cy="259045"/>
    <xdr:sp macro="" textlink="">
      <xdr:nvSpPr>
        <xdr:cNvPr id="580" name="【学校施設】&#10;一人当たり面積該当値テキスト">
          <a:extLst>
            <a:ext uri="{FF2B5EF4-FFF2-40B4-BE49-F238E27FC236}">
              <a16:creationId xmlns:a16="http://schemas.microsoft.com/office/drawing/2014/main" id="{75E6789D-9A79-45A8-A344-02FFE1B5BE34}"/>
            </a:ext>
          </a:extLst>
        </xdr:cNvPr>
        <xdr:cNvSpPr txBox="1"/>
      </xdr:nvSpPr>
      <xdr:spPr>
        <a:xfrm>
          <a:off x="22199600" y="106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149911</xdr:rowOff>
    </xdr:from>
    <xdr:to>
      <xdr:col>112</xdr:col>
      <xdr:colOff>38100</xdr:colOff>
      <xdr:row>63</xdr:row>
      <xdr:rowOff>80061</xdr:rowOff>
    </xdr:to>
    <xdr:sp macro="" textlink="">
      <xdr:nvSpPr>
        <xdr:cNvPr id="581" name="楕円 580">
          <a:extLst>
            <a:ext uri="{FF2B5EF4-FFF2-40B4-BE49-F238E27FC236}">
              <a16:creationId xmlns:a16="http://schemas.microsoft.com/office/drawing/2014/main" id="{3FD70217-D1EF-4782-873C-BEE64BD08696}"/>
            </a:ext>
          </a:extLst>
        </xdr:cNvPr>
        <xdr:cNvSpPr/>
      </xdr:nvSpPr>
      <xdr:spPr>
        <a:xfrm>
          <a:off x="21272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29261</xdr:rowOff>
    </xdr:from>
    <xdr:to>
      <xdr:col>116</xdr:col>
      <xdr:colOff>63500</xdr:colOff>
      <xdr:row>63</xdr:row>
      <xdr:rowOff>31623</xdr:rowOff>
    </xdr:to>
    <xdr:cxnSp macro="">
      <xdr:nvCxnSpPr>
        <xdr:cNvPr id="582" name="直線コネクタ 581">
          <a:extLst>
            <a:ext uri="{FF2B5EF4-FFF2-40B4-BE49-F238E27FC236}">
              <a16:creationId xmlns:a16="http://schemas.microsoft.com/office/drawing/2014/main" id="{3203CD14-28F3-4F56-A381-DE731618BAF9}"/>
            </a:ext>
          </a:extLst>
        </xdr:cNvPr>
        <xdr:cNvCxnSpPr/>
      </xdr:nvCxnSpPr>
      <xdr:spPr>
        <a:xfrm>
          <a:off x="21323300" y="10830611"/>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149454</xdr:rowOff>
    </xdr:from>
    <xdr:to>
      <xdr:col>107</xdr:col>
      <xdr:colOff>101600</xdr:colOff>
      <xdr:row>63</xdr:row>
      <xdr:rowOff>79604</xdr:rowOff>
    </xdr:to>
    <xdr:sp macro="" textlink="">
      <xdr:nvSpPr>
        <xdr:cNvPr id="583" name="楕円 582">
          <a:extLst>
            <a:ext uri="{FF2B5EF4-FFF2-40B4-BE49-F238E27FC236}">
              <a16:creationId xmlns:a16="http://schemas.microsoft.com/office/drawing/2014/main" id="{B3B7ADD2-27FF-4A8D-A5F9-FE00F8DE88C5}"/>
            </a:ext>
          </a:extLst>
        </xdr:cNvPr>
        <xdr:cNvSpPr/>
      </xdr:nvSpPr>
      <xdr:spPr>
        <a:xfrm>
          <a:off x="20383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28804</xdr:rowOff>
    </xdr:from>
    <xdr:to>
      <xdr:col>111</xdr:col>
      <xdr:colOff>177800</xdr:colOff>
      <xdr:row>63</xdr:row>
      <xdr:rowOff>29261</xdr:rowOff>
    </xdr:to>
    <xdr:cxnSp macro="">
      <xdr:nvCxnSpPr>
        <xdr:cNvPr id="584" name="直線コネクタ 583">
          <a:extLst>
            <a:ext uri="{FF2B5EF4-FFF2-40B4-BE49-F238E27FC236}">
              <a16:creationId xmlns:a16="http://schemas.microsoft.com/office/drawing/2014/main" id="{66D68347-19CE-41EB-87C7-06AB8ECB00C7}"/>
            </a:ext>
          </a:extLst>
        </xdr:cNvPr>
        <xdr:cNvCxnSpPr/>
      </xdr:nvCxnSpPr>
      <xdr:spPr>
        <a:xfrm>
          <a:off x="20434300" y="1083015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147548</xdr:rowOff>
    </xdr:from>
    <xdr:to>
      <xdr:col>102</xdr:col>
      <xdr:colOff>165100</xdr:colOff>
      <xdr:row>63</xdr:row>
      <xdr:rowOff>77698</xdr:rowOff>
    </xdr:to>
    <xdr:sp macro="" textlink="">
      <xdr:nvSpPr>
        <xdr:cNvPr id="585" name="楕円 584">
          <a:extLst>
            <a:ext uri="{FF2B5EF4-FFF2-40B4-BE49-F238E27FC236}">
              <a16:creationId xmlns:a16="http://schemas.microsoft.com/office/drawing/2014/main" id="{8DDA136B-F317-4BC5-BD6C-1F082EC8B984}"/>
            </a:ext>
          </a:extLst>
        </xdr:cNvPr>
        <xdr:cNvSpPr/>
      </xdr:nvSpPr>
      <xdr:spPr>
        <a:xfrm>
          <a:off x="19494500" y="107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26898</xdr:rowOff>
    </xdr:from>
    <xdr:to>
      <xdr:col>107</xdr:col>
      <xdr:colOff>50800</xdr:colOff>
      <xdr:row>63</xdr:row>
      <xdr:rowOff>28804</xdr:rowOff>
    </xdr:to>
    <xdr:cxnSp macro="">
      <xdr:nvCxnSpPr>
        <xdr:cNvPr id="586" name="直線コネクタ 585">
          <a:extLst>
            <a:ext uri="{FF2B5EF4-FFF2-40B4-BE49-F238E27FC236}">
              <a16:creationId xmlns:a16="http://schemas.microsoft.com/office/drawing/2014/main" id="{00B5A588-8B30-4E58-A849-9FA7BBA63E82}"/>
            </a:ext>
          </a:extLst>
        </xdr:cNvPr>
        <xdr:cNvCxnSpPr/>
      </xdr:nvCxnSpPr>
      <xdr:spPr>
        <a:xfrm>
          <a:off x="19545300" y="10828248"/>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87" name="n_1aveValue【学校施設】&#10;一人当たり面積">
          <a:extLst>
            <a:ext uri="{FF2B5EF4-FFF2-40B4-BE49-F238E27FC236}">
              <a16:creationId xmlns:a16="http://schemas.microsoft.com/office/drawing/2014/main" id="{61961F33-595F-4465-A62B-88651E993D55}"/>
            </a:ext>
          </a:extLst>
        </xdr:cNvPr>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88" name="n_2aveValue【学校施設】&#10;一人当たり面積">
          <a:extLst>
            <a:ext uri="{FF2B5EF4-FFF2-40B4-BE49-F238E27FC236}">
              <a16:creationId xmlns:a16="http://schemas.microsoft.com/office/drawing/2014/main" id="{39293DEA-BEEF-402F-8D21-8FDB6E0FD32E}"/>
            </a:ext>
          </a:extLst>
        </xdr:cNvPr>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89" name="n_3aveValue【学校施設】&#10;一人当たり面積">
          <a:extLst>
            <a:ext uri="{FF2B5EF4-FFF2-40B4-BE49-F238E27FC236}">
              <a16:creationId xmlns:a16="http://schemas.microsoft.com/office/drawing/2014/main" id="{5AF40D63-1045-41E5-BCE8-A201A2F4CE06}"/>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90" name="n_4aveValue【学校施設】&#10;一人当たり面積">
          <a:extLst>
            <a:ext uri="{FF2B5EF4-FFF2-40B4-BE49-F238E27FC236}">
              <a16:creationId xmlns:a16="http://schemas.microsoft.com/office/drawing/2014/main" id="{CC968A8F-FD97-465C-A755-20A4204C511C}"/>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71188</xdr:rowOff>
    </xdr:from>
    <xdr:ext cx="469744" cy="259045"/>
    <xdr:sp macro="" textlink="">
      <xdr:nvSpPr>
        <xdr:cNvPr id="591" name="n_1mainValue【学校施設】&#10;一人当たり面積">
          <a:extLst>
            <a:ext uri="{FF2B5EF4-FFF2-40B4-BE49-F238E27FC236}">
              <a16:creationId xmlns:a16="http://schemas.microsoft.com/office/drawing/2014/main" id="{B1DB7F75-1DED-4DAE-BA29-3235CBAF8C7E}"/>
            </a:ext>
          </a:extLst>
        </xdr:cNvPr>
        <xdr:cNvSpPr txBox="1"/>
      </xdr:nvSpPr>
      <xdr:spPr>
        <a:xfrm>
          <a:off x="21075727" y="108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70731</xdr:rowOff>
    </xdr:from>
    <xdr:ext cx="469744" cy="259045"/>
    <xdr:sp macro="" textlink="">
      <xdr:nvSpPr>
        <xdr:cNvPr id="592" name="n_2mainValue【学校施設】&#10;一人当たり面積">
          <a:extLst>
            <a:ext uri="{FF2B5EF4-FFF2-40B4-BE49-F238E27FC236}">
              <a16:creationId xmlns:a16="http://schemas.microsoft.com/office/drawing/2014/main" id="{BFBCE52F-60E5-489B-8964-ECAC60B2EEFC}"/>
            </a:ext>
          </a:extLst>
        </xdr:cNvPr>
        <xdr:cNvSpPr txBox="1"/>
      </xdr:nvSpPr>
      <xdr:spPr>
        <a:xfrm>
          <a:off x="20199427" y="108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68825</xdr:rowOff>
    </xdr:from>
    <xdr:ext cx="469744" cy="259045"/>
    <xdr:sp macro="" textlink="">
      <xdr:nvSpPr>
        <xdr:cNvPr id="593" name="n_3mainValue【学校施設】&#10;一人当たり面積">
          <a:extLst>
            <a:ext uri="{FF2B5EF4-FFF2-40B4-BE49-F238E27FC236}">
              <a16:creationId xmlns:a16="http://schemas.microsoft.com/office/drawing/2014/main" id="{45771EAE-F6DF-4335-BA6D-8A77C4759E56}"/>
            </a:ext>
          </a:extLst>
        </xdr:cNvPr>
        <xdr:cNvSpPr txBox="1"/>
      </xdr:nvSpPr>
      <xdr:spPr>
        <a:xfrm>
          <a:off x="19310427" y="1087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AE4ACEE2-B514-4107-A077-5F1271CFCD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5DABE575-F1C0-4045-A001-53D1F86942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D01C65AA-A8E5-4155-B5EC-E6263037F9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BA5D3E9B-AECE-4120-AE0E-86BA03267D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F7FF28AD-5B05-4FCA-A84B-A2CBAE3626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42DEBB77-9D12-44AA-9ED9-C386DCC0E77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8ACD4E43-91F3-40B4-9196-5587A0D9660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D146C162-9F16-4ADE-B312-5D8A00CFBB2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id="{61982FC0-2FD9-48C9-9231-39B7018704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id="{DA3F2813-FBFA-49AC-BFF6-B9FEAE8C5C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id="{FFBC484F-82AF-4A6D-B44A-764FF23FAA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id="{1ADF11FB-B7BB-4C2C-9DF9-E45A4F6CA6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id="{076BD699-9CFB-4972-99CC-05B276A8FA4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id="{48441064-4B15-455B-ABBB-D870ECF105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id="{BF522F33-9B53-4ECC-8029-4248CF9FEFC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id="{D9E9E82B-67B2-4A26-86D9-902503CBFB2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642DA745-6D1A-421D-BE12-818F7F0709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4B6B6DE0-5BE4-421A-832A-842F5EAF95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75361ABB-5649-4E72-8385-47443359FF9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5D949C2E-5725-4732-B8E3-55D17A3077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4B82522E-B7D3-4A15-9F22-430F4376A5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67FFE756-803A-40C4-ACEE-5C57DFC7641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0DCC5955-DCE2-46DD-9CC6-252DB6F5CA2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70F32266-4AE7-463B-B88F-6F6E265D8D7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a:extLst>
            <a:ext uri="{FF2B5EF4-FFF2-40B4-BE49-F238E27FC236}">
              <a16:creationId xmlns:a16="http://schemas.microsoft.com/office/drawing/2014/main" id="{E0BB5C5C-65C6-4BCE-AC88-20383966E4C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a:extLst>
            <a:ext uri="{FF2B5EF4-FFF2-40B4-BE49-F238E27FC236}">
              <a16:creationId xmlns:a16="http://schemas.microsoft.com/office/drawing/2014/main" id="{C03EE5C9-403F-4D6D-9DBA-A96CCB612D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a:extLst>
            <a:ext uri="{FF2B5EF4-FFF2-40B4-BE49-F238E27FC236}">
              <a16:creationId xmlns:a16="http://schemas.microsoft.com/office/drawing/2014/main" id="{89A5469B-5CA2-4182-BB84-1290BD6024F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a:extLst>
            <a:ext uri="{FF2B5EF4-FFF2-40B4-BE49-F238E27FC236}">
              <a16:creationId xmlns:a16="http://schemas.microsoft.com/office/drawing/2014/main" id="{4E587EA9-6700-4E4F-9135-9B04442854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a:extLst>
            <a:ext uri="{FF2B5EF4-FFF2-40B4-BE49-F238E27FC236}">
              <a16:creationId xmlns:a16="http://schemas.microsoft.com/office/drawing/2014/main" id="{2A5303FD-029E-4237-9EE7-7FD467A771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a:extLst>
            <a:ext uri="{FF2B5EF4-FFF2-40B4-BE49-F238E27FC236}">
              <a16:creationId xmlns:a16="http://schemas.microsoft.com/office/drawing/2014/main" id="{C525CA24-C3C9-4AA5-B5B4-EBE5B5F9FB5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a:extLst>
            <a:ext uri="{FF2B5EF4-FFF2-40B4-BE49-F238E27FC236}">
              <a16:creationId xmlns:a16="http://schemas.microsoft.com/office/drawing/2014/main" id="{F2A85420-F121-4056-A82C-E486E1DE6D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a:extLst>
            <a:ext uri="{FF2B5EF4-FFF2-40B4-BE49-F238E27FC236}">
              <a16:creationId xmlns:a16="http://schemas.microsoft.com/office/drawing/2014/main" id="{F3FCDE6D-0379-46C1-B662-4678E0F9B21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a:extLst>
            <a:ext uri="{FF2B5EF4-FFF2-40B4-BE49-F238E27FC236}">
              <a16:creationId xmlns:a16="http://schemas.microsoft.com/office/drawing/2014/main" id="{99FF6B63-C4C3-4C5B-8C12-B636694100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a:extLst>
            <a:ext uri="{FF2B5EF4-FFF2-40B4-BE49-F238E27FC236}">
              <a16:creationId xmlns:a16="http://schemas.microsoft.com/office/drawing/2014/main" id="{0B218345-B5FA-4590-97DD-C16009A3F9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a:extLst>
            <a:ext uri="{FF2B5EF4-FFF2-40B4-BE49-F238E27FC236}">
              <a16:creationId xmlns:a16="http://schemas.microsoft.com/office/drawing/2014/main" id="{4920366C-9FD3-422F-B656-75B1901140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類似団体内平均と比較して有形固定資産減価償却率が高くなっている施設は公営住宅、保育所、学校施設である。その中でも、公営住宅、保育所は類似団体内平均を大きく上回っている。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営住宅については、７７．４と類似団体内平均と比較して１５．６％高い数値となっている。既に耐用年数を超えた施設については神津島村公営住宅長寿命化計画に基づき除却、更新を推進する。また令和３年度より新規住宅を整備予定。</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保育所については、７２．１％と類似団体内平均と比較して３０．１％と特に高い数値となっている。令和２年度で実施した大規模改修工事により減価償却率の低下が見込まれる。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8B6F02-2792-4EE6-BCC2-85D2ADEE6FF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93D2E6-AD3D-4EF6-B4BA-F94E669920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7B31FA-D3B8-4CDC-AF96-36CF8495D2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2519927-9827-47A2-B783-0673F62046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F65B04-9300-4BA4-A099-7916BF3A9D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E87CCF-A696-4E89-BCA4-F7E896CEB4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7D2D29-9313-4448-BF9C-48E2F63D11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EA753A-4686-497B-B66D-6295F77ACE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047775-66C4-44B3-8266-50214E0C0A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FC2E01-B33A-4708-A16A-4043CCD7D0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1,913
18.58
2,884,326
2,802,325
82,001
1,118,448
1,109,717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113B1B-5DDD-4D7E-9865-D062A4645A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345CF7-8482-41D2-8598-87DBFA0FF0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BD306B-8E3C-4E7A-A117-19AEE8507B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C78FDA-55DA-455B-A3AD-06FEBE52CF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E62958-5604-4296-B0FF-4C97433C3BB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AF83D46-6D43-457C-B4BB-A6A5683CC4A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A36966-028E-4E9E-82E0-A82837B41D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D4110E1-F24D-46E3-97E3-18497388B5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6C8E8E-7974-4FFF-ACEC-B8D85CB55F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E180E5-08E9-40A2-AAA1-8A6727802CB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2B3990-7DFC-4546-900D-3E4F26F471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1F9938-5637-4C28-A1BC-29997A80480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C9EFA4-22F9-4C78-96C5-B952BFF2FDF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A5B261-2709-4D07-A626-50D8F60D04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C54DF9-A77A-4CC4-992A-CAA82172AC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C00B2C-7910-4B6B-8265-3C3735A969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2F825A5-E606-4D0B-949E-3E3C969F5C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B26384-2C21-4DD6-ABE5-044D3FEF3F2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CA79DF-FE1F-45CB-9D0B-9F184D8AAB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F83B418-1BD7-4158-8360-94631159E06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DB66813-6C17-4ADA-BF57-F5A611D295F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7D62B2-F785-4953-A4E9-2688F3A2F6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5CB7525-07B9-4774-99D1-FBAC9BEE0CD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6AE583-D880-4422-9C22-75D5159894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AE7F8C6-534B-4230-AFA3-2012A04A167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C47C981-E35C-49F8-B1EE-5467A883788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911106-9949-4BFC-8F97-93E751DDA4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494B8B4-33A1-4921-846E-7D5D96AA7A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96C642-D510-4C1C-9FF6-B03376EDA3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D8BC08A-D8B6-43C2-A6D5-70EB3AB1B63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044C210-8165-4146-A6C9-9324E3ACF3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E3C7E849-EECC-47F2-9BA9-E2CE12E09AB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8D7EA01-F31C-44C5-8648-D8899FDBA04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E81BA2C7-EEE1-4DD8-97AC-5EBED2AE0F14}"/>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FC8997A-76FC-4057-A27D-FEB071CBEC3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D365D50-B786-4029-AEF8-4BD4A844180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D5145E7-6FE9-46D0-9758-BA3C5A30B03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611D0F7-4AFB-4BB3-83C1-C11471FEA432}"/>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6EA5402-7CC1-409A-8DCE-97AA6E2384E9}"/>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162577</xdr:rowOff>
    </xdr:from>
    <xdr:ext cx="338939" cy="259045"/>
    <xdr:sp macro="" textlink="">
      <xdr:nvSpPr>
        <xdr:cNvPr id="51" name="テキスト ボックス 50">
          <a:extLst>
            <a:ext uri="{FF2B5EF4-FFF2-40B4-BE49-F238E27FC236}">
              <a16:creationId xmlns:a16="http://schemas.microsoft.com/office/drawing/2014/main" id="{6A69086B-3848-4CFE-B6AF-91765560FAD3}"/>
            </a:ext>
          </a:extLst>
        </xdr:cNvPr>
        <xdr:cNvSpPr txBox="1"/>
      </xdr:nvSpPr>
      <xdr:spPr>
        <a:xfrm>
          <a:off x="423061" y="564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4A9718E-AADA-4DDA-8C42-D60286D3731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28FF1D3B-D1F3-480E-A781-562634B4B5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144780</xdr:rowOff>
    </xdr:from>
    <xdr:to>
      <xdr:col>24</xdr:col>
      <xdr:colOff>62865</xdr:colOff>
      <xdr:row>42</xdr:row>
      <xdr:rowOff>51054</xdr:rowOff>
    </xdr:to>
    <xdr:cxnSp macro="">
      <xdr:nvCxnSpPr>
        <xdr:cNvPr id="54" name="直線コネクタ 53">
          <a:extLst>
            <a:ext uri="{FF2B5EF4-FFF2-40B4-BE49-F238E27FC236}">
              <a16:creationId xmlns:a16="http://schemas.microsoft.com/office/drawing/2014/main" id="{5AE18259-68AD-49A2-937E-5C46DE110472}"/>
            </a:ext>
          </a:extLst>
        </xdr:cNvPr>
        <xdr:cNvCxnSpPr/>
      </xdr:nvCxnSpPr>
      <xdr:spPr>
        <a:xfrm flipV="1">
          <a:off x="4634865" y="597408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54881</xdr:rowOff>
    </xdr:from>
    <xdr:ext cx="405111" cy="259045"/>
    <xdr:sp macro="" textlink="">
      <xdr:nvSpPr>
        <xdr:cNvPr id="55" name="【図書館】&#10;有形固定資産減価償却率最小値テキスト">
          <a:extLst>
            <a:ext uri="{FF2B5EF4-FFF2-40B4-BE49-F238E27FC236}">
              <a16:creationId xmlns:a16="http://schemas.microsoft.com/office/drawing/2014/main" id="{822DC135-02D9-4B88-9AD7-4936B4B7A121}"/>
            </a:ext>
          </a:extLst>
        </xdr:cNvPr>
        <xdr:cNvSpPr txBox="1"/>
      </xdr:nvSpPr>
      <xdr:spPr>
        <a:xfrm>
          <a:off x="4673600" y="725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51054</xdr:rowOff>
    </xdr:from>
    <xdr:to>
      <xdr:col>24</xdr:col>
      <xdr:colOff>152400</xdr:colOff>
      <xdr:row>42</xdr:row>
      <xdr:rowOff>51054</xdr:rowOff>
    </xdr:to>
    <xdr:cxnSp macro="">
      <xdr:nvCxnSpPr>
        <xdr:cNvPr id="56" name="直線コネクタ 55">
          <a:extLst>
            <a:ext uri="{FF2B5EF4-FFF2-40B4-BE49-F238E27FC236}">
              <a16:creationId xmlns:a16="http://schemas.microsoft.com/office/drawing/2014/main" id="{743C90CE-3B1A-4D84-B5DF-1B57AB68A76A}"/>
            </a:ext>
          </a:extLst>
        </xdr:cNvPr>
        <xdr:cNvCxnSpPr/>
      </xdr:nvCxnSpPr>
      <xdr:spPr>
        <a:xfrm>
          <a:off x="4546600" y="725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91457</xdr:rowOff>
    </xdr:from>
    <xdr:ext cx="340478" cy="259045"/>
    <xdr:sp macro="" textlink="">
      <xdr:nvSpPr>
        <xdr:cNvPr id="57" name="【図書館】&#10;有形固定資産減価償却率最大値テキスト">
          <a:extLst>
            <a:ext uri="{FF2B5EF4-FFF2-40B4-BE49-F238E27FC236}">
              <a16:creationId xmlns:a16="http://schemas.microsoft.com/office/drawing/2014/main" id="{07C39128-F672-473A-8CA5-0DBE8C10B0C2}"/>
            </a:ext>
          </a:extLst>
        </xdr:cNvPr>
        <xdr:cNvSpPr txBox="1"/>
      </xdr:nvSpPr>
      <xdr:spPr>
        <a:xfrm>
          <a:off x="4673600" y="574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144780</xdr:rowOff>
    </xdr:from>
    <xdr:to>
      <xdr:col>24</xdr:col>
      <xdr:colOff>152400</xdr:colOff>
      <xdr:row>34</xdr:row>
      <xdr:rowOff>144780</xdr:rowOff>
    </xdr:to>
    <xdr:cxnSp macro="">
      <xdr:nvCxnSpPr>
        <xdr:cNvPr id="58" name="直線コネクタ 57">
          <a:extLst>
            <a:ext uri="{FF2B5EF4-FFF2-40B4-BE49-F238E27FC236}">
              <a16:creationId xmlns:a16="http://schemas.microsoft.com/office/drawing/2014/main" id="{793C897D-34F9-4104-AF58-555954B4BEE2}"/>
            </a:ext>
          </a:extLst>
        </xdr:cNvPr>
        <xdr:cNvCxnSpPr/>
      </xdr:nvCxnSpPr>
      <xdr:spPr>
        <a:xfrm>
          <a:off x="4546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43705</xdr:rowOff>
    </xdr:from>
    <xdr:ext cx="405111" cy="259045"/>
    <xdr:sp macro="" textlink="">
      <xdr:nvSpPr>
        <xdr:cNvPr id="59" name="【図書館】&#10;有形固定資産減価償却率平均値テキスト">
          <a:extLst>
            <a:ext uri="{FF2B5EF4-FFF2-40B4-BE49-F238E27FC236}">
              <a16:creationId xmlns:a16="http://schemas.microsoft.com/office/drawing/2014/main" id="{1734BDBC-8BA0-4101-BF7A-2CE78E3D6973}"/>
            </a:ext>
          </a:extLst>
        </xdr:cNvPr>
        <xdr:cNvSpPr txBox="1"/>
      </xdr:nvSpPr>
      <xdr:spPr>
        <a:xfrm>
          <a:off x="4673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0" name="フローチャート: 判断 59">
          <a:extLst>
            <a:ext uri="{FF2B5EF4-FFF2-40B4-BE49-F238E27FC236}">
              <a16:creationId xmlns:a16="http://schemas.microsoft.com/office/drawing/2014/main" id="{E7DBB36F-B760-456E-A61F-EF2520328359}"/>
            </a:ext>
          </a:extLst>
        </xdr:cNvPr>
        <xdr:cNvSpPr/>
      </xdr:nvSpPr>
      <xdr:spPr>
        <a:xfrm>
          <a:off x="4584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68834</xdr:rowOff>
    </xdr:from>
    <xdr:to>
      <xdr:col>20</xdr:col>
      <xdr:colOff>38100</xdr:colOff>
      <xdr:row>36</xdr:row>
      <xdr:rowOff>170434</xdr:rowOff>
    </xdr:to>
    <xdr:sp macro="" textlink="">
      <xdr:nvSpPr>
        <xdr:cNvPr id="61" name="フローチャート: 判断 60">
          <a:extLst>
            <a:ext uri="{FF2B5EF4-FFF2-40B4-BE49-F238E27FC236}">
              <a16:creationId xmlns:a16="http://schemas.microsoft.com/office/drawing/2014/main" id="{5FCDFB86-C72B-4C8E-9426-D0E0EECAF0C3}"/>
            </a:ext>
          </a:extLst>
        </xdr:cNvPr>
        <xdr:cNvSpPr/>
      </xdr:nvSpPr>
      <xdr:spPr>
        <a:xfrm>
          <a:off x="3746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153416</xdr:rowOff>
    </xdr:from>
    <xdr:to>
      <xdr:col>15</xdr:col>
      <xdr:colOff>101600</xdr:colOff>
      <xdr:row>36</xdr:row>
      <xdr:rowOff>83566</xdr:rowOff>
    </xdr:to>
    <xdr:sp macro="" textlink="">
      <xdr:nvSpPr>
        <xdr:cNvPr id="62" name="フローチャート: 判断 61">
          <a:extLst>
            <a:ext uri="{FF2B5EF4-FFF2-40B4-BE49-F238E27FC236}">
              <a16:creationId xmlns:a16="http://schemas.microsoft.com/office/drawing/2014/main" id="{EE3071B9-5391-4BF0-AC17-01C6F8BA355A}"/>
            </a:ext>
          </a:extLst>
        </xdr:cNvPr>
        <xdr:cNvSpPr/>
      </xdr:nvSpPr>
      <xdr:spPr>
        <a:xfrm>
          <a:off x="28575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3" name="フローチャート: 判断 62">
          <a:extLst>
            <a:ext uri="{FF2B5EF4-FFF2-40B4-BE49-F238E27FC236}">
              <a16:creationId xmlns:a16="http://schemas.microsoft.com/office/drawing/2014/main" id="{5B11E304-1910-47CE-8745-1D16EA1129E6}"/>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164846</xdr:rowOff>
    </xdr:from>
    <xdr:to>
      <xdr:col>6</xdr:col>
      <xdr:colOff>38100</xdr:colOff>
      <xdr:row>38</xdr:row>
      <xdr:rowOff>94996</xdr:rowOff>
    </xdr:to>
    <xdr:sp macro="" textlink="">
      <xdr:nvSpPr>
        <xdr:cNvPr id="64" name="フローチャート: 判断 63">
          <a:extLst>
            <a:ext uri="{FF2B5EF4-FFF2-40B4-BE49-F238E27FC236}">
              <a16:creationId xmlns:a16="http://schemas.microsoft.com/office/drawing/2014/main" id="{BE5DBCD8-7B0D-4B40-8C96-F4E90FB3DCD8}"/>
            </a:ext>
          </a:extLst>
        </xdr:cNvPr>
        <xdr:cNvSpPr/>
      </xdr:nvSpPr>
      <xdr:spPr>
        <a:xfrm>
          <a:off x="107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53D3511E-A0DC-4DD3-8691-68A6BE1064F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93DCDCD-F1B5-400B-BF69-0A05052841C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80B8682-A3CC-491D-A2E4-11A6041BA5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6306054-7E17-4056-84DE-DD7F3FD5B4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CB8649-77EE-420B-A3D4-D057A663B1A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0" name="楕円 69">
          <a:extLst>
            <a:ext uri="{FF2B5EF4-FFF2-40B4-BE49-F238E27FC236}">
              <a16:creationId xmlns:a16="http://schemas.microsoft.com/office/drawing/2014/main" id="{46BAC143-0B84-4E2C-9369-B81D47C2065A}"/>
            </a:ext>
          </a:extLst>
        </xdr:cNvPr>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38117</xdr:rowOff>
    </xdr:from>
    <xdr:ext cx="405111" cy="259045"/>
    <xdr:sp macro="" textlink="">
      <xdr:nvSpPr>
        <xdr:cNvPr id="71" name="【図書館】&#10;有形固定資産減価償却率該当値テキスト">
          <a:extLst>
            <a:ext uri="{FF2B5EF4-FFF2-40B4-BE49-F238E27FC236}">
              <a16:creationId xmlns:a16="http://schemas.microsoft.com/office/drawing/2014/main" id="{1969E766-1A7F-4C2F-8B59-F55CF746A36C}"/>
            </a:ext>
          </a:extLst>
        </xdr:cNvPr>
        <xdr:cNvSpPr txBox="1"/>
      </xdr:nvSpPr>
      <xdr:spPr>
        <a:xfrm>
          <a:off x="4673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135128</xdr:rowOff>
    </xdr:from>
    <xdr:to>
      <xdr:col>20</xdr:col>
      <xdr:colOff>38100</xdr:colOff>
      <xdr:row>37</xdr:row>
      <xdr:rowOff>65278</xdr:rowOff>
    </xdr:to>
    <xdr:sp macro="" textlink="">
      <xdr:nvSpPr>
        <xdr:cNvPr id="72" name="楕円 71">
          <a:extLst>
            <a:ext uri="{FF2B5EF4-FFF2-40B4-BE49-F238E27FC236}">
              <a16:creationId xmlns:a16="http://schemas.microsoft.com/office/drawing/2014/main" id="{FA864AF2-00E8-4F33-8EE0-35EE88A68C5C}"/>
            </a:ext>
          </a:extLst>
        </xdr:cNvPr>
        <xdr:cNvSpPr/>
      </xdr:nvSpPr>
      <xdr:spPr>
        <a:xfrm>
          <a:off x="3746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xdr:rowOff>
    </xdr:from>
    <xdr:to>
      <xdr:col>24</xdr:col>
      <xdr:colOff>63500</xdr:colOff>
      <xdr:row>37</xdr:row>
      <xdr:rowOff>110490</xdr:rowOff>
    </xdr:to>
    <xdr:cxnSp macro="">
      <xdr:nvCxnSpPr>
        <xdr:cNvPr id="73" name="直線コネクタ 72">
          <a:extLst>
            <a:ext uri="{FF2B5EF4-FFF2-40B4-BE49-F238E27FC236}">
              <a16:creationId xmlns:a16="http://schemas.microsoft.com/office/drawing/2014/main" id="{3D59AF3E-B957-40F3-8C9F-1F25612486F9}"/>
            </a:ext>
          </a:extLst>
        </xdr:cNvPr>
        <xdr:cNvCxnSpPr/>
      </xdr:nvCxnSpPr>
      <xdr:spPr>
        <a:xfrm>
          <a:off x="3797300" y="63581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4" name="楕円 73">
          <a:extLst>
            <a:ext uri="{FF2B5EF4-FFF2-40B4-BE49-F238E27FC236}">
              <a16:creationId xmlns:a16="http://schemas.microsoft.com/office/drawing/2014/main" id="{2E729F7B-2CD2-4C29-83EB-62E9CB2E3867}"/>
            </a:ext>
          </a:extLst>
        </xdr:cNvPr>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37</xdr:row>
      <xdr:rowOff>14478</xdr:rowOff>
    </xdr:to>
    <xdr:cxnSp macro="">
      <xdr:nvCxnSpPr>
        <xdr:cNvPr id="75" name="直線コネクタ 74">
          <a:extLst>
            <a:ext uri="{FF2B5EF4-FFF2-40B4-BE49-F238E27FC236}">
              <a16:creationId xmlns:a16="http://schemas.microsoft.com/office/drawing/2014/main" id="{C5F06C29-D79F-43B7-8572-B4DCBC0315B0}"/>
            </a:ext>
          </a:extLst>
        </xdr:cNvPr>
        <xdr:cNvCxnSpPr/>
      </xdr:nvCxnSpPr>
      <xdr:spPr>
        <a:xfrm>
          <a:off x="2908300" y="6271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123698</xdr:rowOff>
    </xdr:from>
    <xdr:to>
      <xdr:col>10</xdr:col>
      <xdr:colOff>165100</xdr:colOff>
      <xdr:row>36</xdr:row>
      <xdr:rowOff>53848</xdr:rowOff>
    </xdr:to>
    <xdr:sp macro="" textlink="">
      <xdr:nvSpPr>
        <xdr:cNvPr id="76" name="楕円 75">
          <a:extLst>
            <a:ext uri="{FF2B5EF4-FFF2-40B4-BE49-F238E27FC236}">
              <a16:creationId xmlns:a16="http://schemas.microsoft.com/office/drawing/2014/main" id="{12B30C12-730F-40B5-AB17-30A5A3E4D0F6}"/>
            </a:ext>
          </a:extLst>
        </xdr:cNvPr>
        <xdr:cNvSpPr/>
      </xdr:nvSpPr>
      <xdr:spPr>
        <a:xfrm>
          <a:off x="1968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xdr:rowOff>
    </xdr:from>
    <xdr:to>
      <xdr:col>15</xdr:col>
      <xdr:colOff>50800</xdr:colOff>
      <xdr:row>36</xdr:row>
      <xdr:rowOff>99060</xdr:rowOff>
    </xdr:to>
    <xdr:cxnSp macro="">
      <xdr:nvCxnSpPr>
        <xdr:cNvPr id="77" name="直線コネクタ 76">
          <a:extLst>
            <a:ext uri="{FF2B5EF4-FFF2-40B4-BE49-F238E27FC236}">
              <a16:creationId xmlns:a16="http://schemas.microsoft.com/office/drawing/2014/main" id="{4C3F037D-801F-4834-A334-AC8CA77FE971}"/>
            </a:ext>
          </a:extLst>
        </xdr:cNvPr>
        <xdr:cNvCxnSpPr/>
      </xdr:nvCxnSpPr>
      <xdr:spPr>
        <a:xfrm>
          <a:off x="2019300" y="61752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15511</xdr:rowOff>
    </xdr:from>
    <xdr:ext cx="405111" cy="259045"/>
    <xdr:sp macro="" textlink="">
      <xdr:nvSpPr>
        <xdr:cNvPr id="78" name="n_1aveValue【図書館】&#10;有形固定資産減価償却率">
          <a:extLst>
            <a:ext uri="{FF2B5EF4-FFF2-40B4-BE49-F238E27FC236}">
              <a16:creationId xmlns:a16="http://schemas.microsoft.com/office/drawing/2014/main" id="{908E38E4-5A72-47AF-8FC8-815BBEAB4B5B}"/>
            </a:ext>
          </a:extLst>
        </xdr:cNvPr>
        <xdr:cNvSpPr txBox="1"/>
      </xdr:nvSpPr>
      <xdr:spPr>
        <a:xfrm>
          <a:off x="3582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100093</xdr:rowOff>
    </xdr:from>
    <xdr:ext cx="405111" cy="259045"/>
    <xdr:sp macro="" textlink="">
      <xdr:nvSpPr>
        <xdr:cNvPr id="79" name="n_2aveValue【図書館】&#10;有形固定資産減価償却率">
          <a:extLst>
            <a:ext uri="{FF2B5EF4-FFF2-40B4-BE49-F238E27FC236}">
              <a16:creationId xmlns:a16="http://schemas.microsoft.com/office/drawing/2014/main" id="{03500D38-CBF2-4322-852E-5F50C776943B}"/>
            </a:ext>
          </a:extLst>
        </xdr:cNvPr>
        <xdr:cNvSpPr txBox="1"/>
      </xdr:nvSpPr>
      <xdr:spPr>
        <a:xfrm>
          <a:off x="2705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0" name="n_3aveValue【図書館】&#10;有形固定資産減価償却率">
          <a:extLst>
            <a:ext uri="{FF2B5EF4-FFF2-40B4-BE49-F238E27FC236}">
              <a16:creationId xmlns:a16="http://schemas.microsoft.com/office/drawing/2014/main" id="{63103697-E7D4-42E4-9C0C-C6714C594F6D}"/>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111523</xdr:rowOff>
    </xdr:from>
    <xdr:ext cx="405111" cy="259045"/>
    <xdr:sp macro="" textlink="">
      <xdr:nvSpPr>
        <xdr:cNvPr id="81" name="n_4aveValue【図書館】&#10;有形固定資産減価償却率">
          <a:extLst>
            <a:ext uri="{FF2B5EF4-FFF2-40B4-BE49-F238E27FC236}">
              <a16:creationId xmlns:a16="http://schemas.microsoft.com/office/drawing/2014/main" id="{BF3ED2C5-ABDB-41F4-9958-C146D7DDEC72}"/>
            </a:ext>
          </a:extLst>
        </xdr:cNvPr>
        <xdr:cNvSpPr txBox="1"/>
      </xdr:nvSpPr>
      <xdr:spPr>
        <a:xfrm>
          <a:off x="927744" y="628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56405</xdr:rowOff>
    </xdr:from>
    <xdr:ext cx="405111" cy="259045"/>
    <xdr:sp macro="" textlink="">
      <xdr:nvSpPr>
        <xdr:cNvPr id="82" name="n_1mainValue【図書館】&#10;有形固定資産減価償却率">
          <a:extLst>
            <a:ext uri="{FF2B5EF4-FFF2-40B4-BE49-F238E27FC236}">
              <a16:creationId xmlns:a16="http://schemas.microsoft.com/office/drawing/2014/main" id="{53EB4219-06AA-4709-A04F-72FDE85261D9}"/>
            </a:ext>
          </a:extLst>
        </xdr:cNvPr>
        <xdr:cNvSpPr txBox="1"/>
      </xdr:nvSpPr>
      <xdr:spPr>
        <a:xfrm>
          <a:off x="35820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140987</xdr:rowOff>
    </xdr:from>
    <xdr:ext cx="405111" cy="259045"/>
    <xdr:sp macro="" textlink="">
      <xdr:nvSpPr>
        <xdr:cNvPr id="83" name="n_2mainValue【図書館】&#10;有形固定資産減価償却率">
          <a:extLst>
            <a:ext uri="{FF2B5EF4-FFF2-40B4-BE49-F238E27FC236}">
              <a16:creationId xmlns:a16="http://schemas.microsoft.com/office/drawing/2014/main" id="{8E105052-1FE2-4021-80E6-AC0183230429}"/>
            </a:ext>
          </a:extLst>
        </xdr:cNvPr>
        <xdr:cNvSpPr txBox="1"/>
      </xdr:nvSpPr>
      <xdr:spPr>
        <a:xfrm>
          <a:off x="2705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70375</xdr:rowOff>
    </xdr:from>
    <xdr:ext cx="405111" cy="259045"/>
    <xdr:sp macro="" textlink="">
      <xdr:nvSpPr>
        <xdr:cNvPr id="84" name="n_3mainValue【図書館】&#10;有形固定資産減価償却率">
          <a:extLst>
            <a:ext uri="{FF2B5EF4-FFF2-40B4-BE49-F238E27FC236}">
              <a16:creationId xmlns:a16="http://schemas.microsoft.com/office/drawing/2014/main" id="{59CDCE77-DAEC-49B0-9D25-C4C3C83D04C0}"/>
            </a:ext>
          </a:extLst>
        </xdr:cNvPr>
        <xdr:cNvSpPr txBox="1"/>
      </xdr:nvSpPr>
      <xdr:spPr>
        <a:xfrm>
          <a:off x="1816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4B5BEF29-E88D-4067-A4BA-258CE4AE21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6F8B2EE5-3A96-4BB4-A231-8F6DB56683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C688DA66-6D2C-4206-9423-1246D0795D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A3C6920-2A31-4ED1-9495-283DA3E7840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54AAC289-A293-4B3A-BBF3-3906DDF948D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AAD4B076-DDC3-4F12-A990-3AB62B1553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1A5DF133-5B3C-4F81-8ED9-6335EE0B2D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F17B87C1-F194-4879-8C9D-06CC4B3AF3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706E923B-8208-47B0-B41C-36895A312F5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E879FEE9-B14D-4190-BF25-FEE1869AA19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2A6B131D-5C37-4A56-8FAF-8E3BD824630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3CB10E7-EFB0-4CF5-B04B-E8B3E9F1203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E0086041-CB50-4DF4-B934-DAD064F9F68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A737EA85-64D1-4CF2-B57D-F533D02B2E8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4D1C9E8C-1160-4762-95F7-930CD72B773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695C3E78-6CF1-4A9F-840D-DD53113F37B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93210F08-2362-447A-B990-DD1C881FF36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7A9DFE8D-4344-4152-8B10-A8F14B0C3C1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8B2D3482-8691-4FFB-B843-F00EFDC640D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6F28A6BF-46BA-4BE8-BDB4-574D75CD610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56A1ED6D-D2D6-4D64-8301-7B933D3CDB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9C1AB8BD-E32C-4F34-99DD-29F2F74038C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11FFBC81-F535-4BBF-B0E9-A5E06FDC1A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41</xdr:row>
      <xdr:rowOff>68580</xdr:rowOff>
    </xdr:to>
    <xdr:cxnSp macro="">
      <xdr:nvCxnSpPr>
        <xdr:cNvPr id="108" name="直線コネクタ 107">
          <a:extLst>
            <a:ext uri="{FF2B5EF4-FFF2-40B4-BE49-F238E27FC236}">
              <a16:creationId xmlns:a16="http://schemas.microsoft.com/office/drawing/2014/main" id="{0472CAFD-A6F0-4408-B01D-D012E003B22E}"/>
            </a:ext>
          </a:extLst>
        </xdr:cNvPr>
        <xdr:cNvCxnSpPr/>
      </xdr:nvCxnSpPr>
      <xdr:spPr>
        <a:xfrm flipV="1">
          <a:off x="10476865" y="587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9" name="【図書館】&#10;一人当たり面積最小値テキスト">
          <a:extLst>
            <a:ext uri="{FF2B5EF4-FFF2-40B4-BE49-F238E27FC236}">
              <a16:creationId xmlns:a16="http://schemas.microsoft.com/office/drawing/2014/main" id="{1ADDBA98-C668-448C-990C-78B5ED1D9824}"/>
            </a:ext>
          </a:extLst>
        </xdr:cNvPr>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10" name="直線コネクタ 109">
          <a:extLst>
            <a:ext uri="{FF2B5EF4-FFF2-40B4-BE49-F238E27FC236}">
              <a16:creationId xmlns:a16="http://schemas.microsoft.com/office/drawing/2014/main" id="{F47C62B7-7118-439D-AA67-2F84B08B1487}"/>
            </a:ext>
          </a:extLst>
        </xdr:cNvPr>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1" name="【図書館】&#10;一人当たり面積最大値テキスト">
          <a:extLst>
            <a:ext uri="{FF2B5EF4-FFF2-40B4-BE49-F238E27FC236}">
              <a16:creationId xmlns:a16="http://schemas.microsoft.com/office/drawing/2014/main" id="{7CDC7EB6-0976-43D6-8E95-C4709A1D3FFD}"/>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2" name="直線コネクタ 111">
          <a:extLst>
            <a:ext uri="{FF2B5EF4-FFF2-40B4-BE49-F238E27FC236}">
              <a16:creationId xmlns:a16="http://schemas.microsoft.com/office/drawing/2014/main" id="{2142780A-CC6A-480B-9606-492D50F95A89}"/>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53357</xdr:rowOff>
    </xdr:from>
    <xdr:ext cx="469744" cy="259045"/>
    <xdr:sp macro="" textlink="">
      <xdr:nvSpPr>
        <xdr:cNvPr id="113" name="【図書館】&#10;一人当たり面積平均値テキスト">
          <a:extLst>
            <a:ext uri="{FF2B5EF4-FFF2-40B4-BE49-F238E27FC236}">
              <a16:creationId xmlns:a16="http://schemas.microsoft.com/office/drawing/2014/main" id="{7B2B560E-3B3F-42EF-A11E-EBA0059517C9}"/>
            </a:ext>
          </a:extLst>
        </xdr:cNvPr>
        <xdr:cNvSpPr txBox="1"/>
      </xdr:nvSpPr>
      <xdr:spPr>
        <a:xfrm>
          <a:off x="10515600" y="6568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14" name="フローチャート: 判断 113">
          <a:extLst>
            <a:ext uri="{FF2B5EF4-FFF2-40B4-BE49-F238E27FC236}">
              <a16:creationId xmlns:a16="http://schemas.microsoft.com/office/drawing/2014/main" id="{EE9D8788-C20E-4723-B807-CCE0E5C9C5AF}"/>
            </a:ext>
          </a:extLst>
        </xdr:cNvPr>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90170</xdr:rowOff>
    </xdr:from>
    <xdr:to>
      <xdr:col>50</xdr:col>
      <xdr:colOff>165100</xdr:colOff>
      <xdr:row>39</xdr:row>
      <xdr:rowOff>20320</xdr:rowOff>
    </xdr:to>
    <xdr:sp macro="" textlink="">
      <xdr:nvSpPr>
        <xdr:cNvPr id="115" name="フローチャート: 判断 114">
          <a:extLst>
            <a:ext uri="{FF2B5EF4-FFF2-40B4-BE49-F238E27FC236}">
              <a16:creationId xmlns:a16="http://schemas.microsoft.com/office/drawing/2014/main" id="{457CE416-1D54-4E29-8252-E6D41FF124D5}"/>
            </a:ext>
          </a:extLst>
        </xdr:cNvPr>
        <xdr:cNvSpPr/>
      </xdr:nvSpPr>
      <xdr:spPr>
        <a:xfrm>
          <a:off x="9588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97790</xdr:rowOff>
    </xdr:from>
    <xdr:to>
      <xdr:col>46</xdr:col>
      <xdr:colOff>38100</xdr:colOff>
      <xdr:row>39</xdr:row>
      <xdr:rowOff>27940</xdr:rowOff>
    </xdr:to>
    <xdr:sp macro="" textlink="">
      <xdr:nvSpPr>
        <xdr:cNvPr id="116" name="フローチャート: 判断 115">
          <a:extLst>
            <a:ext uri="{FF2B5EF4-FFF2-40B4-BE49-F238E27FC236}">
              <a16:creationId xmlns:a16="http://schemas.microsoft.com/office/drawing/2014/main" id="{9BAD6D70-2637-4DAE-9BD6-C5EEA7F3AAAE}"/>
            </a:ext>
          </a:extLst>
        </xdr:cNvPr>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21590</xdr:rowOff>
    </xdr:from>
    <xdr:to>
      <xdr:col>41</xdr:col>
      <xdr:colOff>101600</xdr:colOff>
      <xdr:row>39</xdr:row>
      <xdr:rowOff>123190</xdr:rowOff>
    </xdr:to>
    <xdr:sp macro="" textlink="">
      <xdr:nvSpPr>
        <xdr:cNvPr id="117" name="フローチャート: 判断 116">
          <a:extLst>
            <a:ext uri="{FF2B5EF4-FFF2-40B4-BE49-F238E27FC236}">
              <a16:creationId xmlns:a16="http://schemas.microsoft.com/office/drawing/2014/main" id="{8C937BFF-EA37-4030-B7C6-0548C3F88E08}"/>
            </a:ext>
          </a:extLst>
        </xdr:cNvPr>
        <xdr:cNvSpPr/>
      </xdr:nvSpPr>
      <xdr:spPr>
        <a:xfrm>
          <a:off x="7810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132080</xdr:rowOff>
    </xdr:from>
    <xdr:to>
      <xdr:col>36</xdr:col>
      <xdr:colOff>165100</xdr:colOff>
      <xdr:row>38</xdr:row>
      <xdr:rowOff>62230</xdr:rowOff>
    </xdr:to>
    <xdr:sp macro="" textlink="">
      <xdr:nvSpPr>
        <xdr:cNvPr id="118" name="フローチャート: 判断 117">
          <a:extLst>
            <a:ext uri="{FF2B5EF4-FFF2-40B4-BE49-F238E27FC236}">
              <a16:creationId xmlns:a16="http://schemas.microsoft.com/office/drawing/2014/main" id="{C790DA93-82DF-45C5-B6BB-09879ABD6E20}"/>
            </a:ext>
          </a:extLst>
        </xdr:cNvPr>
        <xdr:cNvSpPr/>
      </xdr:nvSpPr>
      <xdr:spPr>
        <a:xfrm>
          <a:off x="6921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9115822-3AB5-412D-B99F-0AE03D47B6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10F21BA-9F8E-41E7-8EA9-0AD5B5653A5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9AD8DA4-5CDD-4F32-9F60-0B9EA7924A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945F07C-79DF-4CAA-BDCC-482B3EE3AB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8BF7485-FAC7-4881-8ECE-43B54D51DC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24" name="楕円 123">
          <a:extLst>
            <a:ext uri="{FF2B5EF4-FFF2-40B4-BE49-F238E27FC236}">
              <a16:creationId xmlns:a16="http://schemas.microsoft.com/office/drawing/2014/main" id="{94A17765-592D-478E-AA96-E4873E848A4B}"/>
            </a:ext>
          </a:extLst>
        </xdr:cNvPr>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25" name="【図書館】&#10;一人当たり面積該当値テキスト">
          <a:extLst>
            <a:ext uri="{FF2B5EF4-FFF2-40B4-BE49-F238E27FC236}">
              <a16:creationId xmlns:a16="http://schemas.microsoft.com/office/drawing/2014/main" id="{68398224-F905-4627-8B0F-B8245627C46F}"/>
            </a:ext>
          </a:extLst>
        </xdr:cNvPr>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52070</xdr:rowOff>
    </xdr:from>
    <xdr:to>
      <xdr:col>50</xdr:col>
      <xdr:colOff>165100</xdr:colOff>
      <xdr:row>36</xdr:row>
      <xdr:rowOff>153670</xdr:rowOff>
    </xdr:to>
    <xdr:sp macro="" textlink="">
      <xdr:nvSpPr>
        <xdr:cNvPr id="126" name="楕円 125">
          <a:extLst>
            <a:ext uri="{FF2B5EF4-FFF2-40B4-BE49-F238E27FC236}">
              <a16:creationId xmlns:a16="http://schemas.microsoft.com/office/drawing/2014/main" id="{AB6B5618-2094-4982-91EC-B7CE574AE242}"/>
            </a:ext>
          </a:extLst>
        </xdr:cNvPr>
        <xdr:cNvSpPr/>
      </xdr:nvSpPr>
      <xdr:spPr>
        <a:xfrm>
          <a:off x="9588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102870</xdr:rowOff>
    </xdr:from>
    <xdr:to>
      <xdr:col>55</xdr:col>
      <xdr:colOff>0</xdr:colOff>
      <xdr:row>36</xdr:row>
      <xdr:rowOff>114300</xdr:rowOff>
    </xdr:to>
    <xdr:cxnSp macro="">
      <xdr:nvCxnSpPr>
        <xdr:cNvPr id="127" name="直線コネクタ 126">
          <a:extLst>
            <a:ext uri="{FF2B5EF4-FFF2-40B4-BE49-F238E27FC236}">
              <a16:creationId xmlns:a16="http://schemas.microsoft.com/office/drawing/2014/main" id="{C4B36EBA-CC87-49B5-B6F2-48159A025CE8}"/>
            </a:ext>
          </a:extLst>
        </xdr:cNvPr>
        <xdr:cNvCxnSpPr/>
      </xdr:nvCxnSpPr>
      <xdr:spPr>
        <a:xfrm>
          <a:off x="9639300" y="6275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52070</xdr:rowOff>
    </xdr:from>
    <xdr:to>
      <xdr:col>46</xdr:col>
      <xdr:colOff>38100</xdr:colOff>
      <xdr:row>36</xdr:row>
      <xdr:rowOff>153670</xdr:rowOff>
    </xdr:to>
    <xdr:sp macro="" textlink="">
      <xdr:nvSpPr>
        <xdr:cNvPr id="128" name="楕円 127">
          <a:extLst>
            <a:ext uri="{FF2B5EF4-FFF2-40B4-BE49-F238E27FC236}">
              <a16:creationId xmlns:a16="http://schemas.microsoft.com/office/drawing/2014/main" id="{0847E4AE-1302-418D-8EC6-A0F9358F4F36}"/>
            </a:ext>
          </a:extLst>
        </xdr:cNvPr>
        <xdr:cNvSpPr/>
      </xdr:nvSpPr>
      <xdr:spPr>
        <a:xfrm>
          <a:off x="8699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102870</xdr:rowOff>
    </xdr:from>
    <xdr:to>
      <xdr:col>50</xdr:col>
      <xdr:colOff>114300</xdr:colOff>
      <xdr:row>36</xdr:row>
      <xdr:rowOff>102870</xdr:rowOff>
    </xdr:to>
    <xdr:cxnSp macro="">
      <xdr:nvCxnSpPr>
        <xdr:cNvPr id="129" name="直線コネクタ 128">
          <a:extLst>
            <a:ext uri="{FF2B5EF4-FFF2-40B4-BE49-F238E27FC236}">
              <a16:creationId xmlns:a16="http://schemas.microsoft.com/office/drawing/2014/main" id="{581F95B8-43CE-4F17-A751-D2CCA420E17C}"/>
            </a:ext>
          </a:extLst>
        </xdr:cNvPr>
        <xdr:cNvCxnSpPr/>
      </xdr:nvCxnSpPr>
      <xdr:spPr>
        <a:xfrm>
          <a:off x="8750300" y="6275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40640</xdr:rowOff>
    </xdr:from>
    <xdr:to>
      <xdr:col>41</xdr:col>
      <xdr:colOff>101600</xdr:colOff>
      <xdr:row>36</xdr:row>
      <xdr:rowOff>142240</xdr:rowOff>
    </xdr:to>
    <xdr:sp macro="" textlink="">
      <xdr:nvSpPr>
        <xdr:cNvPr id="130" name="楕円 129">
          <a:extLst>
            <a:ext uri="{FF2B5EF4-FFF2-40B4-BE49-F238E27FC236}">
              <a16:creationId xmlns:a16="http://schemas.microsoft.com/office/drawing/2014/main" id="{0075A168-2BAB-463F-9CCE-1D531AB7B1BB}"/>
            </a:ext>
          </a:extLst>
        </xdr:cNvPr>
        <xdr:cNvSpPr/>
      </xdr:nvSpPr>
      <xdr:spPr>
        <a:xfrm>
          <a:off x="7810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91440</xdr:rowOff>
    </xdr:from>
    <xdr:to>
      <xdr:col>45</xdr:col>
      <xdr:colOff>177800</xdr:colOff>
      <xdr:row>36</xdr:row>
      <xdr:rowOff>102870</xdr:rowOff>
    </xdr:to>
    <xdr:cxnSp macro="">
      <xdr:nvCxnSpPr>
        <xdr:cNvPr id="131" name="直線コネクタ 130">
          <a:extLst>
            <a:ext uri="{FF2B5EF4-FFF2-40B4-BE49-F238E27FC236}">
              <a16:creationId xmlns:a16="http://schemas.microsoft.com/office/drawing/2014/main" id="{0FCD9878-356F-4ADF-A342-501FEA93CA5A}"/>
            </a:ext>
          </a:extLst>
        </xdr:cNvPr>
        <xdr:cNvCxnSpPr/>
      </xdr:nvCxnSpPr>
      <xdr:spPr>
        <a:xfrm>
          <a:off x="7861300" y="6263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11447</xdr:rowOff>
    </xdr:from>
    <xdr:ext cx="469744" cy="259045"/>
    <xdr:sp macro="" textlink="">
      <xdr:nvSpPr>
        <xdr:cNvPr id="132" name="n_1aveValue【図書館】&#10;一人当たり面積">
          <a:extLst>
            <a:ext uri="{FF2B5EF4-FFF2-40B4-BE49-F238E27FC236}">
              <a16:creationId xmlns:a16="http://schemas.microsoft.com/office/drawing/2014/main" id="{1485439F-6C9D-4389-9923-9A8CA91EA7E4}"/>
            </a:ext>
          </a:extLst>
        </xdr:cNvPr>
        <xdr:cNvSpPr txBox="1"/>
      </xdr:nvSpPr>
      <xdr:spPr>
        <a:xfrm>
          <a:off x="9391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19067</xdr:rowOff>
    </xdr:from>
    <xdr:ext cx="469744" cy="259045"/>
    <xdr:sp macro="" textlink="">
      <xdr:nvSpPr>
        <xdr:cNvPr id="133" name="n_2aveValue【図書館】&#10;一人当たり面積">
          <a:extLst>
            <a:ext uri="{FF2B5EF4-FFF2-40B4-BE49-F238E27FC236}">
              <a16:creationId xmlns:a16="http://schemas.microsoft.com/office/drawing/2014/main" id="{19CD79AC-BA3E-4D3C-9215-D1ED1E64ED9D}"/>
            </a:ext>
          </a:extLst>
        </xdr:cNvPr>
        <xdr:cNvSpPr txBox="1"/>
      </xdr:nvSpPr>
      <xdr:spPr>
        <a:xfrm>
          <a:off x="8515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114317</xdr:rowOff>
    </xdr:from>
    <xdr:ext cx="469744" cy="259045"/>
    <xdr:sp macro="" textlink="">
      <xdr:nvSpPr>
        <xdr:cNvPr id="134" name="n_3aveValue【図書館】&#10;一人当たり面積">
          <a:extLst>
            <a:ext uri="{FF2B5EF4-FFF2-40B4-BE49-F238E27FC236}">
              <a16:creationId xmlns:a16="http://schemas.microsoft.com/office/drawing/2014/main" id="{B4187C5B-CE6B-4839-8AC5-A0644A3DE554}"/>
            </a:ext>
          </a:extLst>
        </xdr:cNvPr>
        <xdr:cNvSpPr txBox="1"/>
      </xdr:nvSpPr>
      <xdr:spPr>
        <a:xfrm>
          <a:off x="7626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78757</xdr:rowOff>
    </xdr:from>
    <xdr:ext cx="469744" cy="259045"/>
    <xdr:sp macro="" textlink="">
      <xdr:nvSpPr>
        <xdr:cNvPr id="135" name="n_4aveValue【図書館】&#10;一人当たり面積">
          <a:extLst>
            <a:ext uri="{FF2B5EF4-FFF2-40B4-BE49-F238E27FC236}">
              <a16:creationId xmlns:a16="http://schemas.microsoft.com/office/drawing/2014/main" id="{211F669E-B745-422E-AF82-83A73244820C}"/>
            </a:ext>
          </a:extLst>
        </xdr:cNvPr>
        <xdr:cNvSpPr txBox="1"/>
      </xdr:nvSpPr>
      <xdr:spPr>
        <a:xfrm>
          <a:off x="6737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170197</xdr:rowOff>
    </xdr:from>
    <xdr:ext cx="469744" cy="259045"/>
    <xdr:sp macro="" textlink="">
      <xdr:nvSpPr>
        <xdr:cNvPr id="136" name="n_1mainValue【図書館】&#10;一人当たり面積">
          <a:extLst>
            <a:ext uri="{FF2B5EF4-FFF2-40B4-BE49-F238E27FC236}">
              <a16:creationId xmlns:a16="http://schemas.microsoft.com/office/drawing/2014/main" id="{C937688C-2821-449A-BEB2-71653ADEDBFF}"/>
            </a:ext>
          </a:extLst>
        </xdr:cNvPr>
        <xdr:cNvSpPr txBox="1"/>
      </xdr:nvSpPr>
      <xdr:spPr>
        <a:xfrm>
          <a:off x="93917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170197</xdr:rowOff>
    </xdr:from>
    <xdr:ext cx="469744" cy="259045"/>
    <xdr:sp macro="" textlink="">
      <xdr:nvSpPr>
        <xdr:cNvPr id="137" name="n_2mainValue【図書館】&#10;一人当たり面積">
          <a:extLst>
            <a:ext uri="{FF2B5EF4-FFF2-40B4-BE49-F238E27FC236}">
              <a16:creationId xmlns:a16="http://schemas.microsoft.com/office/drawing/2014/main" id="{EADB5085-6BC7-4198-8A56-8B49CB9318C3}"/>
            </a:ext>
          </a:extLst>
        </xdr:cNvPr>
        <xdr:cNvSpPr txBox="1"/>
      </xdr:nvSpPr>
      <xdr:spPr>
        <a:xfrm>
          <a:off x="85154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158767</xdr:rowOff>
    </xdr:from>
    <xdr:ext cx="469744" cy="259045"/>
    <xdr:sp macro="" textlink="">
      <xdr:nvSpPr>
        <xdr:cNvPr id="138" name="n_3mainValue【図書館】&#10;一人当たり面積">
          <a:extLst>
            <a:ext uri="{FF2B5EF4-FFF2-40B4-BE49-F238E27FC236}">
              <a16:creationId xmlns:a16="http://schemas.microsoft.com/office/drawing/2014/main" id="{D5743B37-77A5-4CA2-B7CB-BA475F0167B4}"/>
            </a:ext>
          </a:extLst>
        </xdr:cNvPr>
        <xdr:cNvSpPr txBox="1"/>
      </xdr:nvSpPr>
      <xdr:spPr>
        <a:xfrm>
          <a:off x="76264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93ADF0CC-CC12-49E1-8681-86AC7FF125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CD567674-CB43-4B71-AAD3-A8CC212793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B150F30-25A1-4295-AE7E-1C5E711AF5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5EA1D3F0-FF83-4BC3-ACBB-B9ABDBAB9E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667C4180-05E6-441A-A4F7-029F3B3751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A8C1F5FD-96E8-4AF1-8B85-2C10A199675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E020C4A-C2B5-4833-BAE2-3BFA92DD4B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C7DBBE7-263F-4841-8BB4-23AC152FBD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4235BD05-B1B8-48AF-A7A6-6A18C3B7C5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DF8B9C4F-58EF-465F-9FA7-AE063E110ED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CF24ABE5-873C-42A7-B115-CE27B8DE358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11A8303A-F1B8-4643-A9DA-A77F910473A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2E1F2966-3D7A-484C-927F-F8FCCBD1859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DB7C6219-45AC-47E6-9ABC-58750ABF885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B5BADA5C-4E7E-4B93-AA74-5E227910CA0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961B2214-EDD9-4B12-A175-CD0F007E256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32E61102-2C17-4209-AF48-0B9E920610E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5B82A290-A2D5-4F19-9B7E-0816A8950FE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9B57EC24-56BB-4669-B686-AE6A3F69A5B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AE1A8D9F-25F6-4ED2-8F16-BEB2B45ABA3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EF5CC2D8-034A-4E45-B4B1-4D9EDFA49A3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42866E40-EADB-4BBF-970A-BC49962E3AF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EE2FECF0-9926-41D4-A1EC-854486CCEB2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442A63C6-1D44-4E6A-B9C6-CAC91084F7B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71B622FD-B21F-4320-BF31-47D0ABE49242}"/>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395EF18F-C81B-456F-84A0-91333C4AE01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B110636C-FDC2-4A39-848B-A7C7D1699E6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BF7B0D38-9DF1-409A-9A10-3919B591B31E}"/>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167" name="直線コネクタ 166">
          <a:extLst>
            <a:ext uri="{FF2B5EF4-FFF2-40B4-BE49-F238E27FC236}">
              <a16:creationId xmlns:a16="http://schemas.microsoft.com/office/drawing/2014/main" id="{789E6E99-7669-4054-9BEC-8B20C76237CD}"/>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E61494F7-E121-48DF-9BFE-2AAA1CEE577A}"/>
            </a:ext>
          </a:extLst>
        </xdr:cNvPr>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69" name="フローチャート: 判断 168">
          <a:extLst>
            <a:ext uri="{FF2B5EF4-FFF2-40B4-BE49-F238E27FC236}">
              <a16:creationId xmlns:a16="http://schemas.microsoft.com/office/drawing/2014/main" id="{6D31E4E2-CB2C-494E-AA95-9C55DA4B6A81}"/>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0" name="フローチャート: 判断 169">
          <a:extLst>
            <a:ext uri="{FF2B5EF4-FFF2-40B4-BE49-F238E27FC236}">
              <a16:creationId xmlns:a16="http://schemas.microsoft.com/office/drawing/2014/main" id="{86D55D34-34D5-4E2C-81AE-322FC1960ADC}"/>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171" name="フローチャート: 判断 170">
          <a:extLst>
            <a:ext uri="{FF2B5EF4-FFF2-40B4-BE49-F238E27FC236}">
              <a16:creationId xmlns:a16="http://schemas.microsoft.com/office/drawing/2014/main" id="{466F95C0-CE44-4739-B0F9-7ECCA40AA273}"/>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72" name="フローチャート: 判断 171">
          <a:extLst>
            <a:ext uri="{FF2B5EF4-FFF2-40B4-BE49-F238E27FC236}">
              <a16:creationId xmlns:a16="http://schemas.microsoft.com/office/drawing/2014/main" id="{E87EB791-3F54-4927-8C28-0007136A0EF8}"/>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73" name="フローチャート: 判断 172">
          <a:extLst>
            <a:ext uri="{FF2B5EF4-FFF2-40B4-BE49-F238E27FC236}">
              <a16:creationId xmlns:a16="http://schemas.microsoft.com/office/drawing/2014/main" id="{9EF84AAF-24F3-45F3-B8A5-78A523895D61}"/>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C3F38BB-BCC9-4E45-B520-55CCEAD40E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C222A892-22AB-47B6-9D79-0F0B63EB81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6B604A1-1A1A-49CD-A701-DDE4BC8597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042BB3A-62E6-4E2F-B49A-F489A8757A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C029E99-77E2-4CC2-859B-7DD53663A85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9" name="楕円 178">
          <a:extLst>
            <a:ext uri="{FF2B5EF4-FFF2-40B4-BE49-F238E27FC236}">
              <a16:creationId xmlns:a16="http://schemas.microsoft.com/office/drawing/2014/main" id="{FCF3841F-A9A5-4544-898F-AF10850722F6}"/>
            </a:ext>
          </a:extLst>
        </xdr:cNvPr>
        <xdr:cNvSpPr/>
      </xdr:nvSpPr>
      <xdr:spPr>
        <a:xfrm>
          <a:off x="4584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40022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AC888F57-7F53-42BD-A859-E0866CAEB35F}"/>
            </a:ext>
          </a:extLst>
        </xdr:cNvPr>
        <xdr:cNvSpPr txBox="1"/>
      </xdr:nvSpPr>
      <xdr:spPr>
        <a:xfrm>
          <a:off x="467360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19685</xdr:rowOff>
    </xdr:from>
    <xdr:to>
      <xdr:col>20</xdr:col>
      <xdr:colOff>38100</xdr:colOff>
      <xdr:row>60</xdr:row>
      <xdr:rowOff>121285</xdr:rowOff>
    </xdr:to>
    <xdr:sp macro="" textlink="">
      <xdr:nvSpPr>
        <xdr:cNvPr id="181" name="楕円 180">
          <a:extLst>
            <a:ext uri="{FF2B5EF4-FFF2-40B4-BE49-F238E27FC236}">
              <a16:creationId xmlns:a16="http://schemas.microsoft.com/office/drawing/2014/main" id="{F548A036-04E8-4548-84F2-8B86C7275CA0}"/>
            </a:ext>
          </a:extLst>
        </xdr:cNvPr>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70485</xdr:rowOff>
    </xdr:from>
    <xdr:to>
      <xdr:col>24</xdr:col>
      <xdr:colOff>63500</xdr:colOff>
      <xdr:row>60</xdr:row>
      <xdr:rowOff>112395</xdr:rowOff>
    </xdr:to>
    <xdr:cxnSp macro="">
      <xdr:nvCxnSpPr>
        <xdr:cNvPr id="182" name="直線コネクタ 181">
          <a:extLst>
            <a:ext uri="{FF2B5EF4-FFF2-40B4-BE49-F238E27FC236}">
              <a16:creationId xmlns:a16="http://schemas.microsoft.com/office/drawing/2014/main" id="{7A228F31-ABEA-47A6-A4EC-B919AD1C4A3C}"/>
            </a:ext>
          </a:extLst>
        </xdr:cNvPr>
        <xdr:cNvCxnSpPr/>
      </xdr:nvCxnSpPr>
      <xdr:spPr>
        <a:xfrm>
          <a:off x="3797300" y="103574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149225</xdr:rowOff>
    </xdr:from>
    <xdr:to>
      <xdr:col>15</xdr:col>
      <xdr:colOff>101600</xdr:colOff>
      <xdr:row>60</xdr:row>
      <xdr:rowOff>79375</xdr:rowOff>
    </xdr:to>
    <xdr:sp macro="" textlink="">
      <xdr:nvSpPr>
        <xdr:cNvPr id="183" name="楕円 182">
          <a:extLst>
            <a:ext uri="{FF2B5EF4-FFF2-40B4-BE49-F238E27FC236}">
              <a16:creationId xmlns:a16="http://schemas.microsoft.com/office/drawing/2014/main" id="{EA8DEB16-0351-481C-9D66-F05DF56770E9}"/>
            </a:ext>
          </a:extLst>
        </xdr:cNvPr>
        <xdr:cNvSpPr/>
      </xdr:nvSpPr>
      <xdr:spPr>
        <a:xfrm>
          <a:off x="2857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28575</xdr:rowOff>
    </xdr:from>
    <xdr:to>
      <xdr:col>19</xdr:col>
      <xdr:colOff>177800</xdr:colOff>
      <xdr:row>60</xdr:row>
      <xdr:rowOff>70485</xdr:rowOff>
    </xdr:to>
    <xdr:cxnSp macro="">
      <xdr:nvCxnSpPr>
        <xdr:cNvPr id="184" name="直線コネクタ 183">
          <a:extLst>
            <a:ext uri="{FF2B5EF4-FFF2-40B4-BE49-F238E27FC236}">
              <a16:creationId xmlns:a16="http://schemas.microsoft.com/office/drawing/2014/main" id="{C22F3A51-F376-4FC1-A614-8B2B9318F5E3}"/>
            </a:ext>
          </a:extLst>
        </xdr:cNvPr>
        <xdr:cNvCxnSpPr/>
      </xdr:nvCxnSpPr>
      <xdr:spPr>
        <a:xfrm>
          <a:off x="2908300" y="103155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107315</xdr:rowOff>
    </xdr:from>
    <xdr:to>
      <xdr:col>10</xdr:col>
      <xdr:colOff>165100</xdr:colOff>
      <xdr:row>60</xdr:row>
      <xdr:rowOff>37465</xdr:rowOff>
    </xdr:to>
    <xdr:sp macro="" textlink="">
      <xdr:nvSpPr>
        <xdr:cNvPr id="185" name="楕円 184">
          <a:extLst>
            <a:ext uri="{FF2B5EF4-FFF2-40B4-BE49-F238E27FC236}">
              <a16:creationId xmlns:a16="http://schemas.microsoft.com/office/drawing/2014/main" id="{A7595146-7690-4A88-BFED-14320AE524BA}"/>
            </a:ext>
          </a:extLst>
        </xdr:cNvPr>
        <xdr:cNvSpPr/>
      </xdr:nvSpPr>
      <xdr:spPr>
        <a:xfrm>
          <a:off x="1968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158115</xdr:rowOff>
    </xdr:from>
    <xdr:to>
      <xdr:col>15</xdr:col>
      <xdr:colOff>50800</xdr:colOff>
      <xdr:row>60</xdr:row>
      <xdr:rowOff>28575</xdr:rowOff>
    </xdr:to>
    <xdr:cxnSp macro="">
      <xdr:nvCxnSpPr>
        <xdr:cNvPr id="186" name="直線コネクタ 185">
          <a:extLst>
            <a:ext uri="{FF2B5EF4-FFF2-40B4-BE49-F238E27FC236}">
              <a16:creationId xmlns:a16="http://schemas.microsoft.com/office/drawing/2014/main" id="{986A34E4-DF3A-4352-A9F2-EDD562A48D55}"/>
            </a:ext>
          </a:extLst>
        </xdr:cNvPr>
        <xdr:cNvCxnSpPr/>
      </xdr:nvCxnSpPr>
      <xdr:spPr>
        <a:xfrm>
          <a:off x="2019300" y="1027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87" name="n_1aveValue【体育館・プール】&#10;有形固定資産減価償却率">
          <a:extLst>
            <a:ext uri="{FF2B5EF4-FFF2-40B4-BE49-F238E27FC236}">
              <a16:creationId xmlns:a16="http://schemas.microsoft.com/office/drawing/2014/main" id="{C7912CC6-9DB5-4DC2-93B1-7A440E461C6F}"/>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188" name="n_2aveValue【体育館・プール】&#10;有形固定資産減価償却率">
          <a:extLst>
            <a:ext uri="{FF2B5EF4-FFF2-40B4-BE49-F238E27FC236}">
              <a16:creationId xmlns:a16="http://schemas.microsoft.com/office/drawing/2014/main" id="{2644DBF6-95CF-4A3B-9A00-E4B19A36B82A}"/>
            </a:ext>
          </a:extLst>
        </xdr:cNvPr>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189" name="n_3aveValue【体育館・プール】&#10;有形固定資産減価償却率">
          <a:extLst>
            <a:ext uri="{FF2B5EF4-FFF2-40B4-BE49-F238E27FC236}">
              <a16:creationId xmlns:a16="http://schemas.microsoft.com/office/drawing/2014/main" id="{6474FEDD-427B-4FDF-BB76-7EE974474326}"/>
            </a:ext>
          </a:extLst>
        </xdr:cNvPr>
        <xdr:cNvSpPr txBox="1"/>
      </xdr:nvSpPr>
      <xdr:spPr>
        <a:xfrm>
          <a:off x="1816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0" name="n_4aveValue【体育館・プール】&#10;有形固定資産減価償却率">
          <a:extLst>
            <a:ext uri="{FF2B5EF4-FFF2-40B4-BE49-F238E27FC236}">
              <a16:creationId xmlns:a16="http://schemas.microsoft.com/office/drawing/2014/main" id="{040ADD59-A614-4A3C-81CF-FBF7F98339A0}"/>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137812</xdr:rowOff>
    </xdr:from>
    <xdr:ext cx="405111" cy="259045"/>
    <xdr:sp macro="" textlink="">
      <xdr:nvSpPr>
        <xdr:cNvPr id="191" name="n_1mainValue【体育館・プール】&#10;有形固定資産減価償却率">
          <a:extLst>
            <a:ext uri="{FF2B5EF4-FFF2-40B4-BE49-F238E27FC236}">
              <a16:creationId xmlns:a16="http://schemas.microsoft.com/office/drawing/2014/main" id="{A2665225-6994-4874-BB37-F79BB4700740}"/>
            </a:ext>
          </a:extLst>
        </xdr:cNvPr>
        <xdr:cNvSpPr txBox="1"/>
      </xdr:nvSpPr>
      <xdr:spPr>
        <a:xfrm>
          <a:off x="3582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95902</xdr:rowOff>
    </xdr:from>
    <xdr:ext cx="405111" cy="259045"/>
    <xdr:sp macro="" textlink="">
      <xdr:nvSpPr>
        <xdr:cNvPr id="192" name="n_2mainValue【体育館・プール】&#10;有形固定資産減価償却率">
          <a:extLst>
            <a:ext uri="{FF2B5EF4-FFF2-40B4-BE49-F238E27FC236}">
              <a16:creationId xmlns:a16="http://schemas.microsoft.com/office/drawing/2014/main" id="{E967A49F-A084-44A2-A31D-5C6815BEFF3D}"/>
            </a:ext>
          </a:extLst>
        </xdr:cNvPr>
        <xdr:cNvSpPr txBox="1"/>
      </xdr:nvSpPr>
      <xdr:spPr>
        <a:xfrm>
          <a:off x="2705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53992</xdr:rowOff>
    </xdr:from>
    <xdr:ext cx="405111" cy="259045"/>
    <xdr:sp macro="" textlink="">
      <xdr:nvSpPr>
        <xdr:cNvPr id="193" name="n_3mainValue【体育館・プール】&#10;有形固定資産減価償却率">
          <a:extLst>
            <a:ext uri="{FF2B5EF4-FFF2-40B4-BE49-F238E27FC236}">
              <a16:creationId xmlns:a16="http://schemas.microsoft.com/office/drawing/2014/main" id="{9493AC96-5FFD-43B8-B52A-6F453F31E5C8}"/>
            </a:ext>
          </a:extLst>
        </xdr:cNvPr>
        <xdr:cNvSpPr txBox="1"/>
      </xdr:nvSpPr>
      <xdr:spPr>
        <a:xfrm>
          <a:off x="1816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EED5912-FE1B-432B-8277-B5312C609C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99BB989C-56C1-4B57-A659-6D33D1F411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E20FCCA6-18C0-4746-9AD1-EB62B5762EE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56AF6909-0ED3-4B79-968B-97BD16F914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65D50F14-02BD-4E62-975A-2C397571F5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C8923DFC-0A6F-4124-B553-2E1704ADAAD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326CA351-CA94-43B0-8334-C1431AF494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81F6C3B7-15BC-4C53-9401-6AC165CF2B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7452629F-94C5-4247-AB9D-0B5F6BF3CEE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17B003CE-89CF-4E07-A13E-4BB3FE4624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E2B77E28-D477-463C-B53B-A722DDE28E9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AE17CE9D-CA57-470C-8195-9952FFF271D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0A0AEA03-608F-48DF-84B1-7ADD4B6304C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EE684020-1E5A-4588-AA9C-B2DDFE6C207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C21B077C-8C53-4BD4-82E9-C25571E2BA9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7B63E490-DC8A-4481-A618-5986C81C79A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7463278B-FD64-42CC-80F6-2F0406EBE70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B27762C3-6C26-47F5-824C-A8D199CD135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080AD28B-1F31-428D-9F03-570736196E9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02C03CF7-F8E4-4BAC-90EB-9411EDE4ECD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4C23DE13-5F6F-4126-BEB7-CFABF3C2D75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63314296-8393-4FA0-BCE5-DC2421D03A4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69E1352A-EBFB-446D-B035-9FB831B199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8929F860-AF49-46BE-B879-FFE64633996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F582ECC6-1A2D-42B4-AB5C-71990AEBA35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219" name="直線コネクタ 218">
          <a:extLst>
            <a:ext uri="{FF2B5EF4-FFF2-40B4-BE49-F238E27FC236}">
              <a16:creationId xmlns:a16="http://schemas.microsoft.com/office/drawing/2014/main" id="{83039785-AC9D-4057-BAA9-C347BCB1F21A}"/>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220" name="【体育館・プール】&#10;一人当たり面積最小値テキスト">
          <a:extLst>
            <a:ext uri="{FF2B5EF4-FFF2-40B4-BE49-F238E27FC236}">
              <a16:creationId xmlns:a16="http://schemas.microsoft.com/office/drawing/2014/main" id="{BCE7AF57-66E1-49C6-AED3-1D2BAADB4D4A}"/>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221" name="直線コネクタ 220">
          <a:extLst>
            <a:ext uri="{FF2B5EF4-FFF2-40B4-BE49-F238E27FC236}">
              <a16:creationId xmlns:a16="http://schemas.microsoft.com/office/drawing/2014/main" id="{8B2C74D7-AD05-4B6E-A6C7-EB676AF6BE17}"/>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222" name="【体育館・プール】&#10;一人当たり面積最大値テキスト">
          <a:extLst>
            <a:ext uri="{FF2B5EF4-FFF2-40B4-BE49-F238E27FC236}">
              <a16:creationId xmlns:a16="http://schemas.microsoft.com/office/drawing/2014/main" id="{FBB986DD-6ED1-4F59-AF6B-C9D23627E873}"/>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223" name="直線コネクタ 222">
          <a:extLst>
            <a:ext uri="{FF2B5EF4-FFF2-40B4-BE49-F238E27FC236}">
              <a16:creationId xmlns:a16="http://schemas.microsoft.com/office/drawing/2014/main" id="{4132D800-AAE8-4D30-ADD7-FA4CD1FF3995}"/>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224" name="【体育館・プール】&#10;一人当たり面積平均値テキスト">
          <a:extLst>
            <a:ext uri="{FF2B5EF4-FFF2-40B4-BE49-F238E27FC236}">
              <a16:creationId xmlns:a16="http://schemas.microsoft.com/office/drawing/2014/main" id="{C134E0FE-D31C-417D-BF87-2BC7B474A049}"/>
            </a:ext>
          </a:extLst>
        </xdr:cNvPr>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225" name="フローチャート: 判断 224">
          <a:extLst>
            <a:ext uri="{FF2B5EF4-FFF2-40B4-BE49-F238E27FC236}">
              <a16:creationId xmlns:a16="http://schemas.microsoft.com/office/drawing/2014/main" id="{469BE5A4-0F5E-44DB-8EB0-792A81FEF83C}"/>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226" name="フローチャート: 判断 225">
          <a:extLst>
            <a:ext uri="{FF2B5EF4-FFF2-40B4-BE49-F238E27FC236}">
              <a16:creationId xmlns:a16="http://schemas.microsoft.com/office/drawing/2014/main" id="{C62358CB-B3B6-44E5-8D00-E34635226FAF}"/>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227" name="フローチャート: 判断 226">
          <a:extLst>
            <a:ext uri="{FF2B5EF4-FFF2-40B4-BE49-F238E27FC236}">
              <a16:creationId xmlns:a16="http://schemas.microsoft.com/office/drawing/2014/main" id="{29FF7BD7-9AB1-44EE-BCD9-44DF91D6E74A}"/>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228" name="フローチャート: 判断 227">
          <a:extLst>
            <a:ext uri="{FF2B5EF4-FFF2-40B4-BE49-F238E27FC236}">
              <a16:creationId xmlns:a16="http://schemas.microsoft.com/office/drawing/2014/main" id="{11730A31-478F-435B-9462-8FCCE2B24FAA}"/>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229" name="フローチャート: 判断 228">
          <a:extLst>
            <a:ext uri="{FF2B5EF4-FFF2-40B4-BE49-F238E27FC236}">
              <a16:creationId xmlns:a16="http://schemas.microsoft.com/office/drawing/2014/main" id="{C9082244-B53E-4E13-B07A-2625CCE3FE2D}"/>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479ED13-1995-4001-A410-220364718B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A726B9C6-FAEE-4E36-B6C8-5250D8DA07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A92792EB-B658-4BE0-A5F5-AE5ECE9808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6D79DC2-B384-4CEB-AE99-4CCD24A32CB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C906CD1-957D-423F-98E2-AC13F29F5D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44559</xdr:rowOff>
    </xdr:from>
    <xdr:to>
      <xdr:col>55</xdr:col>
      <xdr:colOff>50800</xdr:colOff>
      <xdr:row>63</xdr:row>
      <xdr:rowOff>146159</xdr:rowOff>
    </xdr:to>
    <xdr:sp macro="" textlink="">
      <xdr:nvSpPr>
        <xdr:cNvPr id="235" name="楕円 234">
          <a:extLst>
            <a:ext uri="{FF2B5EF4-FFF2-40B4-BE49-F238E27FC236}">
              <a16:creationId xmlns:a16="http://schemas.microsoft.com/office/drawing/2014/main" id="{96FC4315-D164-4FB4-B2ED-38C0D66EFF69}"/>
            </a:ext>
          </a:extLst>
        </xdr:cNvPr>
        <xdr:cNvSpPr/>
      </xdr:nvSpPr>
      <xdr:spPr>
        <a:xfrm>
          <a:off x="10426700" y="10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22986</xdr:rowOff>
    </xdr:from>
    <xdr:ext cx="469744" cy="259045"/>
    <xdr:sp macro="" textlink="">
      <xdr:nvSpPr>
        <xdr:cNvPr id="236" name="【体育館・プール】&#10;一人当たり面積該当値テキスト">
          <a:extLst>
            <a:ext uri="{FF2B5EF4-FFF2-40B4-BE49-F238E27FC236}">
              <a16:creationId xmlns:a16="http://schemas.microsoft.com/office/drawing/2014/main" id="{924DFFB4-31B4-4792-A569-73EF280788F9}"/>
            </a:ext>
          </a:extLst>
        </xdr:cNvPr>
        <xdr:cNvSpPr txBox="1"/>
      </xdr:nvSpPr>
      <xdr:spPr>
        <a:xfrm>
          <a:off x="10515600" y="108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42273</xdr:rowOff>
    </xdr:from>
    <xdr:to>
      <xdr:col>50</xdr:col>
      <xdr:colOff>165100</xdr:colOff>
      <xdr:row>63</xdr:row>
      <xdr:rowOff>143873</xdr:rowOff>
    </xdr:to>
    <xdr:sp macro="" textlink="">
      <xdr:nvSpPr>
        <xdr:cNvPr id="237" name="楕円 236">
          <a:extLst>
            <a:ext uri="{FF2B5EF4-FFF2-40B4-BE49-F238E27FC236}">
              <a16:creationId xmlns:a16="http://schemas.microsoft.com/office/drawing/2014/main" id="{0E6D665D-99D9-41AA-840D-E8C790E23A56}"/>
            </a:ext>
          </a:extLst>
        </xdr:cNvPr>
        <xdr:cNvSpPr/>
      </xdr:nvSpPr>
      <xdr:spPr>
        <a:xfrm>
          <a:off x="9588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93073</xdr:rowOff>
    </xdr:from>
    <xdr:to>
      <xdr:col>55</xdr:col>
      <xdr:colOff>0</xdr:colOff>
      <xdr:row>63</xdr:row>
      <xdr:rowOff>95359</xdr:rowOff>
    </xdr:to>
    <xdr:cxnSp macro="">
      <xdr:nvCxnSpPr>
        <xdr:cNvPr id="238" name="直線コネクタ 237">
          <a:extLst>
            <a:ext uri="{FF2B5EF4-FFF2-40B4-BE49-F238E27FC236}">
              <a16:creationId xmlns:a16="http://schemas.microsoft.com/office/drawing/2014/main" id="{D8DE4512-63D0-4959-96E8-6CAC815C2CCC}"/>
            </a:ext>
          </a:extLst>
        </xdr:cNvPr>
        <xdr:cNvCxnSpPr/>
      </xdr:nvCxnSpPr>
      <xdr:spPr>
        <a:xfrm>
          <a:off x="9639300" y="108944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41946</xdr:rowOff>
    </xdr:from>
    <xdr:to>
      <xdr:col>46</xdr:col>
      <xdr:colOff>38100</xdr:colOff>
      <xdr:row>63</xdr:row>
      <xdr:rowOff>143546</xdr:rowOff>
    </xdr:to>
    <xdr:sp macro="" textlink="">
      <xdr:nvSpPr>
        <xdr:cNvPr id="239" name="楕円 238">
          <a:extLst>
            <a:ext uri="{FF2B5EF4-FFF2-40B4-BE49-F238E27FC236}">
              <a16:creationId xmlns:a16="http://schemas.microsoft.com/office/drawing/2014/main" id="{33E2F5B3-F998-42B5-BE15-484A3466FE3F}"/>
            </a:ext>
          </a:extLst>
        </xdr:cNvPr>
        <xdr:cNvSpPr/>
      </xdr:nvSpPr>
      <xdr:spPr>
        <a:xfrm>
          <a:off x="8699500" y="108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92746</xdr:rowOff>
    </xdr:from>
    <xdr:to>
      <xdr:col>50</xdr:col>
      <xdr:colOff>114300</xdr:colOff>
      <xdr:row>63</xdr:row>
      <xdr:rowOff>93073</xdr:rowOff>
    </xdr:to>
    <xdr:cxnSp macro="">
      <xdr:nvCxnSpPr>
        <xdr:cNvPr id="240" name="直線コネクタ 239">
          <a:extLst>
            <a:ext uri="{FF2B5EF4-FFF2-40B4-BE49-F238E27FC236}">
              <a16:creationId xmlns:a16="http://schemas.microsoft.com/office/drawing/2014/main" id="{392E0A0D-3AC5-4C65-BBAA-ADF73412B4DB}"/>
            </a:ext>
          </a:extLst>
        </xdr:cNvPr>
        <xdr:cNvCxnSpPr/>
      </xdr:nvCxnSpPr>
      <xdr:spPr>
        <a:xfrm>
          <a:off x="8750300" y="1089409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39987</xdr:rowOff>
    </xdr:from>
    <xdr:to>
      <xdr:col>41</xdr:col>
      <xdr:colOff>101600</xdr:colOff>
      <xdr:row>63</xdr:row>
      <xdr:rowOff>141587</xdr:rowOff>
    </xdr:to>
    <xdr:sp macro="" textlink="">
      <xdr:nvSpPr>
        <xdr:cNvPr id="241" name="楕円 240">
          <a:extLst>
            <a:ext uri="{FF2B5EF4-FFF2-40B4-BE49-F238E27FC236}">
              <a16:creationId xmlns:a16="http://schemas.microsoft.com/office/drawing/2014/main" id="{EA7F39FB-2172-4034-A8F9-117335D91A79}"/>
            </a:ext>
          </a:extLst>
        </xdr:cNvPr>
        <xdr:cNvSpPr/>
      </xdr:nvSpPr>
      <xdr:spPr>
        <a:xfrm>
          <a:off x="7810500" y="10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90787</xdr:rowOff>
    </xdr:from>
    <xdr:to>
      <xdr:col>45</xdr:col>
      <xdr:colOff>177800</xdr:colOff>
      <xdr:row>63</xdr:row>
      <xdr:rowOff>92746</xdr:rowOff>
    </xdr:to>
    <xdr:cxnSp macro="">
      <xdr:nvCxnSpPr>
        <xdr:cNvPr id="242" name="直線コネクタ 241">
          <a:extLst>
            <a:ext uri="{FF2B5EF4-FFF2-40B4-BE49-F238E27FC236}">
              <a16:creationId xmlns:a16="http://schemas.microsoft.com/office/drawing/2014/main" id="{E4153E62-A56A-424F-8E77-B39AD36192E1}"/>
            </a:ext>
          </a:extLst>
        </xdr:cNvPr>
        <xdr:cNvCxnSpPr/>
      </xdr:nvCxnSpPr>
      <xdr:spPr>
        <a:xfrm>
          <a:off x="7861300" y="1089213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243" name="n_1aveValue【体育館・プール】&#10;一人当たり面積">
          <a:extLst>
            <a:ext uri="{FF2B5EF4-FFF2-40B4-BE49-F238E27FC236}">
              <a16:creationId xmlns:a16="http://schemas.microsoft.com/office/drawing/2014/main" id="{EBE8C4B4-0B2C-4CDC-92B0-A87360247E0B}"/>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244" name="n_2aveValue【体育館・プール】&#10;一人当たり面積">
          <a:extLst>
            <a:ext uri="{FF2B5EF4-FFF2-40B4-BE49-F238E27FC236}">
              <a16:creationId xmlns:a16="http://schemas.microsoft.com/office/drawing/2014/main" id="{7E617643-9096-4276-9250-3410B3A3D3E6}"/>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245" name="n_3aveValue【体育館・プール】&#10;一人当たり面積">
          <a:extLst>
            <a:ext uri="{FF2B5EF4-FFF2-40B4-BE49-F238E27FC236}">
              <a16:creationId xmlns:a16="http://schemas.microsoft.com/office/drawing/2014/main" id="{02E9E31E-A551-461E-9591-3547E329E6EA}"/>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246" name="n_4aveValue【体育館・プール】&#10;一人当たり面積">
          <a:extLst>
            <a:ext uri="{FF2B5EF4-FFF2-40B4-BE49-F238E27FC236}">
              <a16:creationId xmlns:a16="http://schemas.microsoft.com/office/drawing/2014/main" id="{885AAF67-ABED-4B35-B5B3-83B77BC2CDC6}"/>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135000</xdr:rowOff>
    </xdr:from>
    <xdr:ext cx="469744" cy="259045"/>
    <xdr:sp macro="" textlink="">
      <xdr:nvSpPr>
        <xdr:cNvPr id="247" name="n_1mainValue【体育館・プール】&#10;一人当たり面積">
          <a:extLst>
            <a:ext uri="{FF2B5EF4-FFF2-40B4-BE49-F238E27FC236}">
              <a16:creationId xmlns:a16="http://schemas.microsoft.com/office/drawing/2014/main" id="{E1840ADC-6A40-43E6-A5F0-7FFDF4E2945A}"/>
            </a:ext>
          </a:extLst>
        </xdr:cNvPr>
        <xdr:cNvSpPr txBox="1"/>
      </xdr:nvSpPr>
      <xdr:spPr>
        <a:xfrm>
          <a:off x="9391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134673</xdr:rowOff>
    </xdr:from>
    <xdr:ext cx="469744" cy="259045"/>
    <xdr:sp macro="" textlink="">
      <xdr:nvSpPr>
        <xdr:cNvPr id="248" name="n_2mainValue【体育館・プール】&#10;一人当たり面積">
          <a:extLst>
            <a:ext uri="{FF2B5EF4-FFF2-40B4-BE49-F238E27FC236}">
              <a16:creationId xmlns:a16="http://schemas.microsoft.com/office/drawing/2014/main" id="{76D713AE-7017-4337-A17E-0900617E1F78}"/>
            </a:ext>
          </a:extLst>
        </xdr:cNvPr>
        <xdr:cNvSpPr txBox="1"/>
      </xdr:nvSpPr>
      <xdr:spPr>
        <a:xfrm>
          <a:off x="8515427" y="109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132714</xdr:rowOff>
    </xdr:from>
    <xdr:ext cx="469744" cy="259045"/>
    <xdr:sp macro="" textlink="">
      <xdr:nvSpPr>
        <xdr:cNvPr id="249" name="n_3mainValue【体育館・プール】&#10;一人当たり面積">
          <a:extLst>
            <a:ext uri="{FF2B5EF4-FFF2-40B4-BE49-F238E27FC236}">
              <a16:creationId xmlns:a16="http://schemas.microsoft.com/office/drawing/2014/main" id="{D1EA9EB0-7464-4DD6-B4E8-BC96B7A782BC}"/>
            </a:ext>
          </a:extLst>
        </xdr:cNvPr>
        <xdr:cNvSpPr txBox="1"/>
      </xdr:nvSpPr>
      <xdr:spPr>
        <a:xfrm>
          <a:off x="7626427" y="1093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A9CF20D2-AEFE-4A02-9D9A-1C4D915313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7E37995C-E65D-4CD8-B7F9-27735980905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714E3532-FBE2-4A9C-BBB5-01E07A1D665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85A9C06A-C21D-4EFA-9DCB-BE898AFA265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87E5469D-7EE7-464B-AF61-799F3A0B28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19BDDF83-63BB-44CA-8DD2-9EBD8B9FC0C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559F230B-EA2D-49BB-8FFE-941221D0CB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14722FE5-3D26-46D1-AA9B-8DE7BE11F8E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24B002A3-D6EC-4F75-9E26-F9C769BB8F8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9F363425-8237-431D-A9E9-64E1CC4085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464CBBF2-0F81-4C0C-B804-8446BC6C1B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AD539DE9-1F95-483C-8FDD-BDAFF832E2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C5BD0065-F87B-40A1-803A-8714843C04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AE4FC74C-850F-49E1-8FE5-2886FFE2DA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66949466-D8C0-4EA7-90C9-DA50B9AF9E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49FD4A2E-71EB-4734-B7BB-50CF1DBE9A4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a:extLst>
            <a:ext uri="{FF2B5EF4-FFF2-40B4-BE49-F238E27FC236}">
              <a16:creationId xmlns:a16="http://schemas.microsoft.com/office/drawing/2014/main" id="{B94C6328-A28F-418B-999B-7237FFF26C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a:extLst>
            <a:ext uri="{FF2B5EF4-FFF2-40B4-BE49-F238E27FC236}">
              <a16:creationId xmlns:a16="http://schemas.microsoft.com/office/drawing/2014/main" id="{91C2B631-9E71-4346-A0B4-6364AB1B0BB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a:extLst>
            <a:ext uri="{FF2B5EF4-FFF2-40B4-BE49-F238E27FC236}">
              <a16:creationId xmlns:a16="http://schemas.microsoft.com/office/drawing/2014/main" id="{B8AB6831-9492-443E-8A0B-8130C391A5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a:extLst>
            <a:ext uri="{FF2B5EF4-FFF2-40B4-BE49-F238E27FC236}">
              <a16:creationId xmlns:a16="http://schemas.microsoft.com/office/drawing/2014/main" id="{B17D14DF-ECA5-4DBC-8A0D-3A66E7BBEC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a:extLst>
            <a:ext uri="{FF2B5EF4-FFF2-40B4-BE49-F238E27FC236}">
              <a16:creationId xmlns:a16="http://schemas.microsoft.com/office/drawing/2014/main" id="{881BCB64-B4E6-49FB-B1AF-B5710B9C4C8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a:extLst>
            <a:ext uri="{FF2B5EF4-FFF2-40B4-BE49-F238E27FC236}">
              <a16:creationId xmlns:a16="http://schemas.microsoft.com/office/drawing/2014/main" id="{070E63BB-D708-45F5-AD67-AF1AF6D901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a:extLst>
            <a:ext uri="{FF2B5EF4-FFF2-40B4-BE49-F238E27FC236}">
              <a16:creationId xmlns:a16="http://schemas.microsoft.com/office/drawing/2014/main" id="{711385EB-C9A6-4630-AEB1-19D155A7A3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a:extLst>
            <a:ext uri="{FF2B5EF4-FFF2-40B4-BE49-F238E27FC236}">
              <a16:creationId xmlns:a16="http://schemas.microsoft.com/office/drawing/2014/main" id="{94C71BFB-5592-420F-A205-40D3C650C5A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4" name="テキスト ボックス 273">
          <a:extLst>
            <a:ext uri="{FF2B5EF4-FFF2-40B4-BE49-F238E27FC236}">
              <a16:creationId xmlns:a16="http://schemas.microsoft.com/office/drawing/2014/main" id="{7A53F18D-50B4-4387-AAFB-4979F696CF7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5" name="直線コネクタ 274">
          <a:extLst>
            <a:ext uri="{FF2B5EF4-FFF2-40B4-BE49-F238E27FC236}">
              <a16:creationId xmlns:a16="http://schemas.microsoft.com/office/drawing/2014/main" id="{43993294-3A8F-4656-A15C-99CC7C43869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6" name="テキスト ボックス 275">
          <a:extLst>
            <a:ext uri="{FF2B5EF4-FFF2-40B4-BE49-F238E27FC236}">
              <a16:creationId xmlns:a16="http://schemas.microsoft.com/office/drawing/2014/main" id="{4A611E22-8087-4BF6-9A5D-FF518CB54F8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7" name="直線コネクタ 276">
          <a:extLst>
            <a:ext uri="{FF2B5EF4-FFF2-40B4-BE49-F238E27FC236}">
              <a16:creationId xmlns:a16="http://schemas.microsoft.com/office/drawing/2014/main" id="{6A28CD14-AE87-44D0-91A3-D76A7DA5942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8" name="テキスト ボックス 277">
          <a:extLst>
            <a:ext uri="{FF2B5EF4-FFF2-40B4-BE49-F238E27FC236}">
              <a16:creationId xmlns:a16="http://schemas.microsoft.com/office/drawing/2014/main" id="{6EB0CAFB-1640-44F7-8857-3D36C549EFF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9" name="直線コネクタ 278">
          <a:extLst>
            <a:ext uri="{FF2B5EF4-FFF2-40B4-BE49-F238E27FC236}">
              <a16:creationId xmlns:a16="http://schemas.microsoft.com/office/drawing/2014/main" id="{04F80A92-5F74-4A89-BE5F-D098906D4B1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0" name="テキスト ボックス 279">
          <a:extLst>
            <a:ext uri="{FF2B5EF4-FFF2-40B4-BE49-F238E27FC236}">
              <a16:creationId xmlns:a16="http://schemas.microsoft.com/office/drawing/2014/main" id="{4F833970-873B-475B-AF41-84FEF2AB7D8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1" name="直線コネクタ 280">
          <a:extLst>
            <a:ext uri="{FF2B5EF4-FFF2-40B4-BE49-F238E27FC236}">
              <a16:creationId xmlns:a16="http://schemas.microsoft.com/office/drawing/2014/main" id="{6086BE39-3F8B-490F-A3DF-78178F82368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2" name="テキスト ボックス 281">
          <a:extLst>
            <a:ext uri="{FF2B5EF4-FFF2-40B4-BE49-F238E27FC236}">
              <a16:creationId xmlns:a16="http://schemas.microsoft.com/office/drawing/2014/main" id="{E06C9BC3-289B-47E3-917E-D8FDAB87BFB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3" name="直線コネクタ 282">
          <a:extLst>
            <a:ext uri="{FF2B5EF4-FFF2-40B4-BE49-F238E27FC236}">
              <a16:creationId xmlns:a16="http://schemas.microsoft.com/office/drawing/2014/main" id="{900BF63A-86C4-42BB-8E8A-AB7D6C9528C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4" name="テキスト ボックス 283">
          <a:extLst>
            <a:ext uri="{FF2B5EF4-FFF2-40B4-BE49-F238E27FC236}">
              <a16:creationId xmlns:a16="http://schemas.microsoft.com/office/drawing/2014/main" id="{69413162-AB8F-4E0D-BAB5-1B62012C899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5" name="直線コネクタ 284">
          <a:extLst>
            <a:ext uri="{FF2B5EF4-FFF2-40B4-BE49-F238E27FC236}">
              <a16:creationId xmlns:a16="http://schemas.microsoft.com/office/drawing/2014/main" id="{1FA75121-E06E-4E25-A5D4-386EA459C34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6" name="テキスト ボックス 285">
          <a:extLst>
            <a:ext uri="{FF2B5EF4-FFF2-40B4-BE49-F238E27FC236}">
              <a16:creationId xmlns:a16="http://schemas.microsoft.com/office/drawing/2014/main" id="{5206198B-BD3A-45EA-AE15-1EF5E6628ED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7" name="直線コネクタ 286">
          <a:extLst>
            <a:ext uri="{FF2B5EF4-FFF2-40B4-BE49-F238E27FC236}">
              <a16:creationId xmlns:a16="http://schemas.microsoft.com/office/drawing/2014/main" id="{A465A47B-D3E7-4966-B5DF-F833450BF5F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8" name="テキスト ボックス 287">
          <a:extLst>
            <a:ext uri="{FF2B5EF4-FFF2-40B4-BE49-F238E27FC236}">
              <a16:creationId xmlns:a16="http://schemas.microsoft.com/office/drawing/2014/main" id="{C41DB93F-2EB1-46B9-8F63-E949585EC44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a:extLst>
            <a:ext uri="{FF2B5EF4-FFF2-40B4-BE49-F238E27FC236}">
              <a16:creationId xmlns:a16="http://schemas.microsoft.com/office/drawing/2014/main" id="{A0E7C4F4-2022-4761-A74F-7E444700C19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市民会館】&#10;有形固定資産減価償却率グラフ枠">
          <a:extLst>
            <a:ext uri="{FF2B5EF4-FFF2-40B4-BE49-F238E27FC236}">
              <a16:creationId xmlns:a16="http://schemas.microsoft.com/office/drawing/2014/main" id="{20870AE3-84BF-498F-A879-8F511420AA9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91" name="直線コネクタ 290">
          <a:extLst>
            <a:ext uri="{FF2B5EF4-FFF2-40B4-BE49-F238E27FC236}">
              <a16:creationId xmlns:a16="http://schemas.microsoft.com/office/drawing/2014/main" id="{BFC9A384-1F28-41F3-9CF1-D1659AB63688}"/>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2" name="【市民会館】&#10;有形固定資産減価償却率最小値テキスト">
          <a:extLst>
            <a:ext uri="{FF2B5EF4-FFF2-40B4-BE49-F238E27FC236}">
              <a16:creationId xmlns:a16="http://schemas.microsoft.com/office/drawing/2014/main" id="{4C109B10-5337-4CEA-B482-C94D1054359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3" name="直線コネクタ 292">
          <a:extLst>
            <a:ext uri="{FF2B5EF4-FFF2-40B4-BE49-F238E27FC236}">
              <a16:creationId xmlns:a16="http://schemas.microsoft.com/office/drawing/2014/main" id="{267383FC-9E14-49E0-B652-5EDE8B18B4D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94" name="【市民会館】&#10;有形固定資産減価償却率最大値テキスト">
          <a:extLst>
            <a:ext uri="{FF2B5EF4-FFF2-40B4-BE49-F238E27FC236}">
              <a16:creationId xmlns:a16="http://schemas.microsoft.com/office/drawing/2014/main" id="{C727BB59-756F-4587-B68B-09AC8524703F}"/>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95" name="直線コネクタ 294">
          <a:extLst>
            <a:ext uri="{FF2B5EF4-FFF2-40B4-BE49-F238E27FC236}">
              <a16:creationId xmlns:a16="http://schemas.microsoft.com/office/drawing/2014/main" id="{20333B11-7EB6-4272-BDAE-2023C79FDAB3}"/>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47914</xdr:rowOff>
    </xdr:from>
    <xdr:ext cx="405111" cy="259045"/>
    <xdr:sp macro="" textlink="">
      <xdr:nvSpPr>
        <xdr:cNvPr id="296" name="【市民会館】&#10;有形固定資産減価償却率平均値テキスト">
          <a:extLst>
            <a:ext uri="{FF2B5EF4-FFF2-40B4-BE49-F238E27FC236}">
              <a16:creationId xmlns:a16="http://schemas.microsoft.com/office/drawing/2014/main" id="{BF669C5E-E2D7-4023-8092-733F130A8F7B}"/>
            </a:ext>
          </a:extLst>
        </xdr:cNvPr>
        <xdr:cNvSpPr txBox="1"/>
      </xdr:nvSpPr>
      <xdr:spPr>
        <a:xfrm>
          <a:off x="4673600" y="1787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97" name="フローチャート: 判断 296">
          <a:extLst>
            <a:ext uri="{FF2B5EF4-FFF2-40B4-BE49-F238E27FC236}">
              <a16:creationId xmlns:a16="http://schemas.microsoft.com/office/drawing/2014/main" id="{26FB1777-7D0D-463D-B368-B4BB381643D9}"/>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98" name="フローチャート: 判断 297">
          <a:extLst>
            <a:ext uri="{FF2B5EF4-FFF2-40B4-BE49-F238E27FC236}">
              <a16:creationId xmlns:a16="http://schemas.microsoft.com/office/drawing/2014/main" id="{0C1F9111-A2DF-4284-974A-1E88D5250F9D}"/>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99" name="フローチャート: 判断 298">
          <a:extLst>
            <a:ext uri="{FF2B5EF4-FFF2-40B4-BE49-F238E27FC236}">
              <a16:creationId xmlns:a16="http://schemas.microsoft.com/office/drawing/2014/main" id="{83962695-5B62-4666-9ECA-9F6316385E23}"/>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00" name="フローチャート: 判断 299">
          <a:extLst>
            <a:ext uri="{FF2B5EF4-FFF2-40B4-BE49-F238E27FC236}">
              <a16:creationId xmlns:a16="http://schemas.microsoft.com/office/drawing/2014/main" id="{543C75D6-FBF9-44D1-B06B-B7415F16BD87}"/>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301" name="フローチャート: 判断 300">
          <a:extLst>
            <a:ext uri="{FF2B5EF4-FFF2-40B4-BE49-F238E27FC236}">
              <a16:creationId xmlns:a16="http://schemas.microsoft.com/office/drawing/2014/main" id="{0013AACE-CD9C-4B73-969F-1B85251B2EE9}"/>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350D047F-65B6-4E15-9FF7-28790F9E7AF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397171E1-5837-4503-B8F4-0511135AC4F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C552955-F548-44C9-814A-30FCFFAA4A5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2DEE8B91-96A7-406D-B093-8C51F318908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2BC56E7-4816-4DFE-8837-22E9A730637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154395</xdr:rowOff>
    </xdr:from>
    <xdr:to>
      <xdr:col>24</xdr:col>
      <xdr:colOff>114300</xdr:colOff>
      <xdr:row>103</xdr:row>
      <xdr:rowOff>84545</xdr:rowOff>
    </xdr:to>
    <xdr:sp macro="" textlink="">
      <xdr:nvSpPr>
        <xdr:cNvPr id="307" name="楕円 306">
          <a:extLst>
            <a:ext uri="{FF2B5EF4-FFF2-40B4-BE49-F238E27FC236}">
              <a16:creationId xmlns:a16="http://schemas.microsoft.com/office/drawing/2014/main" id="{C20E9911-C41C-4557-832E-433F234488A7}"/>
            </a:ext>
          </a:extLst>
        </xdr:cNvPr>
        <xdr:cNvSpPr/>
      </xdr:nvSpPr>
      <xdr:spPr>
        <a:xfrm>
          <a:off x="4584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5822</xdr:rowOff>
    </xdr:from>
    <xdr:ext cx="405111" cy="259045"/>
    <xdr:sp macro="" textlink="">
      <xdr:nvSpPr>
        <xdr:cNvPr id="308" name="【市民会館】&#10;有形固定資産減価償却率該当値テキスト">
          <a:extLst>
            <a:ext uri="{FF2B5EF4-FFF2-40B4-BE49-F238E27FC236}">
              <a16:creationId xmlns:a16="http://schemas.microsoft.com/office/drawing/2014/main" id="{D4CD5F05-F2AA-44A6-A674-7ED2E4F12D74}"/>
            </a:ext>
          </a:extLst>
        </xdr:cNvPr>
        <xdr:cNvSpPr txBox="1"/>
      </xdr:nvSpPr>
      <xdr:spPr>
        <a:xfrm>
          <a:off x="4673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120106</xdr:rowOff>
    </xdr:from>
    <xdr:to>
      <xdr:col>20</xdr:col>
      <xdr:colOff>38100</xdr:colOff>
      <xdr:row>103</xdr:row>
      <xdr:rowOff>50256</xdr:rowOff>
    </xdr:to>
    <xdr:sp macro="" textlink="">
      <xdr:nvSpPr>
        <xdr:cNvPr id="309" name="楕円 308">
          <a:extLst>
            <a:ext uri="{FF2B5EF4-FFF2-40B4-BE49-F238E27FC236}">
              <a16:creationId xmlns:a16="http://schemas.microsoft.com/office/drawing/2014/main" id="{F852396A-7448-4B46-80DD-3653F9AD8FD8}"/>
            </a:ext>
          </a:extLst>
        </xdr:cNvPr>
        <xdr:cNvSpPr/>
      </xdr:nvSpPr>
      <xdr:spPr>
        <a:xfrm>
          <a:off x="3746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170906</xdr:rowOff>
    </xdr:from>
    <xdr:to>
      <xdr:col>24</xdr:col>
      <xdr:colOff>63500</xdr:colOff>
      <xdr:row>103</xdr:row>
      <xdr:rowOff>33745</xdr:rowOff>
    </xdr:to>
    <xdr:cxnSp macro="">
      <xdr:nvCxnSpPr>
        <xdr:cNvPr id="310" name="直線コネクタ 309">
          <a:extLst>
            <a:ext uri="{FF2B5EF4-FFF2-40B4-BE49-F238E27FC236}">
              <a16:creationId xmlns:a16="http://schemas.microsoft.com/office/drawing/2014/main" id="{69093213-CA2A-4A69-A403-C91EE6FF8D90}"/>
            </a:ext>
          </a:extLst>
        </xdr:cNvPr>
        <xdr:cNvCxnSpPr/>
      </xdr:nvCxnSpPr>
      <xdr:spPr>
        <a:xfrm>
          <a:off x="3797300" y="176588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84182</xdr:rowOff>
    </xdr:from>
    <xdr:to>
      <xdr:col>15</xdr:col>
      <xdr:colOff>101600</xdr:colOff>
      <xdr:row>103</xdr:row>
      <xdr:rowOff>14332</xdr:rowOff>
    </xdr:to>
    <xdr:sp macro="" textlink="">
      <xdr:nvSpPr>
        <xdr:cNvPr id="311" name="楕円 310">
          <a:extLst>
            <a:ext uri="{FF2B5EF4-FFF2-40B4-BE49-F238E27FC236}">
              <a16:creationId xmlns:a16="http://schemas.microsoft.com/office/drawing/2014/main" id="{9107CBC2-48FF-4834-A15F-E0A8C3FC1723}"/>
            </a:ext>
          </a:extLst>
        </xdr:cNvPr>
        <xdr:cNvSpPr/>
      </xdr:nvSpPr>
      <xdr:spPr>
        <a:xfrm>
          <a:off x="2857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134982</xdr:rowOff>
    </xdr:from>
    <xdr:to>
      <xdr:col>19</xdr:col>
      <xdr:colOff>177800</xdr:colOff>
      <xdr:row>102</xdr:row>
      <xdr:rowOff>170906</xdr:rowOff>
    </xdr:to>
    <xdr:cxnSp macro="">
      <xdr:nvCxnSpPr>
        <xdr:cNvPr id="312" name="直線コネクタ 311">
          <a:extLst>
            <a:ext uri="{FF2B5EF4-FFF2-40B4-BE49-F238E27FC236}">
              <a16:creationId xmlns:a16="http://schemas.microsoft.com/office/drawing/2014/main" id="{8B3052C1-2FFB-4E25-A18A-2118087BB771}"/>
            </a:ext>
          </a:extLst>
        </xdr:cNvPr>
        <xdr:cNvCxnSpPr/>
      </xdr:nvCxnSpPr>
      <xdr:spPr>
        <a:xfrm>
          <a:off x="2908300" y="176228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48261</xdr:rowOff>
    </xdr:from>
    <xdr:to>
      <xdr:col>10</xdr:col>
      <xdr:colOff>165100</xdr:colOff>
      <xdr:row>102</xdr:row>
      <xdr:rowOff>149861</xdr:rowOff>
    </xdr:to>
    <xdr:sp macro="" textlink="">
      <xdr:nvSpPr>
        <xdr:cNvPr id="313" name="楕円 312">
          <a:extLst>
            <a:ext uri="{FF2B5EF4-FFF2-40B4-BE49-F238E27FC236}">
              <a16:creationId xmlns:a16="http://schemas.microsoft.com/office/drawing/2014/main" id="{92CCFF9A-E570-48E1-B619-5DB8A843C9B5}"/>
            </a:ext>
          </a:extLst>
        </xdr:cNvPr>
        <xdr:cNvSpPr/>
      </xdr:nvSpPr>
      <xdr:spPr>
        <a:xfrm>
          <a:off x="196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99061</xdr:rowOff>
    </xdr:from>
    <xdr:to>
      <xdr:col>15</xdr:col>
      <xdr:colOff>50800</xdr:colOff>
      <xdr:row>102</xdr:row>
      <xdr:rowOff>134982</xdr:rowOff>
    </xdr:to>
    <xdr:cxnSp macro="">
      <xdr:nvCxnSpPr>
        <xdr:cNvPr id="314" name="直線コネクタ 313">
          <a:extLst>
            <a:ext uri="{FF2B5EF4-FFF2-40B4-BE49-F238E27FC236}">
              <a16:creationId xmlns:a16="http://schemas.microsoft.com/office/drawing/2014/main" id="{0529FC2D-E619-4A92-85CD-F0E4C6380DE2}"/>
            </a:ext>
          </a:extLst>
        </xdr:cNvPr>
        <xdr:cNvCxnSpPr/>
      </xdr:nvCxnSpPr>
      <xdr:spPr>
        <a:xfrm>
          <a:off x="2019300" y="175869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15" name="n_1aveValue【市民会館】&#10;有形固定資産減価償却率">
          <a:extLst>
            <a:ext uri="{FF2B5EF4-FFF2-40B4-BE49-F238E27FC236}">
              <a16:creationId xmlns:a16="http://schemas.microsoft.com/office/drawing/2014/main" id="{1ABA6CAC-363E-4913-AB05-3BFED3FDD29B}"/>
            </a:ext>
          </a:extLst>
        </xdr:cNvPr>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316" name="n_2aveValue【市民会館】&#10;有形固定資産減価償却率">
          <a:extLst>
            <a:ext uri="{FF2B5EF4-FFF2-40B4-BE49-F238E27FC236}">
              <a16:creationId xmlns:a16="http://schemas.microsoft.com/office/drawing/2014/main" id="{118A3505-2F26-4B2A-AD8C-6428651FE94A}"/>
            </a:ext>
          </a:extLst>
        </xdr:cNvPr>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317" name="n_3aveValue【市民会館】&#10;有形固定資産減価償却率">
          <a:extLst>
            <a:ext uri="{FF2B5EF4-FFF2-40B4-BE49-F238E27FC236}">
              <a16:creationId xmlns:a16="http://schemas.microsoft.com/office/drawing/2014/main" id="{5B3E6035-DF76-42D9-9E7E-D84DC6E12E29}"/>
            </a:ext>
          </a:extLst>
        </xdr:cNvPr>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318" name="n_4aveValue【市民会館】&#10;有形固定資産減価償却率">
          <a:extLst>
            <a:ext uri="{FF2B5EF4-FFF2-40B4-BE49-F238E27FC236}">
              <a16:creationId xmlns:a16="http://schemas.microsoft.com/office/drawing/2014/main" id="{0E52450D-C561-488B-8CCD-3AF7029AB740}"/>
            </a:ext>
          </a:extLst>
        </xdr:cNvPr>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66783</xdr:rowOff>
    </xdr:from>
    <xdr:ext cx="405111" cy="259045"/>
    <xdr:sp macro="" textlink="">
      <xdr:nvSpPr>
        <xdr:cNvPr id="319" name="n_1mainValue【市民会館】&#10;有形固定資産減価償却率">
          <a:extLst>
            <a:ext uri="{FF2B5EF4-FFF2-40B4-BE49-F238E27FC236}">
              <a16:creationId xmlns:a16="http://schemas.microsoft.com/office/drawing/2014/main" id="{680CAB7B-14EC-4458-B127-D45676A3A09F}"/>
            </a:ext>
          </a:extLst>
        </xdr:cNvPr>
        <xdr:cNvSpPr txBox="1"/>
      </xdr:nvSpPr>
      <xdr:spPr>
        <a:xfrm>
          <a:off x="35820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30859</xdr:rowOff>
    </xdr:from>
    <xdr:ext cx="405111" cy="259045"/>
    <xdr:sp macro="" textlink="">
      <xdr:nvSpPr>
        <xdr:cNvPr id="320" name="n_2mainValue【市民会館】&#10;有形固定資産減価償却率">
          <a:extLst>
            <a:ext uri="{FF2B5EF4-FFF2-40B4-BE49-F238E27FC236}">
              <a16:creationId xmlns:a16="http://schemas.microsoft.com/office/drawing/2014/main" id="{F29D9EF4-A2D2-4A6B-9EA8-8C2C1B621533}"/>
            </a:ext>
          </a:extLst>
        </xdr:cNvPr>
        <xdr:cNvSpPr txBox="1"/>
      </xdr:nvSpPr>
      <xdr:spPr>
        <a:xfrm>
          <a:off x="2705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166388</xdr:rowOff>
    </xdr:from>
    <xdr:ext cx="405111" cy="259045"/>
    <xdr:sp macro="" textlink="">
      <xdr:nvSpPr>
        <xdr:cNvPr id="321" name="n_3mainValue【市民会館】&#10;有形固定資産減価償却率">
          <a:extLst>
            <a:ext uri="{FF2B5EF4-FFF2-40B4-BE49-F238E27FC236}">
              <a16:creationId xmlns:a16="http://schemas.microsoft.com/office/drawing/2014/main" id="{166BE1D4-5006-466D-9330-6C1340B39DAD}"/>
            </a:ext>
          </a:extLst>
        </xdr:cNvPr>
        <xdr:cNvSpPr txBox="1"/>
      </xdr:nvSpPr>
      <xdr:spPr>
        <a:xfrm>
          <a:off x="1816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3DC9DB83-640B-4AA1-B463-BD66A9ECF0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AAFB1EA8-D16A-41B9-B119-3B35C471B01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ABBA21CA-5402-497B-B2AC-EC14E58E9C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C95A14F4-C09B-4AE4-A36F-7F8BC4CD88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D1F7FBE8-4311-4533-8EDC-3B10E891D1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59AA034D-82A6-4C0C-9A8C-6186C750C0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A5318A84-1A61-466A-82D8-522E7C8E85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260E79E2-B618-4999-9FBB-A8CD86CB4F9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a:extLst>
            <a:ext uri="{FF2B5EF4-FFF2-40B4-BE49-F238E27FC236}">
              <a16:creationId xmlns:a16="http://schemas.microsoft.com/office/drawing/2014/main" id="{A94C3020-E8DB-4E9B-9899-1F663812F6B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a:extLst>
            <a:ext uri="{FF2B5EF4-FFF2-40B4-BE49-F238E27FC236}">
              <a16:creationId xmlns:a16="http://schemas.microsoft.com/office/drawing/2014/main" id="{DDB57D79-5624-4725-8A44-FB8B44EE4F3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2" name="直線コネクタ 331">
          <a:extLst>
            <a:ext uri="{FF2B5EF4-FFF2-40B4-BE49-F238E27FC236}">
              <a16:creationId xmlns:a16="http://schemas.microsoft.com/office/drawing/2014/main" id="{768B410B-257F-4783-83C8-CD1B43DCB0CA}"/>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33" name="テキスト ボックス 332">
          <a:extLst>
            <a:ext uri="{FF2B5EF4-FFF2-40B4-BE49-F238E27FC236}">
              <a16:creationId xmlns:a16="http://schemas.microsoft.com/office/drawing/2014/main" id="{29B45FC9-0632-446F-AAB7-4D18D800336A}"/>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4" name="直線コネクタ 333">
          <a:extLst>
            <a:ext uri="{FF2B5EF4-FFF2-40B4-BE49-F238E27FC236}">
              <a16:creationId xmlns:a16="http://schemas.microsoft.com/office/drawing/2014/main" id="{5B081CC6-D6BB-499A-8703-C0200B8BC3C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5" name="テキスト ボックス 334">
          <a:extLst>
            <a:ext uri="{FF2B5EF4-FFF2-40B4-BE49-F238E27FC236}">
              <a16:creationId xmlns:a16="http://schemas.microsoft.com/office/drawing/2014/main" id="{3242E933-D096-459C-98B9-92A9CEAAE1C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36" name="直線コネクタ 335">
          <a:extLst>
            <a:ext uri="{FF2B5EF4-FFF2-40B4-BE49-F238E27FC236}">
              <a16:creationId xmlns:a16="http://schemas.microsoft.com/office/drawing/2014/main" id="{FBD7A630-9D4F-419E-9D25-4FC7F9ED0E81}"/>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37" name="テキスト ボックス 336">
          <a:extLst>
            <a:ext uri="{FF2B5EF4-FFF2-40B4-BE49-F238E27FC236}">
              <a16:creationId xmlns:a16="http://schemas.microsoft.com/office/drawing/2014/main" id="{DFBA3FD0-9588-4DE7-A780-895CE08A5049}"/>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a:extLst>
            <a:ext uri="{FF2B5EF4-FFF2-40B4-BE49-F238E27FC236}">
              <a16:creationId xmlns:a16="http://schemas.microsoft.com/office/drawing/2014/main" id="{E47D8ADD-3C68-4045-A6EE-22431E57F5E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5657309A-529E-4CEE-AF3F-CFD2927AB49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a:extLst>
            <a:ext uri="{FF2B5EF4-FFF2-40B4-BE49-F238E27FC236}">
              <a16:creationId xmlns:a16="http://schemas.microsoft.com/office/drawing/2014/main" id="{991EA7BA-3A59-424B-8FE3-CBF11ED0D02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41" name="直線コネクタ 340">
          <a:extLst>
            <a:ext uri="{FF2B5EF4-FFF2-40B4-BE49-F238E27FC236}">
              <a16:creationId xmlns:a16="http://schemas.microsoft.com/office/drawing/2014/main" id="{682F3395-A468-4CE0-A75E-483386E352B4}"/>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42" name="【市民会館】&#10;一人当たり面積最小値テキスト">
          <a:extLst>
            <a:ext uri="{FF2B5EF4-FFF2-40B4-BE49-F238E27FC236}">
              <a16:creationId xmlns:a16="http://schemas.microsoft.com/office/drawing/2014/main" id="{2948A185-F18F-4F34-9BAB-A2A8D2F98A24}"/>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43" name="直線コネクタ 342">
          <a:extLst>
            <a:ext uri="{FF2B5EF4-FFF2-40B4-BE49-F238E27FC236}">
              <a16:creationId xmlns:a16="http://schemas.microsoft.com/office/drawing/2014/main" id="{0A8C57BA-165E-4FB0-8EA6-3D67E349ABEC}"/>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44" name="【市民会館】&#10;一人当たり面積最大値テキスト">
          <a:extLst>
            <a:ext uri="{FF2B5EF4-FFF2-40B4-BE49-F238E27FC236}">
              <a16:creationId xmlns:a16="http://schemas.microsoft.com/office/drawing/2014/main" id="{2F62A7AF-B027-4A6D-B6F4-7E031AD3FD49}"/>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45" name="直線コネクタ 344">
          <a:extLst>
            <a:ext uri="{FF2B5EF4-FFF2-40B4-BE49-F238E27FC236}">
              <a16:creationId xmlns:a16="http://schemas.microsoft.com/office/drawing/2014/main" id="{71692808-EF07-4EB7-BD1B-19857AF55E39}"/>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346" name="【市民会館】&#10;一人当たり面積平均値テキスト">
          <a:extLst>
            <a:ext uri="{FF2B5EF4-FFF2-40B4-BE49-F238E27FC236}">
              <a16:creationId xmlns:a16="http://schemas.microsoft.com/office/drawing/2014/main" id="{26AB2FA8-7766-4D71-A7B0-288D634119D9}"/>
            </a:ext>
          </a:extLst>
        </xdr:cNvPr>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47" name="フローチャート: 判断 346">
          <a:extLst>
            <a:ext uri="{FF2B5EF4-FFF2-40B4-BE49-F238E27FC236}">
              <a16:creationId xmlns:a16="http://schemas.microsoft.com/office/drawing/2014/main" id="{5659F970-6A73-4B24-B093-2527F8F3AE31}"/>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48" name="フローチャート: 判断 347">
          <a:extLst>
            <a:ext uri="{FF2B5EF4-FFF2-40B4-BE49-F238E27FC236}">
              <a16:creationId xmlns:a16="http://schemas.microsoft.com/office/drawing/2014/main" id="{675D4304-AAD6-427C-8444-473EF57F1F62}"/>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49" name="フローチャート: 判断 348">
          <a:extLst>
            <a:ext uri="{FF2B5EF4-FFF2-40B4-BE49-F238E27FC236}">
              <a16:creationId xmlns:a16="http://schemas.microsoft.com/office/drawing/2014/main" id="{C3CA76E8-5C54-4899-A835-A499E1CC3D50}"/>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50" name="フローチャート: 判断 349">
          <a:extLst>
            <a:ext uri="{FF2B5EF4-FFF2-40B4-BE49-F238E27FC236}">
              <a16:creationId xmlns:a16="http://schemas.microsoft.com/office/drawing/2014/main" id="{1CE34E67-3D59-4B7A-B1E9-62A1E078B841}"/>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51" name="フローチャート: 判断 350">
          <a:extLst>
            <a:ext uri="{FF2B5EF4-FFF2-40B4-BE49-F238E27FC236}">
              <a16:creationId xmlns:a16="http://schemas.microsoft.com/office/drawing/2014/main" id="{7B125B5C-8659-4BEC-B3CA-D34BCF8B1DF5}"/>
            </a:ext>
          </a:extLst>
        </xdr:cNvPr>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E77A19C2-215C-47A8-9099-1F9B97F3F0A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7E8B9931-111F-4416-80AF-F208159C97C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F3485890-CD16-4F9C-96B4-3D76B95D618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62DED2C4-4FC4-482E-9ADF-706ECC04517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E712FB26-FAFF-4CF4-994B-B1F6D22987B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31686</xdr:rowOff>
    </xdr:from>
    <xdr:to>
      <xdr:col>55</xdr:col>
      <xdr:colOff>50800</xdr:colOff>
      <xdr:row>105</xdr:row>
      <xdr:rowOff>133286</xdr:rowOff>
    </xdr:to>
    <xdr:sp macro="" textlink="">
      <xdr:nvSpPr>
        <xdr:cNvPr id="357" name="楕円 356">
          <a:extLst>
            <a:ext uri="{FF2B5EF4-FFF2-40B4-BE49-F238E27FC236}">
              <a16:creationId xmlns:a16="http://schemas.microsoft.com/office/drawing/2014/main" id="{67B26E4D-BA52-469E-AC79-447F9ACC24B4}"/>
            </a:ext>
          </a:extLst>
        </xdr:cNvPr>
        <xdr:cNvSpPr/>
      </xdr:nvSpPr>
      <xdr:spPr>
        <a:xfrm>
          <a:off x="10426700" y="1803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10113</xdr:rowOff>
    </xdr:from>
    <xdr:ext cx="469744" cy="259045"/>
    <xdr:sp macro="" textlink="">
      <xdr:nvSpPr>
        <xdr:cNvPr id="358" name="【市民会館】&#10;一人当たり面積該当値テキスト">
          <a:extLst>
            <a:ext uri="{FF2B5EF4-FFF2-40B4-BE49-F238E27FC236}">
              <a16:creationId xmlns:a16="http://schemas.microsoft.com/office/drawing/2014/main" id="{009A6944-7075-4E1D-AC83-90E6AAC5F65F}"/>
            </a:ext>
          </a:extLst>
        </xdr:cNvPr>
        <xdr:cNvSpPr txBox="1"/>
      </xdr:nvSpPr>
      <xdr:spPr>
        <a:xfrm>
          <a:off x="10515600" y="1801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27115</xdr:rowOff>
    </xdr:from>
    <xdr:to>
      <xdr:col>50</xdr:col>
      <xdr:colOff>165100</xdr:colOff>
      <xdr:row>105</xdr:row>
      <xdr:rowOff>128715</xdr:rowOff>
    </xdr:to>
    <xdr:sp macro="" textlink="">
      <xdr:nvSpPr>
        <xdr:cNvPr id="359" name="楕円 358">
          <a:extLst>
            <a:ext uri="{FF2B5EF4-FFF2-40B4-BE49-F238E27FC236}">
              <a16:creationId xmlns:a16="http://schemas.microsoft.com/office/drawing/2014/main" id="{2B24EE9C-DC65-4BD0-A4C8-9DE1382237D3}"/>
            </a:ext>
          </a:extLst>
        </xdr:cNvPr>
        <xdr:cNvSpPr/>
      </xdr:nvSpPr>
      <xdr:spPr>
        <a:xfrm>
          <a:off x="9588500" y="180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77915</xdr:rowOff>
    </xdr:from>
    <xdr:to>
      <xdr:col>55</xdr:col>
      <xdr:colOff>0</xdr:colOff>
      <xdr:row>105</xdr:row>
      <xdr:rowOff>82486</xdr:rowOff>
    </xdr:to>
    <xdr:cxnSp macro="">
      <xdr:nvCxnSpPr>
        <xdr:cNvPr id="360" name="直線コネクタ 359">
          <a:extLst>
            <a:ext uri="{FF2B5EF4-FFF2-40B4-BE49-F238E27FC236}">
              <a16:creationId xmlns:a16="http://schemas.microsoft.com/office/drawing/2014/main" id="{92D05F88-1C7B-4C06-B486-60CB65DC654A}"/>
            </a:ext>
          </a:extLst>
        </xdr:cNvPr>
        <xdr:cNvCxnSpPr/>
      </xdr:nvCxnSpPr>
      <xdr:spPr>
        <a:xfrm>
          <a:off x="9639300" y="1808016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26543</xdr:rowOff>
    </xdr:from>
    <xdr:to>
      <xdr:col>46</xdr:col>
      <xdr:colOff>38100</xdr:colOff>
      <xdr:row>105</xdr:row>
      <xdr:rowOff>128143</xdr:rowOff>
    </xdr:to>
    <xdr:sp macro="" textlink="">
      <xdr:nvSpPr>
        <xdr:cNvPr id="361" name="楕円 360">
          <a:extLst>
            <a:ext uri="{FF2B5EF4-FFF2-40B4-BE49-F238E27FC236}">
              <a16:creationId xmlns:a16="http://schemas.microsoft.com/office/drawing/2014/main" id="{E96E16ED-645D-49F6-9099-8CE70E84EE16}"/>
            </a:ext>
          </a:extLst>
        </xdr:cNvPr>
        <xdr:cNvSpPr/>
      </xdr:nvSpPr>
      <xdr:spPr>
        <a:xfrm>
          <a:off x="8699500" y="1802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77343</xdr:rowOff>
    </xdr:from>
    <xdr:to>
      <xdr:col>50</xdr:col>
      <xdr:colOff>114300</xdr:colOff>
      <xdr:row>105</xdr:row>
      <xdr:rowOff>77915</xdr:rowOff>
    </xdr:to>
    <xdr:cxnSp macro="">
      <xdr:nvCxnSpPr>
        <xdr:cNvPr id="362" name="直線コネクタ 361">
          <a:extLst>
            <a:ext uri="{FF2B5EF4-FFF2-40B4-BE49-F238E27FC236}">
              <a16:creationId xmlns:a16="http://schemas.microsoft.com/office/drawing/2014/main" id="{CF4F3D1E-2ACE-43AD-9216-1359F372D2CC}"/>
            </a:ext>
          </a:extLst>
        </xdr:cNvPr>
        <xdr:cNvCxnSpPr/>
      </xdr:nvCxnSpPr>
      <xdr:spPr>
        <a:xfrm>
          <a:off x="8750300" y="1807959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23113</xdr:rowOff>
    </xdr:from>
    <xdr:to>
      <xdr:col>41</xdr:col>
      <xdr:colOff>101600</xdr:colOff>
      <xdr:row>105</xdr:row>
      <xdr:rowOff>124713</xdr:rowOff>
    </xdr:to>
    <xdr:sp macro="" textlink="">
      <xdr:nvSpPr>
        <xdr:cNvPr id="363" name="楕円 362">
          <a:extLst>
            <a:ext uri="{FF2B5EF4-FFF2-40B4-BE49-F238E27FC236}">
              <a16:creationId xmlns:a16="http://schemas.microsoft.com/office/drawing/2014/main" id="{22059F7B-00F8-4FE5-9310-310A50B94E7A}"/>
            </a:ext>
          </a:extLst>
        </xdr:cNvPr>
        <xdr:cNvSpPr/>
      </xdr:nvSpPr>
      <xdr:spPr>
        <a:xfrm>
          <a:off x="7810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73913</xdr:rowOff>
    </xdr:from>
    <xdr:to>
      <xdr:col>45</xdr:col>
      <xdr:colOff>177800</xdr:colOff>
      <xdr:row>105</xdr:row>
      <xdr:rowOff>77343</xdr:rowOff>
    </xdr:to>
    <xdr:cxnSp macro="">
      <xdr:nvCxnSpPr>
        <xdr:cNvPr id="364" name="直線コネクタ 363">
          <a:extLst>
            <a:ext uri="{FF2B5EF4-FFF2-40B4-BE49-F238E27FC236}">
              <a16:creationId xmlns:a16="http://schemas.microsoft.com/office/drawing/2014/main" id="{68D01249-704A-4187-AFBA-DBA967F0DF59}"/>
            </a:ext>
          </a:extLst>
        </xdr:cNvPr>
        <xdr:cNvCxnSpPr/>
      </xdr:nvCxnSpPr>
      <xdr:spPr>
        <a:xfrm>
          <a:off x="7861300" y="1807616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365" name="n_1aveValue【市民会館】&#10;一人当たり面積">
          <a:extLst>
            <a:ext uri="{FF2B5EF4-FFF2-40B4-BE49-F238E27FC236}">
              <a16:creationId xmlns:a16="http://schemas.microsoft.com/office/drawing/2014/main" id="{5E17088C-A99C-494F-AA94-5E39A0F964F1}"/>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66" name="n_2aveValue【市民会館】&#10;一人当たり面積">
          <a:extLst>
            <a:ext uri="{FF2B5EF4-FFF2-40B4-BE49-F238E27FC236}">
              <a16:creationId xmlns:a16="http://schemas.microsoft.com/office/drawing/2014/main" id="{9D4748D8-499F-4375-A559-787B0E356507}"/>
            </a:ext>
          </a:extLst>
        </xdr:cNvPr>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367" name="n_3aveValue【市民会館】&#10;一人当たり面積">
          <a:extLst>
            <a:ext uri="{FF2B5EF4-FFF2-40B4-BE49-F238E27FC236}">
              <a16:creationId xmlns:a16="http://schemas.microsoft.com/office/drawing/2014/main" id="{CBB8D32A-5606-4BF4-84B8-09B9E46E9476}"/>
            </a:ext>
          </a:extLst>
        </xdr:cNvPr>
        <xdr:cNvSpPr txBox="1"/>
      </xdr:nvSpPr>
      <xdr:spPr>
        <a:xfrm>
          <a:off x="7626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68" name="n_4aveValue【市民会館】&#10;一人当たり面積">
          <a:extLst>
            <a:ext uri="{FF2B5EF4-FFF2-40B4-BE49-F238E27FC236}">
              <a16:creationId xmlns:a16="http://schemas.microsoft.com/office/drawing/2014/main" id="{67872CAF-8282-4402-94F1-EF6320955CAD}"/>
            </a:ext>
          </a:extLst>
        </xdr:cNvPr>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119842</xdr:rowOff>
    </xdr:from>
    <xdr:ext cx="469744" cy="259045"/>
    <xdr:sp macro="" textlink="">
      <xdr:nvSpPr>
        <xdr:cNvPr id="369" name="n_1mainValue【市民会館】&#10;一人当たり面積">
          <a:extLst>
            <a:ext uri="{FF2B5EF4-FFF2-40B4-BE49-F238E27FC236}">
              <a16:creationId xmlns:a16="http://schemas.microsoft.com/office/drawing/2014/main" id="{7DA1AAA5-B80B-4C60-8D79-5A10EE613256}"/>
            </a:ext>
          </a:extLst>
        </xdr:cNvPr>
        <xdr:cNvSpPr txBox="1"/>
      </xdr:nvSpPr>
      <xdr:spPr>
        <a:xfrm>
          <a:off x="9391727" y="1812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119270</xdr:rowOff>
    </xdr:from>
    <xdr:ext cx="469744" cy="259045"/>
    <xdr:sp macro="" textlink="">
      <xdr:nvSpPr>
        <xdr:cNvPr id="370" name="n_2mainValue【市民会館】&#10;一人当たり面積">
          <a:extLst>
            <a:ext uri="{FF2B5EF4-FFF2-40B4-BE49-F238E27FC236}">
              <a16:creationId xmlns:a16="http://schemas.microsoft.com/office/drawing/2014/main" id="{8CB4A492-980A-464A-947B-8A4869A7E4D8}"/>
            </a:ext>
          </a:extLst>
        </xdr:cNvPr>
        <xdr:cNvSpPr txBox="1"/>
      </xdr:nvSpPr>
      <xdr:spPr>
        <a:xfrm>
          <a:off x="8515427" y="18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141240</xdr:rowOff>
    </xdr:from>
    <xdr:ext cx="469744" cy="259045"/>
    <xdr:sp macro="" textlink="">
      <xdr:nvSpPr>
        <xdr:cNvPr id="371" name="n_3mainValue【市民会館】&#10;一人当たり面積">
          <a:extLst>
            <a:ext uri="{FF2B5EF4-FFF2-40B4-BE49-F238E27FC236}">
              <a16:creationId xmlns:a16="http://schemas.microsoft.com/office/drawing/2014/main" id="{58434DD0-7D49-467B-BED9-86EDB964519F}"/>
            </a:ext>
          </a:extLst>
        </xdr:cNvPr>
        <xdr:cNvSpPr txBox="1"/>
      </xdr:nvSpPr>
      <xdr:spPr>
        <a:xfrm>
          <a:off x="7626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a:extLst>
            <a:ext uri="{FF2B5EF4-FFF2-40B4-BE49-F238E27FC236}">
              <a16:creationId xmlns:a16="http://schemas.microsoft.com/office/drawing/2014/main" id="{877471A3-96D0-42E0-A8A7-2EDC3E7421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a:extLst>
            <a:ext uri="{FF2B5EF4-FFF2-40B4-BE49-F238E27FC236}">
              <a16:creationId xmlns:a16="http://schemas.microsoft.com/office/drawing/2014/main" id="{905B3594-F83C-4800-ADB6-F1AECCF4A1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a:extLst>
            <a:ext uri="{FF2B5EF4-FFF2-40B4-BE49-F238E27FC236}">
              <a16:creationId xmlns:a16="http://schemas.microsoft.com/office/drawing/2014/main" id="{22FE88D5-8613-4039-B0B2-1A055321760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a:extLst>
            <a:ext uri="{FF2B5EF4-FFF2-40B4-BE49-F238E27FC236}">
              <a16:creationId xmlns:a16="http://schemas.microsoft.com/office/drawing/2014/main" id="{0AF35DC0-A704-46F5-B7AA-A4990B55A5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a:extLst>
            <a:ext uri="{FF2B5EF4-FFF2-40B4-BE49-F238E27FC236}">
              <a16:creationId xmlns:a16="http://schemas.microsoft.com/office/drawing/2014/main" id="{04CCE7AB-092E-4A93-AB8D-64E9CA29053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a:extLst>
            <a:ext uri="{FF2B5EF4-FFF2-40B4-BE49-F238E27FC236}">
              <a16:creationId xmlns:a16="http://schemas.microsoft.com/office/drawing/2014/main" id="{E3F078BB-B67A-4D7B-9016-0132F8FF40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a:extLst>
            <a:ext uri="{FF2B5EF4-FFF2-40B4-BE49-F238E27FC236}">
              <a16:creationId xmlns:a16="http://schemas.microsoft.com/office/drawing/2014/main" id="{1A5307A0-01BF-43A7-840F-485D77A767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a:extLst>
            <a:ext uri="{FF2B5EF4-FFF2-40B4-BE49-F238E27FC236}">
              <a16:creationId xmlns:a16="http://schemas.microsoft.com/office/drawing/2014/main" id="{DCD8996A-6AD1-46A4-8889-D7FC478A1E3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a:extLst>
            <a:ext uri="{FF2B5EF4-FFF2-40B4-BE49-F238E27FC236}">
              <a16:creationId xmlns:a16="http://schemas.microsoft.com/office/drawing/2014/main" id="{D89E03ED-66A1-4AE4-B22A-FA386ED849C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a:extLst>
            <a:ext uri="{FF2B5EF4-FFF2-40B4-BE49-F238E27FC236}">
              <a16:creationId xmlns:a16="http://schemas.microsoft.com/office/drawing/2014/main" id="{E01B9BDA-2CA9-4940-A391-325B4F6C62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a:extLst>
            <a:ext uri="{FF2B5EF4-FFF2-40B4-BE49-F238E27FC236}">
              <a16:creationId xmlns:a16="http://schemas.microsoft.com/office/drawing/2014/main" id="{928AAB4D-5DD5-467F-8FD8-4BE57C9349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3" name="直線コネクタ 382">
          <a:extLst>
            <a:ext uri="{FF2B5EF4-FFF2-40B4-BE49-F238E27FC236}">
              <a16:creationId xmlns:a16="http://schemas.microsoft.com/office/drawing/2014/main" id="{194B0CC1-4557-45E9-9E12-4DA6DAAFCD4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4" name="テキスト ボックス 383">
          <a:extLst>
            <a:ext uri="{FF2B5EF4-FFF2-40B4-BE49-F238E27FC236}">
              <a16:creationId xmlns:a16="http://schemas.microsoft.com/office/drawing/2014/main" id="{BEF25EE5-A4B6-4937-9264-D8AAD514382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5" name="直線コネクタ 384">
          <a:extLst>
            <a:ext uri="{FF2B5EF4-FFF2-40B4-BE49-F238E27FC236}">
              <a16:creationId xmlns:a16="http://schemas.microsoft.com/office/drawing/2014/main" id="{B825021C-5A55-48AD-88A4-4DB979DEDB9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6" name="テキスト ボックス 385">
          <a:extLst>
            <a:ext uri="{FF2B5EF4-FFF2-40B4-BE49-F238E27FC236}">
              <a16:creationId xmlns:a16="http://schemas.microsoft.com/office/drawing/2014/main" id="{B53CAEB8-7850-4629-A7FE-9F8A7F7B025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7" name="直線コネクタ 386">
          <a:extLst>
            <a:ext uri="{FF2B5EF4-FFF2-40B4-BE49-F238E27FC236}">
              <a16:creationId xmlns:a16="http://schemas.microsoft.com/office/drawing/2014/main" id="{1D14C990-5681-4721-920E-298DABE58DF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8" name="テキスト ボックス 387">
          <a:extLst>
            <a:ext uri="{FF2B5EF4-FFF2-40B4-BE49-F238E27FC236}">
              <a16:creationId xmlns:a16="http://schemas.microsoft.com/office/drawing/2014/main" id="{599C5B27-47DD-499A-BBB2-2ED462E8C97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9" name="直線コネクタ 388">
          <a:extLst>
            <a:ext uri="{FF2B5EF4-FFF2-40B4-BE49-F238E27FC236}">
              <a16:creationId xmlns:a16="http://schemas.microsoft.com/office/drawing/2014/main" id="{40773EBE-2C77-4630-B583-EC503736009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0" name="テキスト ボックス 389">
          <a:extLst>
            <a:ext uri="{FF2B5EF4-FFF2-40B4-BE49-F238E27FC236}">
              <a16:creationId xmlns:a16="http://schemas.microsoft.com/office/drawing/2014/main" id="{31BDE8D2-53C6-47E5-B4E3-42EDED34A11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1" name="直線コネクタ 390">
          <a:extLst>
            <a:ext uri="{FF2B5EF4-FFF2-40B4-BE49-F238E27FC236}">
              <a16:creationId xmlns:a16="http://schemas.microsoft.com/office/drawing/2014/main" id="{11F975DF-C7F9-4EDD-A24C-87493E40FF0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2" name="テキスト ボックス 391">
          <a:extLst>
            <a:ext uri="{FF2B5EF4-FFF2-40B4-BE49-F238E27FC236}">
              <a16:creationId xmlns:a16="http://schemas.microsoft.com/office/drawing/2014/main" id="{C818E601-9F5D-466C-A362-A1F0AD2BBDC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3" name="直線コネクタ 392">
          <a:extLst>
            <a:ext uri="{FF2B5EF4-FFF2-40B4-BE49-F238E27FC236}">
              <a16:creationId xmlns:a16="http://schemas.microsoft.com/office/drawing/2014/main" id="{FF739B41-93CF-4A36-8659-C43E578BF11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4" name="テキスト ボックス 393">
          <a:extLst>
            <a:ext uri="{FF2B5EF4-FFF2-40B4-BE49-F238E27FC236}">
              <a16:creationId xmlns:a16="http://schemas.microsoft.com/office/drawing/2014/main" id="{7F4916FD-DC36-447D-A462-B4114C68AA7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a:extLst>
            <a:ext uri="{FF2B5EF4-FFF2-40B4-BE49-F238E27FC236}">
              <a16:creationId xmlns:a16="http://schemas.microsoft.com/office/drawing/2014/main" id="{9491689E-F41B-4155-8AEA-2B13F83B3BF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a:extLst>
            <a:ext uri="{FF2B5EF4-FFF2-40B4-BE49-F238E27FC236}">
              <a16:creationId xmlns:a16="http://schemas.microsoft.com/office/drawing/2014/main" id="{DBDA879A-19BB-44FE-9183-8C5359336A0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97" name="直線コネクタ 396">
          <a:extLst>
            <a:ext uri="{FF2B5EF4-FFF2-40B4-BE49-F238E27FC236}">
              <a16:creationId xmlns:a16="http://schemas.microsoft.com/office/drawing/2014/main" id="{95CB7F23-9E88-478D-A4E1-A3F00A3E8282}"/>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8" name="【一般廃棄物処理施設】&#10;有形固定資産減価償却率最小値テキスト">
          <a:extLst>
            <a:ext uri="{FF2B5EF4-FFF2-40B4-BE49-F238E27FC236}">
              <a16:creationId xmlns:a16="http://schemas.microsoft.com/office/drawing/2014/main" id="{E553B80E-8FFB-4BCD-86B6-184778B5395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9" name="直線コネクタ 398">
          <a:extLst>
            <a:ext uri="{FF2B5EF4-FFF2-40B4-BE49-F238E27FC236}">
              <a16:creationId xmlns:a16="http://schemas.microsoft.com/office/drawing/2014/main" id="{574ED6F3-46D0-486E-956F-733C6199EB7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00" name="【一般廃棄物処理施設】&#10;有形固定資産減価償却率最大値テキスト">
          <a:extLst>
            <a:ext uri="{FF2B5EF4-FFF2-40B4-BE49-F238E27FC236}">
              <a16:creationId xmlns:a16="http://schemas.microsoft.com/office/drawing/2014/main" id="{B828C9B0-857A-4333-BBEA-72A04E359462}"/>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01" name="直線コネクタ 400">
          <a:extLst>
            <a:ext uri="{FF2B5EF4-FFF2-40B4-BE49-F238E27FC236}">
              <a16:creationId xmlns:a16="http://schemas.microsoft.com/office/drawing/2014/main" id="{BA4BB98F-06F4-4951-B389-DA3404BAD828}"/>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402" name="【一般廃棄物処理施設】&#10;有形固定資産減価償却率平均値テキスト">
          <a:extLst>
            <a:ext uri="{FF2B5EF4-FFF2-40B4-BE49-F238E27FC236}">
              <a16:creationId xmlns:a16="http://schemas.microsoft.com/office/drawing/2014/main" id="{7319C4FC-F0F5-4213-85EE-11F8CB0F7F8C}"/>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03" name="フローチャート: 判断 402">
          <a:extLst>
            <a:ext uri="{FF2B5EF4-FFF2-40B4-BE49-F238E27FC236}">
              <a16:creationId xmlns:a16="http://schemas.microsoft.com/office/drawing/2014/main" id="{720633E4-0FD3-449A-B088-A32D76D74237}"/>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04" name="フローチャート: 判断 403">
          <a:extLst>
            <a:ext uri="{FF2B5EF4-FFF2-40B4-BE49-F238E27FC236}">
              <a16:creationId xmlns:a16="http://schemas.microsoft.com/office/drawing/2014/main" id="{B8C7FD03-D5BA-4582-A93E-A3F7F675D552}"/>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405" name="フローチャート: 判断 404">
          <a:extLst>
            <a:ext uri="{FF2B5EF4-FFF2-40B4-BE49-F238E27FC236}">
              <a16:creationId xmlns:a16="http://schemas.microsoft.com/office/drawing/2014/main" id="{8BBE8487-714F-45C5-8E32-22507B2F3754}"/>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406" name="フローチャート: 判断 405">
          <a:extLst>
            <a:ext uri="{FF2B5EF4-FFF2-40B4-BE49-F238E27FC236}">
              <a16:creationId xmlns:a16="http://schemas.microsoft.com/office/drawing/2014/main" id="{2A4380DD-B3DB-4F7D-95F4-1B234A9252EB}"/>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07" name="フローチャート: 判断 406">
          <a:extLst>
            <a:ext uri="{FF2B5EF4-FFF2-40B4-BE49-F238E27FC236}">
              <a16:creationId xmlns:a16="http://schemas.microsoft.com/office/drawing/2014/main" id="{F0E2079C-C1BF-40D3-B5B5-610C1543168E}"/>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83E8BBEA-5B9F-42C8-B723-48D720F5A2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F7500315-395F-449B-AAA6-B78E2F8082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8F9FB590-22B6-40ED-A3CF-A746A053F5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45D9EA72-1B72-4D80-9BF9-4AE889D5FA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E83522EE-2254-4256-93D5-6352B9E9A3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144599</xdr:rowOff>
    </xdr:from>
    <xdr:to>
      <xdr:col>85</xdr:col>
      <xdr:colOff>177800</xdr:colOff>
      <xdr:row>39</xdr:row>
      <xdr:rowOff>74749</xdr:rowOff>
    </xdr:to>
    <xdr:sp macro="" textlink="">
      <xdr:nvSpPr>
        <xdr:cNvPr id="413" name="楕円 412">
          <a:extLst>
            <a:ext uri="{FF2B5EF4-FFF2-40B4-BE49-F238E27FC236}">
              <a16:creationId xmlns:a16="http://schemas.microsoft.com/office/drawing/2014/main" id="{DBA7BA63-2D15-4035-815B-BFE5A4B0A61B}"/>
            </a:ext>
          </a:extLst>
        </xdr:cNvPr>
        <xdr:cNvSpPr/>
      </xdr:nvSpPr>
      <xdr:spPr>
        <a:xfrm>
          <a:off x="16268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123026</xdr:rowOff>
    </xdr:from>
    <xdr:ext cx="405111" cy="259045"/>
    <xdr:sp macro="" textlink="">
      <xdr:nvSpPr>
        <xdr:cNvPr id="414" name="【一般廃棄物処理施設】&#10;有形固定資産減価償却率該当値テキスト">
          <a:extLst>
            <a:ext uri="{FF2B5EF4-FFF2-40B4-BE49-F238E27FC236}">
              <a16:creationId xmlns:a16="http://schemas.microsoft.com/office/drawing/2014/main" id="{C68A8E20-FD92-4A00-B9AE-84F47C00D38B}"/>
            </a:ext>
          </a:extLst>
        </xdr:cNvPr>
        <xdr:cNvSpPr txBox="1"/>
      </xdr:nvSpPr>
      <xdr:spPr>
        <a:xfrm>
          <a:off x="16357600"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100512</xdr:rowOff>
    </xdr:from>
    <xdr:to>
      <xdr:col>81</xdr:col>
      <xdr:colOff>101600</xdr:colOff>
      <xdr:row>39</xdr:row>
      <xdr:rowOff>30662</xdr:rowOff>
    </xdr:to>
    <xdr:sp macro="" textlink="">
      <xdr:nvSpPr>
        <xdr:cNvPr id="415" name="楕円 414">
          <a:extLst>
            <a:ext uri="{FF2B5EF4-FFF2-40B4-BE49-F238E27FC236}">
              <a16:creationId xmlns:a16="http://schemas.microsoft.com/office/drawing/2014/main" id="{20F001EA-5CC6-410E-AAA3-40255057CD03}"/>
            </a:ext>
          </a:extLst>
        </xdr:cNvPr>
        <xdr:cNvSpPr/>
      </xdr:nvSpPr>
      <xdr:spPr>
        <a:xfrm>
          <a:off x="15430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151312</xdr:rowOff>
    </xdr:from>
    <xdr:to>
      <xdr:col>85</xdr:col>
      <xdr:colOff>127000</xdr:colOff>
      <xdr:row>39</xdr:row>
      <xdr:rowOff>23949</xdr:rowOff>
    </xdr:to>
    <xdr:cxnSp macro="">
      <xdr:nvCxnSpPr>
        <xdr:cNvPr id="416" name="直線コネクタ 415">
          <a:extLst>
            <a:ext uri="{FF2B5EF4-FFF2-40B4-BE49-F238E27FC236}">
              <a16:creationId xmlns:a16="http://schemas.microsoft.com/office/drawing/2014/main" id="{41D467B2-D829-43DB-ABC6-B0093716C894}"/>
            </a:ext>
          </a:extLst>
        </xdr:cNvPr>
        <xdr:cNvCxnSpPr/>
      </xdr:nvCxnSpPr>
      <xdr:spPr>
        <a:xfrm>
          <a:off x="15481300" y="66664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108676</xdr:rowOff>
    </xdr:from>
    <xdr:to>
      <xdr:col>76</xdr:col>
      <xdr:colOff>165100</xdr:colOff>
      <xdr:row>39</xdr:row>
      <xdr:rowOff>38826</xdr:rowOff>
    </xdr:to>
    <xdr:sp macro="" textlink="">
      <xdr:nvSpPr>
        <xdr:cNvPr id="417" name="楕円 416">
          <a:extLst>
            <a:ext uri="{FF2B5EF4-FFF2-40B4-BE49-F238E27FC236}">
              <a16:creationId xmlns:a16="http://schemas.microsoft.com/office/drawing/2014/main" id="{D3D15872-8A3B-4BEB-95F0-0418B8A97021}"/>
            </a:ext>
          </a:extLst>
        </xdr:cNvPr>
        <xdr:cNvSpPr/>
      </xdr:nvSpPr>
      <xdr:spPr>
        <a:xfrm>
          <a:off x="14541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151312</xdr:rowOff>
    </xdr:from>
    <xdr:to>
      <xdr:col>81</xdr:col>
      <xdr:colOff>50800</xdr:colOff>
      <xdr:row>38</xdr:row>
      <xdr:rowOff>159476</xdr:rowOff>
    </xdr:to>
    <xdr:cxnSp macro="">
      <xdr:nvCxnSpPr>
        <xdr:cNvPr id="418" name="直線コネクタ 417">
          <a:extLst>
            <a:ext uri="{FF2B5EF4-FFF2-40B4-BE49-F238E27FC236}">
              <a16:creationId xmlns:a16="http://schemas.microsoft.com/office/drawing/2014/main" id="{CCA08C5F-DA08-4D81-B102-AC28710236FA}"/>
            </a:ext>
          </a:extLst>
        </xdr:cNvPr>
        <xdr:cNvCxnSpPr/>
      </xdr:nvCxnSpPr>
      <xdr:spPr>
        <a:xfrm flipV="1">
          <a:off x="14592300" y="66664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419" name="楕円 418">
          <a:extLst>
            <a:ext uri="{FF2B5EF4-FFF2-40B4-BE49-F238E27FC236}">
              <a16:creationId xmlns:a16="http://schemas.microsoft.com/office/drawing/2014/main" id="{776F6836-6B10-4133-82C7-24E46F5E8DA0}"/>
            </a:ext>
          </a:extLst>
        </xdr:cNvPr>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38</xdr:row>
      <xdr:rowOff>159476</xdr:rowOff>
    </xdr:to>
    <xdr:cxnSp macro="">
      <xdr:nvCxnSpPr>
        <xdr:cNvPr id="420" name="直線コネクタ 419">
          <a:extLst>
            <a:ext uri="{FF2B5EF4-FFF2-40B4-BE49-F238E27FC236}">
              <a16:creationId xmlns:a16="http://schemas.microsoft.com/office/drawing/2014/main" id="{DEA9E7D0-6E63-4EC6-A5B2-051205E1697A}"/>
            </a:ext>
          </a:extLst>
        </xdr:cNvPr>
        <xdr:cNvCxnSpPr/>
      </xdr:nvCxnSpPr>
      <xdr:spPr>
        <a:xfrm>
          <a:off x="13703300" y="663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1" name="n_1aveValue【一般廃棄物処理施設】&#10;有形固定資産減価償却率">
          <a:extLst>
            <a:ext uri="{FF2B5EF4-FFF2-40B4-BE49-F238E27FC236}">
              <a16:creationId xmlns:a16="http://schemas.microsoft.com/office/drawing/2014/main" id="{B466E5EE-DC08-4042-B5A9-8928C5DBD15A}"/>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422" name="n_2aveValue【一般廃棄物処理施設】&#10;有形固定資産減価償却率">
          <a:extLst>
            <a:ext uri="{FF2B5EF4-FFF2-40B4-BE49-F238E27FC236}">
              <a16:creationId xmlns:a16="http://schemas.microsoft.com/office/drawing/2014/main" id="{3C94F451-B6E5-48B5-A954-C13EAA3F86E1}"/>
            </a:ext>
          </a:extLst>
        </xdr:cNvPr>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23" name="n_3aveValue【一般廃棄物処理施設】&#10;有形固定資産減価償却率">
          <a:extLst>
            <a:ext uri="{FF2B5EF4-FFF2-40B4-BE49-F238E27FC236}">
              <a16:creationId xmlns:a16="http://schemas.microsoft.com/office/drawing/2014/main" id="{718271A5-0218-417B-AD99-1DAD9C39CF65}"/>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24" name="n_4aveValue【一般廃棄物処理施設】&#10;有形固定資産減価償却率">
          <a:extLst>
            <a:ext uri="{FF2B5EF4-FFF2-40B4-BE49-F238E27FC236}">
              <a16:creationId xmlns:a16="http://schemas.microsoft.com/office/drawing/2014/main" id="{370A24CD-C708-462D-AF3E-ADD3AEB0B47D}"/>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21789</xdr:rowOff>
    </xdr:from>
    <xdr:ext cx="405111" cy="259045"/>
    <xdr:sp macro="" textlink="">
      <xdr:nvSpPr>
        <xdr:cNvPr id="425" name="n_1mainValue【一般廃棄物処理施設】&#10;有形固定資産減価償却率">
          <a:extLst>
            <a:ext uri="{FF2B5EF4-FFF2-40B4-BE49-F238E27FC236}">
              <a16:creationId xmlns:a16="http://schemas.microsoft.com/office/drawing/2014/main" id="{E4D62514-4D37-451E-A49E-D28071AD3941}"/>
            </a:ext>
          </a:extLst>
        </xdr:cNvPr>
        <xdr:cNvSpPr txBox="1"/>
      </xdr:nvSpPr>
      <xdr:spPr>
        <a:xfrm>
          <a:off x="152660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55353</xdr:rowOff>
    </xdr:from>
    <xdr:ext cx="405111" cy="259045"/>
    <xdr:sp macro="" textlink="">
      <xdr:nvSpPr>
        <xdr:cNvPr id="426" name="n_2mainValue【一般廃棄物処理施設】&#10;有形固定資産減価償却率">
          <a:extLst>
            <a:ext uri="{FF2B5EF4-FFF2-40B4-BE49-F238E27FC236}">
              <a16:creationId xmlns:a16="http://schemas.microsoft.com/office/drawing/2014/main" id="{44962053-3A8B-4117-A0D4-A1849524DA7C}"/>
            </a:ext>
          </a:extLst>
        </xdr:cNvPr>
        <xdr:cNvSpPr txBox="1"/>
      </xdr:nvSpPr>
      <xdr:spPr>
        <a:xfrm>
          <a:off x="143897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11266</xdr:rowOff>
    </xdr:from>
    <xdr:ext cx="405111" cy="259045"/>
    <xdr:sp macro="" textlink="">
      <xdr:nvSpPr>
        <xdr:cNvPr id="427" name="n_3mainValue【一般廃棄物処理施設】&#10;有形固定資産減価償却率">
          <a:extLst>
            <a:ext uri="{FF2B5EF4-FFF2-40B4-BE49-F238E27FC236}">
              <a16:creationId xmlns:a16="http://schemas.microsoft.com/office/drawing/2014/main" id="{E1760582-8FEE-4DCC-B56C-F3911A8BCE99}"/>
            </a:ext>
          </a:extLst>
        </xdr:cNvPr>
        <xdr:cNvSpPr txBox="1"/>
      </xdr:nvSpPr>
      <xdr:spPr>
        <a:xfrm>
          <a:off x="13500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D17E9C05-0E74-4944-BEE9-58701813D7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12794D56-B87F-4617-845B-06DAB3BEC5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3BC66B91-D9E8-4150-917F-E740FB0659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D2698B8B-F473-43C0-8760-9C24FE73558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ABB95573-2C52-4AB3-A6BB-5A4EA626D6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686EF400-BD6B-4B41-AB6F-14BAD4AF60A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D47F5952-5D87-4C66-81D3-C5AE47F104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EEADC611-4E81-4D58-93CB-3621DCD3858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657726DA-0696-4184-B782-DC7FB99C064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F8D2B7AD-9066-498D-82F8-2718DFEAD0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a:extLst>
            <a:ext uri="{FF2B5EF4-FFF2-40B4-BE49-F238E27FC236}">
              <a16:creationId xmlns:a16="http://schemas.microsoft.com/office/drawing/2014/main" id="{EAAE9FE1-9599-4369-9C32-0342E20CE31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9" name="テキスト ボックス 438">
          <a:extLst>
            <a:ext uri="{FF2B5EF4-FFF2-40B4-BE49-F238E27FC236}">
              <a16:creationId xmlns:a16="http://schemas.microsoft.com/office/drawing/2014/main" id="{0A7A2598-F352-4F6C-B88A-1FEA6354BFC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a:extLst>
            <a:ext uri="{FF2B5EF4-FFF2-40B4-BE49-F238E27FC236}">
              <a16:creationId xmlns:a16="http://schemas.microsoft.com/office/drawing/2014/main" id="{217CAB73-F575-4621-92BC-B58CDCCEAD9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1" name="テキスト ボックス 440">
          <a:extLst>
            <a:ext uri="{FF2B5EF4-FFF2-40B4-BE49-F238E27FC236}">
              <a16:creationId xmlns:a16="http://schemas.microsoft.com/office/drawing/2014/main" id="{2DD6A688-F4F8-4F7C-A7FF-5385FE9CBD8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a:extLst>
            <a:ext uri="{FF2B5EF4-FFF2-40B4-BE49-F238E27FC236}">
              <a16:creationId xmlns:a16="http://schemas.microsoft.com/office/drawing/2014/main" id="{527F38E8-FECB-4D85-8E78-A2A90EDD4A3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3" name="テキスト ボックス 442">
          <a:extLst>
            <a:ext uri="{FF2B5EF4-FFF2-40B4-BE49-F238E27FC236}">
              <a16:creationId xmlns:a16="http://schemas.microsoft.com/office/drawing/2014/main" id="{8169B8A5-B7D2-428D-9AD8-B7C53EB3673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a:extLst>
            <a:ext uri="{FF2B5EF4-FFF2-40B4-BE49-F238E27FC236}">
              <a16:creationId xmlns:a16="http://schemas.microsoft.com/office/drawing/2014/main" id="{1A386352-2AFA-4053-8674-2DA6C1A57B9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5" name="テキスト ボックス 444">
          <a:extLst>
            <a:ext uri="{FF2B5EF4-FFF2-40B4-BE49-F238E27FC236}">
              <a16:creationId xmlns:a16="http://schemas.microsoft.com/office/drawing/2014/main" id="{F7FA7CCF-8AF1-404E-83B2-3389F0D95E9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a:extLst>
            <a:ext uri="{FF2B5EF4-FFF2-40B4-BE49-F238E27FC236}">
              <a16:creationId xmlns:a16="http://schemas.microsoft.com/office/drawing/2014/main" id="{4A963B85-DD14-4E23-A7D0-2999A059D20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7" name="テキスト ボックス 446">
          <a:extLst>
            <a:ext uri="{FF2B5EF4-FFF2-40B4-BE49-F238E27FC236}">
              <a16:creationId xmlns:a16="http://schemas.microsoft.com/office/drawing/2014/main" id="{E1725D59-7797-4ABA-B2D0-B3B2F348611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a:extLst>
            <a:ext uri="{FF2B5EF4-FFF2-40B4-BE49-F238E27FC236}">
              <a16:creationId xmlns:a16="http://schemas.microsoft.com/office/drawing/2014/main" id="{70B29FB1-26F0-4233-BB28-776B810B6A8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9" name="テキスト ボックス 448">
          <a:extLst>
            <a:ext uri="{FF2B5EF4-FFF2-40B4-BE49-F238E27FC236}">
              <a16:creationId xmlns:a16="http://schemas.microsoft.com/office/drawing/2014/main" id="{9F0E153A-521B-48C1-87D7-4D718CE9C87D}"/>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48C746CD-5BEC-42B3-B325-9E0E201D49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1" name="テキスト ボックス 450">
          <a:extLst>
            <a:ext uri="{FF2B5EF4-FFF2-40B4-BE49-F238E27FC236}">
              <a16:creationId xmlns:a16="http://schemas.microsoft.com/office/drawing/2014/main" id="{6198328F-393A-4E6C-AC38-98A5F35444C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6CA0B1EE-0673-4086-B67B-305E88C9888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53" name="直線コネクタ 452">
          <a:extLst>
            <a:ext uri="{FF2B5EF4-FFF2-40B4-BE49-F238E27FC236}">
              <a16:creationId xmlns:a16="http://schemas.microsoft.com/office/drawing/2014/main" id="{AE19665E-0BEB-4A54-BAD0-CE980A21DBA8}"/>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54" name="【一般廃棄物処理施設】&#10;一人当たり有形固定資産（償却資産）額最小値テキスト">
          <a:extLst>
            <a:ext uri="{FF2B5EF4-FFF2-40B4-BE49-F238E27FC236}">
              <a16:creationId xmlns:a16="http://schemas.microsoft.com/office/drawing/2014/main" id="{8FE0F776-DC76-4F7F-9DEE-D538294D68AD}"/>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55" name="直線コネクタ 454">
          <a:extLst>
            <a:ext uri="{FF2B5EF4-FFF2-40B4-BE49-F238E27FC236}">
              <a16:creationId xmlns:a16="http://schemas.microsoft.com/office/drawing/2014/main" id="{CCCFDE1D-4149-4B10-AE44-99030464C965}"/>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56" name="【一般廃棄物処理施設】&#10;一人当たり有形固定資産（償却資産）額最大値テキスト">
          <a:extLst>
            <a:ext uri="{FF2B5EF4-FFF2-40B4-BE49-F238E27FC236}">
              <a16:creationId xmlns:a16="http://schemas.microsoft.com/office/drawing/2014/main" id="{E0AB5C00-91F6-47C7-92E6-FE581D9EB524}"/>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57" name="直線コネクタ 456">
          <a:extLst>
            <a:ext uri="{FF2B5EF4-FFF2-40B4-BE49-F238E27FC236}">
              <a16:creationId xmlns:a16="http://schemas.microsoft.com/office/drawing/2014/main" id="{0ECC3AC5-2CE8-4188-9CC5-E06E6CFF8594}"/>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690CACA6-EE16-4F32-B9D2-C50F98B0F058}"/>
            </a:ext>
          </a:extLst>
        </xdr:cNvPr>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59" name="フローチャート: 判断 458">
          <a:extLst>
            <a:ext uri="{FF2B5EF4-FFF2-40B4-BE49-F238E27FC236}">
              <a16:creationId xmlns:a16="http://schemas.microsoft.com/office/drawing/2014/main" id="{F72F2398-F83F-41A0-87CC-9BFCD125C286}"/>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60" name="フローチャート: 判断 459">
          <a:extLst>
            <a:ext uri="{FF2B5EF4-FFF2-40B4-BE49-F238E27FC236}">
              <a16:creationId xmlns:a16="http://schemas.microsoft.com/office/drawing/2014/main" id="{3993CB8F-9859-408C-9508-D5330A593C6A}"/>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61" name="フローチャート: 判断 460">
          <a:extLst>
            <a:ext uri="{FF2B5EF4-FFF2-40B4-BE49-F238E27FC236}">
              <a16:creationId xmlns:a16="http://schemas.microsoft.com/office/drawing/2014/main" id="{DAC3C8AB-5CCF-433C-B86B-D340949532FE}"/>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62" name="フローチャート: 判断 461">
          <a:extLst>
            <a:ext uri="{FF2B5EF4-FFF2-40B4-BE49-F238E27FC236}">
              <a16:creationId xmlns:a16="http://schemas.microsoft.com/office/drawing/2014/main" id="{7855465C-5271-42AB-9D73-F3EF5F4B3A4B}"/>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63" name="フローチャート: 判断 462">
          <a:extLst>
            <a:ext uri="{FF2B5EF4-FFF2-40B4-BE49-F238E27FC236}">
              <a16:creationId xmlns:a16="http://schemas.microsoft.com/office/drawing/2014/main" id="{5BDCF816-352A-42D7-BF27-5F2A8B00AC30}"/>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38F05864-7B54-4F09-A667-AB4BB480E2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C9DB9996-D076-4FAF-B063-DB2E58B5146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7D8D6B8-4D26-43C0-857E-3F7C737A1EF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77CE9142-018C-41C6-9318-BB80EC915B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A4CD6F8A-E9BD-4F7F-9A42-E6056459565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64926</xdr:rowOff>
    </xdr:from>
    <xdr:to>
      <xdr:col>116</xdr:col>
      <xdr:colOff>114300</xdr:colOff>
      <xdr:row>39</xdr:row>
      <xdr:rowOff>166526</xdr:rowOff>
    </xdr:to>
    <xdr:sp macro="" textlink="">
      <xdr:nvSpPr>
        <xdr:cNvPr id="469" name="楕円 468">
          <a:extLst>
            <a:ext uri="{FF2B5EF4-FFF2-40B4-BE49-F238E27FC236}">
              <a16:creationId xmlns:a16="http://schemas.microsoft.com/office/drawing/2014/main" id="{598623CD-5B37-4E22-A859-1B15B7CEC950}"/>
            </a:ext>
          </a:extLst>
        </xdr:cNvPr>
        <xdr:cNvSpPr/>
      </xdr:nvSpPr>
      <xdr:spPr>
        <a:xfrm>
          <a:off x="22110700" y="675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87803</xdr:rowOff>
    </xdr:from>
    <xdr:ext cx="599010" cy="259045"/>
    <xdr:sp macro="" textlink="">
      <xdr:nvSpPr>
        <xdr:cNvPr id="470" name="【一般廃棄物処理施設】&#10;一人当たり有形固定資産（償却資産）額該当値テキスト">
          <a:extLst>
            <a:ext uri="{FF2B5EF4-FFF2-40B4-BE49-F238E27FC236}">
              <a16:creationId xmlns:a16="http://schemas.microsoft.com/office/drawing/2014/main" id="{327C756E-54D1-4B93-8C44-DD65A446CD69}"/>
            </a:ext>
          </a:extLst>
        </xdr:cNvPr>
        <xdr:cNvSpPr txBox="1"/>
      </xdr:nvSpPr>
      <xdr:spPr>
        <a:xfrm>
          <a:off x="22199600" y="660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59492</xdr:rowOff>
    </xdr:from>
    <xdr:to>
      <xdr:col>112</xdr:col>
      <xdr:colOff>38100</xdr:colOff>
      <xdr:row>39</xdr:row>
      <xdr:rowOff>161092</xdr:rowOff>
    </xdr:to>
    <xdr:sp macro="" textlink="">
      <xdr:nvSpPr>
        <xdr:cNvPr id="471" name="楕円 470">
          <a:extLst>
            <a:ext uri="{FF2B5EF4-FFF2-40B4-BE49-F238E27FC236}">
              <a16:creationId xmlns:a16="http://schemas.microsoft.com/office/drawing/2014/main" id="{F5DD9F09-38D2-4175-8A05-18D9C3391B95}"/>
            </a:ext>
          </a:extLst>
        </xdr:cNvPr>
        <xdr:cNvSpPr/>
      </xdr:nvSpPr>
      <xdr:spPr>
        <a:xfrm>
          <a:off x="21272500" y="67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110292</xdr:rowOff>
    </xdr:from>
    <xdr:to>
      <xdr:col>116</xdr:col>
      <xdr:colOff>63500</xdr:colOff>
      <xdr:row>39</xdr:row>
      <xdr:rowOff>115726</xdr:rowOff>
    </xdr:to>
    <xdr:cxnSp macro="">
      <xdr:nvCxnSpPr>
        <xdr:cNvPr id="472" name="直線コネクタ 471">
          <a:extLst>
            <a:ext uri="{FF2B5EF4-FFF2-40B4-BE49-F238E27FC236}">
              <a16:creationId xmlns:a16="http://schemas.microsoft.com/office/drawing/2014/main" id="{9A4F5530-9B0E-4D99-B48A-A5E600E2CCFB}"/>
            </a:ext>
          </a:extLst>
        </xdr:cNvPr>
        <xdr:cNvCxnSpPr/>
      </xdr:nvCxnSpPr>
      <xdr:spPr>
        <a:xfrm>
          <a:off x="21323300" y="6796842"/>
          <a:ext cx="8382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84234</xdr:rowOff>
    </xdr:from>
    <xdr:to>
      <xdr:col>107</xdr:col>
      <xdr:colOff>101600</xdr:colOff>
      <xdr:row>40</xdr:row>
      <xdr:rowOff>14384</xdr:rowOff>
    </xdr:to>
    <xdr:sp macro="" textlink="">
      <xdr:nvSpPr>
        <xdr:cNvPr id="473" name="楕円 472">
          <a:extLst>
            <a:ext uri="{FF2B5EF4-FFF2-40B4-BE49-F238E27FC236}">
              <a16:creationId xmlns:a16="http://schemas.microsoft.com/office/drawing/2014/main" id="{A0F95308-540C-4447-BDDE-EDF6FA81971F}"/>
            </a:ext>
          </a:extLst>
        </xdr:cNvPr>
        <xdr:cNvSpPr/>
      </xdr:nvSpPr>
      <xdr:spPr>
        <a:xfrm>
          <a:off x="20383500" y="677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110292</xdr:rowOff>
    </xdr:from>
    <xdr:to>
      <xdr:col>111</xdr:col>
      <xdr:colOff>177800</xdr:colOff>
      <xdr:row>39</xdr:row>
      <xdr:rowOff>135034</xdr:rowOff>
    </xdr:to>
    <xdr:cxnSp macro="">
      <xdr:nvCxnSpPr>
        <xdr:cNvPr id="474" name="直線コネクタ 473">
          <a:extLst>
            <a:ext uri="{FF2B5EF4-FFF2-40B4-BE49-F238E27FC236}">
              <a16:creationId xmlns:a16="http://schemas.microsoft.com/office/drawing/2014/main" id="{3AA46846-9A0F-4FED-9CE5-A9FCF26FAFFA}"/>
            </a:ext>
          </a:extLst>
        </xdr:cNvPr>
        <xdr:cNvCxnSpPr/>
      </xdr:nvCxnSpPr>
      <xdr:spPr>
        <a:xfrm flipV="1">
          <a:off x="20434300" y="6796842"/>
          <a:ext cx="889000" cy="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80214</xdr:rowOff>
    </xdr:from>
    <xdr:to>
      <xdr:col>102</xdr:col>
      <xdr:colOff>165100</xdr:colOff>
      <xdr:row>40</xdr:row>
      <xdr:rowOff>10364</xdr:rowOff>
    </xdr:to>
    <xdr:sp macro="" textlink="">
      <xdr:nvSpPr>
        <xdr:cNvPr id="475" name="楕円 474">
          <a:extLst>
            <a:ext uri="{FF2B5EF4-FFF2-40B4-BE49-F238E27FC236}">
              <a16:creationId xmlns:a16="http://schemas.microsoft.com/office/drawing/2014/main" id="{B818078B-A9CA-4AB6-AA57-791DA23D4476}"/>
            </a:ext>
          </a:extLst>
        </xdr:cNvPr>
        <xdr:cNvSpPr/>
      </xdr:nvSpPr>
      <xdr:spPr>
        <a:xfrm>
          <a:off x="19494500" y="67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131014</xdr:rowOff>
    </xdr:from>
    <xdr:to>
      <xdr:col>107</xdr:col>
      <xdr:colOff>50800</xdr:colOff>
      <xdr:row>39</xdr:row>
      <xdr:rowOff>135034</xdr:rowOff>
    </xdr:to>
    <xdr:cxnSp macro="">
      <xdr:nvCxnSpPr>
        <xdr:cNvPr id="476" name="直線コネクタ 475">
          <a:extLst>
            <a:ext uri="{FF2B5EF4-FFF2-40B4-BE49-F238E27FC236}">
              <a16:creationId xmlns:a16="http://schemas.microsoft.com/office/drawing/2014/main" id="{714B6092-29A5-4E63-9EC9-0B5741DA6BB1}"/>
            </a:ext>
          </a:extLst>
        </xdr:cNvPr>
        <xdr:cNvCxnSpPr/>
      </xdr:nvCxnSpPr>
      <xdr:spPr>
        <a:xfrm>
          <a:off x="19545300" y="6817564"/>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477" name="n_1aveValue【一般廃棄物処理施設】&#10;一人当たり有形固定資産（償却資産）額">
          <a:extLst>
            <a:ext uri="{FF2B5EF4-FFF2-40B4-BE49-F238E27FC236}">
              <a16:creationId xmlns:a16="http://schemas.microsoft.com/office/drawing/2014/main" id="{2F2AC7B0-2D33-47C9-A432-5BB58B63E4CF}"/>
            </a:ext>
          </a:extLst>
        </xdr:cNvPr>
        <xdr:cNvSpPr txBox="1"/>
      </xdr:nvSpPr>
      <xdr:spPr>
        <a:xfrm>
          <a:off x="21011095" y="70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478" name="n_2aveValue【一般廃棄物処理施設】&#10;一人当たり有形固定資産（償却資産）額">
          <a:extLst>
            <a:ext uri="{FF2B5EF4-FFF2-40B4-BE49-F238E27FC236}">
              <a16:creationId xmlns:a16="http://schemas.microsoft.com/office/drawing/2014/main" id="{0AB164A6-A213-43C5-8378-86A39C93C4D3}"/>
            </a:ext>
          </a:extLst>
        </xdr:cNvPr>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77316</xdr:rowOff>
    </xdr:from>
    <xdr:ext cx="599010" cy="259045"/>
    <xdr:sp macro="" textlink="">
      <xdr:nvSpPr>
        <xdr:cNvPr id="479" name="n_3aveValue【一般廃棄物処理施設】&#10;一人当たり有形固定資産（償却資産）額">
          <a:extLst>
            <a:ext uri="{FF2B5EF4-FFF2-40B4-BE49-F238E27FC236}">
              <a16:creationId xmlns:a16="http://schemas.microsoft.com/office/drawing/2014/main" id="{EEA766AD-7F00-487D-8434-A743C6C5D680}"/>
            </a:ext>
          </a:extLst>
        </xdr:cNvPr>
        <xdr:cNvSpPr txBox="1"/>
      </xdr:nvSpPr>
      <xdr:spPr>
        <a:xfrm>
          <a:off x="19245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80" name="n_4aveValue【一般廃棄物処理施設】&#10;一人当たり有形固定資産（償却資産）額">
          <a:extLst>
            <a:ext uri="{FF2B5EF4-FFF2-40B4-BE49-F238E27FC236}">
              <a16:creationId xmlns:a16="http://schemas.microsoft.com/office/drawing/2014/main" id="{0FBD3532-139C-48F1-9200-5D3818EB4F2F}"/>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6169</xdr:rowOff>
    </xdr:from>
    <xdr:ext cx="599010" cy="259045"/>
    <xdr:sp macro="" textlink="">
      <xdr:nvSpPr>
        <xdr:cNvPr id="481" name="n_1mainValue【一般廃棄物処理施設】&#10;一人当たり有形固定資産（償却資産）額">
          <a:extLst>
            <a:ext uri="{FF2B5EF4-FFF2-40B4-BE49-F238E27FC236}">
              <a16:creationId xmlns:a16="http://schemas.microsoft.com/office/drawing/2014/main" id="{9D11B441-DB3A-4DDF-A9A8-361BA0E94C5C}"/>
            </a:ext>
          </a:extLst>
        </xdr:cNvPr>
        <xdr:cNvSpPr txBox="1"/>
      </xdr:nvSpPr>
      <xdr:spPr>
        <a:xfrm>
          <a:off x="21011095" y="652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30911</xdr:rowOff>
    </xdr:from>
    <xdr:ext cx="599010" cy="259045"/>
    <xdr:sp macro="" textlink="">
      <xdr:nvSpPr>
        <xdr:cNvPr id="482" name="n_2mainValue【一般廃棄物処理施設】&#10;一人当たり有形固定資産（償却資産）額">
          <a:extLst>
            <a:ext uri="{FF2B5EF4-FFF2-40B4-BE49-F238E27FC236}">
              <a16:creationId xmlns:a16="http://schemas.microsoft.com/office/drawing/2014/main" id="{62DF656B-00B6-4436-B6DD-1021C584B419}"/>
            </a:ext>
          </a:extLst>
        </xdr:cNvPr>
        <xdr:cNvSpPr txBox="1"/>
      </xdr:nvSpPr>
      <xdr:spPr>
        <a:xfrm>
          <a:off x="20134795" y="654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26891</xdr:rowOff>
    </xdr:from>
    <xdr:ext cx="599010" cy="259045"/>
    <xdr:sp macro="" textlink="">
      <xdr:nvSpPr>
        <xdr:cNvPr id="483" name="n_3mainValue【一般廃棄物処理施設】&#10;一人当たり有形固定資産（償却資産）額">
          <a:extLst>
            <a:ext uri="{FF2B5EF4-FFF2-40B4-BE49-F238E27FC236}">
              <a16:creationId xmlns:a16="http://schemas.microsoft.com/office/drawing/2014/main" id="{86AB841D-76CE-4DFE-A508-91E788792586}"/>
            </a:ext>
          </a:extLst>
        </xdr:cNvPr>
        <xdr:cNvSpPr txBox="1"/>
      </xdr:nvSpPr>
      <xdr:spPr>
        <a:xfrm>
          <a:off x="19245795" y="654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52A44395-40B1-47E6-B3A1-C55ECC69AF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F3435A15-71F2-4A49-9171-49A9F89EB4B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90F04C36-54AA-4B72-BCED-F285AEBF42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C73213FA-6B3D-4A05-978B-65D8E6769F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BF4E1000-CE86-4DFA-83CF-7853EE75B53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59536894-0077-44DF-B54D-AF020D29B5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E43DFCE1-0975-4F1B-BACA-0412715B0D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8A17D4EF-8DA4-4A43-A990-5A01FB39498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359ADCBA-42F9-41E2-A556-F4F29B0D7E3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56952087-51CE-4BF1-BBFA-6E6F6F60D45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BC452EE2-A8B2-4E01-A1F4-3FEAF7440D4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C6A99975-4ACF-41A8-9588-EEE460024A9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id="{4ECD3118-76D1-44F1-BA85-7287A1FEEBF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B26ACBE6-7847-4BE7-9F39-FCE4BF4B1BF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EE2C13D7-C02B-4354-B224-EF22C88C6FA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425FA61C-3911-4505-9C19-C6B50AE609F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3450B75F-0AD0-4A77-ABB3-5640A20D9B4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B69CF321-4166-4DFC-BFF8-C9F2F883071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34297DC5-6C88-4360-8607-ADBB1FFC30A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6EB01898-3D00-4A32-9C92-2FF0E4CFA9D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BE83BBDF-E7EF-4F1D-B362-1DAE5772A9B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C7C2D2B5-100C-43D3-B28D-507319E1FFF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a16="http://schemas.microsoft.com/office/drawing/2014/main" id="{BD6D208F-CD73-4773-A567-6D8BA22BFAF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a:extLst>
            <a:ext uri="{FF2B5EF4-FFF2-40B4-BE49-F238E27FC236}">
              <a16:creationId xmlns:a16="http://schemas.microsoft.com/office/drawing/2014/main" id="{EC0AF7AF-90C8-469E-AD95-9644655105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508" name="直線コネクタ 507">
          <a:extLst>
            <a:ext uri="{FF2B5EF4-FFF2-40B4-BE49-F238E27FC236}">
              <a16:creationId xmlns:a16="http://schemas.microsoft.com/office/drawing/2014/main" id="{266F71DD-D04C-4C1E-BE23-64FA240D2317}"/>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9" name="【保健センター・保健所】&#10;有形固定資産減価償却率最小値テキスト">
          <a:extLst>
            <a:ext uri="{FF2B5EF4-FFF2-40B4-BE49-F238E27FC236}">
              <a16:creationId xmlns:a16="http://schemas.microsoft.com/office/drawing/2014/main" id="{4A9C37CC-75AC-465E-86FE-D6D26E659FC5}"/>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10" name="直線コネクタ 509">
          <a:extLst>
            <a:ext uri="{FF2B5EF4-FFF2-40B4-BE49-F238E27FC236}">
              <a16:creationId xmlns:a16="http://schemas.microsoft.com/office/drawing/2014/main" id="{935AF1A3-F9B7-4CF9-B5D4-80E810A3EE8D}"/>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11" name="【保健センター・保健所】&#10;有形固定資産減価償却率最大値テキスト">
          <a:extLst>
            <a:ext uri="{FF2B5EF4-FFF2-40B4-BE49-F238E27FC236}">
              <a16:creationId xmlns:a16="http://schemas.microsoft.com/office/drawing/2014/main" id="{634261DC-6ED0-4701-B839-A7ABFB7E914E}"/>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12" name="直線コネクタ 511">
          <a:extLst>
            <a:ext uri="{FF2B5EF4-FFF2-40B4-BE49-F238E27FC236}">
              <a16:creationId xmlns:a16="http://schemas.microsoft.com/office/drawing/2014/main" id="{73D9BBA6-461C-4AFC-86A2-769E342804B6}"/>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513" name="【保健センター・保健所】&#10;有形固定資産減価償却率平均値テキスト">
          <a:extLst>
            <a:ext uri="{FF2B5EF4-FFF2-40B4-BE49-F238E27FC236}">
              <a16:creationId xmlns:a16="http://schemas.microsoft.com/office/drawing/2014/main" id="{8169A863-9ACF-4183-8402-55355E848392}"/>
            </a:ext>
          </a:extLst>
        </xdr:cNvPr>
        <xdr:cNvSpPr txBox="1"/>
      </xdr:nvSpPr>
      <xdr:spPr>
        <a:xfrm>
          <a:off x="1635760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14" name="フローチャート: 判断 513">
          <a:extLst>
            <a:ext uri="{FF2B5EF4-FFF2-40B4-BE49-F238E27FC236}">
              <a16:creationId xmlns:a16="http://schemas.microsoft.com/office/drawing/2014/main" id="{0BAC35B6-744C-42D8-83DE-018434514104}"/>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515" name="フローチャート: 判断 514">
          <a:extLst>
            <a:ext uri="{FF2B5EF4-FFF2-40B4-BE49-F238E27FC236}">
              <a16:creationId xmlns:a16="http://schemas.microsoft.com/office/drawing/2014/main" id="{476BC582-FA58-4579-914C-D6C695D91AEC}"/>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516" name="フローチャート: 判断 515">
          <a:extLst>
            <a:ext uri="{FF2B5EF4-FFF2-40B4-BE49-F238E27FC236}">
              <a16:creationId xmlns:a16="http://schemas.microsoft.com/office/drawing/2014/main" id="{1258BAA7-6EFD-4E5B-B684-CF0D5CA6E3D0}"/>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517" name="フローチャート: 判断 516">
          <a:extLst>
            <a:ext uri="{FF2B5EF4-FFF2-40B4-BE49-F238E27FC236}">
              <a16:creationId xmlns:a16="http://schemas.microsoft.com/office/drawing/2014/main" id="{2A392F38-881D-453D-923B-DA7689DA4741}"/>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518" name="フローチャート: 判断 517">
          <a:extLst>
            <a:ext uri="{FF2B5EF4-FFF2-40B4-BE49-F238E27FC236}">
              <a16:creationId xmlns:a16="http://schemas.microsoft.com/office/drawing/2014/main" id="{799C0925-8D41-4122-927C-9B215B31E49D}"/>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E4642136-F729-40A0-BF22-DF81AF2429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D2783EDA-03F2-402C-A807-E611CD7F3B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2AC5719C-62FF-4131-99E6-BE24836223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7A14366-5ACD-47D9-A229-8E116A911E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AF828C17-3D47-4BE1-B2FB-947208F6631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24" name="楕円 523">
          <a:extLst>
            <a:ext uri="{FF2B5EF4-FFF2-40B4-BE49-F238E27FC236}">
              <a16:creationId xmlns:a16="http://schemas.microsoft.com/office/drawing/2014/main" id="{34E1519C-3662-4682-9272-AA5422AB2444}"/>
            </a:ext>
          </a:extLst>
        </xdr:cNvPr>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525" name="【保健センター・保健所】&#10;有形固定資産減価償却率該当値テキスト">
          <a:extLst>
            <a:ext uri="{FF2B5EF4-FFF2-40B4-BE49-F238E27FC236}">
              <a16:creationId xmlns:a16="http://schemas.microsoft.com/office/drawing/2014/main" id="{F3E1547F-4450-468C-8371-5B9AB855E16A}"/>
            </a:ext>
          </a:extLst>
        </xdr:cNvPr>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26" name="楕円 525">
          <a:extLst>
            <a:ext uri="{FF2B5EF4-FFF2-40B4-BE49-F238E27FC236}">
              <a16:creationId xmlns:a16="http://schemas.microsoft.com/office/drawing/2014/main" id="{ED83A0C2-A7C4-4626-BC8F-56B833D07F09}"/>
            </a:ext>
          </a:extLst>
        </xdr:cNvPr>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19050</xdr:rowOff>
    </xdr:to>
    <xdr:cxnSp macro="">
      <xdr:nvCxnSpPr>
        <xdr:cNvPr id="527" name="直線コネクタ 526">
          <a:extLst>
            <a:ext uri="{FF2B5EF4-FFF2-40B4-BE49-F238E27FC236}">
              <a16:creationId xmlns:a16="http://schemas.microsoft.com/office/drawing/2014/main" id="{8437A9CA-BFAB-4569-8766-FCAD88B22C07}"/>
            </a:ext>
          </a:extLst>
        </xdr:cNvPr>
        <xdr:cNvCxnSpPr/>
      </xdr:nvCxnSpPr>
      <xdr:spPr>
        <a:xfrm>
          <a:off x="15481300" y="1043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28" name="楕円 527">
          <a:extLst>
            <a:ext uri="{FF2B5EF4-FFF2-40B4-BE49-F238E27FC236}">
              <a16:creationId xmlns:a16="http://schemas.microsoft.com/office/drawing/2014/main" id="{CE0DCE2F-F3A9-4ABF-9498-2F0D3D31B5C8}"/>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529" name="直線コネクタ 528">
          <a:extLst>
            <a:ext uri="{FF2B5EF4-FFF2-40B4-BE49-F238E27FC236}">
              <a16:creationId xmlns:a16="http://schemas.microsoft.com/office/drawing/2014/main" id="{AC8BADAC-CCA8-4F7B-B5A9-3FA2052C3202}"/>
            </a:ext>
          </a:extLst>
        </xdr:cNvPr>
        <xdr:cNvCxnSpPr/>
      </xdr:nvCxnSpPr>
      <xdr:spPr>
        <a:xfrm>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30" name="楕円 529">
          <a:extLst>
            <a:ext uri="{FF2B5EF4-FFF2-40B4-BE49-F238E27FC236}">
              <a16:creationId xmlns:a16="http://schemas.microsoft.com/office/drawing/2014/main" id="{E9F842DD-B54F-4E93-9231-CC2B5D6715A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531" name="直線コネクタ 530">
          <a:extLst>
            <a:ext uri="{FF2B5EF4-FFF2-40B4-BE49-F238E27FC236}">
              <a16:creationId xmlns:a16="http://schemas.microsoft.com/office/drawing/2014/main" id="{C1EAB4C4-5007-43C6-AB27-ECE7696CCF97}"/>
            </a:ext>
          </a:extLst>
        </xdr:cNvPr>
        <xdr:cNvCxnSpPr/>
      </xdr:nvCxnSpPr>
      <xdr:spPr>
        <a:xfrm>
          <a:off x="13703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92092</xdr:rowOff>
    </xdr:from>
    <xdr:ext cx="405111" cy="259045"/>
    <xdr:sp macro="" textlink="">
      <xdr:nvSpPr>
        <xdr:cNvPr id="532" name="n_1aveValue【保健センター・保健所】&#10;有形固定資産減価償却率">
          <a:extLst>
            <a:ext uri="{FF2B5EF4-FFF2-40B4-BE49-F238E27FC236}">
              <a16:creationId xmlns:a16="http://schemas.microsoft.com/office/drawing/2014/main" id="{9BB57999-BD95-4CEA-837F-767FB35A3124}"/>
            </a:ext>
          </a:extLst>
        </xdr:cNvPr>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51A56E75-B2C9-493D-BA12-890A9B1185EE}"/>
            </a:ext>
          </a:extLst>
        </xdr:cNvPr>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534" name="n_3aveValue【保健センター・保健所】&#10;有形固定資産減価償却率">
          <a:extLst>
            <a:ext uri="{FF2B5EF4-FFF2-40B4-BE49-F238E27FC236}">
              <a16:creationId xmlns:a16="http://schemas.microsoft.com/office/drawing/2014/main" id="{EB2037DD-E61A-4E7B-A5AA-56483F499253}"/>
            </a:ext>
          </a:extLst>
        </xdr:cNvPr>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535" name="n_4aveValue【保健センター・保健所】&#10;有形固定資産減価償却率">
          <a:extLst>
            <a:ext uri="{FF2B5EF4-FFF2-40B4-BE49-F238E27FC236}">
              <a16:creationId xmlns:a16="http://schemas.microsoft.com/office/drawing/2014/main" id="{2AD59D69-F52A-48B0-B8A1-2822D42304D3}"/>
            </a:ext>
          </a:extLst>
        </xdr:cNvPr>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536" name="n_1mainValue【保健センター・保健所】&#10;有形固定資産減価償却率">
          <a:extLst>
            <a:ext uri="{FF2B5EF4-FFF2-40B4-BE49-F238E27FC236}">
              <a16:creationId xmlns:a16="http://schemas.microsoft.com/office/drawing/2014/main" id="{86CE82D3-8C41-4929-947A-2C76D0F795C6}"/>
            </a:ext>
          </a:extLst>
        </xdr:cNvPr>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37" name="n_2mainValue【保健センター・保健所】&#10;有形固定資産減価償却率">
          <a:extLst>
            <a:ext uri="{FF2B5EF4-FFF2-40B4-BE49-F238E27FC236}">
              <a16:creationId xmlns:a16="http://schemas.microsoft.com/office/drawing/2014/main" id="{735FC4A7-6CFB-4213-AFD6-C4930067DDC3}"/>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38" name="n_3mainValue【保健センター・保健所】&#10;有形固定資産減価償却率">
          <a:extLst>
            <a:ext uri="{FF2B5EF4-FFF2-40B4-BE49-F238E27FC236}">
              <a16:creationId xmlns:a16="http://schemas.microsoft.com/office/drawing/2014/main" id="{571570F3-E842-4052-B9F8-09642648E17F}"/>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12353A19-7BC4-4ACC-9F9B-D7B2B6B3D31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63040A35-C359-4223-AFCF-D423C7A7D9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1F731C46-5551-4D39-B02B-714A77A7B5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B675EDB2-8A06-4887-81DB-C8083078D4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AA27C27B-395C-467C-BA4F-E6A93297DA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CE8F706C-D325-4D86-B2A4-7338572318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ACD0A9D5-715D-40C5-A665-B4200E2739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4ED34E17-E689-484B-A452-C1DFE8E4ECC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1984252E-32D8-4292-B6D4-05FE156DCC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AD14D86A-6BA6-408A-BF0D-6BCF144E27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9" name="直線コネクタ 548">
          <a:extLst>
            <a:ext uri="{FF2B5EF4-FFF2-40B4-BE49-F238E27FC236}">
              <a16:creationId xmlns:a16="http://schemas.microsoft.com/office/drawing/2014/main" id="{E56CE299-0EF1-4ED8-BAC3-9A132A9D5F9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0" name="テキスト ボックス 549">
          <a:extLst>
            <a:ext uri="{FF2B5EF4-FFF2-40B4-BE49-F238E27FC236}">
              <a16:creationId xmlns:a16="http://schemas.microsoft.com/office/drawing/2014/main" id="{2E5C5A9C-AE6C-400C-BA79-AA8F93E8789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1" name="直線コネクタ 550">
          <a:extLst>
            <a:ext uri="{FF2B5EF4-FFF2-40B4-BE49-F238E27FC236}">
              <a16:creationId xmlns:a16="http://schemas.microsoft.com/office/drawing/2014/main" id="{6A498DE0-296A-44ED-B776-D520D9028C8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2" name="テキスト ボックス 551">
          <a:extLst>
            <a:ext uri="{FF2B5EF4-FFF2-40B4-BE49-F238E27FC236}">
              <a16:creationId xmlns:a16="http://schemas.microsoft.com/office/drawing/2014/main" id="{806246E6-4A9A-4B51-918F-10DD0391394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3" name="直線コネクタ 552">
          <a:extLst>
            <a:ext uri="{FF2B5EF4-FFF2-40B4-BE49-F238E27FC236}">
              <a16:creationId xmlns:a16="http://schemas.microsoft.com/office/drawing/2014/main" id="{D9C94623-9EB9-48B1-AC2C-4C21B05366F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4" name="テキスト ボックス 553">
          <a:extLst>
            <a:ext uri="{FF2B5EF4-FFF2-40B4-BE49-F238E27FC236}">
              <a16:creationId xmlns:a16="http://schemas.microsoft.com/office/drawing/2014/main" id="{13F2D615-325F-4D70-AF90-C4DC1F6FEDE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5" name="直線コネクタ 554">
          <a:extLst>
            <a:ext uri="{FF2B5EF4-FFF2-40B4-BE49-F238E27FC236}">
              <a16:creationId xmlns:a16="http://schemas.microsoft.com/office/drawing/2014/main" id="{7356571D-0385-40EA-BF5F-0DC754F44E0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6" name="テキスト ボックス 555">
          <a:extLst>
            <a:ext uri="{FF2B5EF4-FFF2-40B4-BE49-F238E27FC236}">
              <a16:creationId xmlns:a16="http://schemas.microsoft.com/office/drawing/2014/main" id="{CC26C0EC-BD6C-40D6-B8E5-FFDC1304A7B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7" name="直線コネクタ 556">
          <a:extLst>
            <a:ext uri="{FF2B5EF4-FFF2-40B4-BE49-F238E27FC236}">
              <a16:creationId xmlns:a16="http://schemas.microsoft.com/office/drawing/2014/main" id="{3C88D260-1DEC-4DDC-87E8-1AF5483C814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8" name="テキスト ボックス 557">
          <a:extLst>
            <a:ext uri="{FF2B5EF4-FFF2-40B4-BE49-F238E27FC236}">
              <a16:creationId xmlns:a16="http://schemas.microsoft.com/office/drawing/2014/main" id="{1E1B3E7D-6181-4F51-8860-3C724146C7E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9" name="直線コネクタ 558">
          <a:extLst>
            <a:ext uri="{FF2B5EF4-FFF2-40B4-BE49-F238E27FC236}">
              <a16:creationId xmlns:a16="http://schemas.microsoft.com/office/drawing/2014/main" id="{D9ECD0E0-82A8-4008-AAF9-8F1ED73990E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0" name="テキスト ボックス 559">
          <a:extLst>
            <a:ext uri="{FF2B5EF4-FFF2-40B4-BE49-F238E27FC236}">
              <a16:creationId xmlns:a16="http://schemas.microsoft.com/office/drawing/2014/main" id="{4D2ABC88-70AE-43D6-8998-E41CD853403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85E2EEAE-7EBF-4BC4-9D9F-B91F9EF7198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a:extLst>
            <a:ext uri="{FF2B5EF4-FFF2-40B4-BE49-F238E27FC236}">
              <a16:creationId xmlns:a16="http://schemas.microsoft.com/office/drawing/2014/main" id="{8339E0F1-3C1B-42F4-8F11-B778B77101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a:extLst>
            <a:ext uri="{FF2B5EF4-FFF2-40B4-BE49-F238E27FC236}">
              <a16:creationId xmlns:a16="http://schemas.microsoft.com/office/drawing/2014/main" id="{EF0A970C-5590-4DC1-BCF3-4B175C9A0E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64" name="直線コネクタ 563">
          <a:extLst>
            <a:ext uri="{FF2B5EF4-FFF2-40B4-BE49-F238E27FC236}">
              <a16:creationId xmlns:a16="http://schemas.microsoft.com/office/drawing/2014/main" id="{19732BDD-ABC6-4836-8E2D-53D78576B07C}"/>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65" name="【保健センター・保健所】&#10;一人当たり面積最小値テキスト">
          <a:extLst>
            <a:ext uri="{FF2B5EF4-FFF2-40B4-BE49-F238E27FC236}">
              <a16:creationId xmlns:a16="http://schemas.microsoft.com/office/drawing/2014/main" id="{BCF24561-D683-4BE3-A4D5-3E0C4226C8B4}"/>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66" name="直線コネクタ 565">
          <a:extLst>
            <a:ext uri="{FF2B5EF4-FFF2-40B4-BE49-F238E27FC236}">
              <a16:creationId xmlns:a16="http://schemas.microsoft.com/office/drawing/2014/main" id="{A9804F84-ECC1-418C-B81F-26B144A1CA22}"/>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67" name="【保健センター・保健所】&#10;一人当たり面積最大値テキスト">
          <a:extLst>
            <a:ext uri="{FF2B5EF4-FFF2-40B4-BE49-F238E27FC236}">
              <a16:creationId xmlns:a16="http://schemas.microsoft.com/office/drawing/2014/main" id="{517AC55F-0DC7-495D-925F-98477DB05B9A}"/>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68" name="直線コネクタ 567">
          <a:extLst>
            <a:ext uri="{FF2B5EF4-FFF2-40B4-BE49-F238E27FC236}">
              <a16:creationId xmlns:a16="http://schemas.microsoft.com/office/drawing/2014/main" id="{107F304E-4D5E-4C55-BE0A-D74A9CC8FFCC}"/>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569" name="【保健センター・保健所】&#10;一人当たり面積平均値テキスト">
          <a:extLst>
            <a:ext uri="{FF2B5EF4-FFF2-40B4-BE49-F238E27FC236}">
              <a16:creationId xmlns:a16="http://schemas.microsoft.com/office/drawing/2014/main" id="{33058E4C-DF2B-4C9D-914F-C8D8E36302A0}"/>
            </a:ext>
          </a:extLst>
        </xdr:cNvPr>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570" name="フローチャート: 判断 569">
          <a:extLst>
            <a:ext uri="{FF2B5EF4-FFF2-40B4-BE49-F238E27FC236}">
              <a16:creationId xmlns:a16="http://schemas.microsoft.com/office/drawing/2014/main" id="{584F720F-FA16-4129-A186-E750C064DAE9}"/>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571" name="フローチャート: 判断 570">
          <a:extLst>
            <a:ext uri="{FF2B5EF4-FFF2-40B4-BE49-F238E27FC236}">
              <a16:creationId xmlns:a16="http://schemas.microsoft.com/office/drawing/2014/main" id="{B3FACD06-54E8-4934-ABCE-36889E756B08}"/>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572" name="フローチャート: 判断 571">
          <a:extLst>
            <a:ext uri="{FF2B5EF4-FFF2-40B4-BE49-F238E27FC236}">
              <a16:creationId xmlns:a16="http://schemas.microsoft.com/office/drawing/2014/main" id="{9620DE75-631E-4E2F-B5BD-102FBD6D571E}"/>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573" name="フローチャート: 判断 572">
          <a:extLst>
            <a:ext uri="{FF2B5EF4-FFF2-40B4-BE49-F238E27FC236}">
              <a16:creationId xmlns:a16="http://schemas.microsoft.com/office/drawing/2014/main" id="{13F7FA22-9DFC-43BA-AC24-3238D625C18E}"/>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574" name="フローチャート: 判断 573">
          <a:extLst>
            <a:ext uri="{FF2B5EF4-FFF2-40B4-BE49-F238E27FC236}">
              <a16:creationId xmlns:a16="http://schemas.microsoft.com/office/drawing/2014/main" id="{4AAC66F2-1F45-413B-B976-455153A18BD5}"/>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FE99B07-1025-4059-9589-80C970E5CD9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123A8A4B-6399-425A-BCEF-30AAF9AB52B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FB548C63-AB94-49DD-90FD-BD940522D15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55703A22-6C4A-467C-8F0B-8D6473FBE5F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A211CBED-41EE-45FD-B65F-0AC9D8FCD95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24638</xdr:rowOff>
    </xdr:from>
    <xdr:to>
      <xdr:col>116</xdr:col>
      <xdr:colOff>114300</xdr:colOff>
      <xdr:row>64</xdr:row>
      <xdr:rowOff>126238</xdr:rowOff>
    </xdr:to>
    <xdr:sp macro="" textlink="">
      <xdr:nvSpPr>
        <xdr:cNvPr id="580" name="楕円 579">
          <a:extLst>
            <a:ext uri="{FF2B5EF4-FFF2-40B4-BE49-F238E27FC236}">
              <a16:creationId xmlns:a16="http://schemas.microsoft.com/office/drawing/2014/main" id="{A0B59FE8-A9F4-40FB-BC57-40E970523C92}"/>
            </a:ext>
          </a:extLst>
        </xdr:cNvPr>
        <xdr:cNvSpPr/>
      </xdr:nvSpPr>
      <xdr:spPr>
        <a:xfrm>
          <a:off x="22110700" y="109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123243</xdr:rowOff>
    </xdr:from>
    <xdr:ext cx="469744" cy="259045"/>
    <xdr:sp macro="" textlink="">
      <xdr:nvSpPr>
        <xdr:cNvPr id="581" name="【保健センター・保健所】&#10;一人当たり面積該当値テキスト">
          <a:extLst>
            <a:ext uri="{FF2B5EF4-FFF2-40B4-BE49-F238E27FC236}">
              <a16:creationId xmlns:a16="http://schemas.microsoft.com/office/drawing/2014/main" id="{C7F07D10-E8B7-4EFA-98DB-ED9D9FF4408B}"/>
            </a:ext>
          </a:extLst>
        </xdr:cNvPr>
        <xdr:cNvSpPr txBox="1"/>
      </xdr:nvSpPr>
      <xdr:spPr>
        <a:xfrm>
          <a:off x="22199600" y="109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23985</xdr:rowOff>
    </xdr:from>
    <xdr:to>
      <xdr:col>112</xdr:col>
      <xdr:colOff>38100</xdr:colOff>
      <xdr:row>64</xdr:row>
      <xdr:rowOff>125585</xdr:rowOff>
    </xdr:to>
    <xdr:sp macro="" textlink="">
      <xdr:nvSpPr>
        <xdr:cNvPr id="582" name="楕円 581">
          <a:extLst>
            <a:ext uri="{FF2B5EF4-FFF2-40B4-BE49-F238E27FC236}">
              <a16:creationId xmlns:a16="http://schemas.microsoft.com/office/drawing/2014/main" id="{5F228308-84EF-4EEC-B5C9-5F5709DF22D5}"/>
            </a:ext>
          </a:extLst>
        </xdr:cNvPr>
        <xdr:cNvSpPr/>
      </xdr:nvSpPr>
      <xdr:spPr>
        <a:xfrm>
          <a:off x="21272500" y="10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74785</xdr:rowOff>
    </xdr:from>
    <xdr:to>
      <xdr:col>116</xdr:col>
      <xdr:colOff>63500</xdr:colOff>
      <xdr:row>64</xdr:row>
      <xdr:rowOff>75438</xdr:rowOff>
    </xdr:to>
    <xdr:cxnSp macro="">
      <xdr:nvCxnSpPr>
        <xdr:cNvPr id="583" name="直線コネクタ 582">
          <a:extLst>
            <a:ext uri="{FF2B5EF4-FFF2-40B4-BE49-F238E27FC236}">
              <a16:creationId xmlns:a16="http://schemas.microsoft.com/office/drawing/2014/main" id="{563E4F85-DE09-49AC-B733-CC7CED8DD896}"/>
            </a:ext>
          </a:extLst>
        </xdr:cNvPr>
        <xdr:cNvCxnSpPr/>
      </xdr:nvCxnSpPr>
      <xdr:spPr>
        <a:xfrm>
          <a:off x="21323300" y="11047585"/>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23658</xdr:rowOff>
    </xdr:from>
    <xdr:to>
      <xdr:col>107</xdr:col>
      <xdr:colOff>101600</xdr:colOff>
      <xdr:row>64</xdr:row>
      <xdr:rowOff>125258</xdr:rowOff>
    </xdr:to>
    <xdr:sp macro="" textlink="">
      <xdr:nvSpPr>
        <xdr:cNvPr id="584" name="楕円 583">
          <a:extLst>
            <a:ext uri="{FF2B5EF4-FFF2-40B4-BE49-F238E27FC236}">
              <a16:creationId xmlns:a16="http://schemas.microsoft.com/office/drawing/2014/main" id="{936BA01C-92EC-4078-A2EB-B089E326FD57}"/>
            </a:ext>
          </a:extLst>
        </xdr:cNvPr>
        <xdr:cNvSpPr/>
      </xdr:nvSpPr>
      <xdr:spPr>
        <a:xfrm>
          <a:off x="20383500" y="109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74458</xdr:rowOff>
    </xdr:from>
    <xdr:to>
      <xdr:col>111</xdr:col>
      <xdr:colOff>177800</xdr:colOff>
      <xdr:row>64</xdr:row>
      <xdr:rowOff>74785</xdr:rowOff>
    </xdr:to>
    <xdr:cxnSp macro="">
      <xdr:nvCxnSpPr>
        <xdr:cNvPr id="585" name="直線コネクタ 584">
          <a:extLst>
            <a:ext uri="{FF2B5EF4-FFF2-40B4-BE49-F238E27FC236}">
              <a16:creationId xmlns:a16="http://schemas.microsoft.com/office/drawing/2014/main" id="{B6EBCB4D-B7CF-47FF-9343-D71199858EEC}"/>
            </a:ext>
          </a:extLst>
        </xdr:cNvPr>
        <xdr:cNvCxnSpPr/>
      </xdr:nvCxnSpPr>
      <xdr:spPr>
        <a:xfrm>
          <a:off x="20434300" y="1104725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23332</xdr:rowOff>
    </xdr:from>
    <xdr:to>
      <xdr:col>102</xdr:col>
      <xdr:colOff>165100</xdr:colOff>
      <xdr:row>64</xdr:row>
      <xdr:rowOff>124932</xdr:rowOff>
    </xdr:to>
    <xdr:sp macro="" textlink="">
      <xdr:nvSpPr>
        <xdr:cNvPr id="586" name="楕円 585">
          <a:extLst>
            <a:ext uri="{FF2B5EF4-FFF2-40B4-BE49-F238E27FC236}">
              <a16:creationId xmlns:a16="http://schemas.microsoft.com/office/drawing/2014/main" id="{9FA9A41C-FED7-4D04-8BEF-3A0C19AF51E4}"/>
            </a:ext>
          </a:extLst>
        </xdr:cNvPr>
        <xdr:cNvSpPr/>
      </xdr:nvSpPr>
      <xdr:spPr>
        <a:xfrm>
          <a:off x="19494500" y="109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74132</xdr:rowOff>
    </xdr:from>
    <xdr:to>
      <xdr:col>107</xdr:col>
      <xdr:colOff>50800</xdr:colOff>
      <xdr:row>64</xdr:row>
      <xdr:rowOff>74458</xdr:rowOff>
    </xdr:to>
    <xdr:cxnSp macro="">
      <xdr:nvCxnSpPr>
        <xdr:cNvPr id="587" name="直線コネクタ 586">
          <a:extLst>
            <a:ext uri="{FF2B5EF4-FFF2-40B4-BE49-F238E27FC236}">
              <a16:creationId xmlns:a16="http://schemas.microsoft.com/office/drawing/2014/main" id="{BA00BAEF-3FFD-4432-95C2-503B8B6508D6}"/>
            </a:ext>
          </a:extLst>
        </xdr:cNvPr>
        <xdr:cNvCxnSpPr/>
      </xdr:nvCxnSpPr>
      <xdr:spPr>
        <a:xfrm>
          <a:off x="19545300" y="1104693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588" name="n_1aveValue【保健センター・保健所】&#10;一人当たり面積">
          <a:extLst>
            <a:ext uri="{FF2B5EF4-FFF2-40B4-BE49-F238E27FC236}">
              <a16:creationId xmlns:a16="http://schemas.microsoft.com/office/drawing/2014/main" id="{12CBEB2E-B4AD-4ECC-9A28-A16A6A17F537}"/>
            </a:ext>
          </a:extLst>
        </xdr:cNvPr>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589" name="n_2aveValue【保健センター・保健所】&#10;一人当たり面積">
          <a:extLst>
            <a:ext uri="{FF2B5EF4-FFF2-40B4-BE49-F238E27FC236}">
              <a16:creationId xmlns:a16="http://schemas.microsoft.com/office/drawing/2014/main" id="{24E5BBD9-7172-4950-B909-5031AB1655C4}"/>
            </a:ext>
          </a:extLst>
        </xdr:cNvPr>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590" name="n_3aveValue【保健センター・保健所】&#10;一人当たり面積">
          <a:extLst>
            <a:ext uri="{FF2B5EF4-FFF2-40B4-BE49-F238E27FC236}">
              <a16:creationId xmlns:a16="http://schemas.microsoft.com/office/drawing/2014/main" id="{D242513E-C110-4CFF-94D6-F5126DEF6B44}"/>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591" name="n_4aveValue【保健センター・保健所】&#10;一人当たり面積">
          <a:extLst>
            <a:ext uri="{FF2B5EF4-FFF2-40B4-BE49-F238E27FC236}">
              <a16:creationId xmlns:a16="http://schemas.microsoft.com/office/drawing/2014/main" id="{C706652F-C2C8-4CD7-B501-4037496F4B92}"/>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116712</xdr:rowOff>
    </xdr:from>
    <xdr:ext cx="469744" cy="259045"/>
    <xdr:sp macro="" textlink="">
      <xdr:nvSpPr>
        <xdr:cNvPr id="592" name="n_1mainValue【保健センター・保健所】&#10;一人当たり面積">
          <a:extLst>
            <a:ext uri="{FF2B5EF4-FFF2-40B4-BE49-F238E27FC236}">
              <a16:creationId xmlns:a16="http://schemas.microsoft.com/office/drawing/2014/main" id="{196A94CD-81A0-4D4C-866D-DA12B8642672}"/>
            </a:ext>
          </a:extLst>
        </xdr:cNvPr>
        <xdr:cNvSpPr txBox="1"/>
      </xdr:nvSpPr>
      <xdr:spPr>
        <a:xfrm>
          <a:off x="21075727" y="110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116385</xdr:rowOff>
    </xdr:from>
    <xdr:ext cx="469744" cy="259045"/>
    <xdr:sp macro="" textlink="">
      <xdr:nvSpPr>
        <xdr:cNvPr id="593" name="n_2mainValue【保健センター・保健所】&#10;一人当たり面積">
          <a:extLst>
            <a:ext uri="{FF2B5EF4-FFF2-40B4-BE49-F238E27FC236}">
              <a16:creationId xmlns:a16="http://schemas.microsoft.com/office/drawing/2014/main" id="{31739DDD-92EF-49E6-A1F3-58F0DBAF2969}"/>
            </a:ext>
          </a:extLst>
        </xdr:cNvPr>
        <xdr:cNvSpPr txBox="1"/>
      </xdr:nvSpPr>
      <xdr:spPr>
        <a:xfrm>
          <a:off x="20199427" y="110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116059</xdr:rowOff>
    </xdr:from>
    <xdr:ext cx="469744" cy="259045"/>
    <xdr:sp macro="" textlink="">
      <xdr:nvSpPr>
        <xdr:cNvPr id="594" name="n_3mainValue【保健センター・保健所】&#10;一人当たり面積">
          <a:extLst>
            <a:ext uri="{FF2B5EF4-FFF2-40B4-BE49-F238E27FC236}">
              <a16:creationId xmlns:a16="http://schemas.microsoft.com/office/drawing/2014/main" id="{92C3A87E-CB5F-46D8-B6B9-FD87B06D463A}"/>
            </a:ext>
          </a:extLst>
        </xdr:cNvPr>
        <xdr:cNvSpPr txBox="1"/>
      </xdr:nvSpPr>
      <xdr:spPr>
        <a:xfrm>
          <a:off x="19310427" y="1108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68F4F780-C30C-4194-837E-F1118C7C30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13DFC4CD-4246-4660-BDE2-B881D675A35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CA8334E3-8A74-4907-B2CF-9C65A86AEA4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A4239175-6C30-487F-8170-8A9BAB1291A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0F3BCE0B-4DFB-463B-A333-4121832BF4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1B3FE077-7D12-4244-ADCD-4FDABA1759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BC6E5B86-0654-4BCF-B665-236A9AC2E4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8BDF0DD6-E2CD-47E6-8A7B-AA206C12D0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A02656BA-2D84-49DC-8D5C-61496F20B8B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DDE20840-A834-4277-9DAE-17D3229773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C58297FC-C970-437E-BD49-F30A302ED15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a:extLst>
            <a:ext uri="{FF2B5EF4-FFF2-40B4-BE49-F238E27FC236}">
              <a16:creationId xmlns:a16="http://schemas.microsoft.com/office/drawing/2014/main" id="{0CDF1143-4BC1-4B71-9DDF-2AA420B077E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a:extLst>
            <a:ext uri="{FF2B5EF4-FFF2-40B4-BE49-F238E27FC236}">
              <a16:creationId xmlns:a16="http://schemas.microsoft.com/office/drawing/2014/main" id="{FA375D0F-EEB5-49C4-A0D8-96199F7F278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a:extLst>
            <a:ext uri="{FF2B5EF4-FFF2-40B4-BE49-F238E27FC236}">
              <a16:creationId xmlns:a16="http://schemas.microsoft.com/office/drawing/2014/main" id="{73A39890-4BD9-41C7-9EB6-C9D9262C980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a:extLst>
            <a:ext uri="{FF2B5EF4-FFF2-40B4-BE49-F238E27FC236}">
              <a16:creationId xmlns:a16="http://schemas.microsoft.com/office/drawing/2014/main" id="{3765E9D2-EB4B-4368-9FB4-39ADC8CBD32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a:extLst>
            <a:ext uri="{FF2B5EF4-FFF2-40B4-BE49-F238E27FC236}">
              <a16:creationId xmlns:a16="http://schemas.microsoft.com/office/drawing/2014/main" id="{4C906F6B-25E5-485D-AD15-47A823958F0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a:extLst>
            <a:ext uri="{FF2B5EF4-FFF2-40B4-BE49-F238E27FC236}">
              <a16:creationId xmlns:a16="http://schemas.microsoft.com/office/drawing/2014/main" id="{545716F9-2FB3-49AB-BA24-88007DE6E35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a:extLst>
            <a:ext uri="{FF2B5EF4-FFF2-40B4-BE49-F238E27FC236}">
              <a16:creationId xmlns:a16="http://schemas.microsoft.com/office/drawing/2014/main" id="{11D2026C-5521-4540-8706-85CD0987192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a:extLst>
            <a:ext uri="{FF2B5EF4-FFF2-40B4-BE49-F238E27FC236}">
              <a16:creationId xmlns:a16="http://schemas.microsoft.com/office/drawing/2014/main" id="{88DC6E97-4046-44AD-9548-48252B6E1E8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a:extLst>
            <a:ext uri="{FF2B5EF4-FFF2-40B4-BE49-F238E27FC236}">
              <a16:creationId xmlns:a16="http://schemas.microsoft.com/office/drawing/2014/main" id="{1311DAA3-0ECC-428A-ADCF-137D058F681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a:extLst>
            <a:ext uri="{FF2B5EF4-FFF2-40B4-BE49-F238E27FC236}">
              <a16:creationId xmlns:a16="http://schemas.microsoft.com/office/drawing/2014/main" id="{3866B8F7-13D0-41A5-ACCE-82D42193D0C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a:extLst>
            <a:ext uri="{FF2B5EF4-FFF2-40B4-BE49-F238E27FC236}">
              <a16:creationId xmlns:a16="http://schemas.microsoft.com/office/drawing/2014/main" id="{A8380386-38E7-4F1A-89E7-CAD457B7AFD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a:extLst>
            <a:ext uri="{FF2B5EF4-FFF2-40B4-BE49-F238E27FC236}">
              <a16:creationId xmlns:a16="http://schemas.microsoft.com/office/drawing/2014/main" id="{D743AA04-350A-440B-96ED-6206F3073E9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BFCC7DAA-7EC6-45B7-AD52-21B9AEB5DF3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a:extLst>
            <a:ext uri="{FF2B5EF4-FFF2-40B4-BE49-F238E27FC236}">
              <a16:creationId xmlns:a16="http://schemas.microsoft.com/office/drawing/2014/main" id="{C8AC6E7E-EE28-4F23-BD86-13F3961D6C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620" name="直線コネクタ 619">
          <a:extLst>
            <a:ext uri="{FF2B5EF4-FFF2-40B4-BE49-F238E27FC236}">
              <a16:creationId xmlns:a16="http://schemas.microsoft.com/office/drawing/2014/main" id="{1655EB57-1C34-4EE9-90DD-93E5F2F6EA1E}"/>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621" name="【消防施設】&#10;有形固定資産減価償却率最小値テキスト">
          <a:extLst>
            <a:ext uri="{FF2B5EF4-FFF2-40B4-BE49-F238E27FC236}">
              <a16:creationId xmlns:a16="http://schemas.microsoft.com/office/drawing/2014/main" id="{ECFE23E7-0E4A-4B02-90BD-88DFB3020B1B}"/>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22" name="直線コネクタ 621">
          <a:extLst>
            <a:ext uri="{FF2B5EF4-FFF2-40B4-BE49-F238E27FC236}">
              <a16:creationId xmlns:a16="http://schemas.microsoft.com/office/drawing/2014/main" id="{C196B843-C8C5-445A-8977-B35BF5596F1C}"/>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23" name="【消防施設】&#10;有形固定資産減価償却率最大値テキスト">
          <a:extLst>
            <a:ext uri="{FF2B5EF4-FFF2-40B4-BE49-F238E27FC236}">
              <a16:creationId xmlns:a16="http://schemas.microsoft.com/office/drawing/2014/main" id="{A3DE8293-12B2-4B84-B6A6-E659B3AE7806}"/>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24" name="直線コネクタ 623">
          <a:extLst>
            <a:ext uri="{FF2B5EF4-FFF2-40B4-BE49-F238E27FC236}">
              <a16:creationId xmlns:a16="http://schemas.microsoft.com/office/drawing/2014/main" id="{C5C42A5E-6AE4-4600-9C60-3DA802DEC14C}"/>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625" name="【消防施設】&#10;有形固定資産減価償却率平均値テキスト">
          <a:extLst>
            <a:ext uri="{FF2B5EF4-FFF2-40B4-BE49-F238E27FC236}">
              <a16:creationId xmlns:a16="http://schemas.microsoft.com/office/drawing/2014/main" id="{4F8ED876-ECB4-4089-AC98-FF3FAEEFAE69}"/>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26" name="フローチャート: 判断 625">
          <a:extLst>
            <a:ext uri="{FF2B5EF4-FFF2-40B4-BE49-F238E27FC236}">
              <a16:creationId xmlns:a16="http://schemas.microsoft.com/office/drawing/2014/main" id="{6EE86984-D489-4558-85E5-C892D706E6A7}"/>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27" name="フローチャート: 判断 626">
          <a:extLst>
            <a:ext uri="{FF2B5EF4-FFF2-40B4-BE49-F238E27FC236}">
              <a16:creationId xmlns:a16="http://schemas.microsoft.com/office/drawing/2014/main" id="{C0A715E0-D30A-4F2F-B461-E3CFEB13BB68}"/>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28" name="フローチャート: 判断 627">
          <a:extLst>
            <a:ext uri="{FF2B5EF4-FFF2-40B4-BE49-F238E27FC236}">
              <a16:creationId xmlns:a16="http://schemas.microsoft.com/office/drawing/2014/main" id="{38B25BB5-ACB5-4516-83B4-90A2E5FA0A97}"/>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29" name="フローチャート: 判断 628">
          <a:extLst>
            <a:ext uri="{FF2B5EF4-FFF2-40B4-BE49-F238E27FC236}">
              <a16:creationId xmlns:a16="http://schemas.microsoft.com/office/drawing/2014/main" id="{89A2E2D1-4D84-497C-A7A8-AE5361B55A62}"/>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30" name="フローチャート: 判断 629">
          <a:extLst>
            <a:ext uri="{FF2B5EF4-FFF2-40B4-BE49-F238E27FC236}">
              <a16:creationId xmlns:a16="http://schemas.microsoft.com/office/drawing/2014/main" id="{353AFF5A-8735-4A62-B5B1-FB732F4FA76F}"/>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4EC4E222-86DD-4359-86F8-89D2B3CE074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49078F49-01EE-48C2-ADF6-BA5CB2F5E07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B5613CF3-F426-454E-9D56-4BA5B56A16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50B829CC-A243-4181-96D7-88F5B9D2419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F9DCCA38-F253-46B9-843A-01962D715D3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13426</xdr:rowOff>
    </xdr:from>
    <xdr:to>
      <xdr:col>85</xdr:col>
      <xdr:colOff>177800</xdr:colOff>
      <xdr:row>82</xdr:row>
      <xdr:rowOff>115026</xdr:rowOff>
    </xdr:to>
    <xdr:sp macro="" textlink="">
      <xdr:nvSpPr>
        <xdr:cNvPr id="636" name="楕円 635">
          <a:extLst>
            <a:ext uri="{FF2B5EF4-FFF2-40B4-BE49-F238E27FC236}">
              <a16:creationId xmlns:a16="http://schemas.microsoft.com/office/drawing/2014/main" id="{01FBEF59-C185-4568-9699-EF51A8E87DD1}"/>
            </a:ext>
          </a:extLst>
        </xdr:cNvPr>
        <xdr:cNvSpPr/>
      </xdr:nvSpPr>
      <xdr:spPr>
        <a:xfrm>
          <a:off x="16268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36303</xdr:rowOff>
    </xdr:from>
    <xdr:ext cx="405111" cy="259045"/>
    <xdr:sp macro="" textlink="">
      <xdr:nvSpPr>
        <xdr:cNvPr id="637" name="【消防施設】&#10;有形固定資産減価償却率該当値テキスト">
          <a:extLst>
            <a:ext uri="{FF2B5EF4-FFF2-40B4-BE49-F238E27FC236}">
              <a16:creationId xmlns:a16="http://schemas.microsoft.com/office/drawing/2014/main" id="{C4C2D2C1-7C70-4487-9A84-BFE5F32E1B21}"/>
            </a:ext>
          </a:extLst>
        </xdr:cNvPr>
        <xdr:cNvSpPr txBox="1"/>
      </xdr:nvSpPr>
      <xdr:spPr>
        <a:xfrm>
          <a:off x="16357600" y="1392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152219</xdr:rowOff>
    </xdr:from>
    <xdr:to>
      <xdr:col>81</xdr:col>
      <xdr:colOff>101600</xdr:colOff>
      <xdr:row>82</xdr:row>
      <xdr:rowOff>82369</xdr:rowOff>
    </xdr:to>
    <xdr:sp macro="" textlink="">
      <xdr:nvSpPr>
        <xdr:cNvPr id="638" name="楕円 637">
          <a:extLst>
            <a:ext uri="{FF2B5EF4-FFF2-40B4-BE49-F238E27FC236}">
              <a16:creationId xmlns:a16="http://schemas.microsoft.com/office/drawing/2014/main" id="{9BEA5A53-2D46-4FE3-B31F-A3042B75C113}"/>
            </a:ext>
          </a:extLst>
        </xdr:cNvPr>
        <xdr:cNvSpPr/>
      </xdr:nvSpPr>
      <xdr:spPr>
        <a:xfrm>
          <a:off x="15430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31569</xdr:rowOff>
    </xdr:from>
    <xdr:to>
      <xdr:col>85</xdr:col>
      <xdr:colOff>127000</xdr:colOff>
      <xdr:row>82</xdr:row>
      <xdr:rowOff>64226</xdr:rowOff>
    </xdr:to>
    <xdr:cxnSp macro="">
      <xdr:nvCxnSpPr>
        <xdr:cNvPr id="639" name="直線コネクタ 638">
          <a:extLst>
            <a:ext uri="{FF2B5EF4-FFF2-40B4-BE49-F238E27FC236}">
              <a16:creationId xmlns:a16="http://schemas.microsoft.com/office/drawing/2014/main" id="{4188F2AF-644E-46CD-A39E-9E94A4C6AA56}"/>
            </a:ext>
          </a:extLst>
        </xdr:cNvPr>
        <xdr:cNvCxnSpPr/>
      </xdr:nvCxnSpPr>
      <xdr:spPr>
        <a:xfrm>
          <a:off x="15481300" y="140904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40" name="楕円 639">
          <a:extLst>
            <a:ext uri="{FF2B5EF4-FFF2-40B4-BE49-F238E27FC236}">
              <a16:creationId xmlns:a16="http://schemas.microsoft.com/office/drawing/2014/main" id="{17CE050E-3B57-4B9A-890B-B40F25811C97}"/>
            </a:ext>
          </a:extLst>
        </xdr:cNvPr>
        <xdr:cNvSpPr/>
      </xdr:nvSpPr>
      <xdr:spPr>
        <a:xfrm>
          <a:off x="14541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170362</xdr:rowOff>
    </xdr:from>
    <xdr:to>
      <xdr:col>81</xdr:col>
      <xdr:colOff>50800</xdr:colOff>
      <xdr:row>82</xdr:row>
      <xdr:rowOff>31569</xdr:rowOff>
    </xdr:to>
    <xdr:cxnSp macro="">
      <xdr:nvCxnSpPr>
        <xdr:cNvPr id="641" name="直線コネクタ 640">
          <a:extLst>
            <a:ext uri="{FF2B5EF4-FFF2-40B4-BE49-F238E27FC236}">
              <a16:creationId xmlns:a16="http://schemas.microsoft.com/office/drawing/2014/main" id="{76E53B12-5A17-474C-AEF1-A73791898998}"/>
            </a:ext>
          </a:extLst>
        </xdr:cNvPr>
        <xdr:cNvCxnSpPr/>
      </xdr:nvCxnSpPr>
      <xdr:spPr>
        <a:xfrm>
          <a:off x="14592300" y="140578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86905</xdr:rowOff>
    </xdr:from>
    <xdr:to>
      <xdr:col>72</xdr:col>
      <xdr:colOff>38100</xdr:colOff>
      <xdr:row>82</xdr:row>
      <xdr:rowOff>17055</xdr:rowOff>
    </xdr:to>
    <xdr:sp macro="" textlink="">
      <xdr:nvSpPr>
        <xdr:cNvPr id="642" name="楕円 641">
          <a:extLst>
            <a:ext uri="{FF2B5EF4-FFF2-40B4-BE49-F238E27FC236}">
              <a16:creationId xmlns:a16="http://schemas.microsoft.com/office/drawing/2014/main" id="{BF6F0ED1-6260-4153-ADAE-3BD16A951581}"/>
            </a:ext>
          </a:extLst>
        </xdr:cNvPr>
        <xdr:cNvSpPr/>
      </xdr:nvSpPr>
      <xdr:spPr>
        <a:xfrm>
          <a:off x="13652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137705</xdr:rowOff>
    </xdr:from>
    <xdr:to>
      <xdr:col>76</xdr:col>
      <xdr:colOff>114300</xdr:colOff>
      <xdr:row>81</xdr:row>
      <xdr:rowOff>170362</xdr:rowOff>
    </xdr:to>
    <xdr:cxnSp macro="">
      <xdr:nvCxnSpPr>
        <xdr:cNvPr id="643" name="直線コネクタ 642">
          <a:extLst>
            <a:ext uri="{FF2B5EF4-FFF2-40B4-BE49-F238E27FC236}">
              <a16:creationId xmlns:a16="http://schemas.microsoft.com/office/drawing/2014/main" id="{6496B260-BA1D-41BB-9BE2-CBCB3A066C5A}"/>
            </a:ext>
          </a:extLst>
        </xdr:cNvPr>
        <xdr:cNvCxnSpPr/>
      </xdr:nvCxnSpPr>
      <xdr:spPr>
        <a:xfrm>
          <a:off x="13703300" y="140251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644" name="n_1aveValue【消防施設】&#10;有形固定資産減価償却率">
          <a:extLst>
            <a:ext uri="{FF2B5EF4-FFF2-40B4-BE49-F238E27FC236}">
              <a16:creationId xmlns:a16="http://schemas.microsoft.com/office/drawing/2014/main" id="{174D1D1D-547A-4A5A-A21F-50562581BEE9}"/>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45" name="n_2aveValue【消防施設】&#10;有形固定資産減価償却率">
          <a:extLst>
            <a:ext uri="{FF2B5EF4-FFF2-40B4-BE49-F238E27FC236}">
              <a16:creationId xmlns:a16="http://schemas.microsoft.com/office/drawing/2014/main" id="{B586B96F-8C64-4D7C-88ED-9AA65F5F2386}"/>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166569</xdr:rowOff>
    </xdr:from>
    <xdr:ext cx="405111" cy="259045"/>
    <xdr:sp macro="" textlink="">
      <xdr:nvSpPr>
        <xdr:cNvPr id="646" name="n_3aveValue【消防施設】&#10;有形固定資産減価償却率">
          <a:extLst>
            <a:ext uri="{FF2B5EF4-FFF2-40B4-BE49-F238E27FC236}">
              <a16:creationId xmlns:a16="http://schemas.microsoft.com/office/drawing/2014/main" id="{A8169ADD-9B27-457B-9B76-58DBB5E8DD36}"/>
            </a:ext>
          </a:extLst>
        </xdr:cNvPr>
        <xdr:cNvSpPr txBox="1"/>
      </xdr:nvSpPr>
      <xdr:spPr>
        <a:xfrm>
          <a:off x="13500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47" name="n_4aveValue【消防施設】&#10;有形固定資産減価償却率">
          <a:extLst>
            <a:ext uri="{FF2B5EF4-FFF2-40B4-BE49-F238E27FC236}">
              <a16:creationId xmlns:a16="http://schemas.microsoft.com/office/drawing/2014/main" id="{CCD693B4-3C72-4618-8E06-0F26B41FAC0F}"/>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98896</xdr:rowOff>
    </xdr:from>
    <xdr:ext cx="405111" cy="259045"/>
    <xdr:sp macro="" textlink="">
      <xdr:nvSpPr>
        <xdr:cNvPr id="648" name="n_1mainValue【消防施設】&#10;有形固定資産減価償却率">
          <a:extLst>
            <a:ext uri="{FF2B5EF4-FFF2-40B4-BE49-F238E27FC236}">
              <a16:creationId xmlns:a16="http://schemas.microsoft.com/office/drawing/2014/main" id="{1DA952CD-2AF9-47E0-A321-EE363FE5E225}"/>
            </a:ext>
          </a:extLst>
        </xdr:cNvPr>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49" name="n_2mainValue【消防施設】&#10;有形固定資産減価償却率">
          <a:extLst>
            <a:ext uri="{FF2B5EF4-FFF2-40B4-BE49-F238E27FC236}">
              <a16:creationId xmlns:a16="http://schemas.microsoft.com/office/drawing/2014/main" id="{C9674D41-87EF-45C4-A453-988BB5A3E179}"/>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33582</xdr:rowOff>
    </xdr:from>
    <xdr:ext cx="405111" cy="259045"/>
    <xdr:sp macro="" textlink="">
      <xdr:nvSpPr>
        <xdr:cNvPr id="650" name="n_3mainValue【消防施設】&#10;有形固定資産減価償却率">
          <a:extLst>
            <a:ext uri="{FF2B5EF4-FFF2-40B4-BE49-F238E27FC236}">
              <a16:creationId xmlns:a16="http://schemas.microsoft.com/office/drawing/2014/main" id="{080E40EF-8912-40AC-925D-2CACF0D65D13}"/>
            </a:ext>
          </a:extLst>
        </xdr:cNvPr>
        <xdr:cNvSpPr txBox="1"/>
      </xdr:nvSpPr>
      <xdr:spPr>
        <a:xfrm>
          <a:off x="13500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1375A38A-6E87-4E42-9D0C-D916D053AAF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C8AC0CA7-3A81-4B1D-8DD8-D90FD6B09D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60F67278-2403-43C7-80C9-AB8B32D3AA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78169AAF-5DCC-4BBA-99DD-C65BB0BDC6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9DEFA99A-E178-48F8-930A-8572D65175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181B727C-2F29-4136-96DE-B3F10764C6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B2A42418-B894-4BC6-834E-C0DBDBF008C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B4636C34-5AAF-4B46-88E6-61CE83303C5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D3CA819D-72C8-4F6D-813D-86D685AD1E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6E2FD90A-C8E8-4C43-BC42-E056E1D0C6C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a:extLst>
            <a:ext uri="{FF2B5EF4-FFF2-40B4-BE49-F238E27FC236}">
              <a16:creationId xmlns:a16="http://schemas.microsoft.com/office/drawing/2014/main" id="{D6EAA329-6FF0-45C4-8AA1-ED56C5C1F0D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a:extLst>
            <a:ext uri="{FF2B5EF4-FFF2-40B4-BE49-F238E27FC236}">
              <a16:creationId xmlns:a16="http://schemas.microsoft.com/office/drawing/2014/main" id="{0A990604-BE7B-4B71-A764-4C95CA18CCB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a:extLst>
            <a:ext uri="{FF2B5EF4-FFF2-40B4-BE49-F238E27FC236}">
              <a16:creationId xmlns:a16="http://schemas.microsoft.com/office/drawing/2014/main" id="{63726713-BCA9-4B50-8ABB-F3B883D2BE3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a:extLst>
            <a:ext uri="{FF2B5EF4-FFF2-40B4-BE49-F238E27FC236}">
              <a16:creationId xmlns:a16="http://schemas.microsoft.com/office/drawing/2014/main" id="{98927E56-92A5-471A-B05D-FF9ABD54493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a:extLst>
            <a:ext uri="{FF2B5EF4-FFF2-40B4-BE49-F238E27FC236}">
              <a16:creationId xmlns:a16="http://schemas.microsoft.com/office/drawing/2014/main" id="{2E19D03E-BD0F-4987-B2B7-A54D64FAE07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a:extLst>
            <a:ext uri="{FF2B5EF4-FFF2-40B4-BE49-F238E27FC236}">
              <a16:creationId xmlns:a16="http://schemas.microsoft.com/office/drawing/2014/main" id="{14C171D0-79BA-4FF9-A7E3-9E05F6C125E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a:extLst>
            <a:ext uri="{FF2B5EF4-FFF2-40B4-BE49-F238E27FC236}">
              <a16:creationId xmlns:a16="http://schemas.microsoft.com/office/drawing/2014/main" id="{BFEA911B-780F-4F27-9090-B08AED8DB8C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a:extLst>
            <a:ext uri="{FF2B5EF4-FFF2-40B4-BE49-F238E27FC236}">
              <a16:creationId xmlns:a16="http://schemas.microsoft.com/office/drawing/2014/main" id="{05F8BA9D-4596-4E5F-8A92-44546822BD7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24E68F61-05D9-48B8-A535-E78A8E40AF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C26BEF3F-7FD2-460E-8293-86B8E97D131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a:extLst>
            <a:ext uri="{FF2B5EF4-FFF2-40B4-BE49-F238E27FC236}">
              <a16:creationId xmlns:a16="http://schemas.microsoft.com/office/drawing/2014/main" id="{94AE2D47-2FD1-4BB2-A8F8-1ABEB5DE8D4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72" name="直線コネクタ 671">
          <a:extLst>
            <a:ext uri="{FF2B5EF4-FFF2-40B4-BE49-F238E27FC236}">
              <a16:creationId xmlns:a16="http://schemas.microsoft.com/office/drawing/2014/main" id="{568B247B-7B8D-42BB-8541-8A165FD64684}"/>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73" name="【消防施設】&#10;一人当たり面積最小値テキスト">
          <a:extLst>
            <a:ext uri="{FF2B5EF4-FFF2-40B4-BE49-F238E27FC236}">
              <a16:creationId xmlns:a16="http://schemas.microsoft.com/office/drawing/2014/main" id="{2E540BBD-9548-426C-ACD1-B661AA7A1A3A}"/>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74" name="直線コネクタ 673">
          <a:extLst>
            <a:ext uri="{FF2B5EF4-FFF2-40B4-BE49-F238E27FC236}">
              <a16:creationId xmlns:a16="http://schemas.microsoft.com/office/drawing/2014/main" id="{351A995A-F05C-4CFC-87A6-8B80A89EEC37}"/>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75" name="【消防施設】&#10;一人当たり面積最大値テキスト">
          <a:extLst>
            <a:ext uri="{FF2B5EF4-FFF2-40B4-BE49-F238E27FC236}">
              <a16:creationId xmlns:a16="http://schemas.microsoft.com/office/drawing/2014/main" id="{13F359E3-F852-4A07-A6AA-6D8F4FD725A0}"/>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76" name="直線コネクタ 675">
          <a:extLst>
            <a:ext uri="{FF2B5EF4-FFF2-40B4-BE49-F238E27FC236}">
              <a16:creationId xmlns:a16="http://schemas.microsoft.com/office/drawing/2014/main" id="{139CCBD8-D293-4A5B-8201-124FFFF412B7}"/>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677" name="【消防施設】&#10;一人当たり面積平均値テキスト">
          <a:extLst>
            <a:ext uri="{FF2B5EF4-FFF2-40B4-BE49-F238E27FC236}">
              <a16:creationId xmlns:a16="http://schemas.microsoft.com/office/drawing/2014/main" id="{EF584C0E-FC03-4D43-93F1-1724146DD5B9}"/>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78" name="フローチャート: 判断 677">
          <a:extLst>
            <a:ext uri="{FF2B5EF4-FFF2-40B4-BE49-F238E27FC236}">
              <a16:creationId xmlns:a16="http://schemas.microsoft.com/office/drawing/2014/main" id="{04024516-E0A1-4366-AEBE-90102EDED02E}"/>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79" name="フローチャート: 判断 678">
          <a:extLst>
            <a:ext uri="{FF2B5EF4-FFF2-40B4-BE49-F238E27FC236}">
              <a16:creationId xmlns:a16="http://schemas.microsoft.com/office/drawing/2014/main" id="{70A6A5E5-4302-46E8-9CDE-D2686A5CE86E}"/>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680" name="フローチャート: 判断 679">
          <a:extLst>
            <a:ext uri="{FF2B5EF4-FFF2-40B4-BE49-F238E27FC236}">
              <a16:creationId xmlns:a16="http://schemas.microsoft.com/office/drawing/2014/main" id="{F92E99C2-96CB-4FC5-8DDA-C0394A6F5BB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81" name="フローチャート: 判断 680">
          <a:extLst>
            <a:ext uri="{FF2B5EF4-FFF2-40B4-BE49-F238E27FC236}">
              <a16:creationId xmlns:a16="http://schemas.microsoft.com/office/drawing/2014/main" id="{7D994DE0-0466-4708-9168-51F5CB93F546}"/>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682" name="フローチャート: 判断 681">
          <a:extLst>
            <a:ext uri="{FF2B5EF4-FFF2-40B4-BE49-F238E27FC236}">
              <a16:creationId xmlns:a16="http://schemas.microsoft.com/office/drawing/2014/main" id="{B42DCDEE-1857-4BA4-98AE-9EFDFB012D54}"/>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8BA476C1-0438-4173-8D46-59BE4C155B4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5E99B24C-B181-4BED-A2A6-01E019EF9A7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3CA16D97-FC9F-47BB-BC5E-8CCBAFC0ADF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90DC46FB-EA0D-4126-A76A-DF3115D8654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E213271B-3373-42EE-8D82-53B8F9D7B43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132232</xdr:rowOff>
    </xdr:from>
    <xdr:to>
      <xdr:col>116</xdr:col>
      <xdr:colOff>114300</xdr:colOff>
      <xdr:row>86</xdr:row>
      <xdr:rowOff>62382</xdr:rowOff>
    </xdr:to>
    <xdr:sp macro="" textlink="">
      <xdr:nvSpPr>
        <xdr:cNvPr id="688" name="楕円 687">
          <a:extLst>
            <a:ext uri="{FF2B5EF4-FFF2-40B4-BE49-F238E27FC236}">
              <a16:creationId xmlns:a16="http://schemas.microsoft.com/office/drawing/2014/main" id="{A583AC85-2DC8-4385-957E-468C6BA8C581}"/>
            </a:ext>
          </a:extLst>
        </xdr:cNvPr>
        <xdr:cNvSpPr/>
      </xdr:nvSpPr>
      <xdr:spPr>
        <a:xfrm>
          <a:off x="221107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65853</xdr:rowOff>
    </xdr:from>
    <xdr:ext cx="469744" cy="259045"/>
    <xdr:sp macro="" textlink="">
      <xdr:nvSpPr>
        <xdr:cNvPr id="689" name="【消防施設】&#10;一人当たり面積該当値テキスト">
          <a:extLst>
            <a:ext uri="{FF2B5EF4-FFF2-40B4-BE49-F238E27FC236}">
              <a16:creationId xmlns:a16="http://schemas.microsoft.com/office/drawing/2014/main" id="{7E7CA5A5-D1BC-405F-AE4F-593FA7B26EC6}"/>
            </a:ext>
          </a:extLst>
        </xdr:cNvPr>
        <xdr:cNvSpPr txBox="1"/>
      </xdr:nvSpPr>
      <xdr:spPr>
        <a:xfrm>
          <a:off x="22199600" y="1463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132004</xdr:rowOff>
    </xdr:from>
    <xdr:to>
      <xdr:col>112</xdr:col>
      <xdr:colOff>38100</xdr:colOff>
      <xdr:row>86</xdr:row>
      <xdr:rowOff>62154</xdr:rowOff>
    </xdr:to>
    <xdr:sp macro="" textlink="">
      <xdr:nvSpPr>
        <xdr:cNvPr id="690" name="楕円 689">
          <a:extLst>
            <a:ext uri="{FF2B5EF4-FFF2-40B4-BE49-F238E27FC236}">
              <a16:creationId xmlns:a16="http://schemas.microsoft.com/office/drawing/2014/main" id="{D661F368-2051-4822-A8DF-03AB0AC22A79}"/>
            </a:ext>
          </a:extLst>
        </xdr:cNvPr>
        <xdr:cNvSpPr/>
      </xdr:nvSpPr>
      <xdr:spPr>
        <a:xfrm>
          <a:off x="21272500" y="147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11354</xdr:rowOff>
    </xdr:from>
    <xdr:to>
      <xdr:col>116</xdr:col>
      <xdr:colOff>63500</xdr:colOff>
      <xdr:row>86</xdr:row>
      <xdr:rowOff>11582</xdr:rowOff>
    </xdr:to>
    <xdr:cxnSp macro="">
      <xdr:nvCxnSpPr>
        <xdr:cNvPr id="691" name="直線コネクタ 690">
          <a:extLst>
            <a:ext uri="{FF2B5EF4-FFF2-40B4-BE49-F238E27FC236}">
              <a16:creationId xmlns:a16="http://schemas.microsoft.com/office/drawing/2014/main" id="{80CDEA81-1CFC-47E9-BEEE-A082ABBAD5BD}"/>
            </a:ext>
          </a:extLst>
        </xdr:cNvPr>
        <xdr:cNvCxnSpPr/>
      </xdr:nvCxnSpPr>
      <xdr:spPr>
        <a:xfrm>
          <a:off x="21323300" y="1475605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132004</xdr:rowOff>
    </xdr:from>
    <xdr:to>
      <xdr:col>107</xdr:col>
      <xdr:colOff>101600</xdr:colOff>
      <xdr:row>86</xdr:row>
      <xdr:rowOff>62154</xdr:rowOff>
    </xdr:to>
    <xdr:sp macro="" textlink="">
      <xdr:nvSpPr>
        <xdr:cNvPr id="692" name="楕円 691">
          <a:extLst>
            <a:ext uri="{FF2B5EF4-FFF2-40B4-BE49-F238E27FC236}">
              <a16:creationId xmlns:a16="http://schemas.microsoft.com/office/drawing/2014/main" id="{987AA757-9744-489B-A22E-AFD7CD5127C8}"/>
            </a:ext>
          </a:extLst>
        </xdr:cNvPr>
        <xdr:cNvSpPr/>
      </xdr:nvSpPr>
      <xdr:spPr>
        <a:xfrm>
          <a:off x="20383500" y="147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11354</xdr:rowOff>
    </xdr:from>
    <xdr:to>
      <xdr:col>111</xdr:col>
      <xdr:colOff>177800</xdr:colOff>
      <xdr:row>86</xdr:row>
      <xdr:rowOff>11354</xdr:rowOff>
    </xdr:to>
    <xdr:cxnSp macro="">
      <xdr:nvCxnSpPr>
        <xdr:cNvPr id="693" name="直線コネクタ 692">
          <a:extLst>
            <a:ext uri="{FF2B5EF4-FFF2-40B4-BE49-F238E27FC236}">
              <a16:creationId xmlns:a16="http://schemas.microsoft.com/office/drawing/2014/main" id="{406CE7D6-53E2-4387-94E7-A97E44B4A678}"/>
            </a:ext>
          </a:extLst>
        </xdr:cNvPr>
        <xdr:cNvCxnSpPr/>
      </xdr:nvCxnSpPr>
      <xdr:spPr>
        <a:xfrm>
          <a:off x="20434300" y="14756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131775</xdr:rowOff>
    </xdr:from>
    <xdr:to>
      <xdr:col>102</xdr:col>
      <xdr:colOff>165100</xdr:colOff>
      <xdr:row>86</xdr:row>
      <xdr:rowOff>61925</xdr:rowOff>
    </xdr:to>
    <xdr:sp macro="" textlink="">
      <xdr:nvSpPr>
        <xdr:cNvPr id="694" name="楕円 693">
          <a:extLst>
            <a:ext uri="{FF2B5EF4-FFF2-40B4-BE49-F238E27FC236}">
              <a16:creationId xmlns:a16="http://schemas.microsoft.com/office/drawing/2014/main" id="{36407CD0-3D80-4D43-9490-99E198F920FB}"/>
            </a:ext>
          </a:extLst>
        </xdr:cNvPr>
        <xdr:cNvSpPr/>
      </xdr:nvSpPr>
      <xdr:spPr>
        <a:xfrm>
          <a:off x="19494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11125</xdr:rowOff>
    </xdr:from>
    <xdr:to>
      <xdr:col>107</xdr:col>
      <xdr:colOff>50800</xdr:colOff>
      <xdr:row>86</xdr:row>
      <xdr:rowOff>11354</xdr:rowOff>
    </xdr:to>
    <xdr:cxnSp macro="">
      <xdr:nvCxnSpPr>
        <xdr:cNvPr id="695" name="直線コネクタ 694">
          <a:extLst>
            <a:ext uri="{FF2B5EF4-FFF2-40B4-BE49-F238E27FC236}">
              <a16:creationId xmlns:a16="http://schemas.microsoft.com/office/drawing/2014/main" id="{6935A35E-2C54-4DCC-A1BF-D04BF619FD15}"/>
            </a:ext>
          </a:extLst>
        </xdr:cNvPr>
        <xdr:cNvCxnSpPr/>
      </xdr:nvCxnSpPr>
      <xdr:spPr>
        <a:xfrm>
          <a:off x="19545300" y="1475582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696" name="n_1aveValue【消防施設】&#10;一人当たり面積">
          <a:extLst>
            <a:ext uri="{FF2B5EF4-FFF2-40B4-BE49-F238E27FC236}">
              <a16:creationId xmlns:a16="http://schemas.microsoft.com/office/drawing/2014/main" id="{16EAD15A-96E0-47F4-BC38-39B1498BEAF7}"/>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697" name="n_2aveValue【消防施設】&#10;一人当たり面積">
          <a:extLst>
            <a:ext uri="{FF2B5EF4-FFF2-40B4-BE49-F238E27FC236}">
              <a16:creationId xmlns:a16="http://schemas.microsoft.com/office/drawing/2014/main" id="{355748AF-42ED-4DDF-B64B-51EB692A8B9D}"/>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698" name="n_3aveValue【消防施設】&#10;一人当たり面積">
          <a:extLst>
            <a:ext uri="{FF2B5EF4-FFF2-40B4-BE49-F238E27FC236}">
              <a16:creationId xmlns:a16="http://schemas.microsoft.com/office/drawing/2014/main" id="{A34BAEAF-2BAE-486B-936D-FB5EFF261441}"/>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699" name="n_4aveValue【消防施設】&#10;一人当たり面積">
          <a:extLst>
            <a:ext uri="{FF2B5EF4-FFF2-40B4-BE49-F238E27FC236}">
              <a16:creationId xmlns:a16="http://schemas.microsoft.com/office/drawing/2014/main" id="{9426485B-0FCA-4CAC-848C-B2FBBC9A9D60}"/>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53281</xdr:rowOff>
    </xdr:from>
    <xdr:ext cx="469744" cy="259045"/>
    <xdr:sp macro="" textlink="">
      <xdr:nvSpPr>
        <xdr:cNvPr id="700" name="n_1mainValue【消防施設】&#10;一人当たり面積">
          <a:extLst>
            <a:ext uri="{FF2B5EF4-FFF2-40B4-BE49-F238E27FC236}">
              <a16:creationId xmlns:a16="http://schemas.microsoft.com/office/drawing/2014/main" id="{14CCF0C5-A797-41CE-9680-4DF41A599F83}"/>
            </a:ext>
          </a:extLst>
        </xdr:cNvPr>
        <xdr:cNvSpPr txBox="1"/>
      </xdr:nvSpPr>
      <xdr:spPr>
        <a:xfrm>
          <a:off x="21075727" y="1479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53281</xdr:rowOff>
    </xdr:from>
    <xdr:ext cx="469744" cy="259045"/>
    <xdr:sp macro="" textlink="">
      <xdr:nvSpPr>
        <xdr:cNvPr id="701" name="n_2mainValue【消防施設】&#10;一人当たり面積">
          <a:extLst>
            <a:ext uri="{FF2B5EF4-FFF2-40B4-BE49-F238E27FC236}">
              <a16:creationId xmlns:a16="http://schemas.microsoft.com/office/drawing/2014/main" id="{55799F7A-E3F8-43E7-BF56-49DFD5A6D74F}"/>
            </a:ext>
          </a:extLst>
        </xdr:cNvPr>
        <xdr:cNvSpPr txBox="1"/>
      </xdr:nvSpPr>
      <xdr:spPr>
        <a:xfrm>
          <a:off x="20199427" y="1479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53052</xdr:rowOff>
    </xdr:from>
    <xdr:ext cx="469744" cy="259045"/>
    <xdr:sp macro="" textlink="">
      <xdr:nvSpPr>
        <xdr:cNvPr id="702" name="n_3mainValue【消防施設】&#10;一人当たり面積">
          <a:extLst>
            <a:ext uri="{FF2B5EF4-FFF2-40B4-BE49-F238E27FC236}">
              <a16:creationId xmlns:a16="http://schemas.microsoft.com/office/drawing/2014/main" id="{2FD737D4-FE4C-4CE9-A44D-D09304A75DD0}"/>
            </a:ext>
          </a:extLst>
        </xdr:cNvPr>
        <xdr:cNvSpPr txBox="1"/>
      </xdr:nvSpPr>
      <xdr:spPr>
        <a:xfrm>
          <a:off x="193104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a:extLst>
            <a:ext uri="{FF2B5EF4-FFF2-40B4-BE49-F238E27FC236}">
              <a16:creationId xmlns:a16="http://schemas.microsoft.com/office/drawing/2014/main" id="{3BEA83E5-9741-4759-9A81-8AD31EDF93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a:extLst>
            <a:ext uri="{FF2B5EF4-FFF2-40B4-BE49-F238E27FC236}">
              <a16:creationId xmlns:a16="http://schemas.microsoft.com/office/drawing/2014/main" id="{B55A4E29-528A-4A37-AD41-6365B24C55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a:extLst>
            <a:ext uri="{FF2B5EF4-FFF2-40B4-BE49-F238E27FC236}">
              <a16:creationId xmlns:a16="http://schemas.microsoft.com/office/drawing/2014/main" id="{E8D3ECD9-489A-40FC-A529-553A463C95C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a:extLst>
            <a:ext uri="{FF2B5EF4-FFF2-40B4-BE49-F238E27FC236}">
              <a16:creationId xmlns:a16="http://schemas.microsoft.com/office/drawing/2014/main" id="{BB990A76-A9F1-491F-B5C5-14B12FCD0A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a:extLst>
            <a:ext uri="{FF2B5EF4-FFF2-40B4-BE49-F238E27FC236}">
              <a16:creationId xmlns:a16="http://schemas.microsoft.com/office/drawing/2014/main" id="{612B4259-D5F2-4029-974A-5E09BBBC11C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a:extLst>
            <a:ext uri="{FF2B5EF4-FFF2-40B4-BE49-F238E27FC236}">
              <a16:creationId xmlns:a16="http://schemas.microsoft.com/office/drawing/2014/main" id="{BD23A94F-C4F5-4D3B-8A7C-1A66917604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a:extLst>
            <a:ext uri="{FF2B5EF4-FFF2-40B4-BE49-F238E27FC236}">
              <a16:creationId xmlns:a16="http://schemas.microsoft.com/office/drawing/2014/main" id="{FFBC0855-C55C-4979-9234-4CD5268F2B3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a:extLst>
            <a:ext uri="{FF2B5EF4-FFF2-40B4-BE49-F238E27FC236}">
              <a16:creationId xmlns:a16="http://schemas.microsoft.com/office/drawing/2014/main" id="{9BA443DA-B151-48CB-B2E9-4004B62D1CF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a:extLst>
            <a:ext uri="{FF2B5EF4-FFF2-40B4-BE49-F238E27FC236}">
              <a16:creationId xmlns:a16="http://schemas.microsoft.com/office/drawing/2014/main" id="{F67B0A70-5203-4EB4-AFF4-74D69EBC82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a:extLst>
            <a:ext uri="{FF2B5EF4-FFF2-40B4-BE49-F238E27FC236}">
              <a16:creationId xmlns:a16="http://schemas.microsoft.com/office/drawing/2014/main" id="{D8C72E0E-CD97-4114-85E1-A012CC1AA7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a:extLst>
            <a:ext uri="{FF2B5EF4-FFF2-40B4-BE49-F238E27FC236}">
              <a16:creationId xmlns:a16="http://schemas.microsoft.com/office/drawing/2014/main" id="{971F3F56-EC38-404E-8F76-B3C087A8D2E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4" name="直線コネクタ 713">
          <a:extLst>
            <a:ext uri="{FF2B5EF4-FFF2-40B4-BE49-F238E27FC236}">
              <a16:creationId xmlns:a16="http://schemas.microsoft.com/office/drawing/2014/main" id="{44EEAC1D-F956-4038-A912-8D97B8F5F87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5" name="テキスト ボックス 714">
          <a:extLst>
            <a:ext uri="{FF2B5EF4-FFF2-40B4-BE49-F238E27FC236}">
              <a16:creationId xmlns:a16="http://schemas.microsoft.com/office/drawing/2014/main" id="{0A362E8A-5EE4-4E0A-A6B8-C2C41905988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6" name="直線コネクタ 715">
          <a:extLst>
            <a:ext uri="{FF2B5EF4-FFF2-40B4-BE49-F238E27FC236}">
              <a16:creationId xmlns:a16="http://schemas.microsoft.com/office/drawing/2014/main" id="{D8CD0D5A-202A-4948-BD3C-2FE613EEB6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7" name="テキスト ボックス 716">
          <a:extLst>
            <a:ext uri="{FF2B5EF4-FFF2-40B4-BE49-F238E27FC236}">
              <a16:creationId xmlns:a16="http://schemas.microsoft.com/office/drawing/2014/main" id="{6E9A3B68-4496-4DFC-AED3-7D40BE5F106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8" name="直線コネクタ 717">
          <a:extLst>
            <a:ext uri="{FF2B5EF4-FFF2-40B4-BE49-F238E27FC236}">
              <a16:creationId xmlns:a16="http://schemas.microsoft.com/office/drawing/2014/main" id="{C4C6C0FB-1966-44DF-B077-5492B07FA37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9" name="テキスト ボックス 718">
          <a:extLst>
            <a:ext uri="{FF2B5EF4-FFF2-40B4-BE49-F238E27FC236}">
              <a16:creationId xmlns:a16="http://schemas.microsoft.com/office/drawing/2014/main" id="{65A6B799-4B45-47BC-9E54-2F7DB37D81C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0" name="直線コネクタ 719">
          <a:extLst>
            <a:ext uri="{FF2B5EF4-FFF2-40B4-BE49-F238E27FC236}">
              <a16:creationId xmlns:a16="http://schemas.microsoft.com/office/drawing/2014/main" id="{41E1EB6B-FC00-4E4B-8351-284047C21CE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1" name="テキスト ボックス 720">
          <a:extLst>
            <a:ext uri="{FF2B5EF4-FFF2-40B4-BE49-F238E27FC236}">
              <a16:creationId xmlns:a16="http://schemas.microsoft.com/office/drawing/2014/main" id="{02BCBD07-6B26-46D4-A455-51C9F3FEF89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2" name="直線コネクタ 721">
          <a:extLst>
            <a:ext uri="{FF2B5EF4-FFF2-40B4-BE49-F238E27FC236}">
              <a16:creationId xmlns:a16="http://schemas.microsoft.com/office/drawing/2014/main" id="{9AF8564A-0C5F-481C-AD32-ACF48C94EA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3" name="テキスト ボックス 722">
          <a:extLst>
            <a:ext uri="{FF2B5EF4-FFF2-40B4-BE49-F238E27FC236}">
              <a16:creationId xmlns:a16="http://schemas.microsoft.com/office/drawing/2014/main" id="{D73F2372-7E7D-463D-A179-EC7C7BC23A8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4" name="直線コネクタ 723">
          <a:extLst>
            <a:ext uri="{FF2B5EF4-FFF2-40B4-BE49-F238E27FC236}">
              <a16:creationId xmlns:a16="http://schemas.microsoft.com/office/drawing/2014/main" id="{E6846C26-B749-4010-B951-39816BC3343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5" name="テキスト ボックス 724">
          <a:extLst>
            <a:ext uri="{FF2B5EF4-FFF2-40B4-BE49-F238E27FC236}">
              <a16:creationId xmlns:a16="http://schemas.microsoft.com/office/drawing/2014/main" id="{8DD9CF50-2F16-4D53-A0D6-93B2F11830C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a:extLst>
            <a:ext uri="{FF2B5EF4-FFF2-40B4-BE49-F238E27FC236}">
              <a16:creationId xmlns:a16="http://schemas.microsoft.com/office/drawing/2014/main" id="{BE5D3D4B-A21A-4D80-B787-1863B167499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a:extLst>
            <a:ext uri="{FF2B5EF4-FFF2-40B4-BE49-F238E27FC236}">
              <a16:creationId xmlns:a16="http://schemas.microsoft.com/office/drawing/2014/main" id="{78E01BEE-7D75-4C05-BDA4-1A08E45EF25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728" name="直線コネクタ 727">
          <a:extLst>
            <a:ext uri="{FF2B5EF4-FFF2-40B4-BE49-F238E27FC236}">
              <a16:creationId xmlns:a16="http://schemas.microsoft.com/office/drawing/2014/main" id="{C8CED6F8-BDCF-439F-9970-0BEBA1A47A75}"/>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9" name="【庁舎】&#10;有形固定資産減価償却率最小値テキスト">
          <a:extLst>
            <a:ext uri="{FF2B5EF4-FFF2-40B4-BE49-F238E27FC236}">
              <a16:creationId xmlns:a16="http://schemas.microsoft.com/office/drawing/2014/main" id="{0D518B1A-F98A-4221-8DA7-DAFFAAF6C88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0" name="直線コネクタ 729">
          <a:extLst>
            <a:ext uri="{FF2B5EF4-FFF2-40B4-BE49-F238E27FC236}">
              <a16:creationId xmlns:a16="http://schemas.microsoft.com/office/drawing/2014/main" id="{02DE1EBF-11C2-41DA-A9CE-6505BD697CB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31" name="【庁舎】&#10;有形固定資産減価償却率最大値テキスト">
          <a:extLst>
            <a:ext uri="{FF2B5EF4-FFF2-40B4-BE49-F238E27FC236}">
              <a16:creationId xmlns:a16="http://schemas.microsoft.com/office/drawing/2014/main" id="{E33B5837-A007-4096-81B1-358CB34EE6B0}"/>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32" name="直線コネクタ 731">
          <a:extLst>
            <a:ext uri="{FF2B5EF4-FFF2-40B4-BE49-F238E27FC236}">
              <a16:creationId xmlns:a16="http://schemas.microsoft.com/office/drawing/2014/main" id="{E169BF2F-E8E2-4284-A807-2E720E31AE78}"/>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733" name="【庁舎】&#10;有形固定資産減価償却率平均値テキスト">
          <a:extLst>
            <a:ext uri="{FF2B5EF4-FFF2-40B4-BE49-F238E27FC236}">
              <a16:creationId xmlns:a16="http://schemas.microsoft.com/office/drawing/2014/main" id="{04449334-A83C-4153-86FF-C9EEF59B0198}"/>
            </a:ext>
          </a:extLst>
        </xdr:cNvPr>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34" name="フローチャート: 判断 733">
          <a:extLst>
            <a:ext uri="{FF2B5EF4-FFF2-40B4-BE49-F238E27FC236}">
              <a16:creationId xmlns:a16="http://schemas.microsoft.com/office/drawing/2014/main" id="{EC22311C-9901-4F9A-BE54-DE6F582DB330}"/>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35" name="フローチャート: 判断 734">
          <a:extLst>
            <a:ext uri="{FF2B5EF4-FFF2-40B4-BE49-F238E27FC236}">
              <a16:creationId xmlns:a16="http://schemas.microsoft.com/office/drawing/2014/main" id="{6E428116-DDC9-423D-A966-D075A53625F6}"/>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36" name="フローチャート: 判断 735">
          <a:extLst>
            <a:ext uri="{FF2B5EF4-FFF2-40B4-BE49-F238E27FC236}">
              <a16:creationId xmlns:a16="http://schemas.microsoft.com/office/drawing/2014/main" id="{0A46FD8D-6EC4-4CA5-BBB3-0F5477EBF967}"/>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37" name="フローチャート: 判断 736">
          <a:extLst>
            <a:ext uri="{FF2B5EF4-FFF2-40B4-BE49-F238E27FC236}">
              <a16:creationId xmlns:a16="http://schemas.microsoft.com/office/drawing/2014/main" id="{E83348C2-4808-49EB-AC97-145850E8D0BC}"/>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738" name="フローチャート: 判断 737">
          <a:extLst>
            <a:ext uri="{FF2B5EF4-FFF2-40B4-BE49-F238E27FC236}">
              <a16:creationId xmlns:a16="http://schemas.microsoft.com/office/drawing/2014/main" id="{56CCCE31-7736-4A61-8CE6-49731788C3A7}"/>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CFB4FDA8-9D53-4535-9915-C94A98E54F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1CD8BEF1-3BD7-4D71-B38C-599EE18589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26D76116-80CE-4C62-B214-722D44117C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55E9B303-E817-41AF-B439-3D8D4445F1F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3D4AE4C7-48C1-46BE-97FB-9378516E72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744" name="楕円 743">
          <a:extLst>
            <a:ext uri="{FF2B5EF4-FFF2-40B4-BE49-F238E27FC236}">
              <a16:creationId xmlns:a16="http://schemas.microsoft.com/office/drawing/2014/main" id="{8F6964F3-14D8-4F75-BA48-E5FF4FF138D3}"/>
            </a:ext>
          </a:extLst>
        </xdr:cNvPr>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165843</xdr:rowOff>
    </xdr:from>
    <xdr:ext cx="405111" cy="259045"/>
    <xdr:sp macro="" textlink="">
      <xdr:nvSpPr>
        <xdr:cNvPr id="745" name="【庁舎】&#10;有形固定資産減価償却率該当値テキスト">
          <a:extLst>
            <a:ext uri="{FF2B5EF4-FFF2-40B4-BE49-F238E27FC236}">
              <a16:creationId xmlns:a16="http://schemas.microsoft.com/office/drawing/2014/main" id="{33F19CD2-2E6F-4AFC-951E-79C521AC985F}"/>
            </a:ext>
          </a:extLst>
        </xdr:cNvPr>
        <xdr:cNvSpPr txBox="1"/>
      </xdr:nvSpPr>
      <xdr:spPr>
        <a:xfrm>
          <a:off x="16357600" y="1782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123371</xdr:rowOff>
    </xdr:from>
    <xdr:to>
      <xdr:col>81</xdr:col>
      <xdr:colOff>101600</xdr:colOff>
      <xdr:row>105</xdr:row>
      <xdr:rowOff>53521</xdr:rowOff>
    </xdr:to>
    <xdr:sp macro="" textlink="">
      <xdr:nvSpPr>
        <xdr:cNvPr id="746" name="楕円 745">
          <a:extLst>
            <a:ext uri="{FF2B5EF4-FFF2-40B4-BE49-F238E27FC236}">
              <a16:creationId xmlns:a16="http://schemas.microsoft.com/office/drawing/2014/main" id="{ED8030B5-DA30-4CFE-9658-988ECB875D38}"/>
            </a:ext>
          </a:extLst>
        </xdr:cNvPr>
        <xdr:cNvSpPr/>
      </xdr:nvSpPr>
      <xdr:spPr>
        <a:xfrm>
          <a:off x="15430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xdr:rowOff>
    </xdr:from>
    <xdr:to>
      <xdr:col>85</xdr:col>
      <xdr:colOff>127000</xdr:colOff>
      <xdr:row>105</xdr:row>
      <xdr:rowOff>22316</xdr:rowOff>
    </xdr:to>
    <xdr:cxnSp macro="">
      <xdr:nvCxnSpPr>
        <xdr:cNvPr id="747" name="直線コネクタ 746">
          <a:extLst>
            <a:ext uri="{FF2B5EF4-FFF2-40B4-BE49-F238E27FC236}">
              <a16:creationId xmlns:a16="http://schemas.microsoft.com/office/drawing/2014/main" id="{A61F8E68-7A18-492B-8799-4AC7D8E975E5}"/>
            </a:ext>
          </a:extLst>
        </xdr:cNvPr>
        <xdr:cNvCxnSpPr/>
      </xdr:nvCxnSpPr>
      <xdr:spPr>
        <a:xfrm>
          <a:off x="15481300" y="1800497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48" name="楕円 747">
          <a:extLst>
            <a:ext uri="{FF2B5EF4-FFF2-40B4-BE49-F238E27FC236}">
              <a16:creationId xmlns:a16="http://schemas.microsoft.com/office/drawing/2014/main" id="{287D9758-2D68-4603-8C16-134B6C5E7A7E}"/>
            </a:ext>
          </a:extLst>
        </xdr:cNvPr>
        <xdr:cNvSpPr/>
      </xdr:nvSpPr>
      <xdr:spPr>
        <a:xfrm>
          <a:off x="14541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162742</xdr:rowOff>
    </xdr:from>
    <xdr:to>
      <xdr:col>81</xdr:col>
      <xdr:colOff>50800</xdr:colOff>
      <xdr:row>105</xdr:row>
      <xdr:rowOff>2721</xdr:rowOff>
    </xdr:to>
    <xdr:cxnSp macro="">
      <xdr:nvCxnSpPr>
        <xdr:cNvPr id="749" name="直線コネクタ 748">
          <a:extLst>
            <a:ext uri="{FF2B5EF4-FFF2-40B4-BE49-F238E27FC236}">
              <a16:creationId xmlns:a16="http://schemas.microsoft.com/office/drawing/2014/main" id="{3E59EC64-BB6D-45F5-8038-88D01D3BFA86}"/>
            </a:ext>
          </a:extLst>
        </xdr:cNvPr>
        <xdr:cNvCxnSpPr/>
      </xdr:nvCxnSpPr>
      <xdr:spPr>
        <a:xfrm>
          <a:off x="14592300" y="179935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87449</xdr:rowOff>
    </xdr:from>
    <xdr:to>
      <xdr:col>72</xdr:col>
      <xdr:colOff>38100</xdr:colOff>
      <xdr:row>105</xdr:row>
      <xdr:rowOff>17599</xdr:rowOff>
    </xdr:to>
    <xdr:sp macro="" textlink="">
      <xdr:nvSpPr>
        <xdr:cNvPr id="750" name="楕円 749">
          <a:extLst>
            <a:ext uri="{FF2B5EF4-FFF2-40B4-BE49-F238E27FC236}">
              <a16:creationId xmlns:a16="http://schemas.microsoft.com/office/drawing/2014/main" id="{6CC1CDDF-B0DE-46BF-9E66-AA4BA8135E81}"/>
            </a:ext>
          </a:extLst>
        </xdr:cNvPr>
        <xdr:cNvSpPr/>
      </xdr:nvSpPr>
      <xdr:spPr>
        <a:xfrm>
          <a:off x="13652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138249</xdr:rowOff>
    </xdr:from>
    <xdr:to>
      <xdr:col>76</xdr:col>
      <xdr:colOff>114300</xdr:colOff>
      <xdr:row>104</xdr:row>
      <xdr:rowOff>162742</xdr:rowOff>
    </xdr:to>
    <xdr:cxnSp macro="">
      <xdr:nvCxnSpPr>
        <xdr:cNvPr id="751" name="直線コネクタ 750">
          <a:extLst>
            <a:ext uri="{FF2B5EF4-FFF2-40B4-BE49-F238E27FC236}">
              <a16:creationId xmlns:a16="http://schemas.microsoft.com/office/drawing/2014/main" id="{284A5278-4F5E-49E4-BA32-F8AEF186998C}"/>
            </a:ext>
          </a:extLst>
        </xdr:cNvPr>
        <xdr:cNvCxnSpPr/>
      </xdr:nvCxnSpPr>
      <xdr:spPr>
        <a:xfrm>
          <a:off x="13703300" y="179690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158948</xdr:rowOff>
    </xdr:from>
    <xdr:ext cx="405111" cy="259045"/>
    <xdr:sp macro="" textlink="">
      <xdr:nvSpPr>
        <xdr:cNvPr id="752" name="n_1aveValue【庁舎】&#10;有形固定資産減価償却率">
          <a:extLst>
            <a:ext uri="{FF2B5EF4-FFF2-40B4-BE49-F238E27FC236}">
              <a16:creationId xmlns:a16="http://schemas.microsoft.com/office/drawing/2014/main" id="{9C9E55AF-C684-4325-AD9A-DB86A6DF0522}"/>
            </a:ext>
          </a:extLst>
        </xdr:cNvPr>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53" name="n_2aveValue【庁舎】&#10;有形固定資産減価償却率">
          <a:extLst>
            <a:ext uri="{FF2B5EF4-FFF2-40B4-BE49-F238E27FC236}">
              <a16:creationId xmlns:a16="http://schemas.microsoft.com/office/drawing/2014/main" id="{DA08E8B6-1924-4621-9463-213D2F4F0CE7}"/>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754" name="n_3aveValue【庁舎】&#10;有形固定資産減価償却率">
          <a:extLst>
            <a:ext uri="{FF2B5EF4-FFF2-40B4-BE49-F238E27FC236}">
              <a16:creationId xmlns:a16="http://schemas.microsoft.com/office/drawing/2014/main" id="{5CFEDF60-1951-4497-9B82-DDAEDF276902}"/>
            </a:ext>
          </a:extLst>
        </xdr:cNvPr>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755" name="n_4aveValue【庁舎】&#10;有形固定資産減価償却率">
          <a:extLst>
            <a:ext uri="{FF2B5EF4-FFF2-40B4-BE49-F238E27FC236}">
              <a16:creationId xmlns:a16="http://schemas.microsoft.com/office/drawing/2014/main" id="{4FEDF7BB-5DC0-42B4-8CD7-8D94F862A60B}"/>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70048</xdr:rowOff>
    </xdr:from>
    <xdr:ext cx="405111" cy="259045"/>
    <xdr:sp macro="" textlink="">
      <xdr:nvSpPr>
        <xdr:cNvPr id="756" name="n_1mainValue【庁舎】&#10;有形固定資産減価償却率">
          <a:extLst>
            <a:ext uri="{FF2B5EF4-FFF2-40B4-BE49-F238E27FC236}">
              <a16:creationId xmlns:a16="http://schemas.microsoft.com/office/drawing/2014/main" id="{CD67EAED-BE7E-43AB-9FFC-8C4C44B92D40}"/>
            </a:ext>
          </a:extLst>
        </xdr:cNvPr>
        <xdr:cNvSpPr txBox="1"/>
      </xdr:nvSpPr>
      <xdr:spPr>
        <a:xfrm>
          <a:off x="152660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57" name="n_2mainValue【庁舎】&#10;有形固定資産減価償却率">
          <a:extLst>
            <a:ext uri="{FF2B5EF4-FFF2-40B4-BE49-F238E27FC236}">
              <a16:creationId xmlns:a16="http://schemas.microsoft.com/office/drawing/2014/main" id="{9DCD8DA3-5065-4DB1-9175-731EA741DFBA}"/>
            </a:ext>
          </a:extLst>
        </xdr:cNvPr>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34126</xdr:rowOff>
    </xdr:from>
    <xdr:ext cx="405111" cy="259045"/>
    <xdr:sp macro="" textlink="">
      <xdr:nvSpPr>
        <xdr:cNvPr id="758" name="n_3mainValue【庁舎】&#10;有形固定資産減価償却率">
          <a:extLst>
            <a:ext uri="{FF2B5EF4-FFF2-40B4-BE49-F238E27FC236}">
              <a16:creationId xmlns:a16="http://schemas.microsoft.com/office/drawing/2014/main" id="{92C5C842-FE15-4FCE-8A9E-AC665735E7DB}"/>
            </a:ext>
          </a:extLst>
        </xdr:cNvPr>
        <xdr:cNvSpPr txBox="1"/>
      </xdr:nvSpPr>
      <xdr:spPr>
        <a:xfrm>
          <a:off x="13500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a:extLst>
            <a:ext uri="{FF2B5EF4-FFF2-40B4-BE49-F238E27FC236}">
              <a16:creationId xmlns:a16="http://schemas.microsoft.com/office/drawing/2014/main" id="{30835E76-F1FD-4011-A8C8-5398486181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a:extLst>
            <a:ext uri="{FF2B5EF4-FFF2-40B4-BE49-F238E27FC236}">
              <a16:creationId xmlns:a16="http://schemas.microsoft.com/office/drawing/2014/main" id="{2ED5B866-99B3-41A4-810B-4DF911A7021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a:extLst>
            <a:ext uri="{FF2B5EF4-FFF2-40B4-BE49-F238E27FC236}">
              <a16:creationId xmlns:a16="http://schemas.microsoft.com/office/drawing/2014/main" id="{66EF73F2-B3EC-4548-BF16-5D823BE3F33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a:extLst>
            <a:ext uri="{FF2B5EF4-FFF2-40B4-BE49-F238E27FC236}">
              <a16:creationId xmlns:a16="http://schemas.microsoft.com/office/drawing/2014/main" id="{9A83D94D-3815-45EA-88B9-5C1D6075AC0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a:extLst>
            <a:ext uri="{FF2B5EF4-FFF2-40B4-BE49-F238E27FC236}">
              <a16:creationId xmlns:a16="http://schemas.microsoft.com/office/drawing/2014/main" id="{B4ABE0DC-9AB2-4C7F-B48E-30EA6D4196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a:extLst>
            <a:ext uri="{FF2B5EF4-FFF2-40B4-BE49-F238E27FC236}">
              <a16:creationId xmlns:a16="http://schemas.microsoft.com/office/drawing/2014/main" id="{7CBA689D-0ED7-4BE1-8363-7E7774EBB4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a:extLst>
            <a:ext uri="{FF2B5EF4-FFF2-40B4-BE49-F238E27FC236}">
              <a16:creationId xmlns:a16="http://schemas.microsoft.com/office/drawing/2014/main" id="{4456EF60-3AD5-42DF-B574-F12C513B14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a:extLst>
            <a:ext uri="{FF2B5EF4-FFF2-40B4-BE49-F238E27FC236}">
              <a16:creationId xmlns:a16="http://schemas.microsoft.com/office/drawing/2014/main" id="{FF29879D-55E3-4634-BA2F-CCCA06771B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a:extLst>
            <a:ext uri="{FF2B5EF4-FFF2-40B4-BE49-F238E27FC236}">
              <a16:creationId xmlns:a16="http://schemas.microsoft.com/office/drawing/2014/main" id="{57138A25-550F-4983-A67C-DCEEA9ED4E6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a:extLst>
            <a:ext uri="{FF2B5EF4-FFF2-40B4-BE49-F238E27FC236}">
              <a16:creationId xmlns:a16="http://schemas.microsoft.com/office/drawing/2014/main" id="{A4274601-5DBB-471B-BFD9-945422918F5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9" name="直線コネクタ 768">
          <a:extLst>
            <a:ext uri="{FF2B5EF4-FFF2-40B4-BE49-F238E27FC236}">
              <a16:creationId xmlns:a16="http://schemas.microsoft.com/office/drawing/2014/main" id="{8B01C45E-D766-42D1-AD05-C1ABECE518D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0" name="テキスト ボックス 769">
          <a:extLst>
            <a:ext uri="{FF2B5EF4-FFF2-40B4-BE49-F238E27FC236}">
              <a16:creationId xmlns:a16="http://schemas.microsoft.com/office/drawing/2014/main" id="{C92F7969-9560-490D-82CD-4DDFD601918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1" name="直線コネクタ 770">
          <a:extLst>
            <a:ext uri="{FF2B5EF4-FFF2-40B4-BE49-F238E27FC236}">
              <a16:creationId xmlns:a16="http://schemas.microsoft.com/office/drawing/2014/main" id="{DB9DBE1F-F39C-409B-B68B-91958CBDF47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2" name="テキスト ボックス 771">
          <a:extLst>
            <a:ext uri="{FF2B5EF4-FFF2-40B4-BE49-F238E27FC236}">
              <a16:creationId xmlns:a16="http://schemas.microsoft.com/office/drawing/2014/main" id="{A4DEAEEC-89AA-443C-89CC-DD03DB47F61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3" name="直線コネクタ 772">
          <a:extLst>
            <a:ext uri="{FF2B5EF4-FFF2-40B4-BE49-F238E27FC236}">
              <a16:creationId xmlns:a16="http://schemas.microsoft.com/office/drawing/2014/main" id="{13E3A87D-0269-4ECB-8156-B3EBE81C977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4" name="テキスト ボックス 773">
          <a:extLst>
            <a:ext uri="{FF2B5EF4-FFF2-40B4-BE49-F238E27FC236}">
              <a16:creationId xmlns:a16="http://schemas.microsoft.com/office/drawing/2014/main" id="{AF3F36D7-5EA6-45BF-AAB7-A6AE073DB60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5" name="直線コネクタ 774">
          <a:extLst>
            <a:ext uri="{FF2B5EF4-FFF2-40B4-BE49-F238E27FC236}">
              <a16:creationId xmlns:a16="http://schemas.microsoft.com/office/drawing/2014/main" id="{0E4E652F-5A5F-4DCB-B861-1BA3D7AE491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6" name="テキスト ボックス 775">
          <a:extLst>
            <a:ext uri="{FF2B5EF4-FFF2-40B4-BE49-F238E27FC236}">
              <a16:creationId xmlns:a16="http://schemas.microsoft.com/office/drawing/2014/main" id="{88B0DD22-9D59-4561-9BF0-3F9D9109E5F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7" name="直線コネクタ 776">
          <a:extLst>
            <a:ext uri="{FF2B5EF4-FFF2-40B4-BE49-F238E27FC236}">
              <a16:creationId xmlns:a16="http://schemas.microsoft.com/office/drawing/2014/main" id="{3A6EF286-3729-4FF2-B61B-86A2FFC225F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78" name="テキスト ボックス 777">
          <a:extLst>
            <a:ext uri="{FF2B5EF4-FFF2-40B4-BE49-F238E27FC236}">
              <a16:creationId xmlns:a16="http://schemas.microsoft.com/office/drawing/2014/main" id="{483B7289-AFB6-4E27-B4DB-54F83905B0C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a:extLst>
            <a:ext uri="{FF2B5EF4-FFF2-40B4-BE49-F238E27FC236}">
              <a16:creationId xmlns:a16="http://schemas.microsoft.com/office/drawing/2014/main" id="{FE006049-F129-4D5F-B81C-D1D92345374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80" name="テキスト ボックス 779">
          <a:extLst>
            <a:ext uri="{FF2B5EF4-FFF2-40B4-BE49-F238E27FC236}">
              <a16:creationId xmlns:a16="http://schemas.microsoft.com/office/drawing/2014/main" id="{4683BCD3-C51C-40E1-8207-785ABF9BB14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庁舎】&#10;一人当たり面積グラフ枠">
          <a:extLst>
            <a:ext uri="{FF2B5EF4-FFF2-40B4-BE49-F238E27FC236}">
              <a16:creationId xmlns:a16="http://schemas.microsoft.com/office/drawing/2014/main" id="{E8980CE4-B5B9-4EF3-9C6B-A7A5B7EC34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782" name="直線コネクタ 781">
          <a:extLst>
            <a:ext uri="{FF2B5EF4-FFF2-40B4-BE49-F238E27FC236}">
              <a16:creationId xmlns:a16="http://schemas.microsoft.com/office/drawing/2014/main" id="{7EEE5EFA-3AF0-4087-8831-610AA2671526}"/>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783" name="【庁舎】&#10;一人当たり面積最小値テキスト">
          <a:extLst>
            <a:ext uri="{FF2B5EF4-FFF2-40B4-BE49-F238E27FC236}">
              <a16:creationId xmlns:a16="http://schemas.microsoft.com/office/drawing/2014/main" id="{B599DE34-A2CA-4A8C-9E56-C843EC3A3F25}"/>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784" name="直線コネクタ 783">
          <a:extLst>
            <a:ext uri="{FF2B5EF4-FFF2-40B4-BE49-F238E27FC236}">
              <a16:creationId xmlns:a16="http://schemas.microsoft.com/office/drawing/2014/main" id="{01A1DDCC-B18E-4935-8916-190FE59FAA64}"/>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785" name="【庁舎】&#10;一人当たり面積最大値テキスト">
          <a:extLst>
            <a:ext uri="{FF2B5EF4-FFF2-40B4-BE49-F238E27FC236}">
              <a16:creationId xmlns:a16="http://schemas.microsoft.com/office/drawing/2014/main" id="{46337224-8590-4BEA-8B4A-57BD38B21D6D}"/>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786" name="直線コネクタ 785">
          <a:extLst>
            <a:ext uri="{FF2B5EF4-FFF2-40B4-BE49-F238E27FC236}">
              <a16:creationId xmlns:a16="http://schemas.microsoft.com/office/drawing/2014/main" id="{E7EB1E16-FEBC-4CE1-B630-D6EF3FBA57A6}"/>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787" name="【庁舎】&#10;一人当たり面積平均値テキスト">
          <a:extLst>
            <a:ext uri="{FF2B5EF4-FFF2-40B4-BE49-F238E27FC236}">
              <a16:creationId xmlns:a16="http://schemas.microsoft.com/office/drawing/2014/main" id="{1CA53F64-2663-46C7-A707-40FF8A556786}"/>
            </a:ext>
          </a:extLst>
        </xdr:cNvPr>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88" name="フローチャート: 判断 787">
          <a:extLst>
            <a:ext uri="{FF2B5EF4-FFF2-40B4-BE49-F238E27FC236}">
              <a16:creationId xmlns:a16="http://schemas.microsoft.com/office/drawing/2014/main" id="{45CACDB3-A88D-47E3-B2FE-36ED807A7DDB}"/>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89" name="フローチャート: 判断 788">
          <a:extLst>
            <a:ext uri="{FF2B5EF4-FFF2-40B4-BE49-F238E27FC236}">
              <a16:creationId xmlns:a16="http://schemas.microsoft.com/office/drawing/2014/main" id="{E356213E-7A64-404F-88A3-7B3C4D433029}"/>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90" name="フローチャート: 判断 789">
          <a:extLst>
            <a:ext uri="{FF2B5EF4-FFF2-40B4-BE49-F238E27FC236}">
              <a16:creationId xmlns:a16="http://schemas.microsoft.com/office/drawing/2014/main" id="{76A6B726-9A18-48D7-85C3-BAB03D10ECA8}"/>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91" name="フローチャート: 判断 790">
          <a:extLst>
            <a:ext uri="{FF2B5EF4-FFF2-40B4-BE49-F238E27FC236}">
              <a16:creationId xmlns:a16="http://schemas.microsoft.com/office/drawing/2014/main" id="{232C27AB-F93A-4B9D-9F37-32B1441B91A1}"/>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792" name="フローチャート: 判断 791">
          <a:extLst>
            <a:ext uri="{FF2B5EF4-FFF2-40B4-BE49-F238E27FC236}">
              <a16:creationId xmlns:a16="http://schemas.microsoft.com/office/drawing/2014/main" id="{5A4D72C2-28D9-4740-8CA7-6D5E69F7D300}"/>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228791C4-0A89-4FD2-8754-97C31B685ED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CB68E3BD-2E07-46FA-8715-548163AD99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4B070BC6-9D85-4A0B-91B7-DAF08BD74B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F8E900D-E9E2-4757-8392-6D398FDB97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6F59E749-DE06-456E-BB20-9CF1F644D55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14987</xdr:rowOff>
    </xdr:from>
    <xdr:to>
      <xdr:col>116</xdr:col>
      <xdr:colOff>114300</xdr:colOff>
      <xdr:row>108</xdr:row>
      <xdr:rowOff>116587</xdr:rowOff>
    </xdr:to>
    <xdr:sp macro="" textlink="">
      <xdr:nvSpPr>
        <xdr:cNvPr id="798" name="楕円 797">
          <a:extLst>
            <a:ext uri="{FF2B5EF4-FFF2-40B4-BE49-F238E27FC236}">
              <a16:creationId xmlns:a16="http://schemas.microsoft.com/office/drawing/2014/main" id="{0892C2DD-C4C1-4CA2-AB90-596875C5BAF6}"/>
            </a:ext>
          </a:extLst>
        </xdr:cNvPr>
        <xdr:cNvSpPr/>
      </xdr:nvSpPr>
      <xdr:spPr>
        <a:xfrm>
          <a:off x="22110700" y="18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137178</xdr:rowOff>
    </xdr:from>
    <xdr:ext cx="469744" cy="259045"/>
    <xdr:sp macro="" textlink="">
      <xdr:nvSpPr>
        <xdr:cNvPr id="799" name="【庁舎】&#10;一人当たり面積該当値テキスト">
          <a:extLst>
            <a:ext uri="{FF2B5EF4-FFF2-40B4-BE49-F238E27FC236}">
              <a16:creationId xmlns:a16="http://schemas.microsoft.com/office/drawing/2014/main" id="{ABF254BE-F813-46FF-98E0-3B267C441BD2}"/>
            </a:ext>
          </a:extLst>
        </xdr:cNvPr>
        <xdr:cNvSpPr txBox="1"/>
      </xdr:nvSpPr>
      <xdr:spPr>
        <a:xfrm>
          <a:off x="22199600" y="184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14097</xdr:rowOff>
    </xdr:from>
    <xdr:to>
      <xdr:col>112</xdr:col>
      <xdr:colOff>38100</xdr:colOff>
      <xdr:row>108</xdr:row>
      <xdr:rowOff>115697</xdr:rowOff>
    </xdr:to>
    <xdr:sp macro="" textlink="">
      <xdr:nvSpPr>
        <xdr:cNvPr id="800" name="楕円 799">
          <a:extLst>
            <a:ext uri="{FF2B5EF4-FFF2-40B4-BE49-F238E27FC236}">
              <a16:creationId xmlns:a16="http://schemas.microsoft.com/office/drawing/2014/main" id="{68AFAB8F-A885-42F7-9CDC-DF84CDE80FF0}"/>
            </a:ext>
          </a:extLst>
        </xdr:cNvPr>
        <xdr:cNvSpPr/>
      </xdr:nvSpPr>
      <xdr:spPr>
        <a:xfrm>
          <a:off x="21272500" y="1853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64897</xdr:rowOff>
    </xdr:from>
    <xdr:to>
      <xdr:col>116</xdr:col>
      <xdr:colOff>63500</xdr:colOff>
      <xdr:row>108</xdr:row>
      <xdr:rowOff>65787</xdr:rowOff>
    </xdr:to>
    <xdr:cxnSp macro="">
      <xdr:nvCxnSpPr>
        <xdr:cNvPr id="801" name="直線コネクタ 800">
          <a:extLst>
            <a:ext uri="{FF2B5EF4-FFF2-40B4-BE49-F238E27FC236}">
              <a16:creationId xmlns:a16="http://schemas.microsoft.com/office/drawing/2014/main" id="{5287F228-7BE0-4642-BF8C-517C916C3701}"/>
            </a:ext>
          </a:extLst>
        </xdr:cNvPr>
        <xdr:cNvCxnSpPr/>
      </xdr:nvCxnSpPr>
      <xdr:spPr>
        <a:xfrm>
          <a:off x="21323300" y="18581497"/>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13843</xdr:rowOff>
    </xdr:from>
    <xdr:to>
      <xdr:col>107</xdr:col>
      <xdr:colOff>101600</xdr:colOff>
      <xdr:row>108</xdr:row>
      <xdr:rowOff>115443</xdr:rowOff>
    </xdr:to>
    <xdr:sp macro="" textlink="">
      <xdr:nvSpPr>
        <xdr:cNvPr id="802" name="楕円 801">
          <a:extLst>
            <a:ext uri="{FF2B5EF4-FFF2-40B4-BE49-F238E27FC236}">
              <a16:creationId xmlns:a16="http://schemas.microsoft.com/office/drawing/2014/main" id="{BCEC30E1-B442-4743-97D1-12B97205F969}"/>
            </a:ext>
          </a:extLst>
        </xdr:cNvPr>
        <xdr:cNvSpPr/>
      </xdr:nvSpPr>
      <xdr:spPr>
        <a:xfrm>
          <a:off x="20383500" y="18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64643</xdr:rowOff>
    </xdr:from>
    <xdr:to>
      <xdr:col>111</xdr:col>
      <xdr:colOff>177800</xdr:colOff>
      <xdr:row>108</xdr:row>
      <xdr:rowOff>64897</xdr:rowOff>
    </xdr:to>
    <xdr:cxnSp macro="">
      <xdr:nvCxnSpPr>
        <xdr:cNvPr id="803" name="直線コネクタ 802">
          <a:extLst>
            <a:ext uri="{FF2B5EF4-FFF2-40B4-BE49-F238E27FC236}">
              <a16:creationId xmlns:a16="http://schemas.microsoft.com/office/drawing/2014/main" id="{55A8BCB6-D6A9-4DB2-A3CC-49174E8686AE}"/>
            </a:ext>
          </a:extLst>
        </xdr:cNvPr>
        <xdr:cNvCxnSpPr/>
      </xdr:nvCxnSpPr>
      <xdr:spPr>
        <a:xfrm>
          <a:off x="20434300" y="1858124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13208</xdr:rowOff>
    </xdr:from>
    <xdr:to>
      <xdr:col>102</xdr:col>
      <xdr:colOff>165100</xdr:colOff>
      <xdr:row>108</xdr:row>
      <xdr:rowOff>114808</xdr:rowOff>
    </xdr:to>
    <xdr:sp macro="" textlink="">
      <xdr:nvSpPr>
        <xdr:cNvPr id="804" name="楕円 803">
          <a:extLst>
            <a:ext uri="{FF2B5EF4-FFF2-40B4-BE49-F238E27FC236}">
              <a16:creationId xmlns:a16="http://schemas.microsoft.com/office/drawing/2014/main" id="{1D6CC152-23D7-499F-AA23-CEC62EC81597}"/>
            </a:ext>
          </a:extLst>
        </xdr:cNvPr>
        <xdr:cNvSpPr/>
      </xdr:nvSpPr>
      <xdr:spPr>
        <a:xfrm>
          <a:off x="19494500" y="18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64008</xdr:rowOff>
    </xdr:from>
    <xdr:to>
      <xdr:col>107</xdr:col>
      <xdr:colOff>50800</xdr:colOff>
      <xdr:row>108</xdr:row>
      <xdr:rowOff>64643</xdr:rowOff>
    </xdr:to>
    <xdr:cxnSp macro="">
      <xdr:nvCxnSpPr>
        <xdr:cNvPr id="805" name="直線コネクタ 804">
          <a:extLst>
            <a:ext uri="{FF2B5EF4-FFF2-40B4-BE49-F238E27FC236}">
              <a16:creationId xmlns:a16="http://schemas.microsoft.com/office/drawing/2014/main" id="{941C6561-A1A2-4F02-9477-F009EFB74519}"/>
            </a:ext>
          </a:extLst>
        </xdr:cNvPr>
        <xdr:cNvCxnSpPr/>
      </xdr:nvCxnSpPr>
      <xdr:spPr>
        <a:xfrm>
          <a:off x="19545300" y="18580608"/>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806" name="n_1aveValue【庁舎】&#10;一人当たり面積">
          <a:extLst>
            <a:ext uri="{FF2B5EF4-FFF2-40B4-BE49-F238E27FC236}">
              <a16:creationId xmlns:a16="http://schemas.microsoft.com/office/drawing/2014/main" id="{8AD5D201-F5C7-4BB1-8267-50FC22D582EA}"/>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807" name="n_2aveValue【庁舎】&#10;一人当たり面積">
          <a:extLst>
            <a:ext uri="{FF2B5EF4-FFF2-40B4-BE49-F238E27FC236}">
              <a16:creationId xmlns:a16="http://schemas.microsoft.com/office/drawing/2014/main" id="{28788233-E127-454B-A245-45A8597F589F}"/>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808" name="n_3aveValue【庁舎】&#10;一人当たり面積">
          <a:extLst>
            <a:ext uri="{FF2B5EF4-FFF2-40B4-BE49-F238E27FC236}">
              <a16:creationId xmlns:a16="http://schemas.microsoft.com/office/drawing/2014/main" id="{5924B6E0-B6C8-41B4-9472-2E4F12B131C4}"/>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809" name="n_4aveValue【庁舎】&#10;一人当たり面積">
          <a:extLst>
            <a:ext uri="{FF2B5EF4-FFF2-40B4-BE49-F238E27FC236}">
              <a16:creationId xmlns:a16="http://schemas.microsoft.com/office/drawing/2014/main" id="{BDD92977-FA56-42CF-AD8C-5D6BC8F0AC2D}"/>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106824</xdr:rowOff>
    </xdr:from>
    <xdr:ext cx="469744" cy="259045"/>
    <xdr:sp macro="" textlink="">
      <xdr:nvSpPr>
        <xdr:cNvPr id="810" name="n_1mainValue【庁舎】&#10;一人当たり面積">
          <a:extLst>
            <a:ext uri="{FF2B5EF4-FFF2-40B4-BE49-F238E27FC236}">
              <a16:creationId xmlns:a16="http://schemas.microsoft.com/office/drawing/2014/main" id="{83212356-F510-4F8F-8374-9360CFB24D6D}"/>
            </a:ext>
          </a:extLst>
        </xdr:cNvPr>
        <xdr:cNvSpPr txBox="1"/>
      </xdr:nvSpPr>
      <xdr:spPr>
        <a:xfrm>
          <a:off x="21075727" y="1862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106570</xdr:rowOff>
    </xdr:from>
    <xdr:ext cx="469744" cy="259045"/>
    <xdr:sp macro="" textlink="">
      <xdr:nvSpPr>
        <xdr:cNvPr id="811" name="n_2mainValue【庁舎】&#10;一人当たり面積">
          <a:extLst>
            <a:ext uri="{FF2B5EF4-FFF2-40B4-BE49-F238E27FC236}">
              <a16:creationId xmlns:a16="http://schemas.microsoft.com/office/drawing/2014/main" id="{344BA48A-3EE8-4581-972E-2531E0079D40}"/>
            </a:ext>
          </a:extLst>
        </xdr:cNvPr>
        <xdr:cNvSpPr txBox="1"/>
      </xdr:nvSpPr>
      <xdr:spPr>
        <a:xfrm>
          <a:off x="20199427" y="186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105935</xdr:rowOff>
    </xdr:from>
    <xdr:ext cx="469744" cy="259045"/>
    <xdr:sp macro="" textlink="">
      <xdr:nvSpPr>
        <xdr:cNvPr id="812" name="n_3mainValue【庁舎】&#10;一人当たり面積">
          <a:extLst>
            <a:ext uri="{FF2B5EF4-FFF2-40B4-BE49-F238E27FC236}">
              <a16:creationId xmlns:a16="http://schemas.microsoft.com/office/drawing/2014/main" id="{DD7F7E2E-C370-41A9-AF3D-14A17C072BC3}"/>
            </a:ext>
          </a:extLst>
        </xdr:cNvPr>
        <xdr:cNvSpPr txBox="1"/>
      </xdr:nvSpPr>
      <xdr:spPr>
        <a:xfrm>
          <a:off x="19310427" y="186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id="{66EBA8D7-E6C4-4846-BF8E-644106C74F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id="{43B97478-4645-4A6A-9642-6E9C44785D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id="{CE5CFF3F-3929-42DC-9C2C-5D1EBDD163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類似団体内平均と比較して有形固定資産減価償却率が高くなっている施設は、図書館、一般廃棄物処理施設、体育館・プール、保健センター施設となっている。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特に保健センターについては、築</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年を超えており老朽化が進んでいる状況であるが、令和２年度での改修工事の実施により減価償却率の減少が見込まれる。。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また、一般廃棄物施設についても令和３年度より大規模改修工事を実施予定である。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令和２年度で策定した公共施設等総合管理計画に基づく個別施設計画に基づき長期的な視点で施設の更新、長寿命化を計画的に行い、適切な施設配置を実現できるよう取り組んでいく。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1,913
18.58
2,884,326
2,802,325
82,001
1,118,448
1,109,717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Ｈ</a:t>
          </a:r>
          <a:r>
            <a:rPr kumimoji="1" lang="en-US" altLang="ja-JP" sz="1100" b="0" i="0" baseline="0">
              <a:solidFill>
                <a:sysClr val="windowText" lastClr="000000"/>
              </a:solidFill>
              <a:effectLst/>
              <a:latin typeface="+mn-lt"/>
              <a:ea typeface="+mn-ea"/>
              <a:cs typeface="+mn-cs"/>
            </a:rPr>
            <a:t>28</a:t>
          </a:r>
          <a:r>
            <a:rPr kumimoji="1" lang="ja-JP" altLang="en-US" sz="1100" b="0" i="0" baseline="0">
              <a:solidFill>
                <a:sysClr val="windowText" lastClr="000000"/>
              </a:solidFill>
              <a:effectLst/>
              <a:latin typeface="+mn-lt"/>
              <a:ea typeface="+mn-ea"/>
              <a:cs typeface="+mn-cs"/>
            </a:rPr>
            <a:t>年度借入分の辺地対策事業債の償還開始に伴い基準財政需要額が増加し、財政力指数は△</a:t>
          </a:r>
          <a:r>
            <a:rPr kumimoji="1" lang="en-US" altLang="ja-JP" sz="1100" b="0" i="0" baseline="0">
              <a:solidFill>
                <a:sysClr val="windowText" lastClr="000000"/>
              </a:solidFill>
              <a:effectLst/>
              <a:latin typeface="+mn-lt"/>
              <a:ea typeface="+mn-ea"/>
              <a:cs typeface="+mn-cs"/>
            </a:rPr>
            <a:t>0.1</a:t>
          </a:r>
          <a:r>
            <a:rPr kumimoji="1" lang="ja-JP" altLang="en-US"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今後も緊急に必要な事業を峻別し、投資的経費を抑制する等、歳出の見直しを実施するとともに、税収の徴収率向上を中心とする歳入確保に努める。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114554</xdr:rowOff>
    </xdr:from>
    <xdr:to>
      <xdr:col>23</xdr:col>
      <xdr:colOff>133350</xdr:colOff>
      <xdr:row>43</xdr:row>
      <xdr:rowOff>124206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869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114554</xdr:rowOff>
    </xdr:from>
    <xdr:to>
      <xdr:col>19</xdr:col>
      <xdr:colOff>133350</xdr:colOff>
      <xdr:row>43</xdr:row>
      <xdr:rowOff>114554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114554</xdr:rowOff>
    </xdr:from>
    <xdr:to>
      <xdr:col>15</xdr:col>
      <xdr:colOff>82550</xdr:colOff>
      <xdr:row>43</xdr:row>
      <xdr:rowOff>114554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114554</xdr:rowOff>
    </xdr:from>
    <xdr:to>
      <xdr:col>11</xdr:col>
      <xdr:colOff>31750</xdr:colOff>
      <xdr:row>43</xdr:row>
      <xdr:rowOff>114554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45483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63754</xdr:rowOff>
    </xdr:from>
    <xdr:to>
      <xdr:col>19</xdr:col>
      <xdr:colOff>184150</xdr:colOff>
      <xdr:row>43</xdr:row>
      <xdr:rowOff>165354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0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63754</xdr:rowOff>
    </xdr:from>
    <xdr:to>
      <xdr:col>15</xdr:col>
      <xdr:colOff>133350</xdr:colOff>
      <xdr:row>43</xdr:row>
      <xdr:rowOff>165354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63754</xdr:rowOff>
    </xdr:from>
    <xdr:to>
      <xdr:col>11</xdr:col>
      <xdr:colOff>82550</xdr:colOff>
      <xdr:row>43</xdr:row>
      <xdr:rowOff>165354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150131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教育関係の物件費減により経常経費一財が減少したことで経常経費が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年の比率でも類似団体平均を上回っているが、今後も福祉・教育関係経費の増が見込まれることから事務事業の見直しなど行財政改革への取組を通じて義務的経費の削減に努め、現在の水準を維持に努める。 </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63</xdr:row>
      <xdr:rowOff>37888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34675"/>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37888</xdr:rowOff>
    </xdr:from>
    <xdr:to>
      <xdr:col>19</xdr:col>
      <xdr:colOff>133350</xdr:colOff>
      <xdr:row>63</xdr:row>
      <xdr:rowOff>47943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3923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47943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950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62</xdr:row>
      <xdr:rowOff>165100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769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158538</xdr:rowOff>
    </xdr:from>
    <xdr:to>
      <xdr:col>19</xdr:col>
      <xdr:colOff>184150</xdr:colOff>
      <xdr:row>63</xdr:row>
      <xdr:rowOff>88688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98865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5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168593</xdr:rowOff>
    </xdr:from>
    <xdr:to>
      <xdr:col>15</xdr:col>
      <xdr:colOff>133350</xdr:colOff>
      <xdr:row>63</xdr:row>
      <xdr:rowOff>98743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108920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人件費については、定年による退職者が</a:t>
          </a:r>
          <a:r>
            <a:rPr kumimoji="1" lang="ja-JP" altLang="en-US" sz="1100" b="0" i="0" baseline="0">
              <a:solidFill>
                <a:sysClr val="windowText" lastClr="000000"/>
              </a:solidFill>
              <a:effectLst/>
              <a:latin typeface="+mn-lt"/>
              <a:ea typeface="+mn-ea"/>
              <a:cs typeface="+mn-cs"/>
            </a:rPr>
            <a:t>少なかった</a:t>
          </a:r>
          <a:r>
            <a:rPr kumimoji="1" lang="ja-JP" altLang="ja-JP" sz="1100" b="0" i="0" baseline="0">
              <a:solidFill>
                <a:sysClr val="windowText" lastClr="000000"/>
              </a:solidFill>
              <a:effectLst/>
              <a:latin typeface="+mn-lt"/>
              <a:ea typeface="+mn-ea"/>
              <a:cs typeface="+mn-cs"/>
            </a:rPr>
            <a:t>ことで</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となっ</a:t>
          </a:r>
          <a:r>
            <a:rPr kumimoji="1" lang="ja-JP" altLang="en-US" sz="1100" b="0" i="0" baseline="0">
              <a:solidFill>
                <a:sysClr val="windowText" lastClr="000000"/>
              </a:solidFill>
              <a:effectLst/>
              <a:latin typeface="+mn-lt"/>
              <a:ea typeface="+mn-ea"/>
              <a:cs typeface="+mn-cs"/>
            </a:rPr>
            <a:t>たが、</a:t>
          </a:r>
          <a:r>
            <a:rPr kumimoji="1" lang="ja-JP" altLang="ja-JP" sz="1100" b="0" i="0" baseline="0">
              <a:solidFill>
                <a:sysClr val="windowText" lastClr="000000"/>
              </a:solidFill>
              <a:effectLst/>
              <a:latin typeface="+mn-lt"/>
              <a:ea typeface="+mn-ea"/>
              <a:cs typeface="+mn-cs"/>
            </a:rPr>
            <a:t>物件費については、</a:t>
          </a:r>
          <a:r>
            <a:rPr kumimoji="1" lang="ja-JP" altLang="en-US" sz="1100" b="0" i="0" baseline="0">
              <a:solidFill>
                <a:sysClr val="windowText" lastClr="000000"/>
              </a:solidFill>
              <a:effectLst/>
              <a:latin typeface="+mn-lt"/>
              <a:ea typeface="+mn-ea"/>
              <a:cs typeface="+mn-cs"/>
            </a:rPr>
            <a:t>教育関係で小中学校パソコン教室機器の更新、観光関係で星空保護区認定のための調査を実施を行ったことで</a:t>
          </a:r>
          <a:r>
            <a:rPr kumimoji="1" lang="ja-JP" altLang="ja-JP" sz="1100" b="0" i="0" baseline="0">
              <a:solidFill>
                <a:sysClr val="windowText" lastClr="000000"/>
              </a:solidFill>
              <a:effectLst/>
              <a:latin typeface="+mn-lt"/>
              <a:ea typeface="+mn-ea"/>
              <a:cs typeface="+mn-cs"/>
            </a:rPr>
            <a:t>の</a:t>
          </a:r>
          <a:r>
            <a:rPr kumimoji="1" lang="ja-JP" altLang="en-US" sz="1100" b="0" i="0" baseline="0">
              <a:solidFill>
                <a:sysClr val="windowText" lastClr="000000"/>
              </a:solidFill>
              <a:effectLst/>
              <a:latin typeface="+mn-lt"/>
              <a:ea typeface="+mn-ea"/>
              <a:cs typeface="+mn-cs"/>
            </a:rPr>
            <a:t>大幅な増</a:t>
          </a:r>
          <a:r>
            <a:rPr kumimoji="1" lang="ja-JP" altLang="ja-JP" sz="1100" b="0" i="0" baseline="0">
              <a:solidFill>
                <a:sysClr val="windowText" lastClr="000000"/>
              </a:solidFill>
              <a:effectLst/>
              <a:latin typeface="+mn-lt"/>
              <a:ea typeface="+mn-ea"/>
              <a:cs typeface="+mn-cs"/>
            </a:rPr>
            <a:t>となっている</a:t>
          </a:r>
          <a:r>
            <a:rPr kumimoji="1"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125067</xdr:rowOff>
    </xdr:from>
    <xdr:to>
      <xdr:col>23</xdr:col>
      <xdr:colOff>133350</xdr:colOff>
      <xdr:row>82</xdr:row>
      <xdr:rowOff>140001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83967"/>
          <a:ext cx="8382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125067</xdr:rowOff>
    </xdr:from>
    <xdr:to>
      <xdr:col>19</xdr:col>
      <xdr:colOff>133350</xdr:colOff>
      <xdr:row>82</xdr:row>
      <xdr:rowOff>135679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183967"/>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135679</xdr:rowOff>
    </xdr:from>
    <xdr:to>
      <xdr:col>15</xdr:col>
      <xdr:colOff>82550</xdr:colOff>
      <xdr:row>82</xdr:row>
      <xdr:rowOff>147766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194579"/>
          <a:ext cx="889000" cy="1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131629</xdr:rowOff>
    </xdr:from>
    <xdr:to>
      <xdr:col>11</xdr:col>
      <xdr:colOff>31750</xdr:colOff>
      <xdr:row>82</xdr:row>
      <xdr:rowOff>147766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90529"/>
          <a:ext cx="889000" cy="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89201</xdr:rowOff>
    </xdr:from>
    <xdr:to>
      <xdr:col>23</xdr:col>
      <xdr:colOff>184150</xdr:colOff>
      <xdr:row>83</xdr:row>
      <xdr:rowOff>19351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61278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2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74267</xdr:rowOff>
    </xdr:from>
    <xdr:to>
      <xdr:col>19</xdr:col>
      <xdr:colOff>184150</xdr:colOff>
      <xdr:row>83</xdr:row>
      <xdr:rowOff>4417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3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160644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19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84879</xdr:rowOff>
    </xdr:from>
    <xdr:to>
      <xdr:col>15</xdr:col>
      <xdr:colOff>133350</xdr:colOff>
      <xdr:row>83</xdr:row>
      <xdr:rowOff>15029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171256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3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96966</xdr:rowOff>
    </xdr:from>
    <xdr:to>
      <xdr:col>11</xdr:col>
      <xdr:colOff>82550</xdr:colOff>
      <xdr:row>83</xdr:row>
      <xdr:rowOff>27116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11893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4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80829</xdr:rowOff>
    </xdr:from>
    <xdr:to>
      <xdr:col>7</xdr:col>
      <xdr:colOff>31750</xdr:colOff>
      <xdr:row>83</xdr:row>
      <xdr:rowOff>10979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2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新規採用に伴</a:t>
          </a:r>
          <a:r>
            <a:rPr kumimoji="1" lang="ja-JP" altLang="en-US" sz="1100">
              <a:solidFill>
                <a:sysClr val="windowText" lastClr="000000"/>
              </a:solidFill>
              <a:effectLst/>
              <a:latin typeface="+mn-lt"/>
              <a:ea typeface="+mn-ea"/>
              <a:cs typeface="+mn-cs"/>
            </a:rPr>
            <a:t>い</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人あたり平均給料月額の</a:t>
          </a:r>
          <a:r>
            <a:rPr kumimoji="1" lang="ja-JP" altLang="ja-JP" sz="1100">
              <a:solidFill>
                <a:sysClr val="windowText" lastClr="000000"/>
              </a:solidFill>
              <a:effectLst/>
              <a:latin typeface="+mn-lt"/>
              <a:ea typeface="+mn-ea"/>
              <a:cs typeface="+mn-cs"/>
            </a:rPr>
            <a:t>減となっている。引き続き縮減に努める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79756</xdr:rowOff>
    </xdr:from>
    <xdr:to>
      <xdr:col>81</xdr:col>
      <xdr:colOff>44450</xdr:colOff>
      <xdr:row>87</xdr:row>
      <xdr:rowOff>94235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995906"/>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94235</xdr:rowOff>
    </xdr:from>
    <xdr:to>
      <xdr:col>77</xdr:col>
      <xdr:colOff>44450</xdr:colOff>
      <xdr:row>88</xdr:row>
      <xdr:rowOff>72389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010385"/>
          <a:ext cx="889000" cy="14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166624</xdr:rowOff>
    </xdr:from>
    <xdr:to>
      <xdr:col>72</xdr:col>
      <xdr:colOff>203200</xdr:colOff>
      <xdr:row>88</xdr:row>
      <xdr:rowOff>72389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082774"/>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87</xdr:row>
      <xdr:rowOff>166624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06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28956</xdr:rowOff>
    </xdr:from>
    <xdr:to>
      <xdr:col>81</xdr:col>
      <xdr:colOff>95250</xdr:colOff>
      <xdr:row>87</xdr:row>
      <xdr:rowOff>130556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45483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43435</xdr:rowOff>
    </xdr:from>
    <xdr:to>
      <xdr:col>77</xdr:col>
      <xdr:colOff>95250</xdr:colOff>
      <xdr:row>87</xdr:row>
      <xdr:rowOff>145035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155212</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2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115824</xdr:rowOff>
    </xdr:from>
    <xdr:to>
      <xdr:col>68</xdr:col>
      <xdr:colOff>203200</xdr:colOff>
      <xdr:row>88</xdr:row>
      <xdr:rowOff>45974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30751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教育関係職員増員のため</a:t>
          </a:r>
          <a:r>
            <a:rPr kumimoji="1" lang="ja-JP" altLang="ja-JP" sz="1100" b="0" i="0" baseline="0">
              <a:solidFill>
                <a:sysClr val="windowText" lastClr="000000"/>
              </a:solidFill>
              <a:effectLst/>
              <a:latin typeface="+mn-lt"/>
              <a:ea typeface="+mn-ea"/>
              <a:cs typeface="+mn-cs"/>
            </a:rPr>
            <a:t>微</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9428</xdr:rowOff>
    </xdr:from>
    <xdr:to>
      <xdr:col>81</xdr:col>
      <xdr:colOff>44450</xdr:colOff>
      <xdr:row>60</xdr:row>
      <xdr:rowOff>11496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296428"/>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9428</xdr:rowOff>
    </xdr:from>
    <xdr:to>
      <xdr:col>77</xdr:col>
      <xdr:colOff>44450</xdr:colOff>
      <xdr:row>60</xdr:row>
      <xdr:rowOff>16322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2964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1040</xdr:rowOff>
    </xdr:from>
    <xdr:to>
      <xdr:col>72</xdr:col>
      <xdr:colOff>203200</xdr:colOff>
      <xdr:row>60</xdr:row>
      <xdr:rowOff>16322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28804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145603</xdr:rowOff>
    </xdr:from>
    <xdr:to>
      <xdr:col>68</xdr:col>
      <xdr:colOff>152400</xdr:colOff>
      <xdr:row>60</xdr:row>
      <xdr:rowOff>1040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261153"/>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132146</xdr:rowOff>
    </xdr:from>
    <xdr:to>
      <xdr:col>81</xdr:col>
      <xdr:colOff>95250</xdr:colOff>
      <xdr:row>60</xdr:row>
      <xdr:rowOff>62296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2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104223</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1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130078</xdr:rowOff>
    </xdr:from>
    <xdr:to>
      <xdr:col>77</xdr:col>
      <xdr:colOff>95250</xdr:colOff>
      <xdr:row>60</xdr:row>
      <xdr:rowOff>60228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45005</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3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136972</xdr:rowOff>
    </xdr:from>
    <xdr:to>
      <xdr:col>73</xdr:col>
      <xdr:colOff>44450</xdr:colOff>
      <xdr:row>60</xdr:row>
      <xdr:rowOff>67122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51899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3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121690</xdr:rowOff>
    </xdr:from>
    <xdr:to>
      <xdr:col>68</xdr:col>
      <xdr:colOff>203200</xdr:colOff>
      <xdr:row>60</xdr:row>
      <xdr:rowOff>51840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36617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94803</xdr:rowOff>
    </xdr:from>
    <xdr:to>
      <xdr:col>64</xdr:col>
      <xdr:colOff>152400</xdr:colOff>
      <xdr:row>60</xdr:row>
      <xdr:rowOff>24953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9730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29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か年平均での公債費負担比率は</a:t>
          </a:r>
          <a:r>
            <a:rPr lang="en-US" altLang="ja-JP" sz="1100" b="0" i="0" baseline="0">
              <a:solidFill>
                <a:sysClr val="windowText" lastClr="000000"/>
              </a:solidFill>
              <a:effectLst/>
              <a:latin typeface="+mn-lt"/>
              <a:ea typeface="+mn-ea"/>
              <a:cs typeface="+mn-cs"/>
            </a:rPr>
            <a:t>0.6</a:t>
          </a:r>
          <a:r>
            <a:rPr lang="ja-JP" altLang="en-US" sz="1100" b="0" i="0" baseline="0">
              <a:solidFill>
                <a:sysClr val="windowText" lastClr="000000"/>
              </a:solidFill>
              <a:effectLst/>
              <a:latin typeface="+mn-lt"/>
              <a:ea typeface="+mn-ea"/>
              <a:cs typeface="+mn-cs"/>
            </a:rPr>
            <a:t>％増となっている。令和元</a:t>
          </a:r>
          <a:r>
            <a:rPr lang="ja-JP" altLang="ja-JP" sz="1100" b="0" i="0" baseline="0">
              <a:solidFill>
                <a:sysClr val="windowText" lastClr="000000"/>
              </a:solidFill>
              <a:effectLst/>
              <a:latin typeface="+mn-lt"/>
              <a:ea typeface="+mn-ea"/>
              <a:cs typeface="+mn-cs"/>
            </a:rPr>
            <a:t>年度の単年度公債費比率は、</a:t>
          </a:r>
          <a:r>
            <a:rPr lang="en-US" altLang="ja-JP" sz="1100" b="0" i="0" baseline="0">
              <a:solidFill>
                <a:sysClr val="windowText" lastClr="000000"/>
              </a:solidFill>
              <a:effectLst/>
              <a:latin typeface="+mn-lt"/>
              <a:ea typeface="+mn-ea"/>
              <a:cs typeface="+mn-cs"/>
            </a:rPr>
            <a:t>3.22</a:t>
          </a:r>
          <a:r>
            <a:rPr lang="ja-JP" altLang="ja-JP" sz="1100" b="0" i="0" baseline="0">
              <a:solidFill>
                <a:sysClr val="windowText" lastClr="000000"/>
              </a:solidFill>
              <a:effectLst/>
              <a:latin typeface="+mn-lt"/>
              <a:ea typeface="+mn-ea"/>
              <a:cs typeface="+mn-cs"/>
            </a:rPr>
            <a:t>％と単年度で比較すると</a:t>
          </a:r>
          <a:r>
            <a:rPr lang="ja-JP" altLang="en-US" sz="1100" b="0" i="0" baseline="0">
              <a:solidFill>
                <a:sysClr val="windowText" lastClr="000000"/>
              </a:solidFill>
              <a:effectLst/>
              <a:latin typeface="+mn-lt"/>
              <a:ea typeface="+mn-ea"/>
              <a:cs typeface="+mn-cs"/>
            </a:rPr>
            <a:t>前年比</a:t>
          </a:r>
          <a:r>
            <a:rPr lang="en-US" altLang="ja-JP" sz="1100" b="0" i="0" baseline="0">
              <a:solidFill>
                <a:sysClr val="windowText" lastClr="000000"/>
              </a:solidFill>
              <a:effectLst/>
              <a:latin typeface="+mn-lt"/>
              <a:ea typeface="+mn-ea"/>
              <a:cs typeface="+mn-cs"/>
            </a:rPr>
            <a:t>1.33</a:t>
          </a:r>
          <a:r>
            <a:rPr lang="ja-JP" altLang="en-US" sz="1100" b="0" i="0" baseline="0">
              <a:solidFill>
                <a:sysClr val="windowText" lastClr="000000"/>
              </a:solidFill>
              <a:effectLst/>
              <a:latin typeface="+mn-lt"/>
              <a:ea typeface="+mn-ea"/>
              <a:cs typeface="+mn-cs"/>
            </a:rPr>
            <a:t>％増と</a:t>
          </a:r>
          <a:r>
            <a:rPr lang="ja-JP" altLang="ja-JP" sz="1100">
              <a:solidFill>
                <a:sysClr val="windowText" lastClr="000000"/>
              </a:solidFill>
              <a:effectLst/>
              <a:latin typeface="+mn-lt"/>
              <a:ea typeface="+mn-ea"/>
              <a:cs typeface="+mn-cs"/>
            </a:rPr>
            <a:t>年々増加している状況である。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将来的には、清掃センター整備補修事業による起債を予定していることから、実質公債費比率も上昇することが予想される。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73237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7115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24977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711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24977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7034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24977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7034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％と早期健全化基準内に収まっている。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また、前年比でも△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％下がっており、各基金への積立額の増加や辺地対策事業債の償還開始に伴い、地方債の未償還残高減少したことが要因となっている。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今年度の分子要素である将来負担額として、地方債残高が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1,109,717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千円、公営企業債等繰入見込額が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96,938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千円、組合負担等見込額が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73,883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千円、退職手当負担見込額が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202,137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1,913
18.58
2,884,326
2,802,325
82,001
1,118,448
1,109,717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前年と比較して定年退職者の減により人件費は減少している。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人件費について類似団体と比較しても、高い水準となっていることから、</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可能なものにつ</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ては外部委託を</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検討</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するなど</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引き続き抑制努力を図っていく必要がある。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61278</xdr:rowOff>
    </xdr:from>
    <xdr:to>
      <xdr:col>24</xdr:col>
      <xdr:colOff>25400</xdr:colOff>
      <xdr:row>38</xdr:row>
      <xdr:rowOff>155575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576378"/>
          <a:ext cx="8382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95568</xdr:rowOff>
    </xdr:from>
    <xdr:to>
      <xdr:col>19</xdr:col>
      <xdr:colOff>187325</xdr:colOff>
      <xdr:row>38</xdr:row>
      <xdr:rowOff>155575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610668"/>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26988</xdr:rowOff>
    </xdr:from>
    <xdr:to>
      <xdr:col>15</xdr:col>
      <xdr:colOff>98425</xdr:colOff>
      <xdr:row>38</xdr:row>
      <xdr:rowOff>95568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5420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26988</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459220"/>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10478</xdr:rowOff>
    </xdr:from>
    <xdr:to>
      <xdr:col>24</xdr:col>
      <xdr:colOff>76200</xdr:colOff>
      <xdr:row>38</xdr:row>
      <xdr:rowOff>112078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5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154005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49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104775</xdr:rowOff>
    </xdr:from>
    <xdr:to>
      <xdr:col>20</xdr:col>
      <xdr:colOff>38100</xdr:colOff>
      <xdr:row>39</xdr:row>
      <xdr:rowOff>34925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19702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70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44768</xdr:rowOff>
    </xdr:from>
    <xdr:to>
      <xdr:col>15</xdr:col>
      <xdr:colOff>149225</xdr:colOff>
      <xdr:row>38</xdr:row>
      <xdr:rowOff>146368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5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131145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64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147638</xdr:rowOff>
    </xdr:from>
    <xdr:to>
      <xdr:col>11</xdr:col>
      <xdr:colOff>60325</xdr:colOff>
      <xdr:row>38</xdr:row>
      <xdr:rowOff>77788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4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62565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5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教育関係で小中学校パソコン教室機器の更新を行い、保守料等の経常的経費が減少となったことで前年比△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44704</xdr:rowOff>
    </xdr:from>
    <xdr:to>
      <xdr:col>82</xdr:col>
      <xdr:colOff>107950</xdr:colOff>
      <xdr:row>14</xdr:row>
      <xdr:rowOff>131572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4450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131572</xdr:rowOff>
    </xdr:from>
    <xdr:to>
      <xdr:col>78</xdr:col>
      <xdr:colOff>69850</xdr:colOff>
      <xdr:row>15</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2531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131572</xdr:rowOff>
    </xdr:from>
    <xdr:to>
      <xdr:col>73</xdr:col>
      <xdr:colOff>180975</xdr:colOff>
      <xdr:row>15</xdr:row>
      <xdr:rowOff>14986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531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131572</xdr:rowOff>
    </xdr:from>
    <xdr:to>
      <xdr:col>69</xdr:col>
      <xdr:colOff>92075</xdr:colOff>
      <xdr:row>15</xdr:row>
      <xdr:rowOff>37846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004800" y="25318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73931</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30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80772</xdr:rowOff>
    </xdr:from>
    <xdr:to>
      <xdr:col>78</xdr:col>
      <xdr:colOff>120650</xdr:colOff>
      <xdr:row>15</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21099</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24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135636</xdr:rowOff>
    </xdr:from>
    <xdr:to>
      <xdr:col>74</xdr:col>
      <xdr:colOff>31750</xdr:colOff>
      <xdr:row>15</xdr:row>
      <xdr:rowOff>65786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75963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80772</xdr:rowOff>
    </xdr:from>
    <xdr:to>
      <xdr:col>69</xdr:col>
      <xdr:colOff>142875</xdr:colOff>
      <xdr:row>15</xdr:row>
      <xdr:rowOff>10922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21099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158496</xdr:rowOff>
    </xdr:from>
    <xdr:to>
      <xdr:col>65</xdr:col>
      <xdr:colOff>53975</xdr:colOff>
      <xdr:row>15</xdr:row>
      <xdr:rowOff>88646</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98823</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扶助費については横ばいとなっている。今後についてもグループホーム開設したことにより福祉関係の扶助費は増加傾向が予想される。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その他、経常収支比率においては、、繰出金</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％となっている。特に繰出金の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要因としては、</a:t>
          </a:r>
          <a:r>
            <a:rPr kumimoji="1" lang="ja-JP" altLang="en-US" sz="1100">
              <a:solidFill>
                <a:sysClr val="windowText" lastClr="000000"/>
              </a:solidFill>
              <a:effectLst/>
              <a:latin typeface="+mn-lt"/>
              <a:ea typeface="+mn-ea"/>
              <a:cs typeface="+mn-cs"/>
            </a:rPr>
            <a:t>前年度事業で実施した</a:t>
          </a:r>
          <a:r>
            <a:rPr kumimoji="1" lang="ja-JP" altLang="ja-JP" sz="1100">
              <a:solidFill>
                <a:sysClr val="windowText" lastClr="000000"/>
              </a:solidFill>
              <a:effectLst/>
              <a:latin typeface="+mn-lt"/>
              <a:ea typeface="+mn-ea"/>
              <a:cs typeface="+mn-cs"/>
            </a:rPr>
            <a:t>簡易水道事業の</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号井戸の改修工事費用として繰出金である。今後</a:t>
          </a:r>
          <a:r>
            <a:rPr kumimoji="1" lang="ja-JP" altLang="en-US" sz="1100">
              <a:solidFill>
                <a:sysClr val="windowText" lastClr="000000"/>
              </a:solidFill>
              <a:effectLst/>
              <a:latin typeface="+mn-lt"/>
              <a:ea typeface="+mn-ea"/>
              <a:cs typeface="+mn-cs"/>
            </a:rPr>
            <a:t>各特別会計</a:t>
          </a:r>
          <a:r>
            <a:rPr kumimoji="1" lang="ja-JP" altLang="ja-JP" sz="1100">
              <a:solidFill>
                <a:sysClr val="windowText" lastClr="000000"/>
              </a:solidFill>
              <a:effectLst/>
              <a:latin typeface="+mn-lt"/>
              <a:ea typeface="+mn-ea"/>
              <a:cs typeface="+mn-cs"/>
            </a:rPr>
            <a:t>については経費を削減するとともに使用料の改定・適正化を図ることなどにより普通会計の負担額を減らしていくよう努める。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144145</xdr:rowOff>
    </xdr:from>
    <xdr:to>
      <xdr:col>82</xdr:col>
      <xdr:colOff>107950</xdr:colOff>
      <xdr:row>57</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4534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161290</xdr:rowOff>
    </xdr:from>
    <xdr:to>
      <xdr:col>78</xdr:col>
      <xdr:colOff>69850</xdr:colOff>
      <xdr:row>57</xdr:row>
      <xdr:rowOff>35560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62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161290</xdr:rowOff>
    </xdr:from>
    <xdr:to>
      <xdr:col>73</xdr:col>
      <xdr:colOff>180975</xdr:colOff>
      <xdr:row>57</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62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196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93345</xdr:rowOff>
    </xdr:from>
    <xdr:to>
      <xdr:col>82</xdr:col>
      <xdr:colOff>158750</xdr:colOff>
      <xdr:row>57</xdr:row>
      <xdr:rowOff>23495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109872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3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156210</xdr:rowOff>
    </xdr:from>
    <xdr:to>
      <xdr:col>78</xdr:col>
      <xdr:colOff>120650</xdr:colOff>
      <xdr:row>57</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96537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110490</xdr:rowOff>
    </xdr:from>
    <xdr:to>
      <xdr:col>74</xdr:col>
      <xdr:colOff>31750</xdr:colOff>
      <xdr:row>57</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50817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経常的な一般財源で</a:t>
          </a:r>
          <a:r>
            <a:rPr kumimoji="1" lang="en-US" altLang="ja-JP" sz="1100">
              <a:solidFill>
                <a:sysClr val="windowText" lastClr="000000"/>
              </a:solidFill>
              <a:effectLst/>
              <a:latin typeface="+mn-lt"/>
              <a:ea typeface="+mn-ea"/>
              <a:cs typeface="+mn-cs"/>
            </a:rPr>
            <a:t>8,433</a:t>
          </a:r>
          <a:r>
            <a:rPr kumimoji="1" lang="ja-JP" altLang="en-US" sz="1100">
              <a:solidFill>
                <a:sysClr val="windowText" lastClr="000000"/>
              </a:solidFill>
              <a:effectLst/>
              <a:latin typeface="+mn-lt"/>
              <a:ea typeface="+mn-ea"/>
              <a:cs typeface="+mn-cs"/>
            </a:rPr>
            <a:t>千円の減となっている。福祉関係（特養ホーム関係）の</a:t>
          </a:r>
          <a:r>
            <a:rPr kumimoji="1" lang="ja-JP" altLang="ja-JP" sz="1100">
              <a:solidFill>
                <a:sysClr val="windowText" lastClr="000000"/>
              </a:solidFill>
              <a:effectLst/>
              <a:latin typeface="+mn-lt"/>
              <a:ea typeface="+mn-ea"/>
              <a:cs typeface="+mn-cs"/>
            </a:rPr>
            <a:t>補助</a:t>
          </a:r>
          <a:r>
            <a:rPr kumimoji="1" lang="ja-JP" altLang="en-US" sz="1100">
              <a:solidFill>
                <a:sysClr val="windowText" lastClr="000000"/>
              </a:solidFill>
              <a:effectLst/>
              <a:latin typeface="+mn-lt"/>
              <a:ea typeface="+mn-ea"/>
              <a:cs typeface="+mn-cs"/>
            </a:rPr>
            <a:t>費</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となったことで</a:t>
          </a:r>
          <a:r>
            <a:rPr kumimoji="1" lang="ja-JP" altLang="en-US" sz="1100">
              <a:solidFill>
                <a:sysClr val="windowText" lastClr="000000"/>
              </a:solidFill>
              <a:effectLst/>
              <a:latin typeface="+mn-lt"/>
              <a:ea typeface="+mn-ea"/>
              <a:cs typeface="+mn-cs"/>
            </a:rPr>
            <a:t>前年比△</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0203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170434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0706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か年事業で行った、</a:t>
          </a:r>
          <a:r>
            <a:rPr kumimoji="1" lang="ja-JP" altLang="ja-JP" sz="1100">
              <a:solidFill>
                <a:sysClr val="windowText" lastClr="000000"/>
              </a:solidFill>
              <a:effectLst/>
              <a:latin typeface="+mn-lt"/>
              <a:ea typeface="+mn-ea"/>
              <a:cs typeface="+mn-cs"/>
            </a:rPr>
            <a:t>やすらぎの里大規模改修工事に伴う辺地対策債等の償還</a:t>
          </a:r>
          <a:r>
            <a:rPr kumimoji="1" lang="ja-JP" altLang="en-US" sz="1100">
              <a:solidFill>
                <a:sysClr val="windowText" lastClr="000000"/>
              </a:solidFill>
              <a:effectLst/>
              <a:latin typeface="+mn-lt"/>
              <a:ea typeface="+mn-ea"/>
              <a:cs typeface="+mn-cs"/>
            </a:rPr>
            <a:t>開始に</a:t>
          </a:r>
          <a:r>
            <a:rPr kumimoji="1" lang="ja-JP" altLang="ja-JP" sz="1100">
              <a:solidFill>
                <a:sysClr val="windowText" lastClr="000000"/>
              </a:solidFill>
              <a:effectLst/>
              <a:latin typeface="+mn-lt"/>
              <a:ea typeface="+mn-ea"/>
              <a:cs typeface="+mn-cs"/>
            </a:rPr>
            <a:t>より</a:t>
          </a:r>
          <a:r>
            <a:rPr kumimoji="1" lang="ja-JP" altLang="en-US" sz="1100">
              <a:solidFill>
                <a:sysClr val="windowText" lastClr="000000"/>
              </a:solidFill>
              <a:effectLst/>
              <a:latin typeface="+mn-lt"/>
              <a:ea typeface="+mn-ea"/>
              <a:cs typeface="+mn-cs"/>
            </a:rPr>
            <a:t>大幅な増</a:t>
          </a:r>
          <a:r>
            <a:rPr kumimoji="1" lang="ja-JP" altLang="ja-JP" sz="1100">
              <a:solidFill>
                <a:sysClr val="windowText" lastClr="000000"/>
              </a:solidFill>
              <a:effectLst/>
              <a:latin typeface="+mn-lt"/>
              <a:ea typeface="+mn-ea"/>
              <a:cs typeface="+mn-cs"/>
            </a:rPr>
            <a:t>となっている。</a:t>
          </a:r>
          <a:endParaRPr kumimoji="1" lang="en-US" altLang="ja-JP" sz="1100">
            <a:solidFill>
              <a:sysClr val="windowText" lastClr="000000"/>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61685</xdr:rowOff>
    </xdr:from>
    <xdr:to>
      <xdr:col>24</xdr:col>
      <xdr:colOff>25400</xdr:colOff>
      <xdr:row>74</xdr:row>
      <xdr:rowOff>133531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748985"/>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61685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7457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51888</xdr:rowOff>
    </xdr:from>
    <xdr:to>
      <xdr:col>15</xdr:col>
      <xdr:colOff>98425</xdr:colOff>
      <xdr:row>74</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7391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48623</xdr:rowOff>
    </xdr:from>
    <xdr:to>
      <xdr:col>11</xdr:col>
      <xdr:colOff>9525</xdr:colOff>
      <xdr:row>74</xdr:row>
      <xdr:rowOff>51888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7359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82731</xdr:rowOff>
    </xdr:from>
    <xdr:to>
      <xdr:col>24</xdr:col>
      <xdr:colOff>76200</xdr:colOff>
      <xdr:row>75</xdr:row>
      <xdr:rowOff>12881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99258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xdr:rowOff>
    </xdr:from>
    <xdr:to>
      <xdr:col>20</xdr:col>
      <xdr:colOff>38100</xdr:colOff>
      <xdr:row>74</xdr:row>
      <xdr:rowOff>112485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122662</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xdr:rowOff>
    </xdr:from>
    <xdr:to>
      <xdr:col>11</xdr:col>
      <xdr:colOff>60325</xdr:colOff>
      <xdr:row>74</xdr:row>
      <xdr:rowOff>102688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6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112865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45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169273</xdr:rowOff>
    </xdr:from>
    <xdr:to>
      <xdr:col>6</xdr:col>
      <xdr:colOff>171450</xdr:colOff>
      <xdr:row>74</xdr:row>
      <xdr:rowOff>99423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109600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％となり前年比では△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b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％下回っている状況ではあるが引き続き、適正かつ健全な行財政運営に努める。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143002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75487"/>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77</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44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99568</xdr:rowOff>
    </xdr:from>
    <xdr:to>
      <xdr:col>73</xdr:col>
      <xdr:colOff>180975</xdr:colOff>
      <xdr:row>77</xdr:row>
      <xdr:rowOff>156718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012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77</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8293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48768</xdr:rowOff>
    </xdr:from>
    <xdr:to>
      <xdr:col>69</xdr:col>
      <xdr:colOff>142875</xdr:colOff>
      <xdr:row>77</xdr:row>
      <xdr:rowOff>150368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135145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3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116857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75524</xdr:rowOff>
    </xdr:from>
    <xdr:to>
      <xdr:col>29</xdr:col>
      <xdr:colOff>127000</xdr:colOff>
      <xdr:row>17</xdr:row>
      <xdr:rowOff>76188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037799"/>
          <a:ext cx="647700" cy="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75524</xdr:rowOff>
    </xdr:from>
    <xdr:to>
      <xdr:col>26</xdr:col>
      <xdr:colOff>50800</xdr:colOff>
      <xdr:row>17</xdr:row>
      <xdr:rowOff>79395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37799"/>
          <a:ext cx="698500" cy="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79395</xdr:rowOff>
    </xdr:from>
    <xdr:to>
      <xdr:col>22</xdr:col>
      <xdr:colOff>114300</xdr:colOff>
      <xdr:row>17</xdr:row>
      <xdr:rowOff>102564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41670"/>
          <a:ext cx="698500" cy="2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102564</xdr:rowOff>
    </xdr:from>
    <xdr:to>
      <xdr:col>18</xdr:col>
      <xdr:colOff>177800</xdr:colOff>
      <xdr:row>17</xdr:row>
      <xdr:rowOff>105214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64839"/>
          <a:ext cx="698500" cy="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25388</xdr:rowOff>
    </xdr:from>
    <xdr:to>
      <xdr:col>29</xdr:col>
      <xdr:colOff>177800</xdr:colOff>
      <xdr:row>17</xdr:row>
      <xdr:rowOff>126988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8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41915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3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24724</xdr:rowOff>
    </xdr:from>
    <xdr:to>
      <xdr:col>26</xdr:col>
      <xdr:colOff>101600</xdr:colOff>
      <xdr:row>17</xdr:row>
      <xdr:rowOff>126324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8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136501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5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28595</xdr:rowOff>
    </xdr:from>
    <xdr:to>
      <xdr:col>22</xdr:col>
      <xdr:colOff>165100</xdr:colOff>
      <xdr:row>17</xdr:row>
      <xdr:rowOff>130195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9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140372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5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51764</xdr:rowOff>
    </xdr:from>
    <xdr:to>
      <xdr:col>19</xdr:col>
      <xdr:colOff>38100</xdr:colOff>
      <xdr:row>17</xdr:row>
      <xdr:rowOff>153364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14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163541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8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54414</xdr:rowOff>
    </xdr:from>
    <xdr:to>
      <xdr:col>15</xdr:col>
      <xdr:colOff>101600</xdr:colOff>
      <xdr:row>17</xdr:row>
      <xdr:rowOff>156014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16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166191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8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146220</xdr:rowOff>
    </xdr:from>
    <xdr:to>
      <xdr:col>29</xdr:col>
      <xdr:colOff>127000</xdr:colOff>
      <xdr:row>37</xdr:row>
      <xdr:rowOff>185265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70920"/>
          <a:ext cx="647700" cy="39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185265</xdr:rowOff>
    </xdr:from>
    <xdr:to>
      <xdr:col>26</xdr:col>
      <xdr:colOff>50800</xdr:colOff>
      <xdr:row>37</xdr:row>
      <xdr:rowOff>194008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309965"/>
          <a:ext cx="698500" cy="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194008</xdr:rowOff>
    </xdr:from>
    <xdr:to>
      <xdr:col>22</xdr:col>
      <xdr:colOff>114300</xdr:colOff>
      <xdr:row>37</xdr:row>
      <xdr:rowOff>195089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18708"/>
          <a:ext cx="698500" cy="1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195089</xdr:rowOff>
    </xdr:from>
    <xdr:to>
      <xdr:col>18</xdr:col>
      <xdr:colOff>177800</xdr:colOff>
      <xdr:row>37</xdr:row>
      <xdr:rowOff>195791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19789"/>
          <a:ext cx="698500" cy="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95420</xdr:rowOff>
    </xdr:from>
    <xdr:to>
      <xdr:col>29</xdr:col>
      <xdr:colOff>177800</xdr:colOff>
      <xdr:row>37</xdr:row>
      <xdr:rowOff>197020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2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67497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134465</xdr:rowOff>
    </xdr:from>
    <xdr:to>
      <xdr:col>26</xdr:col>
      <xdr:colOff>101600</xdr:colOff>
      <xdr:row>37</xdr:row>
      <xdr:rowOff>236065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5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220842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4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143208</xdr:rowOff>
    </xdr:from>
    <xdr:to>
      <xdr:col>22</xdr:col>
      <xdr:colOff>165100</xdr:colOff>
      <xdr:row>37</xdr:row>
      <xdr:rowOff>244808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67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229585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5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144289</xdr:rowOff>
    </xdr:from>
    <xdr:to>
      <xdr:col>19</xdr:col>
      <xdr:colOff>38100</xdr:colOff>
      <xdr:row>37</xdr:row>
      <xdr:rowOff>245889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6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230666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5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144991</xdr:rowOff>
    </xdr:from>
    <xdr:to>
      <xdr:col>15</xdr:col>
      <xdr:colOff>101600</xdr:colOff>
      <xdr:row>37</xdr:row>
      <xdr:rowOff>246591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6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231368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1,913
18.58
2,884,326
2,802,325
82,001
1,118,448
1,109,717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77454</xdr:rowOff>
    </xdr:from>
    <xdr:to>
      <xdr:col>24</xdr:col>
      <xdr:colOff>63500</xdr:colOff>
      <xdr:row>36</xdr:row>
      <xdr:rowOff>84589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249654"/>
          <a:ext cx="8382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77454</xdr:rowOff>
    </xdr:from>
    <xdr:to>
      <xdr:col>19</xdr:col>
      <xdr:colOff>177800</xdr:colOff>
      <xdr:row>36</xdr:row>
      <xdr:rowOff>99883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49654"/>
          <a:ext cx="889000" cy="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99883</xdr:rowOff>
    </xdr:from>
    <xdr:to>
      <xdr:col>15</xdr:col>
      <xdr:colOff>50800</xdr:colOff>
      <xdr:row>36</xdr:row>
      <xdr:rowOff>118267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72083"/>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118267</xdr:rowOff>
    </xdr:from>
    <xdr:to>
      <xdr:col>10</xdr:col>
      <xdr:colOff>114300</xdr:colOff>
      <xdr:row>36</xdr:row>
      <xdr:rowOff>121312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90467"/>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33789</xdr:rowOff>
    </xdr:from>
    <xdr:to>
      <xdr:col>24</xdr:col>
      <xdr:colOff>114300</xdr:colOff>
      <xdr:row>36</xdr:row>
      <xdr:rowOff>135389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56666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5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26654</xdr:rowOff>
    </xdr:from>
    <xdr:to>
      <xdr:col>20</xdr:col>
      <xdr:colOff>38100</xdr:colOff>
      <xdr:row>36</xdr:row>
      <xdr:rowOff>128254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144781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49083</xdr:rowOff>
    </xdr:from>
    <xdr:to>
      <xdr:col>15</xdr:col>
      <xdr:colOff>101600</xdr:colOff>
      <xdr:row>36</xdr:row>
      <xdr:rowOff>150683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167210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9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67467</xdr:rowOff>
    </xdr:from>
    <xdr:to>
      <xdr:col>10</xdr:col>
      <xdr:colOff>165100</xdr:colOff>
      <xdr:row>36</xdr:row>
      <xdr:rowOff>169067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14144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1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70512</xdr:rowOff>
    </xdr:from>
    <xdr:to>
      <xdr:col>6</xdr:col>
      <xdr:colOff>38100</xdr:colOff>
      <xdr:row>37</xdr:row>
      <xdr:rowOff>662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17189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1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121858</xdr:rowOff>
    </xdr:from>
    <xdr:to>
      <xdr:col>24</xdr:col>
      <xdr:colOff>63500</xdr:colOff>
      <xdr:row>57</xdr:row>
      <xdr:rowOff>144499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4508"/>
          <a:ext cx="8382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128724</xdr:rowOff>
    </xdr:from>
    <xdr:to>
      <xdr:col>19</xdr:col>
      <xdr:colOff>177800</xdr:colOff>
      <xdr:row>57</xdr:row>
      <xdr:rowOff>144499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01374"/>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98906</xdr:rowOff>
    </xdr:from>
    <xdr:to>
      <xdr:col>15</xdr:col>
      <xdr:colOff>50800</xdr:colOff>
      <xdr:row>57</xdr:row>
      <xdr:rowOff>128724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71556"/>
          <a:ext cx="8890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98906</xdr:rowOff>
    </xdr:from>
    <xdr:to>
      <xdr:col>10</xdr:col>
      <xdr:colOff>114300</xdr:colOff>
      <xdr:row>57</xdr:row>
      <xdr:rowOff>127467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1556"/>
          <a:ext cx="8890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71058</xdr:rowOff>
    </xdr:from>
    <xdr:to>
      <xdr:col>24</xdr:col>
      <xdr:colOff>114300</xdr:colOff>
      <xdr:row>58</xdr:row>
      <xdr:rowOff>1208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93935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93699</xdr:rowOff>
    </xdr:from>
    <xdr:to>
      <xdr:col>20</xdr:col>
      <xdr:colOff>38100</xdr:colOff>
      <xdr:row>58</xdr:row>
      <xdr:rowOff>23849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40376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4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77924</xdr:rowOff>
    </xdr:from>
    <xdr:to>
      <xdr:col>15</xdr:col>
      <xdr:colOff>101600</xdr:colOff>
      <xdr:row>58</xdr:row>
      <xdr:rowOff>8074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24601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2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48106</xdr:rowOff>
    </xdr:from>
    <xdr:to>
      <xdr:col>10</xdr:col>
      <xdr:colOff>165100</xdr:colOff>
      <xdr:row>57</xdr:row>
      <xdr:rowOff>149706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166233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9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76667</xdr:rowOff>
    </xdr:from>
    <xdr:to>
      <xdr:col>6</xdr:col>
      <xdr:colOff>38100</xdr:colOff>
      <xdr:row>58</xdr:row>
      <xdr:rowOff>6817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23344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89901</xdr:rowOff>
    </xdr:from>
    <xdr:to>
      <xdr:col>24</xdr:col>
      <xdr:colOff>63500</xdr:colOff>
      <xdr:row>78</xdr:row>
      <xdr:rowOff>97427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63001"/>
          <a:ext cx="8382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78947</xdr:rowOff>
    </xdr:from>
    <xdr:to>
      <xdr:col>19</xdr:col>
      <xdr:colOff>177800</xdr:colOff>
      <xdr:row>78</xdr:row>
      <xdr:rowOff>89901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2047"/>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78947</xdr:rowOff>
    </xdr:from>
    <xdr:to>
      <xdr:col>15</xdr:col>
      <xdr:colOff>50800</xdr:colOff>
      <xdr:row>78</xdr:row>
      <xdr:rowOff>84717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2047"/>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79646</xdr:rowOff>
    </xdr:from>
    <xdr:to>
      <xdr:col>10</xdr:col>
      <xdr:colOff>114300</xdr:colOff>
      <xdr:row>78</xdr:row>
      <xdr:rowOff>84717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2746"/>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46627</xdr:rowOff>
    </xdr:from>
    <xdr:to>
      <xdr:col>24</xdr:col>
      <xdr:colOff>114300</xdr:colOff>
      <xdr:row>78</xdr:row>
      <xdr:rowOff>148227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39101</xdr:rowOff>
    </xdr:from>
    <xdr:to>
      <xdr:col>20</xdr:col>
      <xdr:colOff>38100</xdr:colOff>
      <xdr:row>78</xdr:row>
      <xdr:rowOff>140701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131828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28147</xdr:rowOff>
    </xdr:from>
    <xdr:to>
      <xdr:col>15</xdr:col>
      <xdr:colOff>101600</xdr:colOff>
      <xdr:row>78</xdr:row>
      <xdr:rowOff>129747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120874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33917</xdr:rowOff>
    </xdr:from>
    <xdr:to>
      <xdr:col>10</xdr:col>
      <xdr:colOff>165100</xdr:colOff>
      <xdr:row>78</xdr:row>
      <xdr:rowOff>135517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126644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28846</xdr:rowOff>
    </xdr:from>
    <xdr:to>
      <xdr:col>6</xdr:col>
      <xdr:colOff>38100</xdr:colOff>
      <xdr:row>78</xdr:row>
      <xdr:rowOff>130446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121573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85381</xdr:rowOff>
    </xdr:from>
    <xdr:to>
      <xdr:col>24</xdr:col>
      <xdr:colOff>63500</xdr:colOff>
      <xdr:row>96</xdr:row>
      <xdr:rowOff>85609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4458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85609</xdr:rowOff>
    </xdr:from>
    <xdr:to>
      <xdr:col>19</xdr:col>
      <xdr:colOff>177800</xdr:colOff>
      <xdr:row>96</xdr:row>
      <xdr:rowOff>95134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4480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33607</xdr:rowOff>
    </xdr:from>
    <xdr:to>
      <xdr:col>15</xdr:col>
      <xdr:colOff>50800</xdr:colOff>
      <xdr:row>96</xdr:row>
      <xdr:rowOff>95134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92807"/>
          <a:ext cx="8890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33607</xdr:rowOff>
    </xdr:from>
    <xdr:to>
      <xdr:col>10</xdr:col>
      <xdr:colOff>114300</xdr:colOff>
      <xdr:row>96</xdr:row>
      <xdr:rowOff>123067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92807"/>
          <a:ext cx="8890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34581</xdr:rowOff>
    </xdr:from>
    <xdr:to>
      <xdr:col>24</xdr:col>
      <xdr:colOff>114300</xdr:colOff>
      <xdr:row>96</xdr:row>
      <xdr:rowOff>136181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13008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34809</xdr:rowOff>
    </xdr:from>
    <xdr:to>
      <xdr:col>20</xdr:col>
      <xdr:colOff>38100</xdr:colOff>
      <xdr:row>96</xdr:row>
      <xdr:rowOff>136409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127536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8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44334</xdr:rowOff>
    </xdr:from>
    <xdr:to>
      <xdr:col>15</xdr:col>
      <xdr:colOff>101600</xdr:colOff>
      <xdr:row>96</xdr:row>
      <xdr:rowOff>145934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137061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9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154257</xdr:rowOff>
    </xdr:from>
    <xdr:to>
      <xdr:col>10</xdr:col>
      <xdr:colOff>165100</xdr:colOff>
      <xdr:row>96</xdr:row>
      <xdr:rowOff>84407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4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75534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72267</xdr:rowOff>
    </xdr:from>
    <xdr:to>
      <xdr:col>6</xdr:col>
      <xdr:colOff>38100</xdr:colOff>
      <xdr:row>97</xdr:row>
      <xdr:rowOff>2417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164994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117000</xdr:rowOff>
    </xdr:from>
    <xdr:to>
      <xdr:col>55</xdr:col>
      <xdr:colOff>0</xdr:colOff>
      <xdr:row>37</xdr:row>
      <xdr:rowOff>125262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60650"/>
          <a:ext cx="8382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117000</xdr:rowOff>
    </xdr:from>
    <xdr:to>
      <xdr:col>50</xdr:col>
      <xdr:colOff>114300</xdr:colOff>
      <xdr:row>37</xdr:row>
      <xdr:rowOff>118446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60650"/>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118446</xdr:rowOff>
    </xdr:from>
    <xdr:to>
      <xdr:col>45</xdr:col>
      <xdr:colOff>177800</xdr:colOff>
      <xdr:row>37</xdr:row>
      <xdr:rowOff>119863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62096"/>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119863</xdr:rowOff>
    </xdr:from>
    <xdr:to>
      <xdr:col>41</xdr:col>
      <xdr:colOff>50800</xdr:colOff>
      <xdr:row>37</xdr:row>
      <xdr:rowOff>158074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63513"/>
          <a:ext cx="889000" cy="3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74462</xdr:rowOff>
    </xdr:from>
    <xdr:to>
      <xdr:col>55</xdr:col>
      <xdr:colOff>50800</xdr:colOff>
      <xdr:row>38</xdr:row>
      <xdr:rowOff>4612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52889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66200</xdr:rowOff>
    </xdr:from>
    <xdr:to>
      <xdr:col>50</xdr:col>
      <xdr:colOff>165100</xdr:colOff>
      <xdr:row>37</xdr:row>
      <xdr:rowOff>167800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158927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0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67646</xdr:rowOff>
    </xdr:from>
    <xdr:to>
      <xdr:col>46</xdr:col>
      <xdr:colOff>38100</xdr:colOff>
      <xdr:row>37</xdr:row>
      <xdr:rowOff>169245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12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160373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0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69063</xdr:rowOff>
    </xdr:from>
    <xdr:to>
      <xdr:col>41</xdr:col>
      <xdr:colOff>101600</xdr:colOff>
      <xdr:row>37</xdr:row>
      <xdr:rowOff>170663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161790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0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107274</xdr:rowOff>
    </xdr:from>
    <xdr:to>
      <xdr:col>36</xdr:col>
      <xdr:colOff>165100</xdr:colOff>
      <xdr:row>38</xdr:row>
      <xdr:rowOff>37424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28551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160688</xdr:rowOff>
    </xdr:from>
    <xdr:to>
      <xdr:col>55</xdr:col>
      <xdr:colOff>0</xdr:colOff>
      <xdr:row>58</xdr:row>
      <xdr:rowOff>27295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33338"/>
          <a:ext cx="838200" cy="3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98906</xdr:rowOff>
    </xdr:from>
    <xdr:to>
      <xdr:col>50</xdr:col>
      <xdr:colOff>114300</xdr:colOff>
      <xdr:row>58</xdr:row>
      <xdr:rowOff>27295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71556"/>
          <a:ext cx="889000" cy="9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98906</xdr:rowOff>
    </xdr:from>
    <xdr:to>
      <xdr:col>45</xdr:col>
      <xdr:colOff>177800</xdr:colOff>
      <xdr:row>57</xdr:row>
      <xdr:rowOff>107620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71556"/>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107620</xdr:rowOff>
    </xdr:from>
    <xdr:to>
      <xdr:col>41</xdr:col>
      <xdr:colOff>50800</xdr:colOff>
      <xdr:row>57</xdr:row>
      <xdr:rowOff>126901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80270"/>
          <a:ext cx="889000" cy="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109888</xdr:rowOff>
    </xdr:from>
    <xdr:to>
      <xdr:col>55</xdr:col>
      <xdr:colOff>50800</xdr:colOff>
      <xdr:row>58</xdr:row>
      <xdr:rowOff>40038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132765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147945</xdr:rowOff>
    </xdr:from>
    <xdr:to>
      <xdr:col>50</xdr:col>
      <xdr:colOff>165100</xdr:colOff>
      <xdr:row>58</xdr:row>
      <xdr:rowOff>78095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69222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1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48106</xdr:rowOff>
    </xdr:from>
    <xdr:to>
      <xdr:col>46</xdr:col>
      <xdr:colOff>38100</xdr:colOff>
      <xdr:row>57</xdr:row>
      <xdr:rowOff>149706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166233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9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56820</xdr:rowOff>
    </xdr:from>
    <xdr:to>
      <xdr:col>41</xdr:col>
      <xdr:colOff>101600</xdr:colOff>
      <xdr:row>57</xdr:row>
      <xdr:rowOff>158420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3497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76101</xdr:rowOff>
    </xdr:from>
    <xdr:to>
      <xdr:col>36</xdr:col>
      <xdr:colOff>165100</xdr:colOff>
      <xdr:row>58</xdr:row>
      <xdr:rowOff>6251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22778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2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71633</xdr:rowOff>
    </xdr:from>
    <xdr:to>
      <xdr:col>55</xdr:col>
      <xdr:colOff>0</xdr:colOff>
      <xdr:row>78</xdr:row>
      <xdr:rowOff>126281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44733"/>
          <a:ext cx="8382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28417</xdr:rowOff>
    </xdr:from>
    <xdr:to>
      <xdr:col>50</xdr:col>
      <xdr:colOff>114300</xdr:colOff>
      <xdr:row>78</xdr:row>
      <xdr:rowOff>126281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01517"/>
          <a:ext cx="889000" cy="9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53628</xdr:rowOff>
    </xdr:from>
    <xdr:to>
      <xdr:col>45</xdr:col>
      <xdr:colOff>177800</xdr:colOff>
      <xdr:row>78</xdr:row>
      <xdr:rowOff>28417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55278"/>
          <a:ext cx="889000" cy="14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53353</xdr:rowOff>
    </xdr:from>
    <xdr:to>
      <xdr:col>41</xdr:col>
      <xdr:colOff>50800</xdr:colOff>
      <xdr:row>77</xdr:row>
      <xdr:rowOff>53628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5500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20833</xdr:rowOff>
    </xdr:from>
    <xdr:to>
      <xdr:col>55</xdr:col>
      <xdr:colOff>50800</xdr:colOff>
      <xdr:row>78</xdr:row>
      <xdr:rowOff>122433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170710</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75481</xdr:rowOff>
    </xdr:from>
    <xdr:to>
      <xdr:col>50</xdr:col>
      <xdr:colOff>165100</xdr:colOff>
      <xdr:row>79</xdr:row>
      <xdr:rowOff>5631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168208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149067</xdr:rowOff>
    </xdr:from>
    <xdr:to>
      <xdr:col>46</xdr:col>
      <xdr:colOff>38100</xdr:colOff>
      <xdr:row>78</xdr:row>
      <xdr:rowOff>79217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95744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2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2828</xdr:rowOff>
    </xdr:from>
    <xdr:to>
      <xdr:col>41</xdr:col>
      <xdr:colOff>101600</xdr:colOff>
      <xdr:row>77</xdr:row>
      <xdr:rowOff>104428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120955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2553</xdr:rowOff>
    </xdr:from>
    <xdr:to>
      <xdr:col>36</xdr:col>
      <xdr:colOff>165100</xdr:colOff>
      <xdr:row>77</xdr:row>
      <xdr:rowOff>104153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120680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7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44737</xdr:rowOff>
    </xdr:from>
    <xdr:to>
      <xdr:col>55</xdr:col>
      <xdr:colOff>0</xdr:colOff>
      <xdr:row>98</xdr:row>
      <xdr:rowOff>63199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46837"/>
          <a:ext cx="8382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43990</xdr:rowOff>
    </xdr:from>
    <xdr:to>
      <xdr:col>50</xdr:col>
      <xdr:colOff>114300</xdr:colOff>
      <xdr:row>98</xdr:row>
      <xdr:rowOff>63199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46090"/>
          <a:ext cx="889000" cy="1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43990</xdr:rowOff>
    </xdr:from>
    <xdr:to>
      <xdr:col>45</xdr:col>
      <xdr:colOff>177800</xdr:colOff>
      <xdr:row>98</xdr:row>
      <xdr:rowOff>72458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46090"/>
          <a:ext cx="889000" cy="2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72458</xdr:rowOff>
    </xdr:from>
    <xdr:to>
      <xdr:col>41</xdr:col>
      <xdr:colOff>50800</xdr:colOff>
      <xdr:row>98</xdr:row>
      <xdr:rowOff>87113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74558"/>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165387</xdr:rowOff>
    </xdr:from>
    <xdr:to>
      <xdr:col>55</xdr:col>
      <xdr:colOff>50800</xdr:colOff>
      <xdr:row>98</xdr:row>
      <xdr:rowOff>95537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124764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12399</xdr:rowOff>
    </xdr:from>
    <xdr:to>
      <xdr:col>50</xdr:col>
      <xdr:colOff>165100</xdr:colOff>
      <xdr:row>98</xdr:row>
      <xdr:rowOff>113999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130526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164640</xdr:rowOff>
    </xdr:from>
    <xdr:to>
      <xdr:col>46</xdr:col>
      <xdr:colOff>38100</xdr:colOff>
      <xdr:row>98</xdr:row>
      <xdr:rowOff>94790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111317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7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21658</xdr:rowOff>
    </xdr:from>
    <xdr:to>
      <xdr:col>41</xdr:col>
      <xdr:colOff>101600</xdr:colOff>
      <xdr:row>98</xdr:row>
      <xdr:rowOff>123258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2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114385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91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36313</xdr:rowOff>
    </xdr:from>
    <xdr:to>
      <xdr:col>36</xdr:col>
      <xdr:colOff>165100</xdr:colOff>
      <xdr:row>98</xdr:row>
      <xdr:rowOff>137913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129040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9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91168</xdr:rowOff>
    </xdr:from>
    <xdr:to>
      <xdr:col>85</xdr:col>
      <xdr:colOff>127000</xdr:colOff>
      <xdr:row>38</xdr:row>
      <xdr:rowOff>107031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06268"/>
          <a:ext cx="8382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86647</xdr:rowOff>
    </xdr:from>
    <xdr:to>
      <xdr:col>81</xdr:col>
      <xdr:colOff>50800</xdr:colOff>
      <xdr:row>38</xdr:row>
      <xdr:rowOff>107031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0174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86647</xdr:rowOff>
    </xdr:from>
    <xdr:to>
      <xdr:col>76</xdr:col>
      <xdr:colOff>114300</xdr:colOff>
      <xdr:row>38</xdr:row>
      <xdr:rowOff>137364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01747"/>
          <a:ext cx="889000" cy="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137364</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52464"/>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40368</xdr:rowOff>
    </xdr:from>
    <xdr:to>
      <xdr:col>85</xdr:col>
      <xdr:colOff>177800</xdr:colOff>
      <xdr:row>38</xdr:row>
      <xdr:rowOff>141968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171195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56231</xdr:rowOff>
    </xdr:from>
    <xdr:to>
      <xdr:col>81</xdr:col>
      <xdr:colOff>101600</xdr:colOff>
      <xdr:row>38</xdr:row>
      <xdr:rowOff>157831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148958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6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35847</xdr:rowOff>
    </xdr:from>
    <xdr:to>
      <xdr:col>76</xdr:col>
      <xdr:colOff>165100</xdr:colOff>
      <xdr:row>38</xdr:row>
      <xdr:rowOff>137447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153974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32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86564</xdr:rowOff>
    </xdr:from>
    <xdr:to>
      <xdr:col>72</xdr:col>
      <xdr:colOff>38100</xdr:colOff>
      <xdr:row>39</xdr:row>
      <xdr:rowOff>16714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7841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89767</xdr:rowOff>
    </xdr:from>
    <xdr:to>
      <xdr:col>85</xdr:col>
      <xdr:colOff>127000</xdr:colOff>
      <xdr:row>78</xdr:row>
      <xdr:rowOff>118915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62867"/>
          <a:ext cx="838200" cy="2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118915</xdr:rowOff>
    </xdr:from>
    <xdr:to>
      <xdr:col>81</xdr:col>
      <xdr:colOff>50800</xdr:colOff>
      <xdr:row>78</xdr:row>
      <xdr:rowOff>119431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492015"/>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119431</xdr:rowOff>
    </xdr:from>
    <xdr:to>
      <xdr:col>76</xdr:col>
      <xdr:colOff>114300</xdr:colOff>
      <xdr:row>78</xdr:row>
      <xdr:rowOff>120608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492531"/>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120608</xdr:rowOff>
    </xdr:from>
    <xdr:to>
      <xdr:col>71</xdr:col>
      <xdr:colOff>177800</xdr:colOff>
      <xdr:row>78</xdr:row>
      <xdr:rowOff>125020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9370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38967</xdr:rowOff>
    </xdr:from>
    <xdr:to>
      <xdr:col>85</xdr:col>
      <xdr:colOff>177800</xdr:colOff>
      <xdr:row>78</xdr:row>
      <xdr:rowOff>140567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4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125344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2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68115</xdr:rowOff>
    </xdr:from>
    <xdr:to>
      <xdr:col>81</xdr:col>
      <xdr:colOff>101600</xdr:colOff>
      <xdr:row>78</xdr:row>
      <xdr:rowOff>169715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4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160842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68631</xdr:rowOff>
    </xdr:from>
    <xdr:to>
      <xdr:col>76</xdr:col>
      <xdr:colOff>165100</xdr:colOff>
      <xdr:row>78</xdr:row>
      <xdr:rowOff>170231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4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161358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69808</xdr:rowOff>
    </xdr:from>
    <xdr:to>
      <xdr:col>72</xdr:col>
      <xdr:colOff>38100</xdr:colOff>
      <xdr:row>78</xdr:row>
      <xdr:rowOff>171408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162535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3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74220</xdr:rowOff>
    </xdr:from>
    <xdr:to>
      <xdr:col>67</xdr:col>
      <xdr:colOff>101600</xdr:colOff>
      <xdr:row>79</xdr:row>
      <xdr:rowOff>4370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4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166947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82634</xdr:rowOff>
    </xdr:from>
    <xdr:to>
      <xdr:col>85</xdr:col>
      <xdr:colOff>127000</xdr:colOff>
      <xdr:row>98</xdr:row>
      <xdr:rowOff>89929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84734"/>
          <a:ext cx="838200"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82634</xdr:rowOff>
    </xdr:from>
    <xdr:to>
      <xdr:col>81</xdr:col>
      <xdr:colOff>50800</xdr:colOff>
      <xdr:row>98</xdr:row>
      <xdr:rowOff>110739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84734"/>
          <a:ext cx="889000" cy="2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69895</xdr:rowOff>
    </xdr:from>
    <xdr:to>
      <xdr:col>76</xdr:col>
      <xdr:colOff>114300</xdr:colOff>
      <xdr:row>98</xdr:row>
      <xdr:rowOff>110739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71995"/>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69895</xdr:rowOff>
    </xdr:from>
    <xdr:to>
      <xdr:col>71</xdr:col>
      <xdr:colOff>177800</xdr:colOff>
      <xdr:row>98</xdr:row>
      <xdr:rowOff>123281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71995"/>
          <a:ext cx="889000" cy="5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39129</xdr:rowOff>
    </xdr:from>
    <xdr:to>
      <xdr:col>85</xdr:col>
      <xdr:colOff>177800</xdr:colOff>
      <xdr:row>98</xdr:row>
      <xdr:rowOff>140729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31834</xdr:rowOff>
    </xdr:from>
    <xdr:to>
      <xdr:col>81</xdr:col>
      <xdr:colOff>101600</xdr:colOff>
      <xdr:row>98</xdr:row>
      <xdr:rowOff>133434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124561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59939</xdr:rowOff>
    </xdr:from>
    <xdr:to>
      <xdr:col>76</xdr:col>
      <xdr:colOff>165100</xdr:colOff>
      <xdr:row>98</xdr:row>
      <xdr:rowOff>161539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152666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5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19095</xdr:rowOff>
    </xdr:from>
    <xdr:to>
      <xdr:col>72</xdr:col>
      <xdr:colOff>38100</xdr:colOff>
      <xdr:row>98</xdr:row>
      <xdr:rowOff>120695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111822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72481</xdr:rowOff>
    </xdr:from>
    <xdr:to>
      <xdr:col>67</xdr:col>
      <xdr:colOff>101600</xdr:colOff>
      <xdr:row>99</xdr:row>
      <xdr:rowOff>2631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165208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148341</xdr:rowOff>
    </xdr:from>
    <xdr:to>
      <xdr:col>116</xdr:col>
      <xdr:colOff>63500</xdr:colOff>
      <xdr:row>58</xdr:row>
      <xdr:rowOff>5329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20991"/>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5329</xdr:rowOff>
    </xdr:from>
    <xdr:to>
      <xdr:col>111</xdr:col>
      <xdr:colOff>177800</xdr:colOff>
      <xdr:row>58</xdr:row>
      <xdr:rowOff>34544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49429"/>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34544</xdr:rowOff>
    </xdr:from>
    <xdr:to>
      <xdr:col>107</xdr:col>
      <xdr:colOff>50800</xdr:colOff>
      <xdr:row>58</xdr:row>
      <xdr:rowOff>53587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78644"/>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53587</xdr:rowOff>
    </xdr:from>
    <xdr:to>
      <xdr:col>102</xdr:col>
      <xdr:colOff>114300</xdr:colOff>
      <xdr:row>58</xdr:row>
      <xdr:rowOff>85751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97687"/>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97541</xdr:rowOff>
    </xdr:from>
    <xdr:to>
      <xdr:col>116</xdr:col>
      <xdr:colOff>114300</xdr:colOff>
      <xdr:row>58</xdr:row>
      <xdr:rowOff>27691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120418</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2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125979</xdr:rowOff>
    </xdr:from>
    <xdr:to>
      <xdr:col>112</xdr:col>
      <xdr:colOff>38100</xdr:colOff>
      <xdr:row>58</xdr:row>
      <xdr:rowOff>56129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8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72656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7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155194</xdr:rowOff>
    </xdr:from>
    <xdr:to>
      <xdr:col>107</xdr:col>
      <xdr:colOff>101600</xdr:colOff>
      <xdr:row>58</xdr:row>
      <xdr:rowOff>85344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101871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2787</xdr:rowOff>
    </xdr:from>
    <xdr:to>
      <xdr:col>102</xdr:col>
      <xdr:colOff>165100</xdr:colOff>
      <xdr:row>58</xdr:row>
      <xdr:rowOff>104387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4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95514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3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34951</xdr:rowOff>
    </xdr:from>
    <xdr:to>
      <xdr:col>98</xdr:col>
      <xdr:colOff>38100</xdr:colOff>
      <xdr:row>58</xdr:row>
      <xdr:rowOff>136551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127678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67087</xdr:rowOff>
    </xdr:from>
    <xdr:to>
      <xdr:col>116</xdr:col>
      <xdr:colOff>63500</xdr:colOff>
      <xdr:row>77</xdr:row>
      <xdr:rowOff>74380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268737"/>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50713</xdr:rowOff>
    </xdr:from>
    <xdr:to>
      <xdr:col>111</xdr:col>
      <xdr:colOff>177800</xdr:colOff>
      <xdr:row>77</xdr:row>
      <xdr:rowOff>74380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252363"/>
          <a:ext cx="889000" cy="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147855</xdr:rowOff>
    </xdr:from>
    <xdr:to>
      <xdr:col>107</xdr:col>
      <xdr:colOff>50800</xdr:colOff>
      <xdr:row>77</xdr:row>
      <xdr:rowOff>50713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178055"/>
          <a:ext cx="889000" cy="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147855</xdr:rowOff>
    </xdr:from>
    <xdr:to>
      <xdr:col>102</xdr:col>
      <xdr:colOff>114300</xdr:colOff>
      <xdr:row>77</xdr:row>
      <xdr:rowOff>4407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78055"/>
          <a:ext cx="889000" cy="2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16287</xdr:rowOff>
    </xdr:from>
    <xdr:to>
      <xdr:col>116</xdr:col>
      <xdr:colOff>114300</xdr:colOff>
      <xdr:row>77</xdr:row>
      <xdr:rowOff>117887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166164</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9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23580</xdr:rowOff>
    </xdr:from>
    <xdr:to>
      <xdr:col>112</xdr:col>
      <xdr:colOff>38100</xdr:colOff>
      <xdr:row>77</xdr:row>
      <xdr:rowOff>125180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116307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31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171363</xdr:rowOff>
    </xdr:from>
    <xdr:to>
      <xdr:col>107</xdr:col>
      <xdr:colOff>101600</xdr:colOff>
      <xdr:row>77</xdr:row>
      <xdr:rowOff>101513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0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118040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7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97055</xdr:rowOff>
    </xdr:from>
    <xdr:to>
      <xdr:col>102</xdr:col>
      <xdr:colOff>165100</xdr:colOff>
      <xdr:row>77</xdr:row>
      <xdr:rowOff>27205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43732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0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125057</xdr:rowOff>
    </xdr:from>
    <xdr:to>
      <xdr:col>98</xdr:col>
      <xdr:colOff>38100</xdr:colOff>
      <xdr:row>77</xdr:row>
      <xdr:rowOff>55207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71735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93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令和元年度は定年退職者が前年度より少なかったため減となっている。、職員定数管理および職員職級の定数管理により、人件費の抑制を徹底していくため、将来的にはさらに抑制されると見込んで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物件費・・・小中学校のパソコン教室機器の更新により、前年比大幅増の要因となっている。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扶助費・・・障害者福祉サービス介護給付費が増となっている。今後についても、社会福祉費扶助費は増加するものと見込んでいる。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普通建設事業費・・・事業費ベースで６７２，２７３千円で前年比から大幅な増となっている。これは、中学校大規模改修工事及び島外留学生女子寮建設工事等の大規模事業を実施したためである。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繰出金・・・各会計の前年比は下水道会計２，５６７千円増、簡易水道会計２，１１０千円増、国民健康保険会計５，３９７千円増、後期高齢会計△</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千円、介護会計△２，６２８千円となっている。今後も特別会計における財政の健全化を徹底し、なるべく一般会計に頼ることのない運営を図っていく。</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その他・・・維持補修費は施設老朽化に伴い今後の増加を見込む。補助費等は費用対効果を見極め予算の精査を実施する。貸付金は奨学金貸付によるものとなっている。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1,913
18.58
2,884,326
2,802,325
82,001
1,118,448
1,109,717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127660</xdr:rowOff>
    </xdr:from>
    <xdr:to>
      <xdr:col>24</xdr:col>
      <xdr:colOff>63500</xdr:colOff>
      <xdr:row>37</xdr:row>
      <xdr:rowOff>127826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1310"/>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124320</xdr:rowOff>
    </xdr:from>
    <xdr:to>
      <xdr:col>19</xdr:col>
      <xdr:colOff>177800</xdr:colOff>
      <xdr:row>37</xdr:row>
      <xdr:rowOff>127660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67970"/>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124320</xdr:rowOff>
    </xdr:from>
    <xdr:to>
      <xdr:col>15</xdr:col>
      <xdr:colOff>50800</xdr:colOff>
      <xdr:row>37</xdr:row>
      <xdr:rowOff>136233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7970"/>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111239</xdr:rowOff>
    </xdr:from>
    <xdr:to>
      <xdr:col>10</xdr:col>
      <xdr:colOff>114300</xdr:colOff>
      <xdr:row>37</xdr:row>
      <xdr:rowOff>136233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54889"/>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77026</xdr:rowOff>
    </xdr:from>
    <xdr:to>
      <xdr:col>24</xdr:col>
      <xdr:colOff>114300</xdr:colOff>
      <xdr:row>38</xdr:row>
      <xdr:rowOff>7176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99903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76860</xdr:rowOff>
    </xdr:from>
    <xdr:to>
      <xdr:col>20</xdr:col>
      <xdr:colOff>38100</xdr:colOff>
      <xdr:row>38</xdr:row>
      <xdr:rowOff>7010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23537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73520</xdr:rowOff>
    </xdr:from>
    <xdr:to>
      <xdr:col>15</xdr:col>
      <xdr:colOff>101600</xdr:colOff>
      <xdr:row>38</xdr:row>
      <xdr:rowOff>3670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20197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9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85433</xdr:rowOff>
    </xdr:from>
    <xdr:to>
      <xdr:col>10</xdr:col>
      <xdr:colOff>165100</xdr:colOff>
      <xdr:row>38</xdr:row>
      <xdr:rowOff>15583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6710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60439</xdr:rowOff>
    </xdr:from>
    <xdr:to>
      <xdr:col>6</xdr:col>
      <xdr:colOff>38100</xdr:colOff>
      <xdr:row>37</xdr:row>
      <xdr:rowOff>162040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7116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7644</xdr:rowOff>
    </xdr:from>
    <xdr:to>
      <xdr:col>24</xdr:col>
      <xdr:colOff>63500</xdr:colOff>
      <xdr:row>58</xdr:row>
      <xdr:rowOff>11960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51744"/>
          <a:ext cx="8382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11960</xdr:rowOff>
    </xdr:from>
    <xdr:to>
      <xdr:col>19</xdr:col>
      <xdr:colOff>177800</xdr:colOff>
      <xdr:row>58</xdr:row>
      <xdr:rowOff>20670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6060"/>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105213</xdr:rowOff>
    </xdr:from>
    <xdr:to>
      <xdr:col>15</xdr:col>
      <xdr:colOff>50800</xdr:colOff>
      <xdr:row>58</xdr:row>
      <xdr:rowOff>20670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77863"/>
          <a:ext cx="889000" cy="8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105213</xdr:rowOff>
    </xdr:from>
    <xdr:to>
      <xdr:col>10</xdr:col>
      <xdr:colOff>114300</xdr:colOff>
      <xdr:row>58</xdr:row>
      <xdr:rowOff>23203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77863"/>
          <a:ext cx="8890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128294</xdr:rowOff>
    </xdr:from>
    <xdr:to>
      <xdr:col>24</xdr:col>
      <xdr:colOff>114300</xdr:colOff>
      <xdr:row>58</xdr:row>
      <xdr:rowOff>58444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132610</xdr:rowOff>
    </xdr:from>
    <xdr:to>
      <xdr:col>20</xdr:col>
      <xdr:colOff>38100</xdr:colOff>
      <xdr:row>58</xdr:row>
      <xdr:rowOff>62760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53887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99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141320</xdr:rowOff>
    </xdr:from>
    <xdr:to>
      <xdr:col>15</xdr:col>
      <xdr:colOff>101600</xdr:colOff>
      <xdr:row>58</xdr:row>
      <xdr:rowOff>71470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62597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0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54413</xdr:rowOff>
    </xdr:from>
    <xdr:to>
      <xdr:col>10</xdr:col>
      <xdr:colOff>165100</xdr:colOff>
      <xdr:row>57</xdr:row>
      <xdr:rowOff>156013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0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143853</xdr:rowOff>
    </xdr:from>
    <xdr:to>
      <xdr:col>6</xdr:col>
      <xdr:colOff>38100</xdr:colOff>
      <xdr:row>58</xdr:row>
      <xdr:rowOff>74003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65130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0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129606</xdr:rowOff>
    </xdr:from>
    <xdr:to>
      <xdr:col>24</xdr:col>
      <xdr:colOff>63500</xdr:colOff>
      <xdr:row>76</xdr:row>
      <xdr:rowOff>138962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59806"/>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86996</xdr:rowOff>
    </xdr:from>
    <xdr:to>
      <xdr:col>19</xdr:col>
      <xdr:colOff>177800</xdr:colOff>
      <xdr:row>76</xdr:row>
      <xdr:rowOff>129606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945746"/>
          <a:ext cx="889000" cy="2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86996</xdr:rowOff>
    </xdr:from>
    <xdr:to>
      <xdr:col>15</xdr:col>
      <xdr:colOff>50800</xdr:colOff>
      <xdr:row>75</xdr:row>
      <xdr:rowOff>87391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45746"/>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87391</xdr:rowOff>
    </xdr:from>
    <xdr:to>
      <xdr:col>10</xdr:col>
      <xdr:colOff>114300</xdr:colOff>
      <xdr:row>76</xdr:row>
      <xdr:rowOff>67739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946141"/>
          <a:ext cx="889000" cy="15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88162</xdr:rowOff>
    </xdr:from>
    <xdr:to>
      <xdr:col>24</xdr:col>
      <xdr:colOff>114300</xdr:colOff>
      <xdr:row>77</xdr:row>
      <xdr:rowOff>18312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66589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9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78806</xdr:rowOff>
    </xdr:from>
    <xdr:to>
      <xdr:col>20</xdr:col>
      <xdr:colOff>38100</xdr:colOff>
      <xdr:row>77</xdr:row>
      <xdr:rowOff>8956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0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36196</xdr:rowOff>
    </xdr:from>
    <xdr:to>
      <xdr:col>15</xdr:col>
      <xdr:colOff>101600</xdr:colOff>
      <xdr:row>75</xdr:row>
      <xdr:rowOff>137796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154323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7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36591</xdr:rowOff>
    </xdr:from>
    <xdr:to>
      <xdr:col>10</xdr:col>
      <xdr:colOff>165100</xdr:colOff>
      <xdr:row>75</xdr:row>
      <xdr:rowOff>138191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8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154718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67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16939</xdr:rowOff>
    </xdr:from>
    <xdr:to>
      <xdr:col>6</xdr:col>
      <xdr:colOff>38100</xdr:colOff>
      <xdr:row>76</xdr:row>
      <xdr:rowOff>118539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109666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3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162606</xdr:rowOff>
    </xdr:from>
    <xdr:to>
      <xdr:col>24</xdr:col>
      <xdr:colOff>63500</xdr:colOff>
      <xdr:row>97</xdr:row>
      <xdr:rowOff>7857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21806"/>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71365</xdr:rowOff>
    </xdr:from>
    <xdr:to>
      <xdr:col>19</xdr:col>
      <xdr:colOff>177800</xdr:colOff>
      <xdr:row>97</xdr:row>
      <xdr:rowOff>7857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530565"/>
          <a:ext cx="889000" cy="10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42249</xdr:rowOff>
    </xdr:from>
    <xdr:to>
      <xdr:col>15</xdr:col>
      <xdr:colOff>50800</xdr:colOff>
      <xdr:row>96</xdr:row>
      <xdr:rowOff>71365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501449"/>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38277</xdr:rowOff>
    </xdr:from>
    <xdr:to>
      <xdr:col>10</xdr:col>
      <xdr:colOff>114300</xdr:colOff>
      <xdr:row>96</xdr:row>
      <xdr:rowOff>42249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326027"/>
          <a:ext cx="889000" cy="17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111806</xdr:rowOff>
    </xdr:from>
    <xdr:to>
      <xdr:col>24</xdr:col>
      <xdr:colOff>114300</xdr:colOff>
      <xdr:row>97</xdr:row>
      <xdr:rowOff>41956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134683</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128507</xdr:rowOff>
    </xdr:from>
    <xdr:to>
      <xdr:col>20</xdr:col>
      <xdr:colOff>38100</xdr:colOff>
      <xdr:row>97</xdr:row>
      <xdr:rowOff>58657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49784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68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20565</xdr:rowOff>
    </xdr:from>
    <xdr:to>
      <xdr:col>15</xdr:col>
      <xdr:colOff>101600</xdr:colOff>
      <xdr:row>96</xdr:row>
      <xdr:rowOff>122165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7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138692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25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162899</xdr:rowOff>
    </xdr:from>
    <xdr:to>
      <xdr:col>10</xdr:col>
      <xdr:colOff>165100</xdr:colOff>
      <xdr:row>96</xdr:row>
      <xdr:rowOff>93049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109576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22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158927</xdr:rowOff>
    </xdr:from>
    <xdr:to>
      <xdr:col>6</xdr:col>
      <xdr:colOff>38100</xdr:colOff>
      <xdr:row>95</xdr:row>
      <xdr:rowOff>89077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2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105604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05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134887</xdr:rowOff>
    </xdr:from>
    <xdr:to>
      <xdr:col>55</xdr:col>
      <xdr:colOff>0</xdr:colOff>
      <xdr:row>36</xdr:row>
      <xdr:rowOff>163868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307087"/>
          <a:ext cx="838200" cy="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99445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1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75031</xdr:rowOff>
    </xdr:from>
    <xdr:to>
      <xdr:col>50</xdr:col>
      <xdr:colOff>114300</xdr:colOff>
      <xdr:row>36</xdr:row>
      <xdr:rowOff>134887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247231"/>
          <a:ext cx="889000" cy="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75031</xdr:rowOff>
    </xdr:from>
    <xdr:to>
      <xdr:col>45</xdr:col>
      <xdr:colOff>177800</xdr:colOff>
      <xdr:row>36</xdr:row>
      <xdr:rowOff>111138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247231"/>
          <a:ext cx="889000" cy="3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111138</xdr:rowOff>
    </xdr:from>
    <xdr:to>
      <xdr:col>41</xdr:col>
      <xdr:colOff>50800</xdr:colOff>
      <xdr:row>36</xdr:row>
      <xdr:rowOff>129311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283338"/>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44442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113068</xdr:rowOff>
    </xdr:from>
    <xdr:to>
      <xdr:col>55</xdr:col>
      <xdr:colOff>50800</xdr:colOff>
      <xdr:row>37</xdr:row>
      <xdr:rowOff>43218</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2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135945</xdr:rowOff>
    </xdr:from>
    <xdr:ext cx="534377"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13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84087</xdr:rowOff>
    </xdr:from>
    <xdr:to>
      <xdr:col>50</xdr:col>
      <xdr:colOff>165100</xdr:colOff>
      <xdr:row>37</xdr:row>
      <xdr:rowOff>14237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2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30764</xdr:rowOff>
    </xdr:from>
    <xdr:ext cx="534377"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372111" y="603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24231</xdr:rowOff>
    </xdr:from>
    <xdr:to>
      <xdr:col>46</xdr:col>
      <xdr:colOff>38100</xdr:colOff>
      <xdr:row>36</xdr:row>
      <xdr:rowOff>125831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1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142358</xdr:rowOff>
    </xdr:from>
    <xdr:ext cx="534377"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483111" y="59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60338</xdr:rowOff>
    </xdr:from>
    <xdr:to>
      <xdr:col>41</xdr:col>
      <xdr:colOff>101600</xdr:colOff>
      <xdr:row>36</xdr:row>
      <xdr:rowOff>161938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2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7015</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60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78511</xdr:rowOff>
    </xdr:from>
    <xdr:to>
      <xdr:col>36</xdr:col>
      <xdr:colOff>165100</xdr:colOff>
      <xdr:row>37</xdr:row>
      <xdr:rowOff>8661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2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25188</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60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103803</xdr:rowOff>
    </xdr:from>
    <xdr:to>
      <xdr:col>55</xdr:col>
      <xdr:colOff>0</xdr:colOff>
      <xdr:row>58</xdr:row>
      <xdr:rowOff>122705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47903"/>
          <a:ext cx="8382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137133</xdr:rowOff>
    </xdr:from>
    <xdr:to>
      <xdr:col>50</xdr:col>
      <xdr:colOff>114300</xdr:colOff>
      <xdr:row>58</xdr:row>
      <xdr:rowOff>122705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09783"/>
          <a:ext cx="889000" cy="15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137133</xdr:rowOff>
    </xdr:from>
    <xdr:to>
      <xdr:col>45</xdr:col>
      <xdr:colOff>177800</xdr:colOff>
      <xdr:row>58</xdr:row>
      <xdr:rowOff>67947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09783"/>
          <a:ext cx="889000" cy="10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67947</xdr:rowOff>
    </xdr:from>
    <xdr:to>
      <xdr:col>41</xdr:col>
      <xdr:colOff>50800</xdr:colOff>
      <xdr:row>58</xdr:row>
      <xdr:rowOff>82916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12047"/>
          <a:ext cx="889000" cy="1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53003</xdr:rowOff>
    </xdr:from>
    <xdr:to>
      <xdr:col>55</xdr:col>
      <xdr:colOff>50800</xdr:colOff>
      <xdr:row>58</xdr:row>
      <xdr:rowOff>154603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31430</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71905</xdr:rowOff>
    </xdr:from>
    <xdr:to>
      <xdr:col>50</xdr:col>
      <xdr:colOff>165100</xdr:colOff>
      <xdr:row>59</xdr:row>
      <xdr:rowOff>2055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1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164632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0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86333</xdr:rowOff>
    </xdr:from>
    <xdr:to>
      <xdr:col>46</xdr:col>
      <xdr:colOff>38100</xdr:colOff>
      <xdr:row>58</xdr:row>
      <xdr:rowOff>16483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33010</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3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17147</xdr:rowOff>
    </xdr:from>
    <xdr:to>
      <xdr:col>41</xdr:col>
      <xdr:colOff>101600</xdr:colOff>
      <xdr:row>58</xdr:row>
      <xdr:rowOff>118747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135274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73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32116</xdr:rowOff>
    </xdr:from>
    <xdr:to>
      <xdr:col>36</xdr:col>
      <xdr:colOff>165100</xdr:colOff>
      <xdr:row>58</xdr:row>
      <xdr:rowOff>133716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150243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75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128832</xdr:rowOff>
    </xdr:from>
    <xdr:to>
      <xdr:col>55</xdr:col>
      <xdr:colOff>0</xdr:colOff>
      <xdr:row>76</xdr:row>
      <xdr:rowOff>144768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59032"/>
          <a:ext cx="8382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128832</xdr:rowOff>
    </xdr:from>
    <xdr:to>
      <xdr:col>50</xdr:col>
      <xdr:colOff>114300</xdr:colOff>
      <xdr:row>77</xdr:row>
      <xdr:rowOff>52448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59032"/>
          <a:ext cx="889000" cy="9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52448</xdr:rowOff>
    </xdr:from>
    <xdr:to>
      <xdr:col>45</xdr:col>
      <xdr:colOff>177800</xdr:colOff>
      <xdr:row>77</xdr:row>
      <xdr:rowOff>63663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54098"/>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63663</xdr:rowOff>
    </xdr:from>
    <xdr:to>
      <xdr:col>41</xdr:col>
      <xdr:colOff>50800</xdr:colOff>
      <xdr:row>77</xdr:row>
      <xdr:rowOff>88576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65313"/>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93968</xdr:rowOff>
    </xdr:from>
    <xdr:to>
      <xdr:col>55</xdr:col>
      <xdr:colOff>50800</xdr:colOff>
      <xdr:row>77</xdr:row>
      <xdr:rowOff>24118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116845</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7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78032</xdr:rowOff>
    </xdr:from>
    <xdr:to>
      <xdr:col>50</xdr:col>
      <xdr:colOff>165100</xdr:colOff>
      <xdr:row>77</xdr:row>
      <xdr:rowOff>8182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0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24709</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88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1648</xdr:rowOff>
    </xdr:from>
    <xdr:to>
      <xdr:col>46</xdr:col>
      <xdr:colOff>38100</xdr:colOff>
      <xdr:row>77</xdr:row>
      <xdr:rowOff>103248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119775</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97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12863</xdr:rowOff>
    </xdr:from>
    <xdr:to>
      <xdr:col>41</xdr:col>
      <xdr:colOff>101600</xdr:colOff>
      <xdr:row>77</xdr:row>
      <xdr:rowOff>114463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130990</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98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37776</xdr:rowOff>
    </xdr:from>
    <xdr:to>
      <xdr:col>36</xdr:col>
      <xdr:colOff>165100</xdr:colOff>
      <xdr:row>77</xdr:row>
      <xdr:rowOff>139376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155903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6744</xdr:rowOff>
    </xdr:from>
    <xdr:to>
      <xdr:col>55</xdr:col>
      <xdr:colOff>0</xdr:colOff>
      <xdr:row>98</xdr:row>
      <xdr:rowOff>43315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08844"/>
          <a:ext cx="838200" cy="3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43315</xdr:rowOff>
    </xdr:from>
    <xdr:to>
      <xdr:col>50</xdr:col>
      <xdr:colOff>114300</xdr:colOff>
      <xdr:row>98</xdr:row>
      <xdr:rowOff>61280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45415"/>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38055</xdr:rowOff>
    </xdr:from>
    <xdr:to>
      <xdr:col>45</xdr:col>
      <xdr:colOff>177800</xdr:colOff>
      <xdr:row>98</xdr:row>
      <xdr:rowOff>61280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40155"/>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34102</xdr:rowOff>
    </xdr:from>
    <xdr:to>
      <xdr:col>41</xdr:col>
      <xdr:colOff>50800</xdr:colOff>
      <xdr:row>98</xdr:row>
      <xdr:rowOff>38055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3620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127394</xdr:rowOff>
    </xdr:from>
    <xdr:to>
      <xdr:col>55</xdr:col>
      <xdr:colOff>50800</xdr:colOff>
      <xdr:row>98</xdr:row>
      <xdr:rowOff>57544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105821</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3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163965</xdr:rowOff>
    </xdr:from>
    <xdr:to>
      <xdr:col>50</xdr:col>
      <xdr:colOff>165100</xdr:colOff>
      <xdr:row>98</xdr:row>
      <xdr:rowOff>94115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85242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10480</xdr:rowOff>
    </xdr:from>
    <xdr:to>
      <xdr:col>46</xdr:col>
      <xdr:colOff>38100</xdr:colOff>
      <xdr:row>98</xdr:row>
      <xdr:rowOff>112080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103207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90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158705</xdr:rowOff>
    </xdr:from>
    <xdr:to>
      <xdr:col>41</xdr:col>
      <xdr:colOff>101600</xdr:colOff>
      <xdr:row>98</xdr:row>
      <xdr:rowOff>88855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79982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88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154752</xdr:rowOff>
    </xdr:from>
    <xdr:to>
      <xdr:col>36</xdr:col>
      <xdr:colOff>165100</xdr:colOff>
      <xdr:row>98</xdr:row>
      <xdr:rowOff>84902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76029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87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155425</xdr:rowOff>
    </xdr:from>
    <xdr:to>
      <xdr:col>85</xdr:col>
      <xdr:colOff>127000</xdr:colOff>
      <xdr:row>39</xdr:row>
      <xdr:rowOff>3510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70525"/>
          <a:ext cx="8382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155425</xdr:rowOff>
    </xdr:from>
    <xdr:to>
      <xdr:col>81</xdr:col>
      <xdr:colOff>50800</xdr:colOff>
      <xdr:row>38</xdr:row>
      <xdr:rowOff>167406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70525"/>
          <a:ext cx="8890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167406</xdr:rowOff>
    </xdr:from>
    <xdr:to>
      <xdr:col>76</xdr:col>
      <xdr:colOff>114300</xdr:colOff>
      <xdr:row>39</xdr:row>
      <xdr:rowOff>2756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82506"/>
          <a:ext cx="889000" cy="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148772</xdr:rowOff>
    </xdr:from>
    <xdr:to>
      <xdr:col>71</xdr:col>
      <xdr:colOff>177800</xdr:colOff>
      <xdr:row>39</xdr:row>
      <xdr:rowOff>2756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63872"/>
          <a:ext cx="8890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124160</xdr:rowOff>
    </xdr:from>
    <xdr:to>
      <xdr:col>85</xdr:col>
      <xdr:colOff>177800</xdr:colOff>
      <xdr:row>39</xdr:row>
      <xdr:rowOff>54310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39087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104625</xdr:rowOff>
    </xdr:from>
    <xdr:to>
      <xdr:col>81</xdr:col>
      <xdr:colOff>101600</xdr:colOff>
      <xdr:row>39</xdr:row>
      <xdr:rowOff>34775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25902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116606</xdr:rowOff>
    </xdr:from>
    <xdr:to>
      <xdr:col>76</xdr:col>
      <xdr:colOff>165100</xdr:colOff>
      <xdr:row>39</xdr:row>
      <xdr:rowOff>46756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3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37883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123406</xdr:rowOff>
    </xdr:from>
    <xdr:to>
      <xdr:col>72</xdr:col>
      <xdr:colOff>38100</xdr:colOff>
      <xdr:row>39</xdr:row>
      <xdr:rowOff>53556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44683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97972</xdr:rowOff>
    </xdr:from>
    <xdr:to>
      <xdr:col>67</xdr:col>
      <xdr:colOff>101600</xdr:colOff>
      <xdr:row>39</xdr:row>
      <xdr:rowOff>28122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19249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0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68724</xdr:rowOff>
    </xdr:from>
    <xdr:to>
      <xdr:col>85</xdr:col>
      <xdr:colOff>127000</xdr:colOff>
      <xdr:row>57</xdr:row>
      <xdr:rowOff>168592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41374"/>
          <a:ext cx="838200" cy="9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137475</xdr:rowOff>
    </xdr:from>
    <xdr:to>
      <xdr:col>81</xdr:col>
      <xdr:colOff>50800</xdr:colOff>
      <xdr:row>57</xdr:row>
      <xdr:rowOff>168592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10125"/>
          <a:ext cx="889000" cy="3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137475</xdr:rowOff>
    </xdr:from>
    <xdr:to>
      <xdr:col>76</xdr:col>
      <xdr:colOff>114300</xdr:colOff>
      <xdr:row>58</xdr:row>
      <xdr:rowOff>77808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10125"/>
          <a:ext cx="889000" cy="1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28571</xdr:rowOff>
    </xdr:from>
    <xdr:to>
      <xdr:col>71</xdr:col>
      <xdr:colOff>177800</xdr:colOff>
      <xdr:row>58</xdr:row>
      <xdr:rowOff>77808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72671"/>
          <a:ext cx="889000" cy="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17924</xdr:rowOff>
    </xdr:from>
    <xdr:to>
      <xdr:col>85</xdr:col>
      <xdr:colOff>177800</xdr:colOff>
      <xdr:row>57</xdr:row>
      <xdr:rowOff>119524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40801</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4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117792</xdr:rowOff>
    </xdr:from>
    <xdr:to>
      <xdr:col>81</xdr:col>
      <xdr:colOff>101600</xdr:colOff>
      <xdr:row>58</xdr:row>
      <xdr:rowOff>47942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64469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66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86675</xdr:rowOff>
    </xdr:from>
    <xdr:to>
      <xdr:col>76</xdr:col>
      <xdr:colOff>165100</xdr:colOff>
      <xdr:row>58</xdr:row>
      <xdr:rowOff>16825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33352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63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27008</xdr:rowOff>
    </xdr:from>
    <xdr:to>
      <xdr:col>72</xdr:col>
      <xdr:colOff>38100</xdr:colOff>
      <xdr:row>58</xdr:row>
      <xdr:rowOff>128608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119735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100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149221</xdr:rowOff>
    </xdr:from>
    <xdr:to>
      <xdr:col>67</xdr:col>
      <xdr:colOff>101600</xdr:colOff>
      <xdr:row>58</xdr:row>
      <xdr:rowOff>79371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95898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6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91168</xdr:rowOff>
    </xdr:from>
    <xdr:to>
      <xdr:col>85</xdr:col>
      <xdr:colOff>127000</xdr:colOff>
      <xdr:row>78</xdr:row>
      <xdr:rowOff>107031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64268"/>
          <a:ext cx="8382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86646</xdr:rowOff>
    </xdr:from>
    <xdr:to>
      <xdr:col>81</xdr:col>
      <xdr:colOff>50800</xdr:colOff>
      <xdr:row>78</xdr:row>
      <xdr:rowOff>107031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59746"/>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86646</xdr:rowOff>
    </xdr:from>
    <xdr:to>
      <xdr:col>76</xdr:col>
      <xdr:colOff>114300</xdr:colOff>
      <xdr:row>78</xdr:row>
      <xdr:rowOff>137364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59746"/>
          <a:ext cx="8890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137364</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10464"/>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40368</xdr:rowOff>
    </xdr:from>
    <xdr:to>
      <xdr:col>85</xdr:col>
      <xdr:colOff>177800</xdr:colOff>
      <xdr:row>78</xdr:row>
      <xdr:rowOff>141968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171195</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56231</xdr:rowOff>
    </xdr:from>
    <xdr:to>
      <xdr:col>81</xdr:col>
      <xdr:colOff>101600</xdr:colOff>
      <xdr:row>78</xdr:row>
      <xdr:rowOff>157831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148958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5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35846</xdr:rowOff>
    </xdr:from>
    <xdr:to>
      <xdr:col>76</xdr:col>
      <xdr:colOff>165100</xdr:colOff>
      <xdr:row>78</xdr:row>
      <xdr:rowOff>137446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153973</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86564</xdr:rowOff>
    </xdr:from>
    <xdr:to>
      <xdr:col>72</xdr:col>
      <xdr:colOff>38100</xdr:colOff>
      <xdr:row>79</xdr:row>
      <xdr:rowOff>16714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7841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5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89767</xdr:rowOff>
    </xdr:from>
    <xdr:to>
      <xdr:col>85</xdr:col>
      <xdr:colOff>127000</xdr:colOff>
      <xdr:row>98</xdr:row>
      <xdr:rowOff>118915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891867"/>
          <a:ext cx="838200" cy="2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118915</xdr:rowOff>
    </xdr:from>
    <xdr:to>
      <xdr:col>81</xdr:col>
      <xdr:colOff>50800</xdr:colOff>
      <xdr:row>98</xdr:row>
      <xdr:rowOff>119431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921015"/>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119431</xdr:rowOff>
    </xdr:from>
    <xdr:to>
      <xdr:col>76</xdr:col>
      <xdr:colOff>114300</xdr:colOff>
      <xdr:row>98</xdr:row>
      <xdr:rowOff>120608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921531"/>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120608</xdr:rowOff>
    </xdr:from>
    <xdr:to>
      <xdr:col>71</xdr:col>
      <xdr:colOff>177800</xdr:colOff>
      <xdr:row>98</xdr:row>
      <xdr:rowOff>125020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92270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38967</xdr:rowOff>
    </xdr:from>
    <xdr:to>
      <xdr:col>85</xdr:col>
      <xdr:colOff>177800</xdr:colOff>
      <xdr:row>98</xdr:row>
      <xdr:rowOff>140567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125344</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5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68115</xdr:rowOff>
    </xdr:from>
    <xdr:to>
      <xdr:col>81</xdr:col>
      <xdr:colOff>101600</xdr:colOff>
      <xdr:row>98</xdr:row>
      <xdr:rowOff>169715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7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160842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6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68631</xdr:rowOff>
    </xdr:from>
    <xdr:to>
      <xdr:col>76</xdr:col>
      <xdr:colOff>165100</xdr:colOff>
      <xdr:row>98</xdr:row>
      <xdr:rowOff>170231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161358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69808</xdr:rowOff>
    </xdr:from>
    <xdr:to>
      <xdr:col>72</xdr:col>
      <xdr:colOff>38100</xdr:colOff>
      <xdr:row>98</xdr:row>
      <xdr:rowOff>171408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162535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74220</xdr:rowOff>
    </xdr:from>
    <xdr:to>
      <xdr:col>67</xdr:col>
      <xdr:colOff>101600</xdr:colOff>
      <xdr:row>99</xdr:row>
      <xdr:rowOff>4370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166947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民生費・・・前年比で△４，９１２千円となっており、デイサービス事業補助金の減少が減要員となっている。次年度については保育園大規模改修事業の実施により増となることが予想される。</a:t>
          </a:r>
          <a:b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衛生費・・・前年比で７，３０６千円の増となっており、塵芥車両の購入により増要因となっている。新清掃センターについては施設延命改修工事実施のため令和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年度以降大幅な増額となる見込みである。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農林水産業費・・・前年比で１１，５７６千円の増なっており、農道約山線整備工事により増要因となっている。令和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年度は燃油施設整備事業の実施により大幅な増額となる見込み。</a:t>
          </a:r>
          <a:b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商工費・・・前年比で△６，９７１千円となっており、前年度実施した赤崎遊歩道改修工事、温泉保養センター空調機改修工事の完了により減要因となっている。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土木費・・・前年比で２８，７９７円の増となっており、桑沢地区造成整備工事、村道５号線道路排水改修工事等の普通建設事業量の増が要因となっている。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教育費・・・前年比で６１，１６１円の増となっており、中学校大規模改修、小中学校パソコン教室機器更新、女子寮建設工事等の事業の実施により大幅な増要因となっている。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財政調整基金残高は、前年比で</a:t>
          </a:r>
          <a:r>
            <a:rPr kumimoji="1" lang="en-US" altLang="ja-JP" sz="1100">
              <a:solidFill>
                <a:sysClr val="windowText" lastClr="000000"/>
              </a:solidFill>
              <a:effectLst/>
              <a:latin typeface="+mn-lt"/>
              <a:ea typeface="+mn-ea"/>
              <a:cs typeface="+mn-cs"/>
            </a:rPr>
            <a:t>44,250</a:t>
          </a:r>
          <a:r>
            <a:rPr kumimoji="1" lang="ja-JP" altLang="ja-JP"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609,850</a:t>
          </a:r>
          <a:r>
            <a:rPr kumimoji="1" lang="ja-JP" altLang="ja-JP" sz="1100">
              <a:solidFill>
                <a:sysClr val="windowText" lastClr="000000"/>
              </a:solidFill>
              <a:effectLst/>
              <a:latin typeface="+mn-lt"/>
              <a:ea typeface="+mn-ea"/>
              <a:cs typeface="+mn-cs"/>
            </a:rPr>
            <a:t>千円となっているが、清掃センター整備補修工事等により、今後大幅な取り崩しが見込まれるため、安易な取り崩しを抑制していく必要がある。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実質収支額では、前年比</a:t>
          </a:r>
          <a:r>
            <a:rPr kumimoji="1" lang="en-US" altLang="ja-JP" sz="1100">
              <a:solidFill>
                <a:sysClr val="windowText" lastClr="000000"/>
              </a:solidFill>
              <a:effectLst/>
              <a:latin typeface="+mn-lt"/>
              <a:ea typeface="+mn-ea"/>
              <a:cs typeface="+mn-cs"/>
            </a:rPr>
            <a:t>19,529</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82,001</a:t>
          </a:r>
          <a:r>
            <a:rPr kumimoji="1" lang="ja-JP" altLang="ja-JP" sz="1100">
              <a:solidFill>
                <a:sysClr val="windowText" lastClr="000000"/>
              </a:solidFill>
              <a:effectLst/>
              <a:latin typeface="+mn-lt"/>
              <a:ea typeface="+mn-ea"/>
              <a:cs typeface="+mn-cs"/>
            </a:rPr>
            <a:t>千円となったことから、標準財政規模比率の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実質単年度収支では、単年度収支が</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となったことで、比率の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前年度に引き続き全会計において黒字となっており、各会計とも適正な財政運営が図られている。</a:t>
          </a:r>
        </a:p>
        <a:p>
          <a:r>
            <a:rPr kumimoji="1" lang="ja-JP" altLang="en-US" sz="1400">
              <a:solidFill>
                <a:sysClr val="windowText" lastClr="000000"/>
              </a:solidFill>
              <a:latin typeface="ＭＳ ゴシック" pitchFamily="49" charset="-128"/>
              <a:ea typeface="ＭＳ ゴシック" pitchFamily="49" charset="-128"/>
            </a:rPr>
            <a:t>　一般会計では台風災害による特別交付金、寄付金等の増により</a:t>
          </a:r>
          <a:r>
            <a:rPr kumimoji="1" lang="en-US" altLang="ja-JP" sz="1400">
              <a:solidFill>
                <a:sysClr val="windowText" lastClr="000000"/>
              </a:solidFill>
              <a:latin typeface="ＭＳ ゴシック" pitchFamily="49" charset="-128"/>
              <a:ea typeface="ＭＳ ゴシック" pitchFamily="49" charset="-128"/>
            </a:rPr>
            <a:t>1.61</a:t>
          </a:r>
          <a:r>
            <a:rPr kumimoji="1" lang="ja-JP" altLang="en-US" sz="1400">
              <a:solidFill>
                <a:sysClr val="windowText" lastClr="000000"/>
              </a:solidFill>
              <a:latin typeface="ＭＳ ゴシック" pitchFamily="49" charset="-128"/>
              <a:ea typeface="ＭＳ ゴシック" pitchFamily="49" charset="-128"/>
            </a:rPr>
            <a:t>％増の</a:t>
          </a:r>
          <a:r>
            <a:rPr kumimoji="1" lang="en-US" altLang="ja-JP" sz="1400">
              <a:solidFill>
                <a:sysClr val="windowText" lastClr="000000"/>
              </a:solidFill>
              <a:latin typeface="ＭＳ ゴシック" pitchFamily="49" charset="-128"/>
              <a:ea typeface="ＭＳ ゴシック" pitchFamily="49" charset="-128"/>
            </a:rPr>
            <a:t>7.33</a:t>
          </a:r>
          <a:r>
            <a:rPr kumimoji="1" lang="ja-JP" altLang="en-US" sz="1400">
              <a:solidFill>
                <a:sysClr val="windowText" lastClr="000000"/>
              </a:solidFill>
              <a:latin typeface="ＭＳ ゴシック" pitchFamily="49" charset="-128"/>
              <a:ea typeface="ＭＳ ゴシック" pitchFamily="49" charset="-128"/>
            </a:rPr>
            <a:t>％となった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国民健康保険事業特別会計では、基金への積み増しを行ったため△</a:t>
          </a:r>
          <a:r>
            <a:rPr kumimoji="1" lang="en-US" altLang="ja-JP" sz="1400">
              <a:solidFill>
                <a:sysClr val="windowText" lastClr="000000"/>
              </a:solidFill>
              <a:latin typeface="ＭＳ ゴシック" pitchFamily="49" charset="-128"/>
              <a:ea typeface="ＭＳ ゴシック" pitchFamily="49" charset="-128"/>
            </a:rPr>
            <a:t>1.36</a:t>
          </a:r>
          <a:r>
            <a:rPr kumimoji="1" lang="ja-JP" altLang="en-US" sz="1400">
              <a:solidFill>
                <a:sysClr val="windowText" lastClr="000000"/>
              </a:solidFill>
              <a:latin typeface="ＭＳ ゴシック" pitchFamily="49" charset="-128"/>
              <a:ea typeface="ＭＳ ゴシック" pitchFamily="49" charset="-128"/>
            </a:rPr>
            <a:t>％の</a:t>
          </a:r>
          <a:r>
            <a:rPr kumimoji="1" lang="en-US" altLang="ja-JP" sz="1400">
              <a:solidFill>
                <a:sysClr val="windowText" lastClr="000000"/>
              </a:solidFill>
              <a:latin typeface="ＭＳ ゴシック" pitchFamily="49" charset="-128"/>
              <a:ea typeface="ＭＳ ゴシック" pitchFamily="49" charset="-128"/>
            </a:rPr>
            <a:t>1.04</a:t>
          </a:r>
          <a:r>
            <a:rPr kumimoji="1" lang="ja-JP" altLang="en-US" sz="1400">
              <a:solidFill>
                <a:sysClr val="windowText" lastClr="000000"/>
              </a:solidFill>
              <a:latin typeface="ＭＳ ゴシック" pitchFamily="49" charset="-128"/>
              <a:ea typeface="ＭＳ ゴシック" pitchFamily="49" charset="-128"/>
            </a:rPr>
            <a:t>％となった。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その他の会計では、前年度と同程度で推移しているが、今後も、収納率向上、滞納額の縮減等の取り組みを行い、全会計において引き続き健全財政の維持に努めていく。</a:t>
          </a:r>
        </a:p>
        <a:p>
          <a:r>
            <a:rPr kumimoji="1" lang="ja-JP" altLang="en-US" sz="1400">
              <a:solidFill>
                <a:sysClr val="windowText" lastClr="000000"/>
              </a:solidFill>
              <a:latin typeface="ＭＳ ゴシック" pitchFamily="49" charset="-128"/>
              <a:ea typeface="ＭＳ ゴシック" pitchFamily="49" charset="-128"/>
            </a:rPr>
            <a:t>　また、公営企業会計については、自主財源の確保、経費削減などの取り組みを行い、独立採算による健全な企業経営に努める。</a:t>
          </a:r>
          <a:br>
            <a:rPr kumimoji="1" lang="en-US" altLang="ja-JP" sz="1400">
              <a:solidFill>
                <a:sysClr val="windowText" lastClr="000000"/>
              </a:solidFill>
              <a:latin typeface="ＭＳ ゴシック" pitchFamily="49" charset="-128"/>
              <a:ea typeface="ＭＳ ゴシック" pitchFamily="49" charset="-128"/>
            </a:rPr>
          </a:b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
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
81</v>
      </c>
      <c r="C3" s="441"/>
      <c r="D3" s="441"/>
      <c r="E3" s="442"/>
      <c r="F3" s="442"/>
      <c r="G3" s="442"/>
      <c r="H3" s="442"/>
      <c r="I3" s="442"/>
      <c r="J3" s="442"/>
      <c r="K3" s="442"/>
      <c r="L3" s="442" t="s">
        <v>
82</v>
      </c>
      <c r="M3" s="442"/>
      <c r="N3" s="442"/>
      <c r="O3" s="442"/>
      <c r="P3" s="442"/>
      <c r="Q3" s="442"/>
      <c r="R3" s="449"/>
      <c r="S3" s="449"/>
      <c r="T3" s="449"/>
      <c r="U3" s="449"/>
      <c r="V3" s="450"/>
      <c r="W3" s="424" t="s">
        <v>
83</v>
      </c>
      <c r="X3" s="425"/>
      <c r="Y3" s="425"/>
      <c r="Z3" s="425"/>
      <c r="AA3" s="425"/>
      <c r="AB3" s="441"/>
      <c r="AC3" s="449" t="s">
        <v>
84</v>
      </c>
      <c r="AD3" s="425"/>
      <c r="AE3" s="425"/>
      <c r="AF3" s="425"/>
      <c r="AG3" s="425"/>
      <c r="AH3" s="425"/>
      <c r="AI3" s="425"/>
      <c r="AJ3" s="425"/>
      <c r="AK3" s="425"/>
      <c r="AL3" s="426"/>
      <c r="AM3" s="424" t="s">
        <v>
85</v>
      </c>
      <c r="AN3" s="425"/>
      <c r="AO3" s="425"/>
      <c r="AP3" s="425"/>
      <c r="AQ3" s="425"/>
      <c r="AR3" s="425"/>
      <c r="AS3" s="425"/>
      <c r="AT3" s="425"/>
      <c r="AU3" s="425"/>
      <c r="AV3" s="425"/>
      <c r="AW3" s="425"/>
      <c r="AX3" s="426"/>
      <c r="AY3" s="461" t="s">
        <v>
1</v>
      </c>
      <c r="AZ3" s="462"/>
      <c r="BA3" s="462"/>
      <c r="BB3" s="462"/>
      <c r="BC3" s="462"/>
      <c r="BD3" s="462"/>
      <c r="BE3" s="462"/>
      <c r="BF3" s="462"/>
      <c r="BG3" s="462"/>
      <c r="BH3" s="462"/>
      <c r="BI3" s="462"/>
      <c r="BJ3" s="462"/>
      <c r="BK3" s="462"/>
      <c r="BL3" s="462"/>
      <c r="BM3" s="463"/>
      <c r="BN3" s="424" t="s">
        <v>
86</v>
      </c>
      <c r="BO3" s="425"/>
      <c r="BP3" s="425"/>
      <c r="BQ3" s="425"/>
      <c r="BR3" s="425"/>
      <c r="BS3" s="425"/>
      <c r="BT3" s="425"/>
      <c r="BU3" s="426"/>
      <c r="BV3" s="424" t="s">
        <v>
87</v>
      </c>
      <c r="BW3" s="425"/>
      <c r="BX3" s="425"/>
      <c r="BY3" s="425"/>
      <c r="BZ3" s="425"/>
      <c r="CA3" s="425"/>
      <c r="CB3" s="425"/>
      <c r="CC3" s="426"/>
      <c r="CD3" s="461" t="s">
        <v>
1</v>
      </c>
      <c r="CE3" s="462"/>
      <c r="CF3" s="462"/>
      <c r="CG3" s="462"/>
      <c r="CH3" s="462"/>
      <c r="CI3" s="462"/>
      <c r="CJ3" s="462"/>
      <c r="CK3" s="462"/>
      <c r="CL3" s="462"/>
      <c r="CM3" s="462"/>
      <c r="CN3" s="462"/>
      <c r="CO3" s="462"/>
      <c r="CP3" s="462"/>
      <c r="CQ3" s="462"/>
      <c r="CR3" s="462"/>
      <c r="CS3" s="463"/>
      <c r="CT3" s="424" t="s">
        <v>
88</v>
      </c>
      <c r="CU3" s="425"/>
      <c r="CV3" s="425"/>
      <c r="CW3" s="425"/>
      <c r="CX3" s="425"/>
      <c r="CY3" s="425"/>
      <c r="CZ3" s="425"/>
      <c r="DA3" s="426"/>
      <c r="DB3" s="424" t="s">
        <v>
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
90</v>
      </c>
      <c r="AZ4" s="428"/>
      <c r="BA4" s="428"/>
      <c r="BB4" s="428"/>
      <c r="BC4" s="428"/>
      <c r="BD4" s="428"/>
      <c r="BE4" s="428"/>
      <c r="BF4" s="428"/>
      <c r="BG4" s="428"/>
      <c r="BH4" s="428"/>
      <c r="BI4" s="428"/>
      <c r="BJ4" s="428"/>
      <c r="BK4" s="428"/>
      <c r="BL4" s="428"/>
      <c r="BM4" s="429"/>
      <c r="BN4" s="430">
        <v>
2884326</v>
      </c>
      <c r="BO4" s="431"/>
      <c r="BP4" s="431"/>
      <c r="BQ4" s="431"/>
      <c r="BR4" s="431"/>
      <c r="BS4" s="431"/>
      <c r="BT4" s="431"/>
      <c r="BU4" s="432"/>
      <c r="BV4" s="430">
        <v>
2605691</v>
      </c>
      <c r="BW4" s="431"/>
      <c r="BX4" s="431"/>
      <c r="BY4" s="431"/>
      <c r="BZ4" s="431"/>
      <c r="CA4" s="431"/>
      <c r="CB4" s="431"/>
      <c r="CC4" s="432"/>
      <c r="CD4" s="433" t="s">
        <v>
91</v>
      </c>
      <c r="CE4" s="434"/>
      <c r="CF4" s="434"/>
      <c r="CG4" s="434"/>
      <c r="CH4" s="434"/>
      <c r="CI4" s="434"/>
      <c r="CJ4" s="434"/>
      <c r="CK4" s="434"/>
      <c r="CL4" s="434"/>
      <c r="CM4" s="434"/>
      <c r="CN4" s="434"/>
      <c r="CO4" s="434"/>
      <c r="CP4" s="434"/>
      <c r="CQ4" s="434"/>
      <c r="CR4" s="434"/>
      <c r="CS4" s="435"/>
      <c r="CT4" s="436">
        <v>
7.3</v>
      </c>
      <c r="CU4" s="437"/>
      <c r="CV4" s="437"/>
      <c r="CW4" s="437"/>
      <c r="CX4" s="437"/>
      <c r="CY4" s="437"/>
      <c r="CZ4" s="437"/>
      <c r="DA4" s="438"/>
      <c r="DB4" s="436">
        <v>
5.7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
92</v>
      </c>
      <c r="AN5" s="497"/>
      <c r="AO5" s="497"/>
      <c r="AP5" s="497"/>
      <c r="AQ5" s="497"/>
      <c r="AR5" s="497"/>
      <c r="AS5" s="497"/>
      <c r="AT5" s="498"/>
      <c r="AU5" s="499" t="s">
        <v>
93</v>
      </c>
      <c r="AV5" s="500"/>
      <c r="AW5" s="500"/>
      <c r="AX5" s="500"/>
      <c r="AY5" s="501" t="s">
        <v>
94</v>
      </c>
      <c r="AZ5" s="502"/>
      <c r="BA5" s="502"/>
      <c r="BB5" s="502"/>
      <c r="BC5" s="502"/>
      <c r="BD5" s="502"/>
      <c r="BE5" s="502"/>
      <c r="BF5" s="502"/>
      <c r="BG5" s="502"/>
      <c r="BH5" s="502"/>
      <c r="BI5" s="502"/>
      <c r="BJ5" s="502"/>
      <c r="BK5" s="502"/>
      <c r="BL5" s="502"/>
      <c r="BM5" s="503"/>
      <c r="BN5" s="467">
        <v>
2802325</v>
      </c>
      <c r="BO5" s="468"/>
      <c r="BP5" s="468"/>
      <c r="BQ5" s="468"/>
      <c r="BR5" s="468"/>
      <c r="BS5" s="468"/>
      <c r="BT5" s="468"/>
      <c r="BU5" s="469"/>
      <c r="BV5" s="467">
        <v>
2543219</v>
      </c>
      <c r="BW5" s="468"/>
      <c r="BX5" s="468"/>
      <c r="BY5" s="468"/>
      <c r="BZ5" s="468"/>
      <c r="CA5" s="468"/>
      <c r="CB5" s="468"/>
      <c r="CC5" s="469"/>
      <c r="CD5" s="470" t="s">
        <v>
95</v>
      </c>
      <c r="CE5" s="471"/>
      <c r="CF5" s="471"/>
      <c r="CG5" s="471"/>
      <c r="CH5" s="471"/>
      <c r="CI5" s="471"/>
      <c r="CJ5" s="471"/>
      <c r="CK5" s="471"/>
      <c r="CL5" s="471"/>
      <c r="CM5" s="471"/>
      <c r="CN5" s="471"/>
      <c r="CO5" s="471"/>
      <c r="CP5" s="471"/>
      <c r="CQ5" s="471"/>
      <c r="CR5" s="471"/>
      <c r="CS5" s="472"/>
      <c r="CT5" s="464">
        <v>
77</v>
      </c>
      <c r="CU5" s="465"/>
      <c r="CV5" s="465"/>
      <c r="CW5" s="465"/>
      <c r="CX5" s="465"/>
      <c r="CY5" s="465"/>
      <c r="CZ5" s="465"/>
      <c r="DA5" s="466"/>
      <c r="DB5" s="464">
        <v>
82.2</v>
      </c>
      <c r="DC5" s="465"/>
      <c r="DD5" s="465"/>
      <c r="DE5" s="465"/>
      <c r="DF5" s="465"/>
      <c r="DG5" s="465"/>
      <c r="DH5" s="465"/>
      <c r="DI5" s="466"/>
      <c r="DJ5" s="186"/>
      <c r="DK5" s="186"/>
      <c r="DL5" s="186"/>
      <c r="DM5" s="186"/>
      <c r="DN5" s="186"/>
      <c r="DO5" s="186"/>
    </row>
    <row r="6" spans="1:119" ht="18.75" customHeight="1" x14ac:dyDescent="0.15">
      <c r="A6" s="187"/>
      <c r="B6" s="473" t="s">
        <v>
96</v>
      </c>
      <c r="C6" s="474"/>
      <c r="D6" s="474"/>
      <c r="E6" s="475"/>
      <c r="F6" s="475"/>
      <c r="G6" s="475"/>
      <c r="H6" s="475"/>
      <c r="I6" s="475"/>
      <c r="J6" s="475"/>
      <c r="K6" s="475"/>
      <c r="L6" s="475" t="s">
        <v>
97</v>
      </c>
      <c r="M6" s="475"/>
      <c r="N6" s="475"/>
      <c r="O6" s="475"/>
      <c r="P6" s="475"/>
      <c r="Q6" s="475"/>
      <c r="R6" s="479"/>
      <c r="S6" s="479"/>
      <c r="T6" s="479"/>
      <c r="U6" s="479"/>
      <c r="V6" s="480"/>
      <c r="W6" s="483" t="s">
        <v>
98</v>
      </c>
      <c r="X6" s="484"/>
      <c r="Y6" s="484"/>
      <c r="Z6" s="484"/>
      <c r="AA6" s="484"/>
      <c r="AB6" s="474"/>
      <c r="AC6" s="487" t="s">
        <v>
99</v>
      </c>
      <c r="AD6" s="488"/>
      <c r="AE6" s="488"/>
      <c r="AF6" s="488"/>
      <c r="AG6" s="488"/>
      <c r="AH6" s="488"/>
      <c r="AI6" s="488"/>
      <c r="AJ6" s="488"/>
      <c r="AK6" s="488"/>
      <c r="AL6" s="489"/>
      <c r="AM6" s="496" t="s">
        <v>
100</v>
      </c>
      <c r="AN6" s="497"/>
      <c r="AO6" s="497"/>
      <c r="AP6" s="497"/>
      <c r="AQ6" s="497"/>
      <c r="AR6" s="497"/>
      <c r="AS6" s="497"/>
      <c r="AT6" s="498"/>
      <c r="AU6" s="499" t="s">
        <v>
93</v>
      </c>
      <c r="AV6" s="500"/>
      <c r="AW6" s="500"/>
      <c r="AX6" s="500"/>
      <c r="AY6" s="501" t="s">
        <v>
101</v>
      </c>
      <c r="AZ6" s="502"/>
      <c r="BA6" s="502"/>
      <c r="BB6" s="502"/>
      <c r="BC6" s="502"/>
      <c r="BD6" s="502"/>
      <c r="BE6" s="502"/>
      <c r="BF6" s="502"/>
      <c r="BG6" s="502"/>
      <c r="BH6" s="502"/>
      <c r="BI6" s="502"/>
      <c r="BJ6" s="502"/>
      <c r="BK6" s="502"/>
      <c r="BL6" s="502"/>
      <c r="BM6" s="503"/>
      <c r="BN6" s="467">
        <v>
82001</v>
      </c>
      <c r="BO6" s="468"/>
      <c r="BP6" s="468"/>
      <c r="BQ6" s="468"/>
      <c r="BR6" s="468"/>
      <c r="BS6" s="468"/>
      <c r="BT6" s="468"/>
      <c r="BU6" s="469"/>
      <c r="BV6" s="467">
        <v>
62472</v>
      </c>
      <c r="BW6" s="468"/>
      <c r="BX6" s="468"/>
      <c r="BY6" s="468"/>
      <c r="BZ6" s="468"/>
      <c r="CA6" s="468"/>
      <c r="CB6" s="468"/>
      <c r="CC6" s="469"/>
      <c r="CD6" s="470" t="s">
        <v>
102</v>
      </c>
      <c r="CE6" s="471"/>
      <c r="CF6" s="471"/>
      <c r="CG6" s="471"/>
      <c r="CH6" s="471"/>
      <c r="CI6" s="471"/>
      <c r="CJ6" s="471"/>
      <c r="CK6" s="471"/>
      <c r="CL6" s="471"/>
      <c r="CM6" s="471"/>
      <c r="CN6" s="471"/>
      <c r="CO6" s="471"/>
      <c r="CP6" s="471"/>
      <c r="CQ6" s="471"/>
      <c r="CR6" s="471"/>
      <c r="CS6" s="472"/>
      <c r="CT6" s="504">
        <v>
79.099999999999994</v>
      </c>
      <c r="CU6" s="505"/>
      <c r="CV6" s="505"/>
      <c r="CW6" s="505"/>
      <c r="CX6" s="505"/>
      <c r="CY6" s="505"/>
      <c r="CZ6" s="505"/>
      <c r="DA6" s="506"/>
      <c r="DB6" s="504">
        <v>
83.7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
103</v>
      </c>
      <c r="AN7" s="497"/>
      <c r="AO7" s="497"/>
      <c r="AP7" s="497"/>
      <c r="AQ7" s="497"/>
      <c r="AR7" s="497"/>
      <c r="AS7" s="497"/>
      <c r="AT7" s="498"/>
      <c r="AU7" s="499" t="s">
        <v>
93</v>
      </c>
      <c r="AV7" s="500"/>
      <c r="AW7" s="500"/>
      <c r="AX7" s="500"/>
      <c r="AY7" s="501" t="s">
        <v>
104</v>
      </c>
      <c r="AZ7" s="502"/>
      <c r="BA7" s="502"/>
      <c r="BB7" s="502"/>
      <c r="BC7" s="502"/>
      <c r="BD7" s="502"/>
      <c r="BE7" s="502"/>
      <c r="BF7" s="502"/>
      <c r="BG7" s="502"/>
      <c r="BH7" s="502"/>
      <c r="BI7" s="502"/>
      <c r="BJ7" s="502"/>
      <c r="BK7" s="502"/>
      <c r="BL7" s="502"/>
      <c r="BM7" s="503"/>
      <c r="BN7" s="467">
        <v>
0</v>
      </c>
      <c r="BO7" s="468"/>
      <c r="BP7" s="468"/>
      <c r="BQ7" s="468"/>
      <c r="BR7" s="468"/>
      <c r="BS7" s="468"/>
      <c r="BT7" s="468"/>
      <c r="BU7" s="469"/>
      <c r="BV7" s="467">
        <v>
0</v>
      </c>
      <c r="BW7" s="468"/>
      <c r="BX7" s="468"/>
      <c r="BY7" s="468"/>
      <c r="BZ7" s="468"/>
      <c r="CA7" s="468"/>
      <c r="CB7" s="468"/>
      <c r="CC7" s="469"/>
      <c r="CD7" s="470" t="s">
        <v>
105</v>
      </c>
      <c r="CE7" s="471"/>
      <c r="CF7" s="471"/>
      <c r="CG7" s="471"/>
      <c r="CH7" s="471"/>
      <c r="CI7" s="471"/>
      <c r="CJ7" s="471"/>
      <c r="CK7" s="471"/>
      <c r="CL7" s="471"/>
      <c r="CM7" s="471"/>
      <c r="CN7" s="471"/>
      <c r="CO7" s="471"/>
      <c r="CP7" s="471"/>
      <c r="CQ7" s="471"/>
      <c r="CR7" s="471"/>
      <c r="CS7" s="472"/>
      <c r="CT7" s="467">
        <v>
1118448</v>
      </c>
      <c r="CU7" s="468"/>
      <c r="CV7" s="468"/>
      <c r="CW7" s="468"/>
      <c r="CX7" s="468"/>
      <c r="CY7" s="468"/>
      <c r="CZ7" s="468"/>
      <c r="DA7" s="469"/>
      <c r="DB7" s="467">
        <v>
1092106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
106</v>
      </c>
      <c r="AN8" s="497"/>
      <c r="AO8" s="497"/>
      <c r="AP8" s="497"/>
      <c r="AQ8" s="497"/>
      <c r="AR8" s="497"/>
      <c r="AS8" s="497"/>
      <c r="AT8" s="498"/>
      <c r="AU8" s="499" t="s">
        <v>
107</v>
      </c>
      <c r="AV8" s="500"/>
      <c r="AW8" s="500"/>
      <c r="AX8" s="500"/>
      <c r="AY8" s="501" t="s">
        <v>
108</v>
      </c>
      <c r="AZ8" s="502"/>
      <c r="BA8" s="502"/>
      <c r="BB8" s="502"/>
      <c r="BC8" s="502"/>
      <c r="BD8" s="502"/>
      <c r="BE8" s="502"/>
      <c r="BF8" s="502"/>
      <c r="BG8" s="502"/>
      <c r="BH8" s="502"/>
      <c r="BI8" s="502"/>
      <c r="BJ8" s="502"/>
      <c r="BK8" s="502"/>
      <c r="BL8" s="502"/>
      <c r="BM8" s="503"/>
      <c r="BN8" s="467">
        <v>
82001</v>
      </c>
      <c r="BO8" s="468"/>
      <c r="BP8" s="468"/>
      <c r="BQ8" s="468"/>
      <c r="BR8" s="468"/>
      <c r="BS8" s="468"/>
      <c r="BT8" s="468"/>
      <c r="BU8" s="469"/>
      <c r="BV8" s="467">
        <v>
62472</v>
      </c>
      <c r="BW8" s="468"/>
      <c r="BX8" s="468"/>
      <c r="BY8" s="468"/>
      <c r="BZ8" s="468"/>
      <c r="CA8" s="468"/>
      <c r="CB8" s="468"/>
      <c r="CC8" s="469"/>
      <c r="CD8" s="470" t="s">
        <v>
109</v>
      </c>
      <c r="CE8" s="471"/>
      <c r="CF8" s="471"/>
      <c r="CG8" s="471"/>
      <c r="CH8" s="471"/>
      <c r="CI8" s="471"/>
      <c r="CJ8" s="471"/>
      <c r="CK8" s="471"/>
      <c r="CL8" s="471"/>
      <c r="CM8" s="471"/>
      <c r="CN8" s="471"/>
      <c r="CO8" s="471"/>
      <c r="CP8" s="471"/>
      <c r="CQ8" s="471"/>
      <c r="CR8" s="471"/>
      <c r="CS8" s="472"/>
      <c r="CT8" s="507">
        <v>
0.22</v>
      </c>
      <c r="CU8" s="508"/>
      <c r="CV8" s="508"/>
      <c r="CW8" s="508"/>
      <c r="CX8" s="508"/>
      <c r="CY8" s="508"/>
      <c r="CZ8" s="508"/>
      <c r="DA8" s="509"/>
      <c r="DB8" s="507">
        <v>
0.23</v>
      </c>
      <c r="DC8" s="508"/>
      <c r="DD8" s="508"/>
      <c r="DE8" s="508"/>
      <c r="DF8" s="508"/>
      <c r="DG8" s="508"/>
      <c r="DH8" s="508"/>
      <c r="DI8" s="509"/>
      <c r="DJ8" s="186"/>
      <c r="DK8" s="186"/>
      <c r="DL8" s="186"/>
      <c r="DM8" s="186"/>
      <c r="DN8" s="186"/>
      <c r="DO8" s="186"/>
    </row>
    <row r="9" spans="1:119" ht="18.75" customHeight="1" thickBot="1" x14ac:dyDescent="0.2">
      <c r="A9" s="187"/>
      <c r="B9" s="461" t="s">
        <v>
110</v>
      </c>
      <c r="C9" s="462"/>
      <c r="D9" s="462"/>
      <c r="E9" s="462"/>
      <c r="F9" s="462"/>
      <c r="G9" s="462"/>
      <c r="H9" s="462"/>
      <c r="I9" s="462"/>
      <c r="J9" s="462"/>
      <c r="K9" s="510"/>
      <c r="L9" s="511" t="s">
        <v>
111</v>
      </c>
      <c r="M9" s="512"/>
      <c r="N9" s="512"/>
      <c r="O9" s="512"/>
      <c r="P9" s="512"/>
      <c r="Q9" s="513"/>
      <c r="R9" s="514">
        <v>
1891</v>
      </c>
      <c r="S9" s="515"/>
      <c r="T9" s="515"/>
      <c r="U9" s="515"/>
      <c r="V9" s="516"/>
      <c r="W9" s="424" t="s">
        <v>
112</v>
      </c>
      <c r="X9" s="425"/>
      <c r="Y9" s="425"/>
      <c r="Z9" s="425"/>
      <c r="AA9" s="425"/>
      <c r="AB9" s="425"/>
      <c r="AC9" s="425"/>
      <c r="AD9" s="425"/>
      <c r="AE9" s="425"/>
      <c r="AF9" s="425"/>
      <c r="AG9" s="425"/>
      <c r="AH9" s="425"/>
      <c r="AI9" s="425"/>
      <c r="AJ9" s="425"/>
      <c r="AK9" s="425"/>
      <c r="AL9" s="426"/>
      <c r="AM9" s="496" t="s">
        <v>
113</v>
      </c>
      <c r="AN9" s="497"/>
      <c r="AO9" s="497"/>
      <c r="AP9" s="497"/>
      <c r="AQ9" s="497"/>
      <c r="AR9" s="497"/>
      <c r="AS9" s="497"/>
      <c r="AT9" s="498"/>
      <c r="AU9" s="499" t="s">
        <v>
114</v>
      </c>
      <c r="AV9" s="500"/>
      <c r="AW9" s="500"/>
      <c r="AX9" s="500"/>
      <c r="AY9" s="501" t="s">
        <v>
115</v>
      </c>
      <c r="AZ9" s="502"/>
      <c r="BA9" s="502"/>
      <c r="BB9" s="502"/>
      <c r="BC9" s="502"/>
      <c r="BD9" s="502"/>
      <c r="BE9" s="502"/>
      <c r="BF9" s="502"/>
      <c r="BG9" s="502"/>
      <c r="BH9" s="502"/>
      <c r="BI9" s="502"/>
      <c r="BJ9" s="502"/>
      <c r="BK9" s="502"/>
      <c r="BL9" s="502"/>
      <c r="BM9" s="503"/>
      <c r="BN9" s="467">
        <v>
19529</v>
      </c>
      <c r="BO9" s="468"/>
      <c r="BP9" s="468"/>
      <c r="BQ9" s="468"/>
      <c r="BR9" s="468"/>
      <c r="BS9" s="468"/>
      <c r="BT9" s="468"/>
      <c r="BU9" s="469"/>
      <c r="BV9" s="467">
        <v>
-16232</v>
      </c>
      <c r="BW9" s="468"/>
      <c r="BX9" s="468"/>
      <c r="BY9" s="468"/>
      <c r="BZ9" s="468"/>
      <c r="CA9" s="468"/>
      <c r="CB9" s="468"/>
      <c r="CC9" s="469"/>
      <c r="CD9" s="470" t="s">
        <v>
116</v>
      </c>
      <c r="CE9" s="471"/>
      <c r="CF9" s="471"/>
      <c r="CG9" s="471"/>
      <c r="CH9" s="471"/>
      <c r="CI9" s="471"/>
      <c r="CJ9" s="471"/>
      <c r="CK9" s="471"/>
      <c r="CL9" s="471"/>
      <c r="CM9" s="471"/>
      <c r="CN9" s="471"/>
      <c r="CO9" s="471"/>
      <c r="CP9" s="471"/>
      <c r="CQ9" s="471"/>
      <c r="CR9" s="471"/>
      <c r="CS9" s="472"/>
      <c r="CT9" s="464">
        <v>
9.1999999999999993</v>
      </c>
      <c r="CU9" s="465"/>
      <c r="CV9" s="465"/>
      <c r="CW9" s="465"/>
      <c r="CX9" s="465"/>
      <c r="CY9" s="465"/>
      <c r="CZ9" s="465"/>
      <c r="DA9" s="466"/>
      <c r="DB9" s="464">
        <v>
7.1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
117</v>
      </c>
      <c r="M10" s="497"/>
      <c r="N10" s="497"/>
      <c r="O10" s="497"/>
      <c r="P10" s="497"/>
      <c r="Q10" s="498"/>
      <c r="R10" s="518">
        <v>
1889</v>
      </c>
      <c r="S10" s="519"/>
      <c r="T10" s="519"/>
      <c r="U10" s="519"/>
      <c r="V10" s="520"/>
      <c r="W10" s="455"/>
      <c r="X10" s="456"/>
      <c r="Y10" s="456"/>
      <c r="Z10" s="456"/>
      <c r="AA10" s="456"/>
      <c r="AB10" s="456"/>
      <c r="AC10" s="456"/>
      <c r="AD10" s="456"/>
      <c r="AE10" s="456"/>
      <c r="AF10" s="456"/>
      <c r="AG10" s="456"/>
      <c r="AH10" s="456"/>
      <c r="AI10" s="456"/>
      <c r="AJ10" s="456"/>
      <c r="AK10" s="456"/>
      <c r="AL10" s="459"/>
      <c r="AM10" s="496" t="s">
        <v>
118</v>
      </c>
      <c r="AN10" s="497"/>
      <c r="AO10" s="497"/>
      <c r="AP10" s="497"/>
      <c r="AQ10" s="497"/>
      <c r="AR10" s="497"/>
      <c r="AS10" s="497"/>
      <c r="AT10" s="498"/>
      <c r="AU10" s="499" t="s">
        <v>
93</v>
      </c>
      <c r="AV10" s="500"/>
      <c r="AW10" s="500"/>
      <c r="AX10" s="500"/>
      <c r="AY10" s="501" t="s">
        <v>
119</v>
      </c>
      <c r="AZ10" s="502"/>
      <c r="BA10" s="502"/>
      <c r="BB10" s="502"/>
      <c r="BC10" s="502"/>
      <c r="BD10" s="502"/>
      <c r="BE10" s="502"/>
      <c r="BF10" s="502"/>
      <c r="BG10" s="502"/>
      <c r="BH10" s="502"/>
      <c r="BI10" s="502"/>
      <c r="BJ10" s="502"/>
      <c r="BK10" s="502"/>
      <c r="BL10" s="502"/>
      <c r="BM10" s="503"/>
      <c r="BN10" s="467">
        <v>
44250</v>
      </c>
      <c r="BO10" s="468"/>
      <c r="BP10" s="468"/>
      <c r="BQ10" s="468"/>
      <c r="BR10" s="468"/>
      <c r="BS10" s="468"/>
      <c r="BT10" s="468"/>
      <c r="BU10" s="469"/>
      <c r="BV10" s="467">
        <v>
40250</v>
      </c>
      <c r="BW10" s="468"/>
      <c r="BX10" s="468"/>
      <c r="BY10" s="468"/>
      <c r="BZ10" s="468"/>
      <c r="CA10" s="468"/>
      <c r="CB10" s="468"/>
      <c r="CC10" s="469"/>
      <c r="CD10" s="191" t="s">
        <v>
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
121</v>
      </c>
      <c r="M11" s="522"/>
      <c r="N11" s="522"/>
      <c r="O11" s="522"/>
      <c r="P11" s="522"/>
      <c r="Q11" s="523"/>
      <c r="R11" s="524" t="s">
        <v>
122</v>
      </c>
      <c r="S11" s="525"/>
      <c r="T11" s="525"/>
      <c r="U11" s="525"/>
      <c r="V11" s="526"/>
      <c r="W11" s="455"/>
      <c r="X11" s="456"/>
      <c r="Y11" s="456"/>
      <c r="Z11" s="456"/>
      <c r="AA11" s="456"/>
      <c r="AB11" s="456"/>
      <c r="AC11" s="456"/>
      <c r="AD11" s="456"/>
      <c r="AE11" s="456"/>
      <c r="AF11" s="456"/>
      <c r="AG11" s="456"/>
      <c r="AH11" s="456"/>
      <c r="AI11" s="456"/>
      <c r="AJ11" s="456"/>
      <c r="AK11" s="456"/>
      <c r="AL11" s="459"/>
      <c r="AM11" s="496" t="s">
        <v>
123</v>
      </c>
      <c r="AN11" s="497"/>
      <c r="AO11" s="497"/>
      <c r="AP11" s="497"/>
      <c r="AQ11" s="497"/>
      <c r="AR11" s="497"/>
      <c r="AS11" s="497"/>
      <c r="AT11" s="498"/>
      <c r="AU11" s="499" t="s">
        <v>
124</v>
      </c>
      <c r="AV11" s="500"/>
      <c r="AW11" s="500"/>
      <c r="AX11" s="500"/>
      <c r="AY11" s="501" t="s">
        <v>
125</v>
      </c>
      <c r="AZ11" s="502"/>
      <c r="BA11" s="502"/>
      <c r="BB11" s="502"/>
      <c r="BC11" s="502"/>
      <c r="BD11" s="502"/>
      <c r="BE11" s="502"/>
      <c r="BF11" s="502"/>
      <c r="BG11" s="502"/>
      <c r="BH11" s="502"/>
      <c r="BI11" s="502"/>
      <c r="BJ11" s="502"/>
      <c r="BK11" s="502"/>
      <c r="BL11" s="502"/>
      <c r="BM11" s="503"/>
      <c r="BN11" s="467">
        <v>
0</v>
      </c>
      <c r="BO11" s="468"/>
      <c r="BP11" s="468"/>
      <c r="BQ11" s="468"/>
      <c r="BR11" s="468"/>
      <c r="BS11" s="468"/>
      <c r="BT11" s="468"/>
      <c r="BU11" s="469"/>
      <c r="BV11" s="467">
        <v>
0</v>
      </c>
      <c r="BW11" s="468"/>
      <c r="BX11" s="468"/>
      <c r="BY11" s="468"/>
      <c r="BZ11" s="468"/>
      <c r="CA11" s="468"/>
      <c r="CB11" s="468"/>
      <c r="CC11" s="469"/>
      <c r="CD11" s="470" t="s">
        <v>
126</v>
      </c>
      <c r="CE11" s="471"/>
      <c r="CF11" s="471"/>
      <c r="CG11" s="471"/>
      <c r="CH11" s="471"/>
      <c r="CI11" s="471"/>
      <c r="CJ11" s="471"/>
      <c r="CK11" s="471"/>
      <c r="CL11" s="471"/>
      <c r="CM11" s="471"/>
      <c r="CN11" s="471"/>
      <c r="CO11" s="471"/>
      <c r="CP11" s="471"/>
      <c r="CQ11" s="471"/>
      <c r="CR11" s="471"/>
      <c r="CS11" s="472"/>
      <c r="CT11" s="507" t="s">
        <v>
127</v>
      </c>
      <c r="CU11" s="508"/>
      <c r="CV11" s="508"/>
      <c r="CW11" s="508"/>
      <c r="CX11" s="508"/>
      <c r="CY11" s="508"/>
      <c r="CZ11" s="508"/>
      <c r="DA11" s="509"/>
      <c r="DB11" s="507" t="s">
        <v>
128</v>
      </c>
      <c r="DC11" s="508"/>
      <c r="DD11" s="508"/>
      <c r="DE11" s="508"/>
      <c r="DF11" s="508"/>
      <c r="DG11" s="508"/>
      <c r="DH11" s="508"/>
      <c r="DI11" s="509"/>
      <c r="DJ11" s="186"/>
      <c r="DK11" s="186"/>
      <c r="DL11" s="186"/>
      <c r="DM11" s="186"/>
      <c r="DN11" s="186"/>
      <c r="DO11" s="186"/>
    </row>
    <row r="12" spans="1:119" ht="18.75" customHeight="1" x14ac:dyDescent="0.15">
      <c r="A12" s="187"/>
      <c r="B12" s="527" t="s">
        <v>
129</v>
      </c>
      <c r="C12" s="528"/>
      <c r="D12" s="528"/>
      <c r="E12" s="528"/>
      <c r="F12" s="528"/>
      <c r="G12" s="528"/>
      <c r="H12" s="528"/>
      <c r="I12" s="528"/>
      <c r="J12" s="528"/>
      <c r="K12" s="529"/>
      <c r="L12" s="536" t="s">
        <v>
130</v>
      </c>
      <c r="M12" s="537"/>
      <c r="N12" s="537"/>
      <c r="O12" s="537"/>
      <c r="P12" s="537"/>
      <c r="Q12" s="538"/>
      <c r="R12" s="539">
        <v>
1919</v>
      </c>
      <c r="S12" s="540"/>
      <c r="T12" s="540"/>
      <c r="U12" s="540"/>
      <c r="V12" s="541"/>
      <c r="W12" s="542" t="s">
        <v>
1</v>
      </c>
      <c r="X12" s="500"/>
      <c r="Y12" s="500"/>
      <c r="Z12" s="500"/>
      <c r="AA12" s="500"/>
      <c r="AB12" s="543"/>
      <c r="AC12" s="544" t="s">
        <v>
131</v>
      </c>
      <c r="AD12" s="545"/>
      <c r="AE12" s="545"/>
      <c r="AF12" s="545"/>
      <c r="AG12" s="546"/>
      <c r="AH12" s="544" t="s">
        <v>
132</v>
      </c>
      <c r="AI12" s="545"/>
      <c r="AJ12" s="545"/>
      <c r="AK12" s="545"/>
      <c r="AL12" s="547"/>
      <c r="AM12" s="496" t="s">
        <v>
133</v>
      </c>
      <c r="AN12" s="497"/>
      <c r="AO12" s="497"/>
      <c r="AP12" s="497"/>
      <c r="AQ12" s="497"/>
      <c r="AR12" s="497"/>
      <c r="AS12" s="497"/>
      <c r="AT12" s="498"/>
      <c r="AU12" s="499" t="s">
        <v>
124</v>
      </c>
      <c r="AV12" s="500"/>
      <c r="AW12" s="500"/>
      <c r="AX12" s="500"/>
      <c r="AY12" s="501" t="s">
        <v>
134</v>
      </c>
      <c r="AZ12" s="502"/>
      <c r="BA12" s="502"/>
      <c r="BB12" s="502"/>
      <c r="BC12" s="502"/>
      <c r="BD12" s="502"/>
      <c r="BE12" s="502"/>
      <c r="BF12" s="502"/>
      <c r="BG12" s="502"/>
      <c r="BH12" s="502"/>
      <c r="BI12" s="502"/>
      <c r="BJ12" s="502"/>
      <c r="BK12" s="502"/>
      <c r="BL12" s="502"/>
      <c r="BM12" s="503"/>
      <c r="BN12" s="467">
        <v>
0</v>
      </c>
      <c r="BO12" s="468"/>
      <c r="BP12" s="468"/>
      <c r="BQ12" s="468"/>
      <c r="BR12" s="468"/>
      <c r="BS12" s="468"/>
      <c r="BT12" s="468"/>
      <c r="BU12" s="469"/>
      <c r="BV12" s="467">
        <v>
26000</v>
      </c>
      <c r="BW12" s="468"/>
      <c r="BX12" s="468"/>
      <c r="BY12" s="468"/>
      <c r="BZ12" s="468"/>
      <c r="CA12" s="468"/>
      <c r="CB12" s="468"/>
      <c r="CC12" s="469"/>
      <c r="CD12" s="470" t="s">
        <v>
135</v>
      </c>
      <c r="CE12" s="471"/>
      <c r="CF12" s="471"/>
      <c r="CG12" s="471"/>
      <c r="CH12" s="471"/>
      <c r="CI12" s="471"/>
      <c r="CJ12" s="471"/>
      <c r="CK12" s="471"/>
      <c r="CL12" s="471"/>
      <c r="CM12" s="471"/>
      <c r="CN12" s="471"/>
      <c r="CO12" s="471"/>
      <c r="CP12" s="471"/>
      <c r="CQ12" s="471"/>
      <c r="CR12" s="471"/>
      <c r="CS12" s="472"/>
      <c r="CT12" s="507" t="s">
        <v>
128</v>
      </c>
      <c r="CU12" s="508"/>
      <c r="CV12" s="508"/>
      <c r="CW12" s="508"/>
      <c r="CX12" s="508"/>
      <c r="CY12" s="508"/>
      <c r="CZ12" s="508"/>
      <c r="DA12" s="509"/>
      <c r="DB12" s="507" t="s">
        <v>
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
136</v>
      </c>
      <c r="N13" s="559"/>
      <c r="O13" s="559"/>
      <c r="P13" s="559"/>
      <c r="Q13" s="560"/>
      <c r="R13" s="551">
        <v>
1913</v>
      </c>
      <c r="S13" s="552"/>
      <c r="T13" s="552"/>
      <c r="U13" s="552"/>
      <c r="V13" s="553"/>
      <c r="W13" s="483" t="s">
        <v>
137</v>
      </c>
      <c r="X13" s="484"/>
      <c r="Y13" s="484"/>
      <c r="Z13" s="484"/>
      <c r="AA13" s="484"/>
      <c r="AB13" s="474"/>
      <c r="AC13" s="518">
        <v>
162</v>
      </c>
      <c r="AD13" s="519"/>
      <c r="AE13" s="519"/>
      <c r="AF13" s="519"/>
      <c r="AG13" s="561"/>
      <c r="AH13" s="518">
        <v>
165</v>
      </c>
      <c r="AI13" s="519"/>
      <c r="AJ13" s="519"/>
      <c r="AK13" s="519"/>
      <c r="AL13" s="520"/>
      <c r="AM13" s="496" t="s">
        <v>
138</v>
      </c>
      <c r="AN13" s="497"/>
      <c r="AO13" s="497"/>
      <c r="AP13" s="497"/>
      <c r="AQ13" s="497"/>
      <c r="AR13" s="497"/>
      <c r="AS13" s="497"/>
      <c r="AT13" s="498"/>
      <c r="AU13" s="499" t="s">
        <v>
139</v>
      </c>
      <c r="AV13" s="500"/>
      <c r="AW13" s="500"/>
      <c r="AX13" s="500"/>
      <c r="AY13" s="501" t="s">
        <v>
140</v>
      </c>
      <c r="AZ13" s="502"/>
      <c r="BA13" s="502"/>
      <c r="BB13" s="502"/>
      <c r="BC13" s="502"/>
      <c r="BD13" s="502"/>
      <c r="BE13" s="502"/>
      <c r="BF13" s="502"/>
      <c r="BG13" s="502"/>
      <c r="BH13" s="502"/>
      <c r="BI13" s="502"/>
      <c r="BJ13" s="502"/>
      <c r="BK13" s="502"/>
      <c r="BL13" s="502"/>
      <c r="BM13" s="503"/>
      <c r="BN13" s="467">
        <v>
63779</v>
      </c>
      <c r="BO13" s="468"/>
      <c r="BP13" s="468"/>
      <c r="BQ13" s="468"/>
      <c r="BR13" s="468"/>
      <c r="BS13" s="468"/>
      <c r="BT13" s="468"/>
      <c r="BU13" s="469"/>
      <c r="BV13" s="467">
        <v>
-1982</v>
      </c>
      <c r="BW13" s="468"/>
      <c r="BX13" s="468"/>
      <c r="BY13" s="468"/>
      <c r="BZ13" s="468"/>
      <c r="CA13" s="468"/>
      <c r="CB13" s="468"/>
      <c r="CC13" s="469"/>
      <c r="CD13" s="470" t="s">
        <v>
141</v>
      </c>
      <c r="CE13" s="471"/>
      <c r="CF13" s="471"/>
      <c r="CG13" s="471"/>
      <c r="CH13" s="471"/>
      <c r="CI13" s="471"/>
      <c r="CJ13" s="471"/>
      <c r="CK13" s="471"/>
      <c r="CL13" s="471"/>
      <c r="CM13" s="471"/>
      <c r="CN13" s="471"/>
      <c r="CO13" s="471"/>
      <c r="CP13" s="471"/>
      <c r="CQ13" s="471"/>
      <c r="CR13" s="471"/>
      <c r="CS13" s="472"/>
      <c r="CT13" s="464">
        <v>
2.2000000000000002</v>
      </c>
      <c r="CU13" s="465"/>
      <c r="CV13" s="465"/>
      <c r="CW13" s="465"/>
      <c r="CX13" s="465"/>
      <c r="CY13" s="465"/>
      <c r="CZ13" s="465"/>
      <c r="DA13" s="466"/>
      <c r="DB13" s="464">
        <v>
1.6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
142</v>
      </c>
      <c r="M14" s="549"/>
      <c r="N14" s="549"/>
      <c r="O14" s="549"/>
      <c r="P14" s="549"/>
      <c r="Q14" s="550"/>
      <c r="R14" s="551">
        <v>
1898</v>
      </c>
      <c r="S14" s="552"/>
      <c r="T14" s="552"/>
      <c r="U14" s="552"/>
      <c r="V14" s="553"/>
      <c r="W14" s="457"/>
      <c r="X14" s="458"/>
      <c r="Y14" s="458"/>
      <c r="Z14" s="458"/>
      <c r="AA14" s="458"/>
      <c r="AB14" s="447"/>
      <c r="AC14" s="554">
        <v>
15.2</v>
      </c>
      <c r="AD14" s="555"/>
      <c r="AE14" s="555"/>
      <c r="AF14" s="555"/>
      <c r="AG14" s="556"/>
      <c r="AH14" s="554">
        <v>
15.3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
143</v>
      </c>
      <c r="CE14" s="563"/>
      <c r="CF14" s="563"/>
      <c r="CG14" s="563"/>
      <c r="CH14" s="563"/>
      <c r="CI14" s="563"/>
      <c r="CJ14" s="563"/>
      <c r="CK14" s="563"/>
      <c r="CL14" s="563"/>
      <c r="CM14" s="563"/>
      <c r="CN14" s="563"/>
      <c r="CO14" s="563"/>
      <c r="CP14" s="563"/>
      <c r="CQ14" s="563"/>
      <c r="CR14" s="563"/>
      <c r="CS14" s="564"/>
      <c r="CT14" s="565" t="s">
        <v>
128</v>
      </c>
      <c r="CU14" s="566"/>
      <c r="CV14" s="566"/>
      <c r="CW14" s="566"/>
      <c r="CX14" s="566"/>
      <c r="CY14" s="566"/>
      <c r="CZ14" s="566"/>
      <c r="DA14" s="567"/>
      <c r="DB14" s="565" t="s">
        <v>
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
144</v>
      </c>
      <c r="N15" s="559"/>
      <c r="O15" s="559"/>
      <c r="P15" s="559"/>
      <c r="Q15" s="560"/>
      <c r="R15" s="551">
        <v>
1895</v>
      </c>
      <c r="S15" s="552"/>
      <c r="T15" s="552"/>
      <c r="U15" s="552"/>
      <c r="V15" s="553"/>
      <c r="W15" s="483" t="s">
        <v>
145</v>
      </c>
      <c r="X15" s="484"/>
      <c r="Y15" s="484"/>
      <c r="Z15" s="484"/>
      <c r="AA15" s="484"/>
      <c r="AB15" s="474"/>
      <c r="AC15" s="518">
        <v>
171</v>
      </c>
      <c r="AD15" s="519"/>
      <c r="AE15" s="519"/>
      <c r="AF15" s="519"/>
      <c r="AG15" s="561"/>
      <c r="AH15" s="518">
        <v>
159</v>
      </c>
      <c r="AI15" s="519"/>
      <c r="AJ15" s="519"/>
      <c r="AK15" s="519"/>
      <c r="AL15" s="520"/>
      <c r="AM15" s="496"/>
      <c r="AN15" s="497"/>
      <c r="AO15" s="497"/>
      <c r="AP15" s="497"/>
      <c r="AQ15" s="497"/>
      <c r="AR15" s="497"/>
      <c r="AS15" s="497"/>
      <c r="AT15" s="498"/>
      <c r="AU15" s="499"/>
      <c r="AV15" s="500"/>
      <c r="AW15" s="500"/>
      <c r="AX15" s="500"/>
      <c r="AY15" s="427" t="s">
        <v>
146</v>
      </c>
      <c r="AZ15" s="428"/>
      <c r="BA15" s="428"/>
      <c r="BB15" s="428"/>
      <c r="BC15" s="428"/>
      <c r="BD15" s="428"/>
      <c r="BE15" s="428"/>
      <c r="BF15" s="428"/>
      <c r="BG15" s="428"/>
      <c r="BH15" s="428"/>
      <c r="BI15" s="428"/>
      <c r="BJ15" s="428"/>
      <c r="BK15" s="428"/>
      <c r="BL15" s="428"/>
      <c r="BM15" s="429"/>
      <c r="BN15" s="430">
        <v>
223263</v>
      </c>
      <c r="BO15" s="431"/>
      <c r="BP15" s="431"/>
      <c r="BQ15" s="431"/>
      <c r="BR15" s="431"/>
      <c r="BS15" s="431"/>
      <c r="BT15" s="431"/>
      <c r="BU15" s="432"/>
      <c r="BV15" s="430">
        <v>
220855</v>
      </c>
      <c r="BW15" s="431"/>
      <c r="BX15" s="431"/>
      <c r="BY15" s="431"/>
      <c r="BZ15" s="431"/>
      <c r="CA15" s="431"/>
      <c r="CB15" s="431"/>
      <c r="CC15" s="432"/>
      <c r="CD15" s="568" t="s">
        <v>
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
148</v>
      </c>
      <c r="M16" s="579"/>
      <c r="N16" s="579"/>
      <c r="O16" s="579"/>
      <c r="P16" s="579"/>
      <c r="Q16" s="580"/>
      <c r="R16" s="571" t="s">
        <v>
149</v>
      </c>
      <c r="S16" s="572"/>
      <c r="T16" s="572"/>
      <c r="U16" s="572"/>
      <c r="V16" s="573"/>
      <c r="W16" s="457"/>
      <c r="X16" s="458"/>
      <c r="Y16" s="458"/>
      <c r="Z16" s="458"/>
      <c r="AA16" s="458"/>
      <c r="AB16" s="447"/>
      <c r="AC16" s="554">
        <v>
16</v>
      </c>
      <c r="AD16" s="555"/>
      <c r="AE16" s="555"/>
      <c r="AF16" s="555"/>
      <c r="AG16" s="556"/>
      <c r="AH16" s="554">
        <v>
14.8</v>
      </c>
      <c r="AI16" s="555"/>
      <c r="AJ16" s="555"/>
      <c r="AK16" s="555"/>
      <c r="AL16" s="557"/>
      <c r="AM16" s="496"/>
      <c r="AN16" s="497"/>
      <c r="AO16" s="497"/>
      <c r="AP16" s="497"/>
      <c r="AQ16" s="497"/>
      <c r="AR16" s="497"/>
      <c r="AS16" s="497"/>
      <c r="AT16" s="498"/>
      <c r="AU16" s="499"/>
      <c r="AV16" s="500"/>
      <c r="AW16" s="500"/>
      <c r="AX16" s="500"/>
      <c r="AY16" s="501" t="s">
        <v>
150</v>
      </c>
      <c r="AZ16" s="502"/>
      <c r="BA16" s="502"/>
      <c r="BB16" s="502"/>
      <c r="BC16" s="502"/>
      <c r="BD16" s="502"/>
      <c r="BE16" s="502"/>
      <c r="BF16" s="502"/>
      <c r="BG16" s="502"/>
      <c r="BH16" s="502"/>
      <c r="BI16" s="502"/>
      <c r="BJ16" s="502"/>
      <c r="BK16" s="502"/>
      <c r="BL16" s="502"/>
      <c r="BM16" s="503"/>
      <c r="BN16" s="467">
        <v>
1023983</v>
      </c>
      <c r="BO16" s="468"/>
      <c r="BP16" s="468"/>
      <c r="BQ16" s="468"/>
      <c r="BR16" s="468"/>
      <c r="BS16" s="468"/>
      <c r="BT16" s="468"/>
      <c r="BU16" s="469"/>
      <c r="BV16" s="467">
        <v>
984920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
151</v>
      </c>
      <c r="N17" s="575"/>
      <c r="O17" s="575"/>
      <c r="P17" s="575"/>
      <c r="Q17" s="576"/>
      <c r="R17" s="571" t="s">
        <v>
152</v>
      </c>
      <c r="S17" s="572"/>
      <c r="T17" s="572"/>
      <c r="U17" s="572"/>
      <c r="V17" s="573"/>
      <c r="W17" s="483" t="s">
        <v>
153</v>
      </c>
      <c r="X17" s="484"/>
      <c r="Y17" s="484"/>
      <c r="Z17" s="484"/>
      <c r="AA17" s="484"/>
      <c r="AB17" s="474"/>
      <c r="AC17" s="518">
        <v>
734</v>
      </c>
      <c r="AD17" s="519"/>
      <c r="AE17" s="519"/>
      <c r="AF17" s="519"/>
      <c r="AG17" s="561"/>
      <c r="AH17" s="518">
        <v>
752</v>
      </c>
      <c r="AI17" s="519"/>
      <c r="AJ17" s="519"/>
      <c r="AK17" s="519"/>
      <c r="AL17" s="520"/>
      <c r="AM17" s="496"/>
      <c r="AN17" s="497"/>
      <c r="AO17" s="497"/>
      <c r="AP17" s="497"/>
      <c r="AQ17" s="497"/>
      <c r="AR17" s="497"/>
      <c r="AS17" s="497"/>
      <c r="AT17" s="498"/>
      <c r="AU17" s="499"/>
      <c r="AV17" s="500"/>
      <c r="AW17" s="500"/>
      <c r="AX17" s="500"/>
      <c r="AY17" s="501" t="s">
        <v>
154</v>
      </c>
      <c r="AZ17" s="502"/>
      <c r="BA17" s="502"/>
      <c r="BB17" s="502"/>
      <c r="BC17" s="502"/>
      <c r="BD17" s="502"/>
      <c r="BE17" s="502"/>
      <c r="BF17" s="502"/>
      <c r="BG17" s="502"/>
      <c r="BH17" s="502"/>
      <c r="BI17" s="502"/>
      <c r="BJ17" s="502"/>
      <c r="BK17" s="502"/>
      <c r="BL17" s="502"/>
      <c r="BM17" s="503"/>
      <c r="BN17" s="467">
        <v>
283467</v>
      </c>
      <c r="BO17" s="468"/>
      <c r="BP17" s="468"/>
      <c r="BQ17" s="468"/>
      <c r="BR17" s="468"/>
      <c r="BS17" s="468"/>
      <c r="BT17" s="468"/>
      <c r="BU17" s="469"/>
      <c r="BV17" s="467">
        <v>
280266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
155</v>
      </c>
      <c r="C18" s="510"/>
      <c r="D18" s="510"/>
      <c r="E18" s="582"/>
      <c r="F18" s="582"/>
      <c r="G18" s="582"/>
      <c r="H18" s="582"/>
      <c r="I18" s="582"/>
      <c r="J18" s="582"/>
      <c r="K18" s="582"/>
      <c r="L18" s="583">
        <v>
18.579999999999998</v>
      </c>
      <c r="M18" s="583"/>
      <c r="N18" s="583"/>
      <c r="O18" s="583"/>
      <c r="P18" s="583"/>
      <c r="Q18" s="583"/>
      <c r="R18" s="584"/>
      <c r="S18" s="584"/>
      <c r="T18" s="584"/>
      <c r="U18" s="584"/>
      <c r="V18" s="585"/>
      <c r="W18" s="485"/>
      <c r="X18" s="486"/>
      <c r="Y18" s="486"/>
      <c r="Z18" s="486"/>
      <c r="AA18" s="486"/>
      <c r="AB18" s="477"/>
      <c r="AC18" s="586">
        <v>
68.8</v>
      </c>
      <c r="AD18" s="587"/>
      <c r="AE18" s="587"/>
      <c r="AF18" s="587"/>
      <c r="AG18" s="588"/>
      <c r="AH18" s="586">
        <v>
69.900000000000006</v>
      </c>
      <c r="AI18" s="587"/>
      <c r="AJ18" s="587"/>
      <c r="AK18" s="587"/>
      <c r="AL18" s="589"/>
      <c r="AM18" s="496"/>
      <c r="AN18" s="497"/>
      <c r="AO18" s="497"/>
      <c r="AP18" s="497"/>
      <c r="AQ18" s="497"/>
      <c r="AR18" s="497"/>
      <c r="AS18" s="497"/>
      <c r="AT18" s="498"/>
      <c r="AU18" s="499"/>
      <c r="AV18" s="500"/>
      <c r="AW18" s="500"/>
      <c r="AX18" s="500"/>
      <c r="AY18" s="501" t="s">
        <v>
156</v>
      </c>
      <c r="AZ18" s="502"/>
      <c r="BA18" s="502"/>
      <c r="BB18" s="502"/>
      <c r="BC18" s="502"/>
      <c r="BD18" s="502"/>
      <c r="BE18" s="502"/>
      <c r="BF18" s="502"/>
      <c r="BG18" s="502"/>
      <c r="BH18" s="502"/>
      <c r="BI18" s="502"/>
      <c r="BJ18" s="502"/>
      <c r="BK18" s="502"/>
      <c r="BL18" s="502"/>
      <c r="BM18" s="503"/>
      <c r="BN18" s="467">
        <v>
870534</v>
      </c>
      <c r="BO18" s="468"/>
      <c r="BP18" s="468"/>
      <c r="BQ18" s="468"/>
      <c r="BR18" s="468"/>
      <c r="BS18" s="468"/>
      <c r="BT18" s="468"/>
      <c r="BU18" s="469"/>
      <c r="BV18" s="467">
        <v>
880711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
157</v>
      </c>
      <c r="C19" s="510"/>
      <c r="D19" s="510"/>
      <c r="E19" s="582"/>
      <c r="F19" s="582"/>
      <c r="G19" s="582"/>
      <c r="H19" s="582"/>
      <c r="I19" s="582"/>
      <c r="J19" s="582"/>
      <c r="K19" s="582"/>
      <c r="L19" s="590">
        <v>
102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
158</v>
      </c>
      <c r="AZ19" s="502"/>
      <c r="BA19" s="502"/>
      <c r="BB19" s="502"/>
      <c r="BC19" s="502"/>
      <c r="BD19" s="502"/>
      <c r="BE19" s="502"/>
      <c r="BF19" s="502"/>
      <c r="BG19" s="502"/>
      <c r="BH19" s="502"/>
      <c r="BI19" s="502"/>
      <c r="BJ19" s="502"/>
      <c r="BK19" s="502"/>
      <c r="BL19" s="502"/>
      <c r="BM19" s="503"/>
      <c r="BN19" s="467">
        <v>
1385587</v>
      </c>
      <c r="BO19" s="468"/>
      <c r="BP19" s="468"/>
      <c r="BQ19" s="468"/>
      <c r="BR19" s="468"/>
      <c r="BS19" s="468"/>
      <c r="BT19" s="468"/>
      <c r="BU19" s="469"/>
      <c r="BV19" s="467">
        <v>
1361288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
159</v>
      </c>
      <c r="C20" s="510"/>
      <c r="D20" s="510"/>
      <c r="E20" s="582"/>
      <c r="F20" s="582"/>
      <c r="G20" s="582"/>
      <c r="H20" s="582"/>
      <c r="I20" s="582"/>
      <c r="J20" s="582"/>
      <c r="K20" s="582"/>
      <c r="L20" s="590">
        <v>
791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
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
161</v>
      </c>
      <c r="C22" s="605"/>
      <c r="D22" s="606"/>
      <c r="E22" s="479" t="s">
        <v>
1</v>
      </c>
      <c r="F22" s="484"/>
      <c r="G22" s="484"/>
      <c r="H22" s="484"/>
      <c r="I22" s="484"/>
      <c r="J22" s="484"/>
      <c r="K22" s="474"/>
      <c r="L22" s="479" t="s">
        <v>
162</v>
      </c>
      <c r="M22" s="484"/>
      <c r="N22" s="484"/>
      <c r="O22" s="484"/>
      <c r="P22" s="474"/>
      <c r="Q22" s="613" t="s">
        <v>
163</v>
      </c>
      <c r="R22" s="614"/>
      <c r="S22" s="614"/>
      <c r="T22" s="614"/>
      <c r="U22" s="614"/>
      <c r="V22" s="615"/>
      <c r="W22" s="619" t="s">
        <v>
164</v>
      </c>
      <c r="X22" s="605"/>
      <c r="Y22" s="606"/>
      <c r="Z22" s="479" t="s">
        <v>
1</v>
      </c>
      <c r="AA22" s="484"/>
      <c r="AB22" s="484"/>
      <c r="AC22" s="484"/>
      <c r="AD22" s="484"/>
      <c r="AE22" s="484"/>
      <c r="AF22" s="484"/>
      <c r="AG22" s="474"/>
      <c r="AH22" s="632" t="s">
        <v>
165</v>
      </c>
      <c r="AI22" s="484"/>
      <c r="AJ22" s="484"/>
      <c r="AK22" s="484"/>
      <c r="AL22" s="474"/>
      <c r="AM22" s="632" t="s">
        <v>
166</v>
      </c>
      <c r="AN22" s="633"/>
      <c r="AO22" s="633"/>
      <c r="AP22" s="633"/>
      <c r="AQ22" s="633"/>
      <c r="AR22" s="634"/>
      <c r="AS22" s="613" t="s">
        <v>
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
167</v>
      </c>
      <c r="AZ23" s="428"/>
      <c r="BA23" s="428"/>
      <c r="BB23" s="428"/>
      <c r="BC23" s="428"/>
      <c r="BD23" s="428"/>
      <c r="BE23" s="428"/>
      <c r="BF23" s="428"/>
      <c r="BG23" s="428"/>
      <c r="BH23" s="428"/>
      <c r="BI23" s="428"/>
      <c r="BJ23" s="428"/>
      <c r="BK23" s="428"/>
      <c r="BL23" s="428"/>
      <c r="BM23" s="429"/>
      <c r="BN23" s="467">
        <v>
1109717</v>
      </c>
      <c r="BO23" s="468"/>
      <c r="BP23" s="468"/>
      <c r="BQ23" s="468"/>
      <c r="BR23" s="468"/>
      <c r="BS23" s="468"/>
      <c r="BT23" s="468"/>
      <c r="BU23" s="469"/>
      <c r="BV23" s="467">
        <v>
1183384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
168</v>
      </c>
      <c r="F24" s="497"/>
      <c r="G24" s="497"/>
      <c r="H24" s="497"/>
      <c r="I24" s="497"/>
      <c r="J24" s="497"/>
      <c r="K24" s="498"/>
      <c r="L24" s="518">
        <v>
1</v>
      </c>
      <c r="M24" s="519"/>
      <c r="N24" s="519"/>
      <c r="O24" s="519"/>
      <c r="P24" s="561"/>
      <c r="Q24" s="518">
        <v>
4550</v>
      </c>
      <c r="R24" s="519"/>
      <c r="S24" s="519"/>
      <c r="T24" s="519"/>
      <c r="U24" s="519"/>
      <c r="V24" s="561"/>
      <c r="W24" s="620"/>
      <c r="X24" s="608"/>
      <c r="Y24" s="609"/>
      <c r="Z24" s="517" t="s">
        <v>
169</v>
      </c>
      <c r="AA24" s="497"/>
      <c r="AB24" s="497"/>
      <c r="AC24" s="497"/>
      <c r="AD24" s="497"/>
      <c r="AE24" s="497"/>
      <c r="AF24" s="497"/>
      <c r="AG24" s="498"/>
      <c r="AH24" s="518">
        <v>
61</v>
      </c>
      <c r="AI24" s="519"/>
      <c r="AJ24" s="519"/>
      <c r="AK24" s="519"/>
      <c r="AL24" s="561"/>
      <c r="AM24" s="518">
        <v>
170617</v>
      </c>
      <c r="AN24" s="519"/>
      <c r="AO24" s="519"/>
      <c r="AP24" s="519"/>
      <c r="AQ24" s="519"/>
      <c r="AR24" s="561"/>
      <c r="AS24" s="518">
        <v>
2797</v>
      </c>
      <c r="AT24" s="519"/>
      <c r="AU24" s="519"/>
      <c r="AV24" s="519"/>
      <c r="AW24" s="519"/>
      <c r="AX24" s="520"/>
      <c r="AY24" s="640" t="s">
        <v>
170</v>
      </c>
      <c r="AZ24" s="641"/>
      <c r="BA24" s="641"/>
      <c r="BB24" s="641"/>
      <c r="BC24" s="641"/>
      <c r="BD24" s="641"/>
      <c r="BE24" s="641"/>
      <c r="BF24" s="641"/>
      <c r="BG24" s="641"/>
      <c r="BH24" s="641"/>
      <c r="BI24" s="641"/>
      <c r="BJ24" s="641"/>
      <c r="BK24" s="641"/>
      <c r="BL24" s="641"/>
      <c r="BM24" s="642"/>
      <c r="BN24" s="467">
        <v>
1073914</v>
      </c>
      <c r="BO24" s="468"/>
      <c r="BP24" s="468"/>
      <c r="BQ24" s="468"/>
      <c r="BR24" s="468"/>
      <c r="BS24" s="468"/>
      <c r="BT24" s="468"/>
      <c r="BU24" s="469"/>
      <c r="BV24" s="467">
        <v>
1165318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
171</v>
      </c>
      <c r="F25" s="497"/>
      <c r="G25" s="497"/>
      <c r="H25" s="497"/>
      <c r="I25" s="497"/>
      <c r="J25" s="497"/>
      <c r="K25" s="498"/>
      <c r="L25" s="518">
        <v>
1</v>
      </c>
      <c r="M25" s="519"/>
      <c r="N25" s="519"/>
      <c r="O25" s="519"/>
      <c r="P25" s="561"/>
      <c r="Q25" s="518">
        <v>
5700</v>
      </c>
      <c r="R25" s="519"/>
      <c r="S25" s="519"/>
      <c r="T25" s="519"/>
      <c r="U25" s="519"/>
      <c r="V25" s="561"/>
      <c r="W25" s="620"/>
      <c r="X25" s="608"/>
      <c r="Y25" s="609"/>
      <c r="Z25" s="517" t="s">
        <v>
172</v>
      </c>
      <c r="AA25" s="497"/>
      <c r="AB25" s="497"/>
      <c r="AC25" s="497"/>
      <c r="AD25" s="497"/>
      <c r="AE25" s="497"/>
      <c r="AF25" s="497"/>
      <c r="AG25" s="498"/>
      <c r="AH25" s="518" t="s">
        <v>
173</v>
      </c>
      <c r="AI25" s="519"/>
      <c r="AJ25" s="519"/>
      <c r="AK25" s="519"/>
      <c r="AL25" s="561"/>
      <c r="AM25" s="518" t="s">
        <v>
173</v>
      </c>
      <c r="AN25" s="519"/>
      <c r="AO25" s="519"/>
      <c r="AP25" s="519"/>
      <c r="AQ25" s="519"/>
      <c r="AR25" s="561"/>
      <c r="AS25" s="518" t="s">
        <v>
173</v>
      </c>
      <c r="AT25" s="519"/>
      <c r="AU25" s="519"/>
      <c r="AV25" s="519"/>
      <c r="AW25" s="519"/>
      <c r="AX25" s="520"/>
      <c r="AY25" s="427" t="s">
        <v>
174</v>
      </c>
      <c r="AZ25" s="428"/>
      <c r="BA25" s="428"/>
      <c r="BB25" s="428"/>
      <c r="BC25" s="428"/>
      <c r="BD25" s="428"/>
      <c r="BE25" s="428"/>
      <c r="BF25" s="428"/>
      <c r="BG25" s="428"/>
      <c r="BH25" s="428"/>
      <c r="BI25" s="428"/>
      <c r="BJ25" s="428"/>
      <c r="BK25" s="428"/>
      <c r="BL25" s="428"/>
      <c r="BM25" s="429"/>
      <c r="BN25" s="430" t="s">
        <v>
173</v>
      </c>
      <c r="BO25" s="431"/>
      <c r="BP25" s="431"/>
      <c r="BQ25" s="431"/>
      <c r="BR25" s="431"/>
      <c r="BS25" s="431"/>
      <c r="BT25" s="431"/>
      <c r="BU25" s="432"/>
      <c r="BV25" s="430">
        <v>
13000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
175</v>
      </c>
      <c r="F26" s="497"/>
      <c r="G26" s="497"/>
      <c r="H26" s="497"/>
      <c r="I26" s="497"/>
      <c r="J26" s="497"/>
      <c r="K26" s="498"/>
      <c r="L26" s="518">
        <v>
1</v>
      </c>
      <c r="M26" s="519"/>
      <c r="N26" s="519"/>
      <c r="O26" s="519"/>
      <c r="P26" s="561"/>
      <c r="Q26" s="518">
        <v>
5400</v>
      </c>
      <c r="R26" s="519"/>
      <c r="S26" s="519"/>
      <c r="T26" s="519"/>
      <c r="U26" s="519"/>
      <c r="V26" s="561"/>
      <c r="W26" s="620"/>
      <c r="X26" s="608"/>
      <c r="Y26" s="609"/>
      <c r="Z26" s="517" t="s">
        <v>
176</v>
      </c>
      <c r="AA26" s="630"/>
      <c r="AB26" s="630"/>
      <c r="AC26" s="630"/>
      <c r="AD26" s="630"/>
      <c r="AE26" s="630"/>
      <c r="AF26" s="630"/>
      <c r="AG26" s="631"/>
      <c r="AH26" s="518" t="s">
        <v>
173</v>
      </c>
      <c r="AI26" s="519"/>
      <c r="AJ26" s="519"/>
      <c r="AK26" s="519"/>
      <c r="AL26" s="561"/>
      <c r="AM26" s="518" t="s">
        <v>
173</v>
      </c>
      <c r="AN26" s="519"/>
      <c r="AO26" s="519"/>
      <c r="AP26" s="519"/>
      <c r="AQ26" s="519"/>
      <c r="AR26" s="561"/>
      <c r="AS26" s="518" t="s">
        <v>
173</v>
      </c>
      <c r="AT26" s="519"/>
      <c r="AU26" s="519"/>
      <c r="AV26" s="519"/>
      <c r="AW26" s="519"/>
      <c r="AX26" s="520"/>
      <c r="AY26" s="470" t="s">
        <v>
177</v>
      </c>
      <c r="AZ26" s="471"/>
      <c r="BA26" s="471"/>
      <c r="BB26" s="471"/>
      <c r="BC26" s="471"/>
      <c r="BD26" s="471"/>
      <c r="BE26" s="471"/>
      <c r="BF26" s="471"/>
      <c r="BG26" s="471"/>
      <c r="BH26" s="471"/>
      <c r="BI26" s="471"/>
      <c r="BJ26" s="471"/>
      <c r="BK26" s="471"/>
      <c r="BL26" s="471"/>
      <c r="BM26" s="472"/>
      <c r="BN26" s="467" t="s">
        <v>
173</v>
      </c>
      <c r="BO26" s="468"/>
      <c r="BP26" s="468"/>
      <c r="BQ26" s="468"/>
      <c r="BR26" s="468"/>
      <c r="BS26" s="468"/>
      <c r="BT26" s="468"/>
      <c r="BU26" s="469"/>
      <c r="BV26" s="467" t="s">
        <v>
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
178</v>
      </c>
      <c r="F27" s="497"/>
      <c r="G27" s="497"/>
      <c r="H27" s="497"/>
      <c r="I27" s="497"/>
      <c r="J27" s="497"/>
      <c r="K27" s="498"/>
      <c r="L27" s="518">
        <v>
1</v>
      </c>
      <c r="M27" s="519"/>
      <c r="N27" s="519"/>
      <c r="O27" s="519"/>
      <c r="P27" s="561"/>
      <c r="Q27" s="518">
        <v>
2400</v>
      </c>
      <c r="R27" s="519"/>
      <c r="S27" s="519"/>
      <c r="T27" s="519"/>
      <c r="U27" s="519"/>
      <c r="V27" s="561"/>
      <c r="W27" s="620"/>
      <c r="X27" s="608"/>
      <c r="Y27" s="609"/>
      <c r="Z27" s="517" t="s">
        <v>
179</v>
      </c>
      <c r="AA27" s="497"/>
      <c r="AB27" s="497"/>
      <c r="AC27" s="497"/>
      <c r="AD27" s="497"/>
      <c r="AE27" s="497"/>
      <c r="AF27" s="497"/>
      <c r="AG27" s="498"/>
      <c r="AH27" s="518" t="s">
        <v>
173</v>
      </c>
      <c r="AI27" s="519"/>
      <c r="AJ27" s="519"/>
      <c r="AK27" s="519"/>
      <c r="AL27" s="561"/>
      <c r="AM27" s="518" t="s">
        <v>
173</v>
      </c>
      <c r="AN27" s="519"/>
      <c r="AO27" s="519"/>
      <c r="AP27" s="519"/>
      <c r="AQ27" s="519"/>
      <c r="AR27" s="561"/>
      <c r="AS27" s="518" t="s">
        <v>
173</v>
      </c>
      <c r="AT27" s="519"/>
      <c r="AU27" s="519"/>
      <c r="AV27" s="519"/>
      <c r="AW27" s="519"/>
      <c r="AX27" s="520"/>
      <c r="AY27" s="562" t="s">
        <v>
180</v>
      </c>
      <c r="AZ27" s="563"/>
      <c r="BA27" s="563"/>
      <c r="BB27" s="563"/>
      <c r="BC27" s="563"/>
      <c r="BD27" s="563"/>
      <c r="BE27" s="563"/>
      <c r="BF27" s="563"/>
      <c r="BG27" s="563"/>
      <c r="BH27" s="563"/>
      <c r="BI27" s="563"/>
      <c r="BJ27" s="563"/>
      <c r="BK27" s="563"/>
      <c r="BL27" s="563"/>
      <c r="BM27" s="564"/>
      <c r="BN27" s="643">
        <v>
53410</v>
      </c>
      <c r="BO27" s="644"/>
      <c r="BP27" s="644"/>
      <c r="BQ27" s="644"/>
      <c r="BR27" s="644"/>
      <c r="BS27" s="644"/>
      <c r="BT27" s="644"/>
      <c r="BU27" s="645"/>
      <c r="BV27" s="643">
        <v>
53360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
181</v>
      </c>
      <c r="F28" s="497"/>
      <c r="G28" s="497"/>
      <c r="H28" s="497"/>
      <c r="I28" s="497"/>
      <c r="J28" s="497"/>
      <c r="K28" s="498"/>
      <c r="L28" s="518">
        <v>
1</v>
      </c>
      <c r="M28" s="519"/>
      <c r="N28" s="519"/>
      <c r="O28" s="519"/>
      <c r="P28" s="561"/>
      <c r="Q28" s="518">
        <v>
1900</v>
      </c>
      <c r="R28" s="519"/>
      <c r="S28" s="519"/>
      <c r="T28" s="519"/>
      <c r="U28" s="519"/>
      <c r="V28" s="561"/>
      <c r="W28" s="620"/>
      <c r="X28" s="608"/>
      <c r="Y28" s="609"/>
      <c r="Z28" s="517" t="s">
        <v>
182</v>
      </c>
      <c r="AA28" s="497"/>
      <c r="AB28" s="497"/>
      <c r="AC28" s="497"/>
      <c r="AD28" s="497"/>
      <c r="AE28" s="497"/>
      <c r="AF28" s="497"/>
      <c r="AG28" s="498"/>
      <c r="AH28" s="518" t="s">
        <v>
173</v>
      </c>
      <c r="AI28" s="519"/>
      <c r="AJ28" s="519"/>
      <c r="AK28" s="519"/>
      <c r="AL28" s="561"/>
      <c r="AM28" s="518" t="s">
        <v>
173</v>
      </c>
      <c r="AN28" s="519"/>
      <c r="AO28" s="519"/>
      <c r="AP28" s="519"/>
      <c r="AQ28" s="519"/>
      <c r="AR28" s="561"/>
      <c r="AS28" s="518" t="s">
        <v>
173</v>
      </c>
      <c r="AT28" s="519"/>
      <c r="AU28" s="519"/>
      <c r="AV28" s="519"/>
      <c r="AW28" s="519"/>
      <c r="AX28" s="520"/>
      <c r="AY28" s="646" t="s">
        <v>
183</v>
      </c>
      <c r="AZ28" s="647"/>
      <c r="BA28" s="647"/>
      <c r="BB28" s="648"/>
      <c r="BC28" s="427" t="s">
        <v>
48</v>
      </c>
      <c r="BD28" s="428"/>
      <c r="BE28" s="428"/>
      <c r="BF28" s="428"/>
      <c r="BG28" s="428"/>
      <c r="BH28" s="428"/>
      <c r="BI28" s="428"/>
      <c r="BJ28" s="428"/>
      <c r="BK28" s="428"/>
      <c r="BL28" s="428"/>
      <c r="BM28" s="429"/>
      <c r="BN28" s="430">
        <v>
609850</v>
      </c>
      <c r="BO28" s="431"/>
      <c r="BP28" s="431"/>
      <c r="BQ28" s="431"/>
      <c r="BR28" s="431"/>
      <c r="BS28" s="431"/>
      <c r="BT28" s="431"/>
      <c r="BU28" s="432"/>
      <c r="BV28" s="430">
        <v>
565600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
184</v>
      </c>
      <c r="F29" s="497"/>
      <c r="G29" s="497"/>
      <c r="H29" s="497"/>
      <c r="I29" s="497"/>
      <c r="J29" s="497"/>
      <c r="K29" s="498"/>
      <c r="L29" s="518">
        <v>
6</v>
      </c>
      <c r="M29" s="519"/>
      <c r="N29" s="519"/>
      <c r="O29" s="519"/>
      <c r="P29" s="561"/>
      <c r="Q29" s="518">
        <v>
1700</v>
      </c>
      <c r="R29" s="519"/>
      <c r="S29" s="519"/>
      <c r="T29" s="519"/>
      <c r="U29" s="519"/>
      <c r="V29" s="561"/>
      <c r="W29" s="621"/>
      <c r="X29" s="622"/>
      <c r="Y29" s="623"/>
      <c r="Z29" s="517" t="s">
        <v>
185</v>
      </c>
      <c r="AA29" s="497"/>
      <c r="AB29" s="497"/>
      <c r="AC29" s="497"/>
      <c r="AD29" s="497"/>
      <c r="AE29" s="497"/>
      <c r="AF29" s="497"/>
      <c r="AG29" s="498"/>
      <c r="AH29" s="518">
        <v>
61</v>
      </c>
      <c r="AI29" s="519"/>
      <c r="AJ29" s="519"/>
      <c r="AK29" s="519"/>
      <c r="AL29" s="561"/>
      <c r="AM29" s="518">
        <v>
170617</v>
      </c>
      <c r="AN29" s="519"/>
      <c r="AO29" s="519"/>
      <c r="AP29" s="519"/>
      <c r="AQ29" s="519"/>
      <c r="AR29" s="561"/>
      <c r="AS29" s="518">
        <v>
2797</v>
      </c>
      <c r="AT29" s="519"/>
      <c r="AU29" s="519"/>
      <c r="AV29" s="519"/>
      <c r="AW29" s="519"/>
      <c r="AX29" s="520"/>
      <c r="AY29" s="649"/>
      <c r="AZ29" s="650"/>
      <c r="BA29" s="650"/>
      <c r="BB29" s="651"/>
      <c r="BC29" s="501" t="s">
        <v>
186</v>
      </c>
      <c r="BD29" s="502"/>
      <c r="BE29" s="502"/>
      <c r="BF29" s="502"/>
      <c r="BG29" s="502"/>
      <c r="BH29" s="502"/>
      <c r="BI29" s="502"/>
      <c r="BJ29" s="502"/>
      <c r="BK29" s="502"/>
      <c r="BL29" s="502"/>
      <c r="BM29" s="503"/>
      <c r="BN29" s="467">
        <v>
268880</v>
      </c>
      <c r="BO29" s="468"/>
      <c r="BP29" s="468"/>
      <c r="BQ29" s="468"/>
      <c r="BR29" s="468"/>
      <c r="BS29" s="468"/>
      <c r="BT29" s="468"/>
      <c r="BU29" s="469"/>
      <c r="BV29" s="467">
        <v>
253830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
187</v>
      </c>
      <c r="X30" s="628"/>
      <c r="Y30" s="628"/>
      <c r="Z30" s="628"/>
      <c r="AA30" s="628"/>
      <c r="AB30" s="628"/>
      <c r="AC30" s="628"/>
      <c r="AD30" s="628"/>
      <c r="AE30" s="628"/>
      <c r="AF30" s="628"/>
      <c r="AG30" s="629"/>
      <c r="AH30" s="586">
        <v>
93.1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
50</v>
      </c>
      <c r="BD30" s="641"/>
      <c r="BE30" s="641"/>
      <c r="BF30" s="641"/>
      <c r="BG30" s="641"/>
      <c r="BH30" s="641"/>
      <c r="BI30" s="641"/>
      <c r="BJ30" s="641"/>
      <c r="BK30" s="641"/>
      <c r="BL30" s="641"/>
      <c r="BM30" s="642"/>
      <c r="BN30" s="643">
        <v>
373039</v>
      </c>
      <c r="BO30" s="644"/>
      <c r="BP30" s="644"/>
      <c r="BQ30" s="644"/>
      <c r="BR30" s="644"/>
      <c r="BS30" s="644"/>
      <c r="BT30" s="644"/>
      <c r="BU30" s="645"/>
      <c r="BV30" s="643">
        <v>
372538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188</v>
      </c>
      <c r="D32" s="214"/>
      <c r="E32" s="214"/>
      <c r="F32" s="211"/>
      <c r="G32" s="211"/>
      <c r="H32" s="211"/>
      <c r="I32" s="211"/>
      <c r="J32" s="211"/>
      <c r="K32" s="211"/>
      <c r="L32" s="211"/>
      <c r="M32" s="211"/>
      <c r="N32" s="211"/>
      <c r="O32" s="211"/>
      <c r="P32" s="211"/>
      <c r="Q32" s="211"/>
      <c r="R32" s="211"/>
      <c r="S32" s="211"/>
      <c r="T32" s="211"/>
      <c r="U32" s="211" t="s">
        <v>
189</v>
      </c>
      <c r="V32" s="211"/>
      <c r="W32" s="211"/>
      <c r="X32" s="211"/>
      <c r="Y32" s="211"/>
      <c r="Z32" s="211"/>
      <c r="AA32" s="211"/>
      <c r="AB32" s="211"/>
      <c r="AC32" s="211"/>
      <c r="AD32" s="211"/>
      <c r="AE32" s="211"/>
      <c r="AF32" s="211"/>
      <c r="AG32" s="211"/>
      <c r="AH32" s="211"/>
      <c r="AI32" s="211"/>
      <c r="AJ32" s="211"/>
      <c r="AK32" s="211"/>
      <c r="AL32" s="211"/>
      <c r="AM32" s="215" t="s">
        <v>
190</v>
      </c>
      <c r="AN32" s="211"/>
      <c r="AO32" s="211"/>
      <c r="AP32" s="211"/>
      <c r="AQ32" s="211"/>
      <c r="AR32" s="211"/>
      <c r="AS32" s="215"/>
      <c r="AT32" s="215"/>
      <c r="AU32" s="215"/>
      <c r="AV32" s="215"/>
      <c r="AW32" s="215"/>
      <c r="AX32" s="215"/>
      <c r="AY32" s="215"/>
      <c r="AZ32" s="215"/>
      <c r="BA32" s="215"/>
      <c r="BB32" s="211"/>
      <c r="BC32" s="215"/>
      <c r="BD32" s="211"/>
      <c r="BE32" s="215" t="s">
        <v>
191</v>
      </c>
      <c r="BF32" s="211"/>
      <c r="BG32" s="211"/>
      <c r="BH32" s="211"/>
      <c r="BI32" s="211"/>
      <c r="BJ32" s="215"/>
      <c r="BK32" s="215"/>
      <c r="BL32" s="215"/>
      <c r="BM32" s="215"/>
      <c r="BN32" s="215"/>
      <c r="BO32" s="215"/>
      <c r="BP32" s="215"/>
      <c r="BQ32" s="215"/>
      <c r="BR32" s="211"/>
      <c r="BS32" s="211"/>
      <c r="BT32" s="211"/>
      <c r="BU32" s="211"/>
      <c r="BV32" s="211"/>
      <c r="BW32" s="211" t="s">
        <v>
192</v>
      </c>
      <c r="BX32" s="211"/>
      <c r="BY32" s="211"/>
      <c r="BZ32" s="211"/>
      <c r="CA32" s="211"/>
      <c r="CB32" s="215"/>
      <c r="CC32" s="215"/>
      <c r="CD32" s="215"/>
      <c r="CE32" s="215"/>
      <c r="CF32" s="215"/>
      <c r="CG32" s="215"/>
      <c r="CH32" s="215"/>
      <c r="CI32" s="215"/>
      <c r="CJ32" s="215"/>
      <c r="CK32" s="215"/>
      <c r="CL32" s="215"/>
      <c r="CM32" s="215"/>
      <c r="CN32" s="215"/>
      <c r="CO32" s="215" t="s">
        <v>
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
194</v>
      </c>
      <c r="D33" s="491"/>
      <c r="E33" s="456" t="s">
        <v>
195</v>
      </c>
      <c r="F33" s="456"/>
      <c r="G33" s="456"/>
      <c r="H33" s="456"/>
      <c r="I33" s="456"/>
      <c r="J33" s="456"/>
      <c r="K33" s="456"/>
      <c r="L33" s="456"/>
      <c r="M33" s="456"/>
      <c r="N33" s="456"/>
      <c r="O33" s="456"/>
      <c r="P33" s="456"/>
      <c r="Q33" s="456"/>
      <c r="R33" s="456"/>
      <c r="S33" s="456"/>
      <c r="T33" s="216"/>
      <c r="U33" s="491" t="s">
        <v>
194</v>
      </c>
      <c r="V33" s="491"/>
      <c r="W33" s="456" t="s">
        <v>
195</v>
      </c>
      <c r="X33" s="456"/>
      <c r="Y33" s="456"/>
      <c r="Z33" s="456"/>
      <c r="AA33" s="456"/>
      <c r="AB33" s="456"/>
      <c r="AC33" s="456"/>
      <c r="AD33" s="456"/>
      <c r="AE33" s="456"/>
      <c r="AF33" s="456"/>
      <c r="AG33" s="456"/>
      <c r="AH33" s="456"/>
      <c r="AI33" s="456"/>
      <c r="AJ33" s="456"/>
      <c r="AK33" s="456"/>
      <c r="AL33" s="216"/>
      <c r="AM33" s="491" t="s">
        <v>
194</v>
      </c>
      <c r="AN33" s="491"/>
      <c r="AO33" s="456" t="s">
        <v>
195</v>
      </c>
      <c r="AP33" s="456"/>
      <c r="AQ33" s="456"/>
      <c r="AR33" s="456"/>
      <c r="AS33" s="456"/>
      <c r="AT33" s="456"/>
      <c r="AU33" s="456"/>
      <c r="AV33" s="456"/>
      <c r="AW33" s="456"/>
      <c r="AX33" s="456"/>
      <c r="AY33" s="456"/>
      <c r="AZ33" s="456"/>
      <c r="BA33" s="456"/>
      <c r="BB33" s="456"/>
      <c r="BC33" s="456"/>
      <c r="BD33" s="217"/>
      <c r="BE33" s="456" t="s">
        <v>
196</v>
      </c>
      <c r="BF33" s="456"/>
      <c r="BG33" s="456" t="s">
        <v>
197</v>
      </c>
      <c r="BH33" s="456"/>
      <c r="BI33" s="456"/>
      <c r="BJ33" s="456"/>
      <c r="BK33" s="456"/>
      <c r="BL33" s="456"/>
      <c r="BM33" s="456"/>
      <c r="BN33" s="456"/>
      <c r="BO33" s="456"/>
      <c r="BP33" s="456"/>
      <c r="BQ33" s="456"/>
      <c r="BR33" s="456"/>
      <c r="BS33" s="456"/>
      <c r="BT33" s="456"/>
      <c r="BU33" s="456"/>
      <c r="BV33" s="217"/>
      <c r="BW33" s="491" t="s">
        <v>
196</v>
      </c>
      <c r="BX33" s="491"/>
      <c r="BY33" s="456" t="s">
        <v>
198</v>
      </c>
      <c r="BZ33" s="456"/>
      <c r="CA33" s="456"/>
      <c r="CB33" s="456"/>
      <c r="CC33" s="456"/>
      <c r="CD33" s="456"/>
      <c r="CE33" s="456"/>
      <c r="CF33" s="456"/>
      <c r="CG33" s="456"/>
      <c r="CH33" s="456"/>
      <c r="CI33" s="456"/>
      <c r="CJ33" s="456"/>
      <c r="CK33" s="456"/>
      <c r="CL33" s="456"/>
      <c r="CM33" s="456"/>
      <c r="CN33" s="216"/>
      <c r="CO33" s="491" t="s">
        <v>
194</v>
      </c>
      <c r="CP33" s="491"/>
      <c r="CQ33" s="456" t="s">
        <v>
199</v>
      </c>
      <c r="CR33" s="456"/>
      <c r="CS33" s="456"/>
      <c r="CT33" s="456"/>
      <c r="CU33" s="456"/>
      <c r="CV33" s="456"/>
      <c r="CW33" s="456"/>
      <c r="CX33" s="456"/>
      <c r="CY33" s="456"/>
      <c r="CZ33" s="456"/>
      <c r="DA33" s="456"/>
      <c r="DB33" s="456"/>
      <c r="DC33" s="456"/>
      <c r="DD33" s="456"/>
      <c r="DE33" s="456"/>
      <c r="DF33" s="216"/>
      <c r="DG33" s="655" t="s">
        <v>
200</v>
      </c>
      <c r="DH33" s="655"/>
      <c r="DI33" s="218"/>
      <c r="DJ33" s="186"/>
      <c r="DK33" s="186"/>
      <c r="DL33" s="186"/>
      <c r="DM33" s="186"/>
      <c r="DN33" s="186"/>
      <c r="DO33" s="186"/>
    </row>
    <row r="34" spans="1:119" ht="32.25" customHeight="1" x14ac:dyDescent="0.15">
      <c r="A34" s="187"/>
      <c r="B34" s="213"/>
      <c r="C34" s="656">
        <f>
IF(E34="","",1)</f>
        <v>
1</v>
      </c>
      <c r="D34" s="656"/>
      <c r="E34" s="657" t="str">
        <f>
IF('各会計、関係団体の財政状況及び健全化判断比率'!B7="","",'各会計、関係団体の財政状況及び健全化判断比率'!B7)</f>
        <v>
一般会計</v>
      </c>
      <c r="F34" s="657"/>
      <c r="G34" s="657"/>
      <c r="H34" s="657"/>
      <c r="I34" s="657"/>
      <c r="J34" s="657"/>
      <c r="K34" s="657"/>
      <c r="L34" s="657"/>
      <c r="M34" s="657"/>
      <c r="N34" s="657"/>
      <c r="O34" s="657"/>
      <c r="P34" s="657"/>
      <c r="Q34" s="657"/>
      <c r="R34" s="657"/>
      <c r="S34" s="657"/>
      <c r="T34" s="214"/>
      <c r="U34" s="656">
        <f>
IF(W34="","",MAX(C34:D43)+1)</f>
        <v>
2</v>
      </c>
      <c r="V34" s="656"/>
      <c r="W34" s="657" t="str">
        <f>
IF('各会計、関係団体の財政状況及び健全化判断比率'!B28="","",'各会計、関係団体の財政状況及び健全化判断比率'!B28)</f>
        <v>
国民健康保険特別会計</v>
      </c>
      <c r="X34" s="657"/>
      <c r="Y34" s="657"/>
      <c r="Z34" s="657"/>
      <c r="AA34" s="657"/>
      <c r="AB34" s="657"/>
      <c r="AC34" s="657"/>
      <c r="AD34" s="657"/>
      <c r="AE34" s="657"/>
      <c r="AF34" s="657"/>
      <c r="AG34" s="657"/>
      <c r="AH34" s="657"/>
      <c r="AI34" s="657"/>
      <c r="AJ34" s="657"/>
      <c r="AK34" s="657"/>
      <c r="AL34" s="214"/>
      <c r="AM34" s="656" t="str">
        <f>
IF(AO34="","",MAX(C34:D43,U34:V43)+1)</f>
        <v/>
      </c>
      <c r="AN34" s="656"/>
      <c r="AO34" s="657"/>
      <c r="AP34" s="657"/>
      <c r="AQ34" s="657"/>
      <c r="AR34" s="657"/>
      <c r="AS34" s="657"/>
      <c r="AT34" s="657"/>
      <c r="AU34" s="657"/>
      <c r="AV34" s="657"/>
      <c r="AW34" s="657"/>
      <c r="AX34" s="657"/>
      <c r="AY34" s="657"/>
      <c r="AZ34" s="657"/>
      <c r="BA34" s="657"/>
      <c r="BB34" s="657"/>
      <c r="BC34" s="657"/>
      <c r="BD34" s="214"/>
      <c r="BE34" s="656">
        <f>
IF(BG34="","",MAX(C34:D43,U34:V43,AM34:AN43)+1)</f>
        <v>
5</v>
      </c>
      <c r="BF34" s="656"/>
      <c r="BG34" s="657" t="str">
        <f>
IF('各会計、関係団体の財政状況及び健全化判断比率'!B31="","",'各会計、関係団体の財政状況及び健全化判断比率'!B31)</f>
        <v>
農業集落排水特別会計</v>
      </c>
      <c r="BH34" s="657"/>
      <c r="BI34" s="657"/>
      <c r="BJ34" s="657"/>
      <c r="BK34" s="657"/>
      <c r="BL34" s="657"/>
      <c r="BM34" s="657"/>
      <c r="BN34" s="657"/>
      <c r="BO34" s="657"/>
      <c r="BP34" s="657"/>
      <c r="BQ34" s="657"/>
      <c r="BR34" s="657"/>
      <c r="BS34" s="657"/>
      <c r="BT34" s="657"/>
      <c r="BU34" s="657"/>
      <c r="BV34" s="214"/>
      <c r="BW34" s="656">
        <f>
IF(BY34="","",MAX(C34:D43,U34:V43,AM34:AN43,BE34:BF43)+1)</f>
        <v>
7</v>
      </c>
      <c r="BX34" s="656"/>
      <c r="BY34" s="657" t="str">
        <f>
IF('各会計、関係団体の財政状況及び健全化判断比率'!B68="","",'各会計、関係団体の財政状況及び健全化判断比率'!B68)</f>
        <v>
東京都後期高齢者医療広域連合（一般会計）</v>
      </c>
      <c r="BZ34" s="657"/>
      <c r="CA34" s="657"/>
      <c r="CB34" s="657"/>
      <c r="CC34" s="657"/>
      <c r="CD34" s="657"/>
      <c r="CE34" s="657"/>
      <c r="CF34" s="657"/>
      <c r="CG34" s="657"/>
      <c r="CH34" s="657"/>
      <c r="CI34" s="657"/>
      <c r="CJ34" s="657"/>
      <c r="CK34" s="657"/>
      <c r="CL34" s="657"/>
      <c r="CM34" s="657"/>
      <c r="CN34" s="214"/>
      <c r="CO34" s="656" t="str">
        <f>
IF(CQ34="","",MAX(C34:D43,U34:V43,AM34:AN43,BE34:BF43,BW34:BX43)+1)</f>
        <v/>
      </c>
      <c r="CP34" s="656"/>
      <c r="CQ34" s="657" t="str">
        <f>
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
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
IF(E35="","",C34+1)</f>
        <v/>
      </c>
      <c r="D35" s="656"/>
      <c r="E35" s="657" t="str">
        <f>
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
IF(W35="","",U34+1)</f>
        <v>
3</v>
      </c>
      <c r="V35" s="656"/>
      <c r="W35" s="657" t="str">
        <f>
IF('各会計、関係団体の財政状況及び健全化判断比率'!B29="","",'各会計、関係団体の財政状況及び健全化判断比率'!B29)</f>
        <v>
介護保険事業特別会計</v>
      </c>
      <c r="X35" s="657"/>
      <c r="Y35" s="657"/>
      <c r="Z35" s="657"/>
      <c r="AA35" s="657"/>
      <c r="AB35" s="657"/>
      <c r="AC35" s="657"/>
      <c r="AD35" s="657"/>
      <c r="AE35" s="657"/>
      <c r="AF35" s="657"/>
      <c r="AG35" s="657"/>
      <c r="AH35" s="657"/>
      <c r="AI35" s="657"/>
      <c r="AJ35" s="657"/>
      <c r="AK35" s="657"/>
      <c r="AL35" s="214"/>
      <c r="AM35" s="656" t="str">
        <f t="shared" ref="AM35:AM43" si="0">
IF(AO35="","",AM34+1)</f>
        <v/>
      </c>
      <c r="AN35" s="656"/>
      <c r="AO35" s="657"/>
      <c r="AP35" s="657"/>
      <c r="AQ35" s="657"/>
      <c r="AR35" s="657"/>
      <c r="AS35" s="657"/>
      <c r="AT35" s="657"/>
      <c r="AU35" s="657"/>
      <c r="AV35" s="657"/>
      <c r="AW35" s="657"/>
      <c r="AX35" s="657"/>
      <c r="AY35" s="657"/>
      <c r="AZ35" s="657"/>
      <c r="BA35" s="657"/>
      <c r="BB35" s="657"/>
      <c r="BC35" s="657"/>
      <c r="BD35" s="214"/>
      <c r="BE35" s="656">
        <f t="shared" ref="BE35:BE43" si="1">
IF(BG35="","",BE34+1)</f>
        <v>
6</v>
      </c>
      <c r="BF35" s="656"/>
      <c r="BG35" s="657" t="str">
        <f>
IF('各会計、関係団体の財政状況及び健全化判断比率'!B32="","",'各会計、関係団体の財政状況及び健全化判断比率'!B32)</f>
        <v>
簡易水道特別会計</v>
      </c>
      <c r="BH35" s="657"/>
      <c r="BI35" s="657"/>
      <c r="BJ35" s="657"/>
      <c r="BK35" s="657"/>
      <c r="BL35" s="657"/>
      <c r="BM35" s="657"/>
      <c r="BN35" s="657"/>
      <c r="BO35" s="657"/>
      <c r="BP35" s="657"/>
      <c r="BQ35" s="657"/>
      <c r="BR35" s="657"/>
      <c r="BS35" s="657"/>
      <c r="BT35" s="657"/>
      <c r="BU35" s="657"/>
      <c r="BV35" s="214"/>
      <c r="BW35" s="656">
        <f t="shared" ref="BW35:BW43" si="2">
IF(BY35="","",BW34+1)</f>
        <v>
8</v>
      </c>
      <c r="BX35" s="656"/>
      <c r="BY35" s="657" t="str">
        <f>
IF('各会計、関係団体の財政状況及び健全化判断比率'!B69="","",'各会計、関係団体の財政状況及び健全化判断比率'!B69)</f>
        <v>
東京都後期高齢者医療広域連合
（後期高齢者医療特別会計）</v>
      </c>
      <c r="BZ35" s="657"/>
      <c r="CA35" s="657"/>
      <c r="CB35" s="657"/>
      <c r="CC35" s="657"/>
      <c r="CD35" s="657"/>
      <c r="CE35" s="657"/>
      <c r="CF35" s="657"/>
      <c r="CG35" s="657"/>
      <c r="CH35" s="657"/>
      <c r="CI35" s="657"/>
      <c r="CJ35" s="657"/>
      <c r="CK35" s="657"/>
      <c r="CL35" s="657"/>
      <c r="CM35" s="657"/>
      <c r="CN35" s="214"/>
      <c r="CO35" s="656" t="str">
        <f t="shared" ref="CO35:CO43" si="3">
IF(CQ35="","",CO34+1)</f>
        <v/>
      </c>
      <c r="CP35" s="656"/>
      <c r="CQ35" s="657" t="str">
        <f>
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
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
IF(E36="","",C35+1)</f>
        <v/>
      </c>
      <c r="D36" s="656"/>
      <c r="E36" s="657" t="str">
        <f>
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
IF(W36="","",U35+1)</f>
        <v>
4</v>
      </c>
      <c r="V36" s="656"/>
      <c r="W36" s="657" t="str">
        <f>
IF('各会計、関係団体の財政状況及び健全化判断比率'!B30="","",'各会計、関係団体の財政状況及び健全化判断比率'!B30)</f>
        <v>
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
9</v>
      </c>
      <c r="BX36" s="656"/>
      <c r="BY36" s="657" t="str">
        <f>
IF('各会計、関係団体の財政状況及び健全化判断比率'!B70="","",'各会計、関係団体の財政状況及び健全化判断比率'!B70)</f>
        <v>
東京都島嶼町村一部事務組合</v>
      </c>
      <c r="BZ36" s="657"/>
      <c r="CA36" s="657"/>
      <c r="CB36" s="657"/>
      <c r="CC36" s="657"/>
      <c r="CD36" s="657"/>
      <c r="CE36" s="657"/>
      <c r="CF36" s="657"/>
      <c r="CG36" s="657"/>
      <c r="CH36" s="657"/>
      <c r="CI36" s="657"/>
      <c r="CJ36" s="657"/>
      <c r="CK36" s="657"/>
      <c r="CL36" s="657"/>
      <c r="CM36" s="657"/>
      <c r="CN36" s="214"/>
      <c r="CO36" s="656" t="str">
        <f t="shared" si="3"/>
        <v/>
      </c>
      <c r="CP36" s="656"/>
      <c r="CQ36" s="657" t="str">
        <f>
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
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
IF(E37="","",C36+1)</f>
        <v/>
      </c>
      <c r="D37" s="656"/>
      <c r="E37" s="657" t="str">
        <f>
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
10</v>
      </c>
      <c r="BX37" s="656"/>
      <c r="BY37" s="657" t="str">
        <f>
IF('各会計、関係団体の財政状況及び健全化判断比率'!B71="","",'各会計、関係団体の財政状況及び健全化判断比率'!B71)</f>
        <v>
東京都市町村退職手当組合</v>
      </c>
      <c r="BZ37" s="657"/>
      <c r="CA37" s="657"/>
      <c r="CB37" s="657"/>
      <c r="CC37" s="657"/>
      <c r="CD37" s="657"/>
      <c r="CE37" s="657"/>
      <c r="CF37" s="657"/>
      <c r="CG37" s="657"/>
      <c r="CH37" s="657"/>
      <c r="CI37" s="657"/>
      <c r="CJ37" s="657"/>
      <c r="CK37" s="657"/>
      <c r="CL37" s="657"/>
      <c r="CM37" s="657"/>
      <c r="CN37" s="214"/>
      <c r="CO37" s="656" t="str">
        <f t="shared" si="3"/>
        <v/>
      </c>
      <c r="CP37" s="656"/>
      <c r="CQ37" s="657" t="str">
        <f>
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
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
IF(E38="","",C37+1)</f>
        <v/>
      </c>
      <c r="D38" s="656"/>
      <c r="E38" s="657" t="str">
        <f>
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
11</v>
      </c>
      <c r="BX38" s="656"/>
      <c r="BY38" s="657" t="str">
        <f>
IF('各会計、関係団体の財政状況及び健全化判断比率'!B72="","",'各会計、関係団体の財政状況及び健全化判断比率'!B72)</f>
        <v>
東京都市町村総合事務組合（一般会計）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
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
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
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
12</v>
      </c>
      <c r="BX39" s="656"/>
      <c r="BY39" s="657" t="str">
        <f>
IF('各会計、関係団体の財政状況及び健全化判断比率'!B73="","",'各会計、関係団体の財政状況及び健全化判断比率'!B73)</f>
        <v>
東京都市町村議会議員公務災害等補償組合</v>
      </c>
      <c r="BZ39" s="657"/>
      <c r="CA39" s="657"/>
      <c r="CB39" s="657"/>
      <c r="CC39" s="657"/>
      <c r="CD39" s="657"/>
      <c r="CE39" s="657"/>
      <c r="CF39" s="657"/>
      <c r="CG39" s="657"/>
      <c r="CH39" s="657"/>
      <c r="CI39" s="657"/>
      <c r="CJ39" s="657"/>
      <c r="CK39" s="657"/>
      <c r="CL39" s="657"/>
      <c r="CM39" s="657"/>
      <c r="CN39" s="214"/>
      <c r="CO39" s="656" t="str">
        <f t="shared" si="3"/>
        <v/>
      </c>
      <c r="CP39" s="656"/>
      <c r="CQ39" s="657" t="str">
        <f>
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
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
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
13</v>
      </c>
      <c r="BX40" s="656"/>
      <c r="BY40" s="657" t="str">
        <f>
IF('各会計、関係団体の財政状況及び健全化判断比率'!B74="","",'各会計、関係団体の財政状況及び健全化判断比率'!B74)</f>
        <v>
東京都市町村総合事務組合（交通災害）</v>
      </c>
      <c r="BZ40" s="657"/>
      <c r="CA40" s="657"/>
      <c r="CB40" s="657"/>
      <c r="CC40" s="657"/>
      <c r="CD40" s="657"/>
      <c r="CE40" s="657"/>
      <c r="CF40" s="657"/>
      <c r="CG40" s="657"/>
      <c r="CH40" s="657"/>
      <c r="CI40" s="657"/>
      <c r="CJ40" s="657"/>
      <c r="CK40" s="657"/>
      <c r="CL40" s="657"/>
      <c r="CM40" s="657"/>
      <c r="CN40" s="214"/>
      <c r="CO40" s="656" t="str">
        <f t="shared" si="3"/>
        <v/>
      </c>
      <c r="CP40" s="656"/>
      <c r="CQ40" s="657" t="str">
        <f>
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
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
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
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
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
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
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
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
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
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
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
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
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
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201</v>
      </c>
      <c r="C46" s="186"/>
      <c r="D46" s="186"/>
      <c r="E46" s="186" t="s">
        <v>
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205</v>
      </c>
    </row>
    <row r="50" spans="5:5" x14ac:dyDescent="0.15">
      <c r="E50" s="188" t="s">
        <v>
206</v>
      </c>
    </row>
    <row r="51" spans="5:5" x14ac:dyDescent="0.15">
      <c r="E51" s="188" t="s">
        <v>
207</v>
      </c>
    </row>
    <row r="52" spans="5:5" x14ac:dyDescent="0.15">
      <c r="E52" s="188" t="s">
        <v>
208</v>
      </c>
    </row>
    <row r="53" spans="5:5" x14ac:dyDescent="0.15"/>
    <row r="54" spans="5:5" x14ac:dyDescent="0.15"/>
    <row r="55" spans="5:5" x14ac:dyDescent="0.15"/>
    <row r="56" spans="5:5" x14ac:dyDescent="0.15"/>
  </sheetData>
  <sheetProtection algorithmName="SHA-512" hashValue="bxYZvaNtLLFhswyyYtI20NMz18z8HsUwY1/s4mGBBrJAMyMvnP1fJ8hM3d5qCoSzzYAgZSpztRm6U9VJTwlCYw==" saltValue="c2KVnOyeS0KYxvz2PAuG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545</v>
      </c>
      <c r="G33" s="29" t="s">
        <v>
546</v>
      </c>
      <c r="H33" s="29" t="s">
        <v>
547</v>
      </c>
      <c r="I33" s="29" t="s">
        <v>
548</v>
      </c>
      <c r="J33" s="30" t="s">
        <v>
549</v>
      </c>
      <c r="K33" s="22"/>
      <c r="L33" s="22"/>
      <c r="M33" s="22"/>
      <c r="N33" s="22"/>
      <c r="O33" s="22"/>
      <c r="P33" s="22"/>
    </row>
    <row r="34" spans="1:16" ht="39" customHeight="1" x14ac:dyDescent="0.15">
      <c r="A34" s="22"/>
      <c r="B34" s="31"/>
      <c r="C34" s="1248" t="s">
        <v>
552</v>
      </c>
      <c r="D34" s="1248"/>
      <c r="E34" s="1249"/>
      <c r="F34" s="32">
        <v>
4.66</v>
      </c>
      <c r="G34" s="33">
        <v>
6.25</v>
      </c>
      <c r="H34" s="33">
        <v>
7.3</v>
      </c>
      <c r="I34" s="33">
        <v>
5.72</v>
      </c>
      <c r="J34" s="34">
        <v>
7.33</v>
      </c>
      <c r="K34" s="22"/>
      <c r="L34" s="22"/>
      <c r="M34" s="22"/>
      <c r="N34" s="22"/>
      <c r="O34" s="22"/>
      <c r="P34" s="22"/>
    </row>
    <row r="35" spans="1:16" ht="39" customHeight="1" x14ac:dyDescent="0.15">
      <c r="A35" s="22"/>
      <c r="B35" s="35"/>
      <c r="C35" s="1242" t="s">
        <v>
553</v>
      </c>
      <c r="D35" s="1243"/>
      <c r="E35" s="1244"/>
      <c r="F35" s="36">
        <v>
2.73</v>
      </c>
      <c r="G35" s="37">
        <v>
2.3199999999999998</v>
      </c>
      <c r="H35" s="37">
        <v>
0.55000000000000004</v>
      </c>
      <c r="I35" s="37">
        <v>
2.4</v>
      </c>
      <c r="J35" s="38">
        <v>
1.04</v>
      </c>
      <c r="K35" s="22"/>
      <c r="L35" s="22"/>
      <c r="M35" s="22"/>
      <c r="N35" s="22"/>
      <c r="O35" s="22"/>
      <c r="P35" s="22"/>
    </row>
    <row r="36" spans="1:16" ht="39" customHeight="1" x14ac:dyDescent="0.15">
      <c r="A36" s="22"/>
      <c r="B36" s="35"/>
      <c r="C36" s="1242" t="s">
        <v>
554</v>
      </c>
      <c r="D36" s="1243"/>
      <c r="E36" s="1244"/>
      <c r="F36" s="36">
        <v>
0.23</v>
      </c>
      <c r="G36" s="37">
        <v>
0.33</v>
      </c>
      <c r="H36" s="37">
        <v>
0.32</v>
      </c>
      <c r="I36" s="37">
        <v>
0.24</v>
      </c>
      <c r="J36" s="38">
        <v>
0.46</v>
      </c>
      <c r="K36" s="22"/>
      <c r="L36" s="22"/>
      <c r="M36" s="22"/>
      <c r="N36" s="22"/>
      <c r="O36" s="22"/>
      <c r="P36" s="22"/>
    </row>
    <row r="37" spans="1:16" ht="39" customHeight="1" x14ac:dyDescent="0.15">
      <c r="A37" s="22"/>
      <c r="B37" s="35"/>
      <c r="C37" s="1242" t="s">
        <v>
555</v>
      </c>
      <c r="D37" s="1243"/>
      <c r="E37" s="1244"/>
      <c r="F37" s="36">
        <v>
0.33</v>
      </c>
      <c r="G37" s="37">
        <v>
0.23</v>
      </c>
      <c r="H37" s="37">
        <v>
0.11</v>
      </c>
      <c r="I37" s="37">
        <v>
0.71</v>
      </c>
      <c r="J37" s="38">
        <v>
0.34</v>
      </c>
      <c r="K37" s="22"/>
      <c r="L37" s="22"/>
      <c r="M37" s="22"/>
      <c r="N37" s="22"/>
      <c r="O37" s="22"/>
      <c r="P37" s="22"/>
    </row>
    <row r="38" spans="1:16" ht="39" customHeight="1" x14ac:dyDescent="0.15">
      <c r="A38" s="22"/>
      <c r="B38" s="35"/>
      <c r="C38" s="1242" t="s">
        <v>
556</v>
      </c>
      <c r="D38" s="1243"/>
      <c r="E38" s="1244"/>
      <c r="F38" s="36">
        <v>
0.46</v>
      </c>
      <c r="G38" s="37">
        <v>
0.26</v>
      </c>
      <c r="H38" s="37">
        <v>
0.23</v>
      </c>
      <c r="I38" s="37">
        <v>
0.04</v>
      </c>
      <c r="J38" s="38">
        <v>
0.17</v>
      </c>
      <c r="K38" s="22"/>
      <c r="L38" s="22"/>
      <c r="M38" s="22"/>
      <c r="N38" s="22"/>
      <c r="O38" s="22"/>
      <c r="P38" s="22"/>
    </row>
    <row r="39" spans="1:16" ht="39" customHeight="1" x14ac:dyDescent="0.15">
      <c r="A39" s="22"/>
      <c r="B39" s="35"/>
      <c r="C39" s="1242" t="s">
        <v>
557</v>
      </c>
      <c r="D39" s="1243"/>
      <c r="E39" s="1244"/>
      <c r="F39" s="36">
        <v>
0.37</v>
      </c>
      <c r="G39" s="37">
        <v>
0.06</v>
      </c>
      <c r="H39" s="37">
        <v>
0</v>
      </c>
      <c r="I39" s="37">
        <v>
0</v>
      </c>
      <c r="J39" s="38">
        <v>
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
558</v>
      </c>
      <c r="D42" s="1243"/>
      <c r="E42" s="1244"/>
      <c r="F42" s="36" t="s">
        <v>
503</v>
      </c>
      <c r="G42" s="37" t="s">
        <v>
503</v>
      </c>
      <c r="H42" s="37" t="s">
        <v>
503</v>
      </c>
      <c r="I42" s="37" t="s">
        <v>
503</v>
      </c>
      <c r="J42" s="38" t="s">
        <v>
503</v>
      </c>
      <c r="K42" s="22"/>
      <c r="L42" s="22"/>
      <c r="M42" s="22"/>
      <c r="N42" s="22"/>
      <c r="O42" s="22"/>
      <c r="P42" s="22"/>
    </row>
    <row r="43" spans="1:16" ht="39" customHeight="1" thickBot="1" x14ac:dyDescent="0.2">
      <c r="A43" s="22"/>
      <c r="B43" s="40"/>
      <c r="C43" s="1245" t="s">
        <v>
559</v>
      </c>
      <c r="D43" s="1246"/>
      <c r="E43" s="1247"/>
      <c r="F43" s="41" t="s">
        <v>
503</v>
      </c>
      <c r="G43" s="42" t="s">
        <v>
503</v>
      </c>
      <c r="H43" s="42" t="s">
        <v>
503</v>
      </c>
      <c r="I43" s="42" t="s">
        <v>
503</v>
      </c>
      <c r="J43" s="43" t="s">
        <v>
503</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PNwokMsvD1xW1xr5s0UvlBKxWQ+WGk2kQY60x8Ufr+hbOtSjYueTLBcifRYLLTTuMlk+/GjzVUF0rHW2HhOgg==" saltValue="tIix/870I8dKwWa2zxV9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545</v>
      </c>
      <c r="L44" s="56" t="s">
        <v>
546</v>
      </c>
      <c r="M44" s="56" t="s">
        <v>
547</v>
      </c>
      <c r="N44" s="56" t="s">
        <v>
548</v>
      </c>
      <c r="O44" s="57" t="s">
        <v>
549</v>
      </c>
      <c r="P44" s="48"/>
      <c r="Q44" s="48"/>
      <c r="R44" s="48"/>
      <c r="S44" s="48"/>
      <c r="T44" s="48"/>
      <c r="U44" s="48"/>
    </row>
    <row r="45" spans="1:21" ht="30.75" customHeight="1" x14ac:dyDescent="0.15">
      <c r="A45" s="48"/>
      <c r="B45" s="1250" t="s">
        <v>
11</v>
      </c>
      <c r="C45" s="1251"/>
      <c r="D45" s="58"/>
      <c r="E45" s="1256" t="s">
        <v>
12</v>
      </c>
      <c r="F45" s="1256"/>
      <c r="G45" s="1256"/>
      <c r="H45" s="1256"/>
      <c r="I45" s="1256"/>
      <c r="J45" s="1257"/>
      <c r="K45" s="59">
        <v>
92</v>
      </c>
      <c r="L45" s="60">
        <v>
94</v>
      </c>
      <c r="M45" s="60">
        <v>
96</v>
      </c>
      <c r="N45" s="60">
        <v>
97</v>
      </c>
      <c r="O45" s="61">
        <v>
127</v>
      </c>
      <c r="P45" s="48"/>
      <c r="Q45" s="48"/>
      <c r="R45" s="48"/>
      <c r="S45" s="48"/>
      <c r="T45" s="48"/>
      <c r="U45" s="48"/>
    </row>
    <row r="46" spans="1:21" ht="30.75" customHeight="1" x14ac:dyDescent="0.15">
      <c r="A46" s="48"/>
      <c r="B46" s="1252"/>
      <c r="C46" s="1253"/>
      <c r="D46" s="62"/>
      <c r="E46" s="1258" t="s">
        <v>
13</v>
      </c>
      <c r="F46" s="1258"/>
      <c r="G46" s="1258"/>
      <c r="H46" s="1258"/>
      <c r="I46" s="1258"/>
      <c r="J46" s="1259"/>
      <c r="K46" s="63" t="s">
        <v>
503</v>
      </c>
      <c r="L46" s="64" t="s">
        <v>
503</v>
      </c>
      <c r="M46" s="64" t="s">
        <v>
503</v>
      </c>
      <c r="N46" s="64" t="s">
        <v>
503</v>
      </c>
      <c r="O46" s="65" t="s">
        <v>
503</v>
      </c>
      <c r="P46" s="48"/>
      <c r="Q46" s="48"/>
      <c r="R46" s="48"/>
      <c r="S46" s="48"/>
      <c r="T46" s="48"/>
      <c r="U46" s="48"/>
    </row>
    <row r="47" spans="1:21" ht="30.75" customHeight="1" x14ac:dyDescent="0.15">
      <c r="A47" s="48"/>
      <c r="B47" s="1252"/>
      <c r="C47" s="1253"/>
      <c r="D47" s="62"/>
      <c r="E47" s="1258" t="s">
        <v>
14</v>
      </c>
      <c r="F47" s="1258"/>
      <c r="G47" s="1258"/>
      <c r="H47" s="1258"/>
      <c r="I47" s="1258"/>
      <c r="J47" s="1259"/>
      <c r="K47" s="63" t="s">
        <v>
503</v>
      </c>
      <c r="L47" s="64" t="s">
        <v>
503</v>
      </c>
      <c r="M47" s="64" t="s">
        <v>
503</v>
      </c>
      <c r="N47" s="64" t="s">
        <v>
503</v>
      </c>
      <c r="O47" s="65" t="s">
        <v>
503</v>
      </c>
      <c r="P47" s="48"/>
      <c r="Q47" s="48"/>
      <c r="R47" s="48"/>
      <c r="S47" s="48"/>
      <c r="T47" s="48"/>
      <c r="U47" s="48"/>
    </row>
    <row r="48" spans="1:21" ht="30.75" customHeight="1" x14ac:dyDescent="0.15">
      <c r="A48" s="48"/>
      <c r="B48" s="1252"/>
      <c r="C48" s="1253"/>
      <c r="D48" s="62"/>
      <c r="E48" s="1258" t="s">
        <v>
15</v>
      </c>
      <c r="F48" s="1258"/>
      <c r="G48" s="1258"/>
      <c r="H48" s="1258"/>
      <c r="I48" s="1258"/>
      <c r="J48" s="1259"/>
      <c r="K48" s="63">
        <v>
15</v>
      </c>
      <c r="L48" s="64">
        <v>
14</v>
      </c>
      <c r="M48" s="64">
        <v>
11</v>
      </c>
      <c r="N48" s="64">
        <v>
11</v>
      </c>
      <c r="O48" s="65">
        <v>
15</v>
      </c>
      <c r="P48" s="48"/>
      <c r="Q48" s="48"/>
      <c r="R48" s="48"/>
      <c r="S48" s="48"/>
      <c r="T48" s="48"/>
      <c r="U48" s="48"/>
    </row>
    <row r="49" spans="1:21" ht="30.75" customHeight="1" x14ac:dyDescent="0.15">
      <c r="A49" s="48"/>
      <c r="B49" s="1252"/>
      <c r="C49" s="1253"/>
      <c r="D49" s="62"/>
      <c r="E49" s="1258" t="s">
        <v>
16</v>
      </c>
      <c r="F49" s="1258"/>
      <c r="G49" s="1258"/>
      <c r="H49" s="1258"/>
      <c r="I49" s="1258"/>
      <c r="J49" s="1259"/>
      <c r="K49" s="63">
        <v>
14</v>
      </c>
      <c r="L49" s="64">
        <v>
17</v>
      </c>
      <c r="M49" s="64">
        <v>
17</v>
      </c>
      <c r="N49" s="64">
        <v>
17</v>
      </c>
      <c r="O49" s="65">
        <v>
17</v>
      </c>
      <c r="P49" s="48"/>
      <c r="Q49" s="48"/>
      <c r="R49" s="48"/>
      <c r="S49" s="48"/>
      <c r="T49" s="48"/>
      <c r="U49" s="48"/>
    </row>
    <row r="50" spans="1:21" ht="30.75" customHeight="1" x14ac:dyDescent="0.15">
      <c r="A50" s="48"/>
      <c r="B50" s="1252"/>
      <c r="C50" s="1253"/>
      <c r="D50" s="62"/>
      <c r="E50" s="1258" t="s">
        <v>
17</v>
      </c>
      <c r="F50" s="1258"/>
      <c r="G50" s="1258"/>
      <c r="H50" s="1258"/>
      <c r="I50" s="1258"/>
      <c r="J50" s="1259"/>
      <c r="K50" s="63" t="s">
        <v>
503</v>
      </c>
      <c r="L50" s="64" t="s">
        <v>
503</v>
      </c>
      <c r="M50" s="64" t="s">
        <v>
503</v>
      </c>
      <c r="N50" s="64" t="s">
        <v>
503</v>
      </c>
      <c r="O50" s="65" t="s">
        <v>
503</v>
      </c>
      <c r="P50" s="48"/>
      <c r="Q50" s="48"/>
      <c r="R50" s="48"/>
      <c r="S50" s="48"/>
      <c r="T50" s="48"/>
      <c r="U50" s="48"/>
    </row>
    <row r="51" spans="1:21" ht="30.75" customHeight="1" x14ac:dyDescent="0.15">
      <c r="A51" s="48"/>
      <c r="B51" s="1254"/>
      <c r="C51" s="1255"/>
      <c r="D51" s="66"/>
      <c r="E51" s="1258" t="s">
        <v>
18</v>
      </c>
      <c r="F51" s="1258"/>
      <c r="G51" s="1258"/>
      <c r="H51" s="1258"/>
      <c r="I51" s="1258"/>
      <c r="J51" s="1259"/>
      <c r="K51" s="63" t="s">
        <v>
503</v>
      </c>
      <c r="L51" s="64" t="s">
        <v>
503</v>
      </c>
      <c r="M51" s="64" t="s">
        <v>
503</v>
      </c>
      <c r="N51" s="64" t="s">
        <v>
503</v>
      </c>
      <c r="O51" s="65" t="s">
        <v>
503</v>
      </c>
      <c r="P51" s="48"/>
      <c r="Q51" s="48"/>
      <c r="R51" s="48"/>
      <c r="S51" s="48"/>
      <c r="T51" s="48"/>
      <c r="U51" s="48"/>
    </row>
    <row r="52" spans="1:21" ht="30.75" customHeight="1" x14ac:dyDescent="0.15">
      <c r="A52" s="48"/>
      <c r="B52" s="1260" t="s">
        <v>
19</v>
      </c>
      <c r="C52" s="1261"/>
      <c r="D52" s="66"/>
      <c r="E52" s="1258" t="s">
        <v>
20</v>
      </c>
      <c r="F52" s="1258"/>
      <c r="G52" s="1258"/>
      <c r="H52" s="1258"/>
      <c r="I52" s="1258"/>
      <c r="J52" s="1259"/>
      <c r="K52" s="63">
        <v>
106</v>
      </c>
      <c r="L52" s="64">
        <v>
109</v>
      </c>
      <c r="M52" s="64">
        <v>
109</v>
      </c>
      <c r="N52" s="64">
        <v>
107</v>
      </c>
      <c r="O52" s="65">
        <v>
127</v>
      </c>
      <c r="P52" s="48"/>
      <c r="Q52" s="48"/>
      <c r="R52" s="48"/>
      <c r="S52" s="48"/>
      <c r="T52" s="48"/>
      <c r="U52" s="48"/>
    </row>
    <row r="53" spans="1:21" ht="30.75" customHeight="1" thickBot="1" x14ac:dyDescent="0.2">
      <c r="A53" s="48"/>
      <c r="B53" s="1262" t="s">
        <v>
21</v>
      </c>
      <c r="C53" s="1263"/>
      <c r="D53" s="67"/>
      <c r="E53" s="1264" t="s">
        <v>
22</v>
      </c>
      <c r="F53" s="1264"/>
      <c r="G53" s="1264"/>
      <c r="H53" s="1264"/>
      <c r="I53" s="1264"/>
      <c r="J53" s="1265"/>
      <c r="K53" s="68">
        <v>
15</v>
      </c>
      <c r="L53" s="69">
        <v>
16</v>
      </c>
      <c r="M53" s="69">
        <v>
15</v>
      </c>
      <c r="N53" s="69">
        <v>
18</v>
      </c>
      <c r="O53" s="70">
        <v>
32</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560</v>
      </c>
      <c r="P55" s="48"/>
      <c r="Q55" s="48"/>
      <c r="R55" s="48"/>
      <c r="S55" s="48"/>
      <c r="T55" s="48"/>
      <c r="U55" s="48"/>
    </row>
    <row r="56" spans="1:21" ht="31.5" customHeight="1" thickBot="1" x14ac:dyDescent="0.2">
      <c r="A56" s="48"/>
      <c r="B56" s="76"/>
      <c r="C56" s="77"/>
      <c r="D56" s="77"/>
      <c r="E56" s="78"/>
      <c r="F56" s="78"/>
      <c r="G56" s="78"/>
      <c r="H56" s="78"/>
      <c r="I56" s="78"/>
      <c r="J56" s="79" t="s">
        <v>
2</v>
      </c>
      <c r="K56" s="80" t="s">
        <v>
561</v>
      </c>
      <c r="L56" s="81" t="s">
        <v>
562</v>
      </c>
      <c r="M56" s="81" t="s">
        <v>
563</v>
      </c>
      <c r="N56" s="81" t="s">
        <v>
564</v>
      </c>
      <c r="O56" s="82" t="s">
        <v>
565</v>
      </c>
      <c r="P56" s="48"/>
      <c r="Q56" s="48"/>
      <c r="R56" s="48"/>
      <c r="S56" s="48"/>
      <c r="T56" s="48"/>
      <c r="U56" s="48"/>
    </row>
    <row r="57" spans="1:21" ht="31.5" customHeight="1" x14ac:dyDescent="0.15">
      <c r="B57" s="1266" t="s">
        <v>
25</v>
      </c>
      <c r="C57" s="1267"/>
      <c r="D57" s="1270" t="s">
        <v>
26</v>
      </c>
      <c r="E57" s="1271"/>
      <c r="F57" s="1271"/>
      <c r="G57" s="1271"/>
      <c r="H57" s="1271"/>
      <c r="I57" s="1271"/>
      <c r="J57" s="1272"/>
      <c r="K57" s="83"/>
      <c r="L57" s="84"/>
      <c r="M57" s="84"/>
      <c r="N57" s="84"/>
      <c r="O57" s="85"/>
    </row>
    <row r="58" spans="1:21" ht="31.5" customHeight="1" thickBot="1" x14ac:dyDescent="0.2">
      <c r="B58" s="1268"/>
      <c r="C58" s="1269"/>
      <c r="D58" s="1273" t="s">
        <v>
27</v>
      </c>
      <c r="E58" s="1274"/>
      <c r="F58" s="1274"/>
      <c r="G58" s="1274"/>
      <c r="H58" s="1274"/>
      <c r="I58" s="1274"/>
      <c r="J58" s="1275"/>
      <c r="K58" s="86"/>
      <c r="L58" s="87"/>
      <c r="M58" s="87"/>
      <c r="N58" s="87"/>
      <c r="O58" s="88"/>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InM7dtkVIe+vhLS9tUiMQpYDQmo4VLWaH+7VqdNXwbnCOxSakJKisQ9/fTU7pd8OA09TwDlVjHQNoZoDTlc0g==" saltValue="Qc6lh7Xvxv8rAq4syJnM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545</v>
      </c>
      <c r="J40" s="100" t="s">
        <v>
546</v>
      </c>
      <c r="K40" s="100" t="s">
        <v>
547</v>
      </c>
      <c r="L40" s="100" t="s">
        <v>
548</v>
      </c>
      <c r="M40" s="101" t="s">
        <v>
549</v>
      </c>
    </row>
    <row r="41" spans="2:13" ht="27.75" customHeight="1" x14ac:dyDescent="0.15">
      <c r="B41" s="1276" t="s">
        <v>
30</v>
      </c>
      <c r="C41" s="1277"/>
      <c r="D41" s="102"/>
      <c r="E41" s="1282" t="s">
        <v>
31</v>
      </c>
      <c r="F41" s="1282"/>
      <c r="G41" s="1282"/>
      <c r="H41" s="1283"/>
      <c r="I41" s="103">
        <v>
941</v>
      </c>
      <c r="J41" s="104">
        <v>
1117</v>
      </c>
      <c r="K41" s="104">
        <v>
1256</v>
      </c>
      <c r="L41" s="104">
        <v>
1183</v>
      </c>
      <c r="M41" s="105">
        <v>
1110</v>
      </c>
    </row>
    <row r="42" spans="2:13" ht="27.75" customHeight="1" x14ac:dyDescent="0.15">
      <c r="B42" s="1278"/>
      <c r="C42" s="1279"/>
      <c r="D42" s="106"/>
      <c r="E42" s="1284" t="s">
        <v>
32</v>
      </c>
      <c r="F42" s="1284"/>
      <c r="G42" s="1284"/>
      <c r="H42" s="1285"/>
      <c r="I42" s="107" t="s">
        <v>
503</v>
      </c>
      <c r="J42" s="108" t="s">
        <v>
503</v>
      </c>
      <c r="K42" s="108" t="s">
        <v>
503</v>
      </c>
      <c r="L42" s="108" t="s">
        <v>
503</v>
      </c>
      <c r="M42" s="109" t="s">
        <v>
503</v>
      </c>
    </row>
    <row r="43" spans="2:13" ht="27.75" customHeight="1" x14ac:dyDescent="0.15">
      <c r="B43" s="1278"/>
      <c r="C43" s="1279"/>
      <c r="D43" s="106"/>
      <c r="E43" s="1284" t="s">
        <v>
33</v>
      </c>
      <c r="F43" s="1284"/>
      <c r="G43" s="1284"/>
      <c r="H43" s="1285"/>
      <c r="I43" s="107">
        <v>
190</v>
      </c>
      <c r="J43" s="108">
        <v>
162</v>
      </c>
      <c r="K43" s="108">
        <v>
124</v>
      </c>
      <c r="L43" s="108">
        <v>
102</v>
      </c>
      <c r="M43" s="109">
        <v>
97</v>
      </c>
    </row>
    <row r="44" spans="2:13" ht="27.75" customHeight="1" x14ac:dyDescent="0.15">
      <c r="B44" s="1278"/>
      <c r="C44" s="1279"/>
      <c r="D44" s="106"/>
      <c r="E44" s="1284" t="s">
        <v>
34</v>
      </c>
      <c r="F44" s="1284"/>
      <c r="G44" s="1284"/>
      <c r="H44" s="1285"/>
      <c r="I44" s="107">
        <v>
132</v>
      </c>
      <c r="J44" s="108">
        <v>
119</v>
      </c>
      <c r="K44" s="108">
        <v>
105</v>
      </c>
      <c r="L44" s="108">
        <v>
90</v>
      </c>
      <c r="M44" s="109">
        <v>
74</v>
      </c>
    </row>
    <row r="45" spans="2:13" ht="27.75" customHeight="1" x14ac:dyDescent="0.15">
      <c r="B45" s="1278"/>
      <c r="C45" s="1279"/>
      <c r="D45" s="106"/>
      <c r="E45" s="1284" t="s">
        <v>
35</v>
      </c>
      <c r="F45" s="1284"/>
      <c r="G45" s="1284"/>
      <c r="H45" s="1285"/>
      <c r="I45" s="107">
        <v>
239</v>
      </c>
      <c r="J45" s="108">
        <v>
232</v>
      </c>
      <c r="K45" s="108">
        <v>
283</v>
      </c>
      <c r="L45" s="108">
        <v>
273</v>
      </c>
      <c r="M45" s="109">
        <v>
202</v>
      </c>
    </row>
    <row r="46" spans="2:13" ht="27.75" customHeight="1" x14ac:dyDescent="0.15">
      <c r="B46" s="1278"/>
      <c r="C46" s="1279"/>
      <c r="D46" s="110"/>
      <c r="E46" s="1284" t="s">
        <v>
36</v>
      </c>
      <c r="F46" s="1284"/>
      <c r="G46" s="1284"/>
      <c r="H46" s="1285"/>
      <c r="I46" s="107" t="s">
        <v>
503</v>
      </c>
      <c r="J46" s="108" t="s">
        <v>
503</v>
      </c>
      <c r="K46" s="108" t="s">
        <v>
503</v>
      </c>
      <c r="L46" s="108" t="s">
        <v>
503</v>
      </c>
      <c r="M46" s="109" t="s">
        <v>
503</v>
      </c>
    </row>
    <row r="47" spans="2:13" ht="27.75" customHeight="1" x14ac:dyDescent="0.15">
      <c r="B47" s="1278"/>
      <c r="C47" s="1279"/>
      <c r="D47" s="111"/>
      <c r="E47" s="1286" t="s">
        <v>
37</v>
      </c>
      <c r="F47" s="1287"/>
      <c r="G47" s="1287"/>
      <c r="H47" s="1288"/>
      <c r="I47" s="107" t="s">
        <v>
503</v>
      </c>
      <c r="J47" s="108" t="s">
        <v>
503</v>
      </c>
      <c r="K47" s="108" t="s">
        <v>
503</v>
      </c>
      <c r="L47" s="108" t="s">
        <v>
503</v>
      </c>
      <c r="M47" s="109" t="s">
        <v>
503</v>
      </c>
    </row>
    <row r="48" spans="2:13" ht="27.75" customHeight="1" x14ac:dyDescent="0.15">
      <c r="B48" s="1278"/>
      <c r="C48" s="1279"/>
      <c r="D48" s="106"/>
      <c r="E48" s="1284" t="s">
        <v>
38</v>
      </c>
      <c r="F48" s="1284"/>
      <c r="G48" s="1284"/>
      <c r="H48" s="1285"/>
      <c r="I48" s="107" t="s">
        <v>
503</v>
      </c>
      <c r="J48" s="108" t="s">
        <v>
503</v>
      </c>
      <c r="K48" s="108" t="s">
        <v>
503</v>
      </c>
      <c r="L48" s="108" t="s">
        <v>
503</v>
      </c>
      <c r="M48" s="109" t="s">
        <v>
503</v>
      </c>
    </row>
    <row r="49" spans="2:13" ht="27.75" customHeight="1" x14ac:dyDescent="0.15">
      <c r="B49" s="1280"/>
      <c r="C49" s="1281"/>
      <c r="D49" s="106"/>
      <c r="E49" s="1284" t="s">
        <v>
39</v>
      </c>
      <c r="F49" s="1284"/>
      <c r="G49" s="1284"/>
      <c r="H49" s="1285"/>
      <c r="I49" s="107" t="s">
        <v>
503</v>
      </c>
      <c r="J49" s="108" t="s">
        <v>
503</v>
      </c>
      <c r="K49" s="108" t="s">
        <v>
503</v>
      </c>
      <c r="L49" s="108" t="s">
        <v>
503</v>
      </c>
      <c r="M49" s="109" t="s">
        <v>
503</v>
      </c>
    </row>
    <row r="50" spans="2:13" ht="27.75" customHeight="1" x14ac:dyDescent="0.15">
      <c r="B50" s="1289" t="s">
        <v>
40</v>
      </c>
      <c r="C50" s="1290"/>
      <c r="D50" s="112"/>
      <c r="E50" s="1284" t="s">
        <v>
41</v>
      </c>
      <c r="F50" s="1284"/>
      <c r="G50" s="1284"/>
      <c r="H50" s="1285"/>
      <c r="I50" s="107">
        <v>
1088</v>
      </c>
      <c r="J50" s="108">
        <v>
1140</v>
      </c>
      <c r="K50" s="108">
        <v>
1186</v>
      </c>
      <c r="L50" s="108">
        <v>
1291</v>
      </c>
      <c r="M50" s="109">
        <v>
1358</v>
      </c>
    </row>
    <row r="51" spans="2:13" ht="27.75" customHeight="1" x14ac:dyDescent="0.15">
      <c r="B51" s="1278"/>
      <c r="C51" s="1279"/>
      <c r="D51" s="106"/>
      <c r="E51" s="1284" t="s">
        <v>
42</v>
      </c>
      <c r="F51" s="1284"/>
      <c r="G51" s="1284"/>
      <c r="H51" s="1285"/>
      <c r="I51" s="107" t="s">
        <v>
503</v>
      </c>
      <c r="J51" s="108" t="s">
        <v>
503</v>
      </c>
      <c r="K51" s="108" t="s">
        <v>
503</v>
      </c>
      <c r="L51" s="108" t="s">
        <v>
503</v>
      </c>
      <c r="M51" s="109" t="s">
        <v>
503</v>
      </c>
    </row>
    <row r="52" spans="2:13" ht="27.75" customHeight="1" x14ac:dyDescent="0.15">
      <c r="B52" s="1280"/>
      <c r="C52" s="1281"/>
      <c r="D52" s="106"/>
      <c r="E52" s="1284" t="s">
        <v>
43</v>
      </c>
      <c r="F52" s="1284"/>
      <c r="G52" s="1284"/>
      <c r="H52" s="1285"/>
      <c r="I52" s="107">
        <v>
1079</v>
      </c>
      <c r="J52" s="108">
        <v>
1181</v>
      </c>
      <c r="K52" s="108">
        <v>
1284</v>
      </c>
      <c r="L52" s="108">
        <v>
1230</v>
      </c>
      <c r="M52" s="109">
        <v>
1160</v>
      </c>
    </row>
    <row r="53" spans="2:13" ht="27.75" customHeight="1" thickBot="1" x14ac:dyDescent="0.2">
      <c r="B53" s="1291" t="s">
        <v>
44</v>
      </c>
      <c r="C53" s="1292"/>
      <c r="D53" s="113"/>
      <c r="E53" s="1293" t="s">
        <v>
45</v>
      </c>
      <c r="F53" s="1293"/>
      <c r="G53" s="1293"/>
      <c r="H53" s="1294"/>
      <c r="I53" s="114">
        <v>
-664</v>
      </c>
      <c r="J53" s="115">
        <v>
-691</v>
      </c>
      <c r="K53" s="115">
        <v>
-702</v>
      </c>
      <c r="L53" s="115">
        <v>
-873</v>
      </c>
      <c r="M53" s="116">
        <v>
-1035</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rLGTE/Tgpe7wcPTz/TKKdhbh71+mEAcVbtOqQFDOYH/dJbHxGNngPFe2oSugLoQE3KqXjLqglH8U2+plauKvYA==" saltValue="F31LHu51ikYaIisnkVjX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547</v>
      </c>
      <c r="G54" s="125" t="s">
        <v>
548</v>
      </c>
      <c r="H54" s="126" t="s">
        <v>
549</v>
      </c>
    </row>
    <row r="55" spans="2:8" ht="52.5" customHeight="1" x14ac:dyDescent="0.15">
      <c r="B55" s="127"/>
      <c r="C55" s="1303" t="s">
        <v>
48</v>
      </c>
      <c r="D55" s="1303"/>
      <c r="E55" s="1304"/>
      <c r="F55" s="128">
        <v>
551</v>
      </c>
      <c r="G55" s="128">
        <v>
566</v>
      </c>
      <c r="H55" s="129">
        <v>
610</v>
      </c>
    </row>
    <row r="56" spans="2:8" ht="52.5" customHeight="1" x14ac:dyDescent="0.15">
      <c r="B56" s="130"/>
      <c r="C56" s="1305" t="s">
        <v>
49</v>
      </c>
      <c r="D56" s="1305"/>
      <c r="E56" s="1306"/>
      <c r="F56" s="131">
        <v>
231</v>
      </c>
      <c r="G56" s="131">
        <v>
254</v>
      </c>
      <c r="H56" s="132">
        <v>
269</v>
      </c>
    </row>
    <row r="57" spans="2:8" ht="53.25" customHeight="1" x14ac:dyDescent="0.15">
      <c r="B57" s="130"/>
      <c r="C57" s="1307" t="s">
        <v>
50</v>
      </c>
      <c r="D57" s="1307"/>
      <c r="E57" s="1308"/>
      <c r="F57" s="133">
        <v>
322</v>
      </c>
      <c r="G57" s="133">
        <v>
373</v>
      </c>
      <c r="H57" s="134">
        <v>
373</v>
      </c>
    </row>
    <row r="58" spans="2:8" ht="45.75" customHeight="1" x14ac:dyDescent="0.15">
      <c r="B58" s="135"/>
      <c r="C58" s="1309" t="s">
        <v>
575</v>
      </c>
      <c r="D58" s="1310"/>
      <c r="E58" s="1311"/>
      <c r="F58" s="136">
        <v>
209</v>
      </c>
      <c r="G58" s="136">
        <v>
265</v>
      </c>
      <c r="H58" s="137">
        <v>
273</v>
      </c>
    </row>
    <row r="59" spans="2:8" ht="45.75" customHeight="1" x14ac:dyDescent="0.15">
      <c r="B59" s="135"/>
      <c r="C59" s="1309" t="s">
        <v>
576</v>
      </c>
      <c r="D59" s="1310"/>
      <c r="E59" s="1311"/>
      <c r="F59" s="136">
        <v>
105</v>
      </c>
      <c r="G59" s="136">
        <v>
100</v>
      </c>
      <c r="H59" s="137">
        <v>
92</v>
      </c>
    </row>
    <row r="60" spans="2:8" ht="45.75" customHeight="1" x14ac:dyDescent="0.15">
      <c r="B60" s="135"/>
      <c r="C60" s="1309" t="s">
        <v>
577</v>
      </c>
      <c r="D60" s="1310"/>
      <c r="E60" s="1311"/>
      <c r="F60" s="136">
        <v>
8</v>
      </c>
      <c r="G60" s="136">
        <v>
8</v>
      </c>
      <c r="H60" s="137">
        <v>
8</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
51</v>
      </c>
      <c r="D63" s="1301"/>
      <c r="E63" s="1302"/>
      <c r="F63" s="142">
        <v>
1104</v>
      </c>
      <c r="G63" s="142">
        <v>
1192</v>
      </c>
      <c r="H63" s="143">
        <v>
1252</v>
      </c>
    </row>
    <row r="64" spans="2:8" ht="15" customHeight="1" x14ac:dyDescent="0.15"/>
  </sheetData>
  <sheetProtection algorithmName="SHA-512" hashValue="Xo/7tVyZuAsGVFmw60FAdF5mwlnXjNLOHAyG9IeRKsL2+3Q1op7HTEnbB6wCAeT/Nl5GGO2FlGbUv7vtVtpQOw==" saltValue="Ssg7v2HgO96jD2D+fQZ1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432DA-9D52-41AC-9BD4-8A7812FD6CDF}">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578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578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
579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
580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2" t="s">
        <v>
589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5"/>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5"/>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5"/>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5"/>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
581</v>
      </c>
    </row>
    <row r="50" spans="1:109" x14ac:dyDescent="0.15">
      <c r="B50" s="395"/>
      <c r="G50" s="1321"/>
      <c r="H50" s="1321"/>
      <c r="I50" s="1321"/>
      <c r="J50" s="1321"/>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
545</v>
      </c>
      <c r="BQ50" s="1325"/>
      <c r="BR50" s="1325"/>
      <c r="BS50" s="1325"/>
      <c r="BT50" s="1325"/>
      <c r="BU50" s="1325"/>
      <c r="BV50" s="1325"/>
      <c r="BW50" s="1325"/>
      <c r="BX50" s="1325" t="s">
        <v>
546</v>
      </c>
      <c r="BY50" s="1325"/>
      <c r="BZ50" s="1325"/>
      <c r="CA50" s="1325"/>
      <c r="CB50" s="1325"/>
      <c r="CC50" s="1325"/>
      <c r="CD50" s="1325"/>
      <c r="CE50" s="1325"/>
      <c r="CF50" s="1325" t="s">
        <v>
547</v>
      </c>
      <c r="CG50" s="1325"/>
      <c r="CH50" s="1325"/>
      <c r="CI50" s="1325"/>
      <c r="CJ50" s="1325"/>
      <c r="CK50" s="1325"/>
      <c r="CL50" s="1325"/>
      <c r="CM50" s="1325"/>
      <c r="CN50" s="1325" t="s">
        <v>
548</v>
      </c>
      <c r="CO50" s="1325"/>
      <c r="CP50" s="1325"/>
      <c r="CQ50" s="1325"/>
      <c r="CR50" s="1325"/>
      <c r="CS50" s="1325"/>
      <c r="CT50" s="1325"/>
      <c r="CU50" s="1325"/>
      <c r="CV50" s="1325" t="s">
        <v>
549</v>
      </c>
      <c r="CW50" s="1325"/>
      <c r="CX50" s="1325"/>
      <c r="CY50" s="1325"/>
      <c r="CZ50" s="1325"/>
      <c r="DA50" s="1325"/>
      <c r="DB50" s="1325"/>
      <c r="DC50" s="1325"/>
    </row>
    <row r="51" spans="1:109" ht="13.5" customHeight="1" x14ac:dyDescent="0.15">
      <c r="B51" s="395"/>
      <c r="G51" s="1332"/>
      <c r="H51" s="1332"/>
      <c r="I51" s="1330"/>
      <c r="J51" s="1330"/>
      <c r="K51" s="1327"/>
      <c r="L51" s="1327"/>
      <c r="M51" s="1327"/>
      <c r="N51" s="1327"/>
      <c r="AM51" s="404"/>
      <c r="AN51" s="1328" t="s">
        <v>
582</v>
      </c>
      <c r="AO51" s="1328"/>
      <c r="AP51" s="1328"/>
      <c r="AQ51" s="1328"/>
      <c r="AR51" s="1328"/>
      <c r="AS51" s="1328"/>
      <c r="AT51" s="1328"/>
      <c r="AU51" s="1328"/>
      <c r="AV51" s="1328"/>
      <c r="AW51" s="1328"/>
      <c r="AX51" s="1328"/>
      <c r="AY51" s="1328"/>
      <c r="AZ51" s="1328"/>
      <c r="BA51" s="1328"/>
      <c r="BB51" s="1328" t="s">
        <v>
583</v>
      </c>
      <c r="BC51" s="1328"/>
      <c r="BD51" s="1328"/>
      <c r="BE51" s="1328"/>
      <c r="BF51" s="1328"/>
      <c r="BG51" s="1328"/>
      <c r="BH51" s="1328"/>
      <c r="BI51" s="1328"/>
      <c r="BJ51" s="1328"/>
      <c r="BK51" s="1328"/>
      <c r="BL51" s="1328"/>
      <c r="BM51" s="1328"/>
      <c r="BN51" s="1328"/>
      <c r="BO51" s="1328"/>
      <c r="BP51" s="1329"/>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x14ac:dyDescent="0.15">
      <c r="B52" s="395"/>
      <c r="G52" s="1332"/>
      <c r="H52" s="1332"/>
      <c r="I52" s="1330"/>
      <c r="J52" s="1330"/>
      <c r="K52" s="1327"/>
      <c r="L52" s="1327"/>
      <c r="M52" s="1327"/>
      <c r="N52" s="1327"/>
      <c r="AM52" s="40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3"/>
      <c r="B53" s="395"/>
      <c r="G53" s="1332"/>
      <c r="H53" s="1332"/>
      <c r="I53" s="1321"/>
      <c r="J53" s="1321"/>
      <c r="K53" s="1327"/>
      <c r="L53" s="1327"/>
      <c r="M53" s="1327"/>
      <c r="N53" s="1327"/>
      <c r="AM53" s="404"/>
      <c r="AN53" s="1328"/>
      <c r="AO53" s="1328"/>
      <c r="AP53" s="1328"/>
      <c r="AQ53" s="1328"/>
      <c r="AR53" s="1328"/>
      <c r="AS53" s="1328"/>
      <c r="AT53" s="1328"/>
      <c r="AU53" s="1328"/>
      <c r="AV53" s="1328"/>
      <c r="AW53" s="1328"/>
      <c r="AX53" s="1328"/>
      <c r="AY53" s="1328"/>
      <c r="AZ53" s="1328"/>
      <c r="BA53" s="1328"/>
      <c r="BB53" s="1328" t="s">
        <v>
584</v>
      </c>
      <c r="BC53" s="1328"/>
      <c r="BD53" s="1328"/>
      <c r="BE53" s="1328"/>
      <c r="BF53" s="1328"/>
      <c r="BG53" s="1328"/>
      <c r="BH53" s="1328"/>
      <c r="BI53" s="1328"/>
      <c r="BJ53" s="1328"/>
      <c r="BK53" s="1328"/>
      <c r="BL53" s="1328"/>
      <c r="BM53" s="1328"/>
      <c r="BN53" s="1328"/>
      <c r="BO53" s="1328"/>
      <c r="BP53" s="1329"/>
      <c r="BQ53" s="1326"/>
      <c r="BR53" s="1326"/>
      <c r="BS53" s="1326"/>
      <c r="BT53" s="1326"/>
      <c r="BU53" s="1326"/>
      <c r="BV53" s="1326"/>
      <c r="BW53" s="1326"/>
      <c r="BX53" s="1326">
        <v>
58.6</v>
      </c>
      <c r="BY53" s="1326"/>
      <c r="BZ53" s="1326"/>
      <c r="CA53" s="1326"/>
      <c r="CB53" s="1326"/>
      <c r="CC53" s="1326"/>
      <c r="CD53" s="1326"/>
      <c r="CE53" s="1326"/>
      <c r="CF53" s="1326">
        <v>
58.1</v>
      </c>
      <c r="CG53" s="1326"/>
      <c r="CH53" s="1326"/>
      <c r="CI53" s="1326"/>
      <c r="CJ53" s="1326"/>
      <c r="CK53" s="1326"/>
      <c r="CL53" s="1326"/>
      <c r="CM53" s="1326"/>
      <c r="CN53" s="1326">
        <v>
59.6</v>
      </c>
      <c r="CO53" s="1326"/>
      <c r="CP53" s="1326"/>
      <c r="CQ53" s="1326"/>
      <c r="CR53" s="1326"/>
      <c r="CS53" s="1326"/>
      <c r="CT53" s="1326"/>
      <c r="CU53" s="1326"/>
      <c r="CV53" s="1326">
        <v>
59.1</v>
      </c>
      <c r="CW53" s="1326"/>
      <c r="CX53" s="1326"/>
      <c r="CY53" s="1326"/>
      <c r="CZ53" s="1326"/>
      <c r="DA53" s="1326"/>
      <c r="DB53" s="1326"/>
      <c r="DC53" s="1326"/>
    </row>
    <row r="54" spans="1:109" x14ac:dyDescent="0.15">
      <c r="A54" s="403"/>
      <c r="B54" s="395"/>
      <c r="G54" s="1332"/>
      <c r="H54" s="1332"/>
      <c r="I54" s="1321"/>
      <c r="J54" s="1321"/>
      <c r="K54" s="1327"/>
      <c r="L54" s="1327"/>
      <c r="M54" s="1327"/>
      <c r="N54" s="1327"/>
      <c r="AM54" s="40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3"/>
      <c r="B55" s="395"/>
      <c r="G55" s="1321"/>
      <c r="H55" s="1321"/>
      <c r="I55" s="1321"/>
      <c r="J55" s="1321"/>
      <c r="K55" s="1327"/>
      <c r="L55" s="1327"/>
      <c r="M55" s="1327"/>
      <c r="N55" s="1327"/>
      <c r="AN55" s="1325" t="s">
        <v>
585</v>
      </c>
      <c r="AO55" s="1325"/>
      <c r="AP55" s="1325"/>
      <c r="AQ55" s="1325"/>
      <c r="AR55" s="1325"/>
      <c r="AS55" s="1325"/>
      <c r="AT55" s="1325"/>
      <c r="AU55" s="1325"/>
      <c r="AV55" s="1325"/>
      <c r="AW55" s="1325"/>
      <c r="AX55" s="1325"/>
      <c r="AY55" s="1325"/>
      <c r="AZ55" s="1325"/>
      <c r="BA55" s="1325"/>
      <c r="BB55" s="1328" t="s">
        <v>
583</v>
      </c>
      <c r="BC55" s="1328"/>
      <c r="BD55" s="1328"/>
      <c r="BE55" s="1328"/>
      <c r="BF55" s="1328"/>
      <c r="BG55" s="1328"/>
      <c r="BH55" s="1328"/>
      <c r="BI55" s="1328"/>
      <c r="BJ55" s="1328"/>
      <c r="BK55" s="1328"/>
      <c r="BL55" s="1328"/>
      <c r="BM55" s="1328"/>
      <c r="BN55" s="1328"/>
      <c r="BO55" s="1328"/>
      <c r="BP55" s="1329"/>
      <c r="BQ55" s="1326"/>
      <c r="BR55" s="1326"/>
      <c r="BS55" s="1326"/>
      <c r="BT55" s="1326"/>
      <c r="BU55" s="1326"/>
      <c r="BV55" s="1326"/>
      <c r="BW55" s="1326"/>
      <c r="BX55" s="1326">
        <v>
0</v>
      </c>
      <c r="BY55" s="1326"/>
      <c r="BZ55" s="1326"/>
      <c r="CA55" s="1326"/>
      <c r="CB55" s="1326"/>
      <c r="CC55" s="1326"/>
      <c r="CD55" s="1326"/>
      <c r="CE55" s="1326"/>
      <c r="CF55" s="1326">
        <v>
0</v>
      </c>
      <c r="CG55" s="1326"/>
      <c r="CH55" s="1326"/>
      <c r="CI55" s="1326"/>
      <c r="CJ55" s="1326"/>
      <c r="CK55" s="1326"/>
      <c r="CL55" s="1326"/>
      <c r="CM55" s="1326"/>
      <c r="CN55" s="1326">
        <v>
0</v>
      </c>
      <c r="CO55" s="1326"/>
      <c r="CP55" s="1326"/>
      <c r="CQ55" s="1326"/>
      <c r="CR55" s="1326"/>
      <c r="CS55" s="1326"/>
      <c r="CT55" s="1326"/>
      <c r="CU55" s="1326"/>
      <c r="CV55" s="1326">
        <v>
0</v>
      </c>
      <c r="CW55" s="1326"/>
      <c r="CX55" s="1326"/>
      <c r="CY55" s="1326"/>
      <c r="CZ55" s="1326"/>
      <c r="DA55" s="1326"/>
      <c r="DB55" s="1326"/>
      <c r="DC55" s="1326"/>
    </row>
    <row r="56" spans="1:109" x14ac:dyDescent="0.15">
      <c r="A56" s="403"/>
      <c r="B56" s="395"/>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3" customFormat="1" x14ac:dyDescent="0.15">
      <c r="B57" s="407"/>
      <c r="G57" s="1321"/>
      <c r="H57" s="1321"/>
      <c r="I57" s="1331"/>
      <c r="J57" s="1331"/>
      <c r="K57" s="1327"/>
      <c r="L57" s="1327"/>
      <c r="M57" s="1327"/>
      <c r="N57" s="1327"/>
      <c r="AM57" s="388"/>
      <c r="AN57" s="1325"/>
      <c r="AO57" s="1325"/>
      <c r="AP57" s="1325"/>
      <c r="AQ57" s="1325"/>
      <c r="AR57" s="1325"/>
      <c r="AS57" s="1325"/>
      <c r="AT57" s="1325"/>
      <c r="AU57" s="1325"/>
      <c r="AV57" s="1325"/>
      <c r="AW57" s="1325"/>
      <c r="AX57" s="1325"/>
      <c r="AY57" s="1325"/>
      <c r="AZ57" s="1325"/>
      <c r="BA57" s="1325"/>
      <c r="BB57" s="1328" t="s">
        <v>
584</v>
      </c>
      <c r="BC57" s="1328"/>
      <c r="BD57" s="1328"/>
      <c r="BE57" s="1328"/>
      <c r="BF57" s="1328"/>
      <c r="BG57" s="1328"/>
      <c r="BH57" s="1328"/>
      <c r="BI57" s="1328"/>
      <c r="BJ57" s="1328"/>
      <c r="BK57" s="1328"/>
      <c r="BL57" s="1328"/>
      <c r="BM57" s="1328"/>
      <c r="BN57" s="1328"/>
      <c r="BO57" s="1328"/>
      <c r="BP57" s="1329"/>
      <c r="BQ57" s="1326"/>
      <c r="BR57" s="1326"/>
      <c r="BS57" s="1326"/>
      <c r="BT57" s="1326"/>
      <c r="BU57" s="1326"/>
      <c r="BV57" s="1326"/>
      <c r="BW57" s="1326"/>
      <c r="BX57" s="1326">
        <v>
57.9</v>
      </c>
      <c r="BY57" s="1326"/>
      <c r="BZ57" s="1326"/>
      <c r="CA57" s="1326"/>
      <c r="CB57" s="1326"/>
      <c r="CC57" s="1326"/>
      <c r="CD57" s="1326"/>
      <c r="CE57" s="1326"/>
      <c r="CF57" s="1326">
        <v>
58.2</v>
      </c>
      <c r="CG57" s="1326"/>
      <c r="CH57" s="1326"/>
      <c r="CI57" s="1326"/>
      <c r="CJ57" s="1326"/>
      <c r="CK57" s="1326"/>
      <c r="CL57" s="1326"/>
      <c r="CM57" s="1326"/>
      <c r="CN57" s="1326">
        <v>
59.4</v>
      </c>
      <c r="CO57" s="1326"/>
      <c r="CP57" s="1326"/>
      <c r="CQ57" s="1326"/>
      <c r="CR57" s="1326"/>
      <c r="CS57" s="1326"/>
      <c r="CT57" s="1326"/>
      <c r="CU57" s="1326"/>
      <c r="CV57" s="1326">
        <v>
60.3</v>
      </c>
      <c r="CW57" s="1326"/>
      <c r="CX57" s="1326"/>
      <c r="CY57" s="1326"/>
      <c r="CZ57" s="1326"/>
      <c r="DA57" s="1326"/>
      <c r="DB57" s="1326"/>
      <c r="DC57" s="1326"/>
      <c r="DD57" s="408"/>
      <c r="DE57" s="407"/>
    </row>
    <row r="58" spans="1:109" s="403" customFormat="1" x14ac:dyDescent="0.15">
      <c r="A58" s="388"/>
      <c r="B58" s="407"/>
      <c r="G58" s="1321"/>
      <c r="H58" s="1321"/>
      <c r="I58" s="1331"/>
      <c r="J58" s="1331"/>
      <c r="K58" s="1327"/>
      <c r="L58" s="1327"/>
      <c r="M58" s="1327"/>
      <c r="N58" s="1327"/>
      <c r="AM58" s="388"/>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
586</v>
      </c>
    </row>
    <row r="64" spans="1:109" x14ac:dyDescent="0.15">
      <c r="B64" s="395"/>
      <c r="G64" s="402"/>
      <c r="I64" s="415"/>
      <c r="J64" s="415"/>
      <c r="K64" s="415"/>
      <c r="L64" s="415"/>
      <c r="M64" s="415"/>
      <c r="N64" s="416"/>
      <c r="AM64" s="402"/>
      <c r="AN64" s="402" t="s">
        <v>
580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33" t="s">
        <v>
588</v>
      </c>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4"/>
      <c r="BW65" s="1334"/>
      <c r="BX65" s="1334"/>
      <c r="BY65" s="1334"/>
      <c r="BZ65" s="1334"/>
      <c r="CA65" s="1334"/>
      <c r="CB65" s="1334"/>
      <c r="CC65" s="1334"/>
      <c r="CD65" s="1334"/>
      <c r="CE65" s="1334"/>
      <c r="CF65" s="1334"/>
      <c r="CG65" s="1334"/>
      <c r="CH65" s="1334"/>
      <c r="CI65" s="1334"/>
      <c r="CJ65" s="1334"/>
      <c r="CK65" s="1334"/>
      <c r="CL65" s="1334"/>
      <c r="CM65" s="1334"/>
      <c r="CN65" s="1334"/>
      <c r="CO65" s="1334"/>
      <c r="CP65" s="1334"/>
      <c r="CQ65" s="1334"/>
      <c r="CR65" s="1334"/>
      <c r="CS65" s="1334"/>
      <c r="CT65" s="1334"/>
      <c r="CU65" s="1334"/>
      <c r="CV65" s="1334"/>
      <c r="CW65" s="1334"/>
      <c r="CX65" s="1334"/>
      <c r="CY65" s="1334"/>
      <c r="CZ65" s="1334"/>
      <c r="DA65" s="1334"/>
      <c r="DB65" s="1334"/>
      <c r="DC65" s="1335"/>
    </row>
    <row r="66" spans="2:107" x14ac:dyDescent="0.15">
      <c r="B66" s="395"/>
      <c r="AN66" s="1336"/>
      <c r="AO66" s="1337"/>
      <c r="AP66" s="1337"/>
      <c r="AQ66" s="1337"/>
      <c r="AR66" s="1337"/>
      <c r="AS66" s="1337"/>
      <c r="AT66" s="1337"/>
      <c r="AU66" s="1337"/>
      <c r="AV66" s="1337"/>
      <c r="AW66" s="1337"/>
      <c r="AX66" s="1337"/>
      <c r="AY66" s="1337"/>
      <c r="AZ66" s="1337"/>
      <c r="BA66" s="1337"/>
      <c r="BB66" s="1337"/>
      <c r="BC66" s="1337"/>
      <c r="BD66" s="1337"/>
      <c r="BE66" s="1337"/>
      <c r="BF66" s="1337"/>
      <c r="BG66" s="1337"/>
      <c r="BH66" s="1337"/>
      <c r="BI66" s="1337"/>
      <c r="BJ66" s="1337"/>
      <c r="BK66" s="1337"/>
      <c r="BL66" s="1337"/>
      <c r="BM66" s="1337"/>
      <c r="BN66" s="1337"/>
      <c r="BO66" s="1337"/>
      <c r="BP66" s="1337"/>
      <c r="BQ66" s="1337"/>
      <c r="BR66" s="1337"/>
      <c r="BS66" s="1337"/>
      <c r="BT66" s="1337"/>
      <c r="BU66" s="1337"/>
      <c r="BV66" s="1337"/>
      <c r="BW66" s="1337"/>
      <c r="BX66" s="1337"/>
      <c r="BY66" s="1337"/>
      <c r="BZ66" s="1337"/>
      <c r="CA66" s="1337"/>
      <c r="CB66" s="1337"/>
      <c r="CC66" s="1337"/>
      <c r="CD66" s="1337"/>
      <c r="CE66" s="1337"/>
      <c r="CF66" s="1337"/>
      <c r="CG66" s="1337"/>
      <c r="CH66" s="1337"/>
      <c r="CI66" s="1337"/>
      <c r="CJ66" s="1337"/>
      <c r="CK66" s="1337"/>
      <c r="CL66" s="1337"/>
      <c r="CM66" s="1337"/>
      <c r="CN66" s="1337"/>
      <c r="CO66" s="1337"/>
      <c r="CP66" s="1337"/>
      <c r="CQ66" s="1337"/>
      <c r="CR66" s="1337"/>
      <c r="CS66" s="1337"/>
      <c r="CT66" s="1337"/>
      <c r="CU66" s="1337"/>
      <c r="CV66" s="1337"/>
      <c r="CW66" s="1337"/>
      <c r="CX66" s="1337"/>
      <c r="CY66" s="1337"/>
      <c r="CZ66" s="1337"/>
      <c r="DA66" s="1337"/>
      <c r="DB66" s="1337"/>
      <c r="DC66" s="1338"/>
    </row>
    <row r="67" spans="2:107" x14ac:dyDescent="0.15">
      <c r="B67" s="395"/>
      <c r="AN67" s="1336"/>
      <c r="AO67" s="1337"/>
      <c r="AP67" s="1337"/>
      <c r="AQ67" s="1337"/>
      <c r="AR67" s="1337"/>
      <c r="AS67" s="1337"/>
      <c r="AT67" s="1337"/>
      <c r="AU67" s="1337"/>
      <c r="AV67" s="1337"/>
      <c r="AW67" s="1337"/>
      <c r="AX67" s="1337"/>
      <c r="AY67" s="1337"/>
      <c r="AZ67" s="1337"/>
      <c r="BA67" s="1337"/>
      <c r="BB67" s="1337"/>
      <c r="BC67" s="1337"/>
      <c r="BD67" s="1337"/>
      <c r="BE67" s="1337"/>
      <c r="BF67" s="1337"/>
      <c r="BG67" s="1337"/>
      <c r="BH67" s="1337"/>
      <c r="BI67" s="1337"/>
      <c r="BJ67" s="1337"/>
      <c r="BK67" s="1337"/>
      <c r="BL67" s="1337"/>
      <c r="BM67" s="1337"/>
      <c r="BN67" s="1337"/>
      <c r="BO67" s="1337"/>
      <c r="BP67" s="1337"/>
      <c r="BQ67" s="1337"/>
      <c r="BR67" s="1337"/>
      <c r="BS67" s="1337"/>
      <c r="BT67" s="1337"/>
      <c r="BU67" s="1337"/>
      <c r="BV67" s="1337"/>
      <c r="BW67" s="1337"/>
      <c r="BX67" s="1337"/>
      <c r="BY67" s="1337"/>
      <c r="BZ67" s="1337"/>
      <c r="CA67" s="1337"/>
      <c r="CB67" s="1337"/>
      <c r="CC67" s="1337"/>
      <c r="CD67" s="1337"/>
      <c r="CE67" s="1337"/>
      <c r="CF67" s="1337"/>
      <c r="CG67" s="1337"/>
      <c r="CH67" s="1337"/>
      <c r="CI67" s="1337"/>
      <c r="CJ67" s="1337"/>
      <c r="CK67" s="1337"/>
      <c r="CL67" s="1337"/>
      <c r="CM67" s="1337"/>
      <c r="CN67" s="1337"/>
      <c r="CO67" s="1337"/>
      <c r="CP67" s="1337"/>
      <c r="CQ67" s="1337"/>
      <c r="CR67" s="1337"/>
      <c r="CS67" s="1337"/>
      <c r="CT67" s="1337"/>
      <c r="CU67" s="1337"/>
      <c r="CV67" s="1337"/>
      <c r="CW67" s="1337"/>
      <c r="CX67" s="1337"/>
      <c r="CY67" s="1337"/>
      <c r="CZ67" s="1337"/>
      <c r="DA67" s="1337"/>
      <c r="DB67" s="1337"/>
      <c r="DC67" s="1338"/>
    </row>
    <row r="68" spans="2:107" x14ac:dyDescent="0.15">
      <c r="B68" s="395"/>
      <c r="AN68" s="1336"/>
      <c r="AO68" s="1337"/>
      <c r="AP68" s="1337"/>
      <c r="AQ68" s="1337"/>
      <c r="AR68" s="1337"/>
      <c r="AS68" s="1337"/>
      <c r="AT68" s="1337"/>
      <c r="AU68" s="1337"/>
      <c r="AV68" s="1337"/>
      <c r="AW68" s="1337"/>
      <c r="AX68" s="1337"/>
      <c r="AY68" s="1337"/>
      <c r="AZ68" s="1337"/>
      <c r="BA68" s="1337"/>
      <c r="BB68" s="1337"/>
      <c r="BC68" s="1337"/>
      <c r="BD68" s="1337"/>
      <c r="BE68" s="1337"/>
      <c r="BF68" s="1337"/>
      <c r="BG68" s="1337"/>
      <c r="BH68" s="1337"/>
      <c r="BI68" s="1337"/>
      <c r="BJ68" s="1337"/>
      <c r="BK68" s="1337"/>
      <c r="BL68" s="1337"/>
      <c r="BM68" s="1337"/>
      <c r="BN68" s="1337"/>
      <c r="BO68" s="1337"/>
      <c r="BP68" s="1337"/>
      <c r="BQ68" s="1337"/>
      <c r="BR68" s="1337"/>
      <c r="BS68" s="1337"/>
      <c r="BT68" s="1337"/>
      <c r="BU68" s="1337"/>
      <c r="BV68" s="1337"/>
      <c r="BW68" s="1337"/>
      <c r="BX68" s="1337"/>
      <c r="BY68" s="1337"/>
      <c r="BZ68" s="1337"/>
      <c r="CA68" s="1337"/>
      <c r="CB68" s="1337"/>
      <c r="CC68" s="1337"/>
      <c r="CD68" s="1337"/>
      <c r="CE68" s="1337"/>
      <c r="CF68" s="1337"/>
      <c r="CG68" s="1337"/>
      <c r="CH68" s="1337"/>
      <c r="CI68" s="1337"/>
      <c r="CJ68" s="1337"/>
      <c r="CK68" s="1337"/>
      <c r="CL68" s="1337"/>
      <c r="CM68" s="1337"/>
      <c r="CN68" s="1337"/>
      <c r="CO68" s="1337"/>
      <c r="CP68" s="1337"/>
      <c r="CQ68" s="1337"/>
      <c r="CR68" s="1337"/>
      <c r="CS68" s="1337"/>
      <c r="CT68" s="1337"/>
      <c r="CU68" s="1337"/>
      <c r="CV68" s="1337"/>
      <c r="CW68" s="1337"/>
      <c r="CX68" s="1337"/>
      <c r="CY68" s="1337"/>
      <c r="CZ68" s="1337"/>
      <c r="DA68" s="1337"/>
      <c r="DB68" s="1337"/>
      <c r="DC68" s="1338"/>
    </row>
    <row r="69" spans="2:107" x14ac:dyDescent="0.15">
      <c r="B69" s="395"/>
      <c r="AN69" s="1339"/>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c r="BL69" s="1340"/>
      <c r="BM69" s="1340"/>
      <c r="BN69" s="1340"/>
      <c r="BO69" s="1340"/>
      <c r="BP69" s="1340"/>
      <c r="BQ69" s="1340"/>
      <c r="BR69" s="1340"/>
      <c r="BS69" s="1340"/>
      <c r="BT69" s="1340"/>
      <c r="BU69" s="1340"/>
      <c r="BV69" s="1340"/>
      <c r="BW69" s="1340"/>
      <c r="BX69" s="1340"/>
      <c r="BY69" s="1340"/>
      <c r="BZ69" s="1340"/>
      <c r="CA69" s="1340"/>
      <c r="CB69" s="1340"/>
      <c r="CC69" s="1340"/>
      <c r="CD69" s="1340"/>
      <c r="CE69" s="1340"/>
      <c r="CF69" s="1340"/>
      <c r="CG69" s="1340"/>
      <c r="CH69" s="1340"/>
      <c r="CI69" s="1340"/>
      <c r="CJ69" s="1340"/>
      <c r="CK69" s="1340"/>
      <c r="CL69" s="1340"/>
      <c r="CM69" s="1340"/>
      <c r="CN69" s="1340"/>
      <c r="CO69" s="1340"/>
      <c r="CP69" s="1340"/>
      <c r="CQ69" s="1340"/>
      <c r="CR69" s="1340"/>
      <c r="CS69" s="1340"/>
      <c r="CT69" s="1340"/>
      <c r="CU69" s="1340"/>
      <c r="CV69" s="1340"/>
      <c r="CW69" s="1340"/>
      <c r="CX69" s="1340"/>
      <c r="CY69" s="1340"/>
      <c r="CZ69" s="1340"/>
      <c r="DA69" s="1340"/>
      <c r="DB69" s="1340"/>
      <c r="DC69" s="134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
581</v>
      </c>
    </row>
    <row r="72" spans="2:107" x14ac:dyDescent="0.15">
      <c r="B72" s="395"/>
      <c r="G72" s="1321"/>
      <c r="H72" s="1321"/>
      <c r="I72" s="1321"/>
      <c r="J72" s="1321"/>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
545</v>
      </c>
      <c r="BQ72" s="1325"/>
      <c r="BR72" s="1325"/>
      <c r="BS72" s="1325"/>
      <c r="BT72" s="1325"/>
      <c r="BU72" s="1325"/>
      <c r="BV72" s="1325"/>
      <c r="BW72" s="1325"/>
      <c r="BX72" s="1325" t="s">
        <v>
546</v>
      </c>
      <c r="BY72" s="1325"/>
      <c r="BZ72" s="1325"/>
      <c r="CA72" s="1325"/>
      <c r="CB72" s="1325"/>
      <c r="CC72" s="1325"/>
      <c r="CD72" s="1325"/>
      <c r="CE72" s="1325"/>
      <c r="CF72" s="1325" t="s">
        <v>
547</v>
      </c>
      <c r="CG72" s="1325"/>
      <c r="CH72" s="1325"/>
      <c r="CI72" s="1325"/>
      <c r="CJ72" s="1325"/>
      <c r="CK72" s="1325"/>
      <c r="CL72" s="1325"/>
      <c r="CM72" s="1325"/>
      <c r="CN72" s="1325" t="s">
        <v>
548</v>
      </c>
      <c r="CO72" s="1325"/>
      <c r="CP72" s="1325"/>
      <c r="CQ72" s="1325"/>
      <c r="CR72" s="1325"/>
      <c r="CS72" s="1325"/>
      <c r="CT72" s="1325"/>
      <c r="CU72" s="1325"/>
      <c r="CV72" s="1325" t="s">
        <v>
549</v>
      </c>
      <c r="CW72" s="1325"/>
      <c r="CX72" s="1325"/>
      <c r="CY72" s="1325"/>
      <c r="CZ72" s="1325"/>
      <c r="DA72" s="1325"/>
      <c r="DB72" s="1325"/>
      <c r="DC72" s="1325"/>
    </row>
    <row r="73" spans="2:107" x14ac:dyDescent="0.15">
      <c r="B73" s="395"/>
      <c r="G73" s="1332"/>
      <c r="H73" s="1332"/>
      <c r="I73" s="1332"/>
      <c r="J73" s="1332"/>
      <c r="K73" s="1342"/>
      <c r="L73" s="1342"/>
      <c r="M73" s="1342"/>
      <c r="N73" s="1342"/>
      <c r="AM73" s="404"/>
      <c r="AN73" s="1328" t="s">
        <v>
582</v>
      </c>
      <c r="AO73" s="1328"/>
      <c r="AP73" s="1328"/>
      <c r="AQ73" s="1328"/>
      <c r="AR73" s="1328"/>
      <c r="AS73" s="1328"/>
      <c r="AT73" s="1328"/>
      <c r="AU73" s="1328"/>
      <c r="AV73" s="1328"/>
      <c r="AW73" s="1328"/>
      <c r="AX73" s="1328"/>
      <c r="AY73" s="1328"/>
      <c r="AZ73" s="1328"/>
      <c r="BA73" s="1328"/>
      <c r="BB73" s="1328" t="s">
        <v>
583</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x14ac:dyDescent="0.15">
      <c r="B74" s="395"/>
      <c r="G74" s="1332"/>
      <c r="H74" s="1332"/>
      <c r="I74" s="1332"/>
      <c r="J74" s="1332"/>
      <c r="K74" s="1342"/>
      <c r="L74" s="1342"/>
      <c r="M74" s="1342"/>
      <c r="N74" s="1342"/>
      <c r="AM74" s="40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5"/>
      <c r="G75" s="1332"/>
      <c r="H75" s="1332"/>
      <c r="I75" s="1321"/>
      <c r="J75" s="1321"/>
      <c r="K75" s="1327"/>
      <c r="L75" s="1327"/>
      <c r="M75" s="1327"/>
      <c r="N75" s="1327"/>
      <c r="AM75" s="404"/>
      <c r="AN75" s="1328"/>
      <c r="AO75" s="1328"/>
      <c r="AP75" s="1328"/>
      <c r="AQ75" s="1328"/>
      <c r="AR75" s="1328"/>
      <c r="AS75" s="1328"/>
      <c r="AT75" s="1328"/>
      <c r="AU75" s="1328"/>
      <c r="AV75" s="1328"/>
      <c r="AW75" s="1328"/>
      <c r="AX75" s="1328"/>
      <c r="AY75" s="1328"/>
      <c r="AZ75" s="1328"/>
      <c r="BA75" s="1328"/>
      <c r="BB75" s="1328" t="s">
        <v>
587</v>
      </c>
      <c r="BC75" s="1328"/>
      <c r="BD75" s="1328"/>
      <c r="BE75" s="1328"/>
      <c r="BF75" s="1328"/>
      <c r="BG75" s="1328"/>
      <c r="BH75" s="1328"/>
      <c r="BI75" s="1328"/>
      <c r="BJ75" s="1328"/>
      <c r="BK75" s="1328"/>
      <c r="BL75" s="1328"/>
      <c r="BM75" s="1328"/>
      <c r="BN75" s="1328"/>
      <c r="BO75" s="1328"/>
      <c r="BP75" s="1326">
        <v>
1.6</v>
      </c>
      <c r="BQ75" s="1326"/>
      <c r="BR75" s="1326"/>
      <c r="BS75" s="1326"/>
      <c r="BT75" s="1326"/>
      <c r="BU75" s="1326"/>
      <c r="BV75" s="1326"/>
      <c r="BW75" s="1326"/>
      <c r="BX75" s="1326">
        <v>
1.5</v>
      </c>
      <c r="BY75" s="1326"/>
      <c r="BZ75" s="1326"/>
      <c r="CA75" s="1326"/>
      <c r="CB75" s="1326"/>
      <c r="CC75" s="1326"/>
      <c r="CD75" s="1326"/>
      <c r="CE75" s="1326"/>
      <c r="CF75" s="1326">
        <v>
1.6</v>
      </c>
      <c r="CG75" s="1326"/>
      <c r="CH75" s="1326"/>
      <c r="CI75" s="1326"/>
      <c r="CJ75" s="1326"/>
      <c r="CK75" s="1326"/>
      <c r="CL75" s="1326"/>
      <c r="CM75" s="1326"/>
      <c r="CN75" s="1326">
        <v>
1.6</v>
      </c>
      <c r="CO75" s="1326"/>
      <c r="CP75" s="1326"/>
      <c r="CQ75" s="1326"/>
      <c r="CR75" s="1326"/>
      <c r="CS75" s="1326"/>
      <c r="CT75" s="1326"/>
      <c r="CU75" s="1326"/>
      <c r="CV75" s="1326">
        <v>
2.2000000000000002</v>
      </c>
      <c r="CW75" s="1326"/>
      <c r="CX75" s="1326"/>
      <c r="CY75" s="1326"/>
      <c r="CZ75" s="1326"/>
      <c r="DA75" s="1326"/>
      <c r="DB75" s="1326"/>
      <c r="DC75" s="1326"/>
    </row>
    <row r="76" spans="2:107" x14ac:dyDescent="0.15">
      <c r="B76" s="395"/>
      <c r="G76" s="1332"/>
      <c r="H76" s="1332"/>
      <c r="I76" s="1321"/>
      <c r="J76" s="1321"/>
      <c r="K76" s="1327"/>
      <c r="L76" s="1327"/>
      <c r="M76" s="1327"/>
      <c r="N76" s="1327"/>
      <c r="AM76" s="40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5"/>
      <c r="G77" s="1321"/>
      <c r="H77" s="1321"/>
      <c r="I77" s="1321"/>
      <c r="J77" s="1321"/>
      <c r="K77" s="1342"/>
      <c r="L77" s="1342"/>
      <c r="M77" s="1342"/>
      <c r="N77" s="1342"/>
      <c r="AN77" s="1325" t="s">
        <v>
585</v>
      </c>
      <c r="AO77" s="1325"/>
      <c r="AP77" s="1325"/>
      <c r="AQ77" s="1325"/>
      <c r="AR77" s="1325"/>
      <c r="AS77" s="1325"/>
      <c r="AT77" s="1325"/>
      <c r="AU77" s="1325"/>
      <c r="AV77" s="1325"/>
      <c r="AW77" s="1325"/>
      <c r="AX77" s="1325"/>
      <c r="AY77" s="1325"/>
      <c r="AZ77" s="1325"/>
      <c r="BA77" s="1325"/>
      <c r="BB77" s="1328" t="s">
        <v>
583</v>
      </c>
      <c r="BC77" s="1328"/>
      <c r="BD77" s="1328"/>
      <c r="BE77" s="1328"/>
      <c r="BF77" s="1328"/>
      <c r="BG77" s="1328"/>
      <c r="BH77" s="1328"/>
      <c r="BI77" s="1328"/>
      <c r="BJ77" s="1328"/>
      <c r="BK77" s="1328"/>
      <c r="BL77" s="1328"/>
      <c r="BM77" s="1328"/>
      <c r="BN77" s="1328"/>
      <c r="BO77" s="1328"/>
      <c r="BP77" s="1326">
        <v>
0</v>
      </c>
      <c r="BQ77" s="1326"/>
      <c r="BR77" s="1326"/>
      <c r="BS77" s="1326"/>
      <c r="BT77" s="1326"/>
      <c r="BU77" s="1326"/>
      <c r="BV77" s="1326"/>
      <c r="BW77" s="1326"/>
      <c r="BX77" s="1326">
        <v>
0</v>
      </c>
      <c r="BY77" s="1326"/>
      <c r="BZ77" s="1326"/>
      <c r="CA77" s="1326"/>
      <c r="CB77" s="1326"/>
      <c r="CC77" s="1326"/>
      <c r="CD77" s="1326"/>
      <c r="CE77" s="1326"/>
      <c r="CF77" s="1326">
        <v>
0</v>
      </c>
      <c r="CG77" s="1326"/>
      <c r="CH77" s="1326"/>
      <c r="CI77" s="1326"/>
      <c r="CJ77" s="1326"/>
      <c r="CK77" s="1326"/>
      <c r="CL77" s="1326"/>
      <c r="CM77" s="1326"/>
      <c r="CN77" s="1326">
        <v>
0</v>
      </c>
      <c r="CO77" s="1326"/>
      <c r="CP77" s="1326"/>
      <c r="CQ77" s="1326"/>
      <c r="CR77" s="1326"/>
      <c r="CS77" s="1326"/>
      <c r="CT77" s="1326"/>
      <c r="CU77" s="1326"/>
      <c r="CV77" s="1326">
        <v>
0</v>
      </c>
      <c r="CW77" s="1326"/>
      <c r="CX77" s="1326"/>
      <c r="CY77" s="1326"/>
      <c r="CZ77" s="1326"/>
      <c r="DA77" s="1326"/>
      <c r="DB77" s="1326"/>
      <c r="DC77" s="1326"/>
    </row>
    <row r="78" spans="2:107" x14ac:dyDescent="0.15">
      <c r="B78" s="395"/>
      <c r="G78" s="1321"/>
      <c r="H78" s="1321"/>
      <c r="I78" s="1321"/>
      <c r="J78" s="1321"/>
      <c r="K78" s="1342"/>
      <c r="L78" s="1342"/>
      <c r="M78" s="1342"/>
      <c r="N78" s="134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5"/>
      <c r="G79" s="1321"/>
      <c r="H79" s="1321"/>
      <c r="I79" s="1331"/>
      <c r="J79" s="1331"/>
      <c r="K79" s="1343"/>
      <c r="L79" s="1343"/>
      <c r="M79" s="1343"/>
      <c r="N79" s="1343"/>
      <c r="AN79" s="1325"/>
      <c r="AO79" s="1325"/>
      <c r="AP79" s="1325"/>
      <c r="AQ79" s="1325"/>
      <c r="AR79" s="1325"/>
      <c r="AS79" s="1325"/>
      <c r="AT79" s="1325"/>
      <c r="AU79" s="1325"/>
      <c r="AV79" s="1325"/>
      <c r="AW79" s="1325"/>
      <c r="AX79" s="1325"/>
      <c r="AY79" s="1325"/>
      <c r="AZ79" s="1325"/>
      <c r="BA79" s="1325"/>
      <c r="BB79" s="1328" t="s">
        <v>
587</v>
      </c>
      <c r="BC79" s="1328"/>
      <c r="BD79" s="1328"/>
      <c r="BE79" s="1328"/>
      <c r="BF79" s="1328"/>
      <c r="BG79" s="1328"/>
      <c r="BH79" s="1328"/>
      <c r="BI79" s="1328"/>
      <c r="BJ79" s="1328"/>
      <c r="BK79" s="1328"/>
      <c r="BL79" s="1328"/>
      <c r="BM79" s="1328"/>
      <c r="BN79" s="1328"/>
      <c r="BO79" s="1328"/>
      <c r="BP79" s="1326">
        <v>
6.4</v>
      </c>
      <c r="BQ79" s="1326"/>
      <c r="BR79" s="1326"/>
      <c r="BS79" s="1326"/>
      <c r="BT79" s="1326"/>
      <c r="BU79" s="1326"/>
      <c r="BV79" s="1326"/>
      <c r="BW79" s="1326"/>
      <c r="BX79" s="1326">
        <v>
6.9</v>
      </c>
      <c r="BY79" s="1326"/>
      <c r="BZ79" s="1326"/>
      <c r="CA79" s="1326"/>
      <c r="CB79" s="1326"/>
      <c r="CC79" s="1326"/>
      <c r="CD79" s="1326"/>
      <c r="CE79" s="1326"/>
      <c r="CF79" s="1326">
        <v>
7.1</v>
      </c>
      <c r="CG79" s="1326"/>
      <c r="CH79" s="1326"/>
      <c r="CI79" s="1326"/>
      <c r="CJ79" s="1326"/>
      <c r="CK79" s="1326"/>
      <c r="CL79" s="1326"/>
      <c r="CM79" s="1326"/>
      <c r="CN79" s="1326">
        <v>
7.4</v>
      </c>
      <c r="CO79" s="1326"/>
      <c r="CP79" s="1326"/>
      <c r="CQ79" s="1326"/>
      <c r="CR79" s="1326"/>
      <c r="CS79" s="1326"/>
      <c r="CT79" s="1326"/>
      <c r="CU79" s="1326"/>
      <c r="CV79" s="1326">
        <v>
7.4</v>
      </c>
      <c r="CW79" s="1326"/>
      <c r="CX79" s="1326"/>
      <c r="CY79" s="1326"/>
      <c r="CZ79" s="1326"/>
      <c r="DA79" s="1326"/>
      <c r="DB79" s="1326"/>
      <c r="DC79" s="1326"/>
    </row>
    <row r="80" spans="2:107" x14ac:dyDescent="0.15">
      <c r="B80" s="395"/>
      <c r="G80" s="1321"/>
      <c r="H80" s="1321"/>
      <c r="I80" s="1331"/>
      <c r="J80" s="1331"/>
      <c r="K80" s="1343"/>
      <c r="L80" s="1343"/>
      <c r="M80" s="1343"/>
      <c r="N80" s="134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UiLGByFYWmAzxsPlCfbCcXOPLJGyWrnFHv3/UTpsxAKgJ9V/QtRhcg9N8QTiEzQRJ7sL8ZznRfZb+ouyNQpZw==" saltValue="11qM8R19LWPBAPLkHNUAV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B9F8C-0A3F-48D2-88C9-9556353E7FD1}">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491</v>
      </c>
    </row>
  </sheetData>
  <sheetProtection algorithmName="SHA-512" hashValue="r2+UDBHPm6o+WtiBbWWCUrAktu7RxLTR0lUGDYoFGMwTmsqitZSt1fBhQl1udQVLmdnO81Bf+SAS2v/d4VdyzA==" saltValue="s2u+1IaALK6ZYU1758S6E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D69ED-4E4D-49C9-8BCA-765303C2E49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491</v>
      </c>
    </row>
  </sheetData>
  <sheetProtection algorithmName="SHA-512" hashValue="1ygCOxOJOn7Z9IuMrraUMPQSambmHxGLjoPtESY35UJhW8UgAAgmWUAnPU7wLCE+xUvawBZiNX+TOLTYifft/w==" saltValue="Pofse477f8ItdechP3SeG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52</v>
      </c>
      <c r="E2" s="155"/>
      <c r="F2" s="156" t="s">
        <v>
542</v>
      </c>
      <c r="G2" s="157"/>
      <c r="H2" s="158"/>
    </row>
    <row r="3" spans="1:8" x14ac:dyDescent="0.15">
      <c r="A3" s="154" t="s">
        <v>
535</v>
      </c>
      <c r="B3" s="159"/>
      <c r="C3" s="160"/>
      <c r="D3" s="161">
        <v>
402995</v>
      </c>
      <c r="E3" s="162"/>
      <c r="F3" s="163">
        <v>
287914</v>
      </c>
      <c r="G3" s="164"/>
      <c r="H3" s="165"/>
    </row>
    <row r="4" spans="1:8" x14ac:dyDescent="0.15">
      <c r="A4" s="166"/>
      <c r="B4" s="167"/>
      <c r="C4" s="168"/>
      <c r="D4" s="169">
        <v>
306504</v>
      </c>
      <c r="E4" s="170"/>
      <c r="F4" s="171">
        <v>
146531</v>
      </c>
      <c r="G4" s="172"/>
      <c r="H4" s="173"/>
    </row>
    <row r="5" spans="1:8" x14ac:dyDescent="0.15">
      <c r="A5" s="154" t="s">
        <v>
537</v>
      </c>
      <c r="B5" s="159"/>
      <c r="C5" s="160"/>
      <c r="D5" s="161">
        <v>
445167</v>
      </c>
      <c r="E5" s="162"/>
      <c r="F5" s="163">
        <v>
310300</v>
      </c>
      <c r="G5" s="164"/>
      <c r="H5" s="165"/>
    </row>
    <row r="6" spans="1:8" x14ac:dyDescent="0.15">
      <c r="A6" s="166"/>
      <c r="B6" s="167"/>
      <c r="C6" s="168"/>
      <c r="D6" s="169">
        <v>
355933</v>
      </c>
      <c r="E6" s="170"/>
      <c r="F6" s="171">
        <v>
157576</v>
      </c>
      <c r="G6" s="172"/>
      <c r="H6" s="173"/>
    </row>
    <row r="7" spans="1:8" x14ac:dyDescent="0.15">
      <c r="A7" s="154" t="s">
        <v>
538</v>
      </c>
      <c r="B7" s="159"/>
      <c r="C7" s="160"/>
      <c r="D7" s="161">
        <v>
464225</v>
      </c>
      <c r="E7" s="162"/>
      <c r="F7" s="163">
        <v>
317319</v>
      </c>
      <c r="G7" s="164"/>
      <c r="H7" s="165"/>
    </row>
    <row r="8" spans="1:8" x14ac:dyDescent="0.15">
      <c r="A8" s="166"/>
      <c r="B8" s="167"/>
      <c r="C8" s="168"/>
      <c r="D8" s="169">
        <v>
413207</v>
      </c>
      <c r="E8" s="170"/>
      <c r="F8" s="171">
        <v>
164214</v>
      </c>
      <c r="G8" s="172"/>
      <c r="H8" s="173"/>
    </row>
    <row r="9" spans="1:8" x14ac:dyDescent="0.15">
      <c r="A9" s="154" t="s">
        <v>
539</v>
      </c>
      <c r="B9" s="159"/>
      <c r="C9" s="160"/>
      <c r="D9" s="161">
        <v>
245855</v>
      </c>
      <c r="E9" s="162"/>
      <c r="F9" s="163">
        <v>
289738</v>
      </c>
      <c r="G9" s="164"/>
      <c r="H9" s="165"/>
    </row>
    <row r="10" spans="1:8" x14ac:dyDescent="0.15">
      <c r="A10" s="166"/>
      <c r="B10" s="167"/>
      <c r="C10" s="168"/>
      <c r="D10" s="169">
        <v>
220292</v>
      </c>
      <c r="E10" s="170"/>
      <c r="F10" s="171">
        <v>
156238</v>
      </c>
      <c r="G10" s="172"/>
      <c r="H10" s="173"/>
    </row>
    <row r="11" spans="1:8" x14ac:dyDescent="0.15">
      <c r="A11" s="154" t="s">
        <v>
540</v>
      </c>
      <c r="B11" s="159"/>
      <c r="C11" s="160"/>
      <c r="D11" s="161">
        <v>
329094</v>
      </c>
      <c r="E11" s="162"/>
      <c r="F11" s="163">
        <v>
316937</v>
      </c>
      <c r="G11" s="164"/>
      <c r="H11" s="165"/>
    </row>
    <row r="12" spans="1:8" x14ac:dyDescent="0.15">
      <c r="A12" s="166"/>
      <c r="B12" s="167"/>
      <c r="C12" s="174"/>
      <c r="D12" s="169">
        <v>
263476</v>
      </c>
      <c r="E12" s="170"/>
      <c r="F12" s="171">
        <v>
199150</v>
      </c>
      <c r="G12" s="172"/>
      <c r="H12" s="173"/>
    </row>
    <row r="13" spans="1:8" x14ac:dyDescent="0.15">
      <c r="A13" s="154"/>
      <c r="B13" s="159"/>
      <c r="C13" s="175"/>
      <c r="D13" s="176">
        <v>
377467</v>
      </c>
      <c r="E13" s="177"/>
      <c r="F13" s="178">
        <v>
304442</v>
      </c>
      <c r="G13" s="179"/>
      <c r="H13" s="165"/>
    </row>
    <row r="14" spans="1:8" x14ac:dyDescent="0.15">
      <c r="A14" s="166"/>
      <c r="B14" s="167"/>
      <c r="C14" s="168"/>
      <c r="D14" s="169">
        <v>
311882</v>
      </c>
      <c r="E14" s="170"/>
      <c r="F14" s="171">
        <v>
164742</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4.67</v>
      </c>
      <c r="C19" s="180">
        <f>
ROUND(VALUE(SUBSTITUTE(実質収支比率等に係る経年分析!G$48,"▲","-")),2)</f>
        <v>
6.25</v>
      </c>
      <c r="D19" s="180">
        <f>
ROUND(VALUE(SUBSTITUTE(実質収支比率等に係る経年分析!H$48,"▲","-")),2)</f>
        <v>
7.3</v>
      </c>
      <c r="E19" s="180">
        <f>
ROUND(VALUE(SUBSTITUTE(実質収支比率等に係る経年分析!I$48,"▲","-")),2)</f>
        <v>
5.72</v>
      </c>
      <c r="F19" s="180">
        <f>
ROUND(VALUE(SUBSTITUTE(実質収支比率等に係る経年分析!J$48,"▲","-")),2)</f>
        <v>
7.33</v>
      </c>
    </row>
    <row r="20" spans="1:11" x14ac:dyDescent="0.15">
      <c r="A20" s="180" t="s">
        <v>
55</v>
      </c>
      <c r="B20" s="180">
        <f>
ROUND(VALUE(SUBSTITUTE(実質収支比率等に係る経年分析!F$47,"▲","-")),2)</f>
        <v>
57.37</v>
      </c>
      <c r="C20" s="180">
        <f>
ROUND(VALUE(SUBSTITUTE(実質収支比率等に係る経年分析!G$47,"▲","-")),2)</f>
        <v>
51.44</v>
      </c>
      <c r="D20" s="180">
        <f>
ROUND(VALUE(SUBSTITUTE(実質収支比率等に係る経年分析!H$47,"▲","-")),2)</f>
        <v>
51.16</v>
      </c>
      <c r="E20" s="180">
        <f>
ROUND(VALUE(SUBSTITUTE(実質収支比率等に係る経年分析!I$47,"▲","-")),2)</f>
        <v>
51.79</v>
      </c>
      <c r="F20" s="180">
        <f>
ROUND(VALUE(SUBSTITUTE(実質収支比率等に係る経年分析!J$47,"▲","-")),2)</f>
        <v>
54.53</v>
      </c>
    </row>
    <row r="21" spans="1:11" x14ac:dyDescent="0.15">
      <c r="A21" s="180" t="s">
        <v>
56</v>
      </c>
      <c r="B21" s="180">
        <f>
IF(ISNUMBER(VALUE(SUBSTITUTE(実質収支比率等に係る経年分析!F$49,"▲","-"))),ROUND(VALUE(SUBSTITUTE(実質収支比率等に係る経年分析!F$49,"▲","-")),2),NA())</f>
        <v>
0.3</v>
      </c>
      <c r="C21" s="180">
        <f>
IF(ISNUMBER(VALUE(SUBSTITUTE(実質収支比率等に係る経年分析!G$49,"▲","-"))),ROUND(VALUE(SUBSTITUTE(実質収支比率等に係る経年分析!G$49,"▲","-")),2),NA())</f>
        <v>
-3.78</v>
      </c>
      <c r="D21" s="180">
        <f>
IF(ISNUMBER(VALUE(SUBSTITUTE(実質収支比率等に係る経年分析!H$49,"▲","-"))),ROUND(VALUE(SUBSTITUTE(実質収支比率等に係る経年分析!H$49,"▲","-")),2),NA())</f>
        <v>
1.1100000000000001</v>
      </c>
      <c r="E21" s="180">
        <f>
IF(ISNUMBER(VALUE(SUBSTITUTE(実質収支比率等に係る経年分析!I$49,"▲","-"))),ROUND(VALUE(SUBSTITUTE(実質収支比率等に係る経年分析!I$49,"▲","-")),2),NA())</f>
        <v>
-0.18</v>
      </c>
      <c r="F21" s="180">
        <f>
IF(ISNUMBER(VALUE(SUBSTITUTE(実質収支比率等に係る経年分析!J$49,"▲","-"))),ROUND(VALUE(SUBSTITUTE(実質収支比率等に係る経年分析!J$49,"▲","-")),2),NA())</f>
        <v>
5.7</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15">
      <c r="A31" s="181" t="str">
        <f>
IF(連結実質赤字比率に係る赤字・黒字の構成分析!C$39="",NA(),連結実質赤字比率に係る赤字・黒字の構成分析!C$39)</f>
        <v>
介護保険事業特別会計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0.37</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0.06</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v>
      </c>
    </row>
    <row r="32" spans="1:11" x14ac:dyDescent="0.15">
      <c r="A32" s="181" t="str">
        <f>
IF(連結実質赤字比率に係る赤字・黒字の構成分析!C$38="",NA(),連結実質赤字比率に係る赤字・黒字の構成分析!C$38)</f>
        <v>
農業集落排水特別会計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0.46</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0.26</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0.23</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0.04</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0.17</v>
      </c>
    </row>
    <row r="33" spans="1:16" x14ac:dyDescent="0.15">
      <c r="A33" s="181" t="str">
        <f>
IF(連結実質赤字比率に係る赤字・黒字の構成分析!C$37="",NA(),連結実質赤字比率に係る赤字・黒字の構成分析!C$37)</f>
        <v>
簡易水道特別会計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0.33</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0.23</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0.11</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0.71</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0.34</v>
      </c>
    </row>
    <row r="34" spans="1:16" x14ac:dyDescent="0.15">
      <c r="A34" s="181" t="str">
        <f>
IF(連結実質赤字比率に係る赤字・黒字の構成分析!C$36="",NA(),連結実質赤字比率に係る赤字・黒字の構成分析!C$36)</f>
        <v>
後期高齢者医療事業特別会計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0.23</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0.33</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0.32</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0.24</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0.46</v>
      </c>
    </row>
    <row r="35" spans="1:16" x14ac:dyDescent="0.15">
      <c r="A35" s="181" t="str">
        <f>
IF(連結実質赤字比率に係る赤字・黒字の構成分析!C$35="",NA(),連結実質赤字比率に係る赤字・黒字の構成分析!C$35)</f>
        <v>
国民健康保険特別会計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2.73</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2.3199999999999998</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0.55000000000000004</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2.4</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1.04</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4.66</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6.25</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7.3</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5.72</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7.33</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106</v>
      </c>
      <c r="E42" s="182"/>
      <c r="F42" s="182"/>
      <c r="G42" s="182">
        <f>
'実質公債費比率（分子）の構造'!L$52</f>
        <v>
109</v>
      </c>
      <c r="H42" s="182"/>
      <c r="I42" s="182"/>
      <c r="J42" s="182">
        <f>
'実質公債費比率（分子）の構造'!M$52</f>
        <v>
109</v>
      </c>
      <c r="K42" s="182"/>
      <c r="L42" s="182"/>
      <c r="M42" s="182">
        <f>
'実質公債費比率（分子）の構造'!N$52</f>
        <v>
107</v>
      </c>
      <c r="N42" s="182"/>
      <c r="O42" s="182"/>
      <c r="P42" s="182">
        <f>
'実質公債費比率（分子）の構造'!O$52</f>
        <v>
127</v>
      </c>
    </row>
    <row r="43" spans="1:16" x14ac:dyDescent="0.15">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65</v>
      </c>
      <c r="B44" s="182" t="str">
        <f>
'実質公債費比率（分子）の構造'!K$50</f>
        <v>
-</v>
      </c>
      <c r="C44" s="182"/>
      <c r="D44" s="182"/>
      <c r="E44" s="182" t="str">
        <f>
'実質公債費比率（分子）の構造'!L$50</f>
        <v>
-</v>
      </c>
      <c r="F44" s="182"/>
      <c r="G44" s="182"/>
      <c r="H44" s="182" t="str">
        <f>
'実質公債費比率（分子）の構造'!M$50</f>
        <v>
-</v>
      </c>
      <c r="I44" s="182"/>
      <c r="J44" s="182"/>
      <c r="K44" s="182" t="str">
        <f>
'実質公債費比率（分子）の構造'!N$50</f>
        <v>
-</v>
      </c>
      <c r="L44" s="182"/>
      <c r="M44" s="182"/>
      <c r="N44" s="182" t="str">
        <f>
'実質公債費比率（分子）の構造'!O$50</f>
        <v>
-</v>
      </c>
      <c r="O44" s="182"/>
      <c r="P44" s="182"/>
    </row>
    <row r="45" spans="1:16" x14ac:dyDescent="0.15">
      <c r="A45" s="182" t="s">
        <v>
66</v>
      </c>
      <c r="B45" s="182">
        <f>
'実質公債費比率（分子）の構造'!K$49</f>
        <v>
14</v>
      </c>
      <c r="C45" s="182"/>
      <c r="D45" s="182"/>
      <c r="E45" s="182">
        <f>
'実質公債費比率（分子）の構造'!L$49</f>
        <v>
17</v>
      </c>
      <c r="F45" s="182"/>
      <c r="G45" s="182"/>
      <c r="H45" s="182">
        <f>
'実質公債費比率（分子）の構造'!M$49</f>
        <v>
17</v>
      </c>
      <c r="I45" s="182"/>
      <c r="J45" s="182"/>
      <c r="K45" s="182">
        <f>
'実質公債費比率（分子）の構造'!N$49</f>
        <v>
17</v>
      </c>
      <c r="L45" s="182"/>
      <c r="M45" s="182"/>
      <c r="N45" s="182">
        <f>
'実質公債費比率（分子）の構造'!O$49</f>
        <v>
17</v>
      </c>
      <c r="O45" s="182"/>
      <c r="P45" s="182"/>
    </row>
    <row r="46" spans="1:16" x14ac:dyDescent="0.15">
      <c r="A46" s="182" t="s">
        <v>
67</v>
      </c>
      <c r="B46" s="182">
        <f>
'実質公債費比率（分子）の構造'!K$48</f>
        <v>
15</v>
      </c>
      <c r="C46" s="182"/>
      <c r="D46" s="182"/>
      <c r="E46" s="182">
        <f>
'実質公債費比率（分子）の構造'!L$48</f>
        <v>
14</v>
      </c>
      <c r="F46" s="182"/>
      <c r="G46" s="182"/>
      <c r="H46" s="182">
        <f>
'実質公債費比率（分子）の構造'!M$48</f>
        <v>
11</v>
      </c>
      <c r="I46" s="182"/>
      <c r="J46" s="182"/>
      <c r="K46" s="182">
        <f>
'実質公債費比率（分子）の構造'!N$48</f>
        <v>
11</v>
      </c>
      <c r="L46" s="182"/>
      <c r="M46" s="182"/>
      <c r="N46" s="182">
        <f>
'実質公債費比率（分子）の構造'!O$48</f>
        <v>
15</v>
      </c>
      <c r="O46" s="182"/>
      <c r="P46" s="182"/>
    </row>
    <row r="47" spans="1:16" x14ac:dyDescent="0.15">
      <c r="A47" s="182" t="s">
        <v>
14</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68</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69</v>
      </c>
      <c r="B49" s="182">
        <f>
'実質公債費比率（分子）の構造'!K$45</f>
        <v>
92</v>
      </c>
      <c r="C49" s="182"/>
      <c r="D49" s="182"/>
      <c r="E49" s="182">
        <f>
'実質公債費比率（分子）の構造'!L$45</f>
        <v>
94</v>
      </c>
      <c r="F49" s="182"/>
      <c r="G49" s="182"/>
      <c r="H49" s="182">
        <f>
'実質公債費比率（分子）の構造'!M$45</f>
        <v>
96</v>
      </c>
      <c r="I49" s="182"/>
      <c r="J49" s="182"/>
      <c r="K49" s="182">
        <f>
'実質公債費比率（分子）の構造'!N$45</f>
        <v>
97</v>
      </c>
      <c r="L49" s="182"/>
      <c r="M49" s="182"/>
      <c r="N49" s="182">
        <f>
'実質公債費比率（分子）の構造'!O$45</f>
        <v>
127</v>
      </c>
      <c r="O49" s="182"/>
      <c r="P49" s="182"/>
    </row>
    <row r="50" spans="1:16" x14ac:dyDescent="0.15">
      <c r="A50" s="182" t="s">
        <v>
70</v>
      </c>
      <c r="B50" s="182" t="e">
        <f>
NA()</f>
        <v>
#N/A</v>
      </c>
      <c r="C50" s="182">
        <f>
IF(ISNUMBER('実質公債費比率（分子）の構造'!K$53),'実質公債費比率（分子）の構造'!K$53,NA())</f>
        <v>
15</v>
      </c>
      <c r="D50" s="182" t="e">
        <f>
NA()</f>
        <v>
#N/A</v>
      </c>
      <c r="E50" s="182" t="e">
        <f>
NA()</f>
        <v>
#N/A</v>
      </c>
      <c r="F50" s="182">
        <f>
IF(ISNUMBER('実質公債費比率（分子）の構造'!L$53),'実質公債費比率（分子）の構造'!L$53,NA())</f>
        <v>
16</v>
      </c>
      <c r="G50" s="182" t="e">
        <f>
NA()</f>
        <v>
#N/A</v>
      </c>
      <c r="H50" s="182" t="e">
        <f>
NA()</f>
        <v>
#N/A</v>
      </c>
      <c r="I50" s="182">
        <f>
IF(ISNUMBER('実質公債費比率（分子）の構造'!M$53),'実質公債費比率（分子）の構造'!M$53,NA())</f>
        <v>
15</v>
      </c>
      <c r="J50" s="182" t="e">
        <f>
NA()</f>
        <v>
#N/A</v>
      </c>
      <c r="K50" s="182" t="e">
        <f>
NA()</f>
        <v>
#N/A</v>
      </c>
      <c r="L50" s="182">
        <f>
IF(ISNUMBER('実質公債費比率（分子）の構造'!N$53),'実質公債費比率（分子）の構造'!N$53,NA())</f>
        <v>
18</v>
      </c>
      <c r="M50" s="182" t="e">
        <f>
NA()</f>
        <v>
#N/A</v>
      </c>
      <c r="N50" s="182" t="e">
        <f>
NA()</f>
        <v>
#N/A</v>
      </c>
      <c r="O50" s="182">
        <f>
IF(ISNUMBER('実質公債費比率（分子）の構造'!O$53),'実質公債費比率（分子）の構造'!O$53,NA())</f>
        <v>
32</v>
      </c>
      <c r="P50" s="182" t="e">
        <f>
NA()</f>
        <v>
#N/A</v>
      </c>
    </row>
    <row r="53" spans="1:16" x14ac:dyDescent="0.15">
      <c r="A53" s="150" t="s">
        <v>
71</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15">
      <c r="A56" s="181" t="s">
        <v>
43</v>
      </c>
      <c r="B56" s="181"/>
      <c r="C56" s="181"/>
      <c r="D56" s="181">
        <f>
'将来負担比率（分子）の構造'!I$52</f>
        <v>
1079</v>
      </c>
      <c r="E56" s="181"/>
      <c r="F56" s="181"/>
      <c r="G56" s="181">
        <f>
'将来負担比率（分子）の構造'!J$52</f>
        <v>
1181</v>
      </c>
      <c r="H56" s="181"/>
      <c r="I56" s="181"/>
      <c r="J56" s="181">
        <f>
'将来負担比率（分子）の構造'!K$52</f>
        <v>
1284</v>
      </c>
      <c r="K56" s="181"/>
      <c r="L56" s="181"/>
      <c r="M56" s="181">
        <f>
'将来負担比率（分子）の構造'!L$52</f>
        <v>
1230</v>
      </c>
      <c r="N56" s="181"/>
      <c r="O56" s="181"/>
      <c r="P56" s="181">
        <f>
'将来負担比率（分子）の構造'!M$52</f>
        <v>
1160</v>
      </c>
    </row>
    <row r="57" spans="1:16" x14ac:dyDescent="0.15">
      <c r="A57" s="181" t="s">
        <v>
42</v>
      </c>
      <c r="B57" s="181"/>
      <c r="C57" s="181"/>
      <c r="D57" s="181" t="str">
        <f>
'将来負担比率（分子）の構造'!I$51</f>
        <v>
-</v>
      </c>
      <c r="E57" s="181"/>
      <c r="F57" s="181"/>
      <c r="G57" s="181" t="str">
        <f>
'将来負担比率（分子）の構造'!J$51</f>
        <v>
-</v>
      </c>
      <c r="H57" s="181"/>
      <c r="I57" s="181"/>
      <c r="J57" s="181" t="str">
        <f>
'将来負担比率（分子）の構造'!K$51</f>
        <v>
-</v>
      </c>
      <c r="K57" s="181"/>
      <c r="L57" s="181"/>
      <c r="M57" s="181" t="str">
        <f>
'将来負担比率（分子）の構造'!L$51</f>
        <v>
-</v>
      </c>
      <c r="N57" s="181"/>
      <c r="O57" s="181"/>
      <c r="P57" s="181" t="str">
        <f>
'将来負担比率（分子）の構造'!M$51</f>
        <v>
-</v>
      </c>
    </row>
    <row r="58" spans="1:16" x14ac:dyDescent="0.15">
      <c r="A58" s="181" t="s">
        <v>
41</v>
      </c>
      <c r="B58" s="181"/>
      <c r="C58" s="181"/>
      <c r="D58" s="181">
        <f>
'将来負担比率（分子）の構造'!I$50</f>
        <v>
1088</v>
      </c>
      <c r="E58" s="181"/>
      <c r="F58" s="181"/>
      <c r="G58" s="181">
        <f>
'将来負担比率（分子）の構造'!J$50</f>
        <v>
1140</v>
      </c>
      <c r="H58" s="181"/>
      <c r="I58" s="181"/>
      <c r="J58" s="181">
        <f>
'将来負担比率（分子）の構造'!K$50</f>
        <v>
1186</v>
      </c>
      <c r="K58" s="181"/>
      <c r="L58" s="181"/>
      <c r="M58" s="181">
        <f>
'将来負担比率（分子）の構造'!L$50</f>
        <v>
1291</v>
      </c>
      <c r="N58" s="181"/>
      <c r="O58" s="181"/>
      <c r="P58" s="181">
        <f>
'将来負担比率（分子）の構造'!M$50</f>
        <v>
1358</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239</v>
      </c>
      <c r="C62" s="181"/>
      <c r="D62" s="181"/>
      <c r="E62" s="181">
        <f>
'将来負担比率（分子）の構造'!J$45</f>
        <v>
232</v>
      </c>
      <c r="F62" s="181"/>
      <c r="G62" s="181"/>
      <c r="H62" s="181">
        <f>
'将来負担比率（分子）の構造'!K$45</f>
        <v>
283</v>
      </c>
      <c r="I62" s="181"/>
      <c r="J62" s="181"/>
      <c r="K62" s="181">
        <f>
'将来負担比率（分子）の構造'!L$45</f>
        <v>
273</v>
      </c>
      <c r="L62" s="181"/>
      <c r="M62" s="181"/>
      <c r="N62" s="181">
        <f>
'将来負担比率（分子）の構造'!M$45</f>
        <v>
202</v>
      </c>
      <c r="O62" s="181"/>
      <c r="P62" s="181"/>
    </row>
    <row r="63" spans="1:16" x14ac:dyDescent="0.15">
      <c r="A63" s="181" t="s">
        <v>
34</v>
      </c>
      <c r="B63" s="181">
        <f>
'将来負担比率（分子）の構造'!I$44</f>
        <v>
132</v>
      </c>
      <c r="C63" s="181"/>
      <c r="D63" s="181"/>
      <c r="E63" s="181">
        <f>
'将来負担比率（分子）の構造'!J$44</f>
        <v>
119</v>
      </c>
      <c r="F63" s="181"/>
      <c r="G63" s="181"/>
      <c r="H63" s="181">
        <f>
'将来負担比率（分子）の構造'!K$44</f>
        <v>
105</v>
      </c>
      <c r="I63" s="181"/>
      <c r="J63" s="181"/>
      <c r="K63" s="181">
        <f>
'将来負担比率（分子）の構造'!L$44</f>
        <v>
90</v>
      </c>
      <c r="L63" s="181"/>
      <c r="M63" s="181"/>
      <c r="N63" s="181">
        <f>
'将来負担比率（分子）の構造'!M$44</f>
        <v>
74</v>
      </c>
      <c r="O63" s="181"/>
      <c r="P63" s="181"/>
    </row>
    <row r="64" spans="1:16" x14ac:dyDescent="0.15">
      <c r="A64" s="181" t="s">
        <v>
33</v>
      </c>
      <c r="B64" s="181">
        <f>
'将来負担比率（分子）の構造'!I$43</f>
        <v>
190</v>
      </c>
      <c r="C64" s="181"/>
      <c r="D64" s="181"/>
      <c r="E64" s="181">
        <f>
'将来負担比率（分子）の構造'!J$43</f>
        <v>
162</v>
      </c>
      <c r="F64" s="181"/>
      <c r="G64" s="181"/>
      <c r="H64" s="181">
        <f>
'将来負担比率（分子）の構造'!K$43</f>
        <v>
124</v>
      </c>
      <c r="I64" s="181"/>
      <c r="J64" s="181"/>
      <c r="K64" s="181">
        <f>
'将来負担比率（分子）の構造'!L$43</f>
        <v>
102</v>
      </c>
      <c r="L64" s="181"/>
      <c r="M64" s="181"/>
      <c r="N64" s="181">
        <f>
'将来負担比率（分子）の構造'!M$43</f>
        <v>
97</v>
      </c>
      <c r="O64" s="181"/>
      <c r="P64" s="181"/>
    </row>
    <row r="65" spans="1:16" x14ac:dyDescent="0.15">
      <c r="A65" s="181" t="s">
        <v>
32</v>
      </c>
      <c r="B65" s="181" t="str">
        <f>
'将来負担比率（分子）の構造'!I$42</f>
        <v>
-</v>
      </c>
      <c r="C65" s="181"/>
      <c r="D65" s="181"/>
      <c r="E65" s="181" t="str">
        <f>
'将来負担比率（分子）の構造'!J$42</f>
        <v>
-</v>
      </c>
      <c r="F65" s="181"/>
      <c r="G65" s="181"/>
      <c r="H65" s="181" t="str">
        <f>
'将来負担比率（分子）の構造'!K$42</f>
        <v>
-</v>
      </c>
      <c r="I65" s="181"/>
      <c r="J65" s="181"/>
      <c r="K65" s="181" t="str">
        <f>
'将来負担比率（分子）の構造'!L$42</f>
        <v>
-</v>
      </c>
      <c r="L65" s="181"/>
      <c r="M65" s="181"/>
      <c r="N65" s="181" t="str">
        <f>
'将来負担比率（分子）の構造'!M$42</f>
        <v>
-</v>
      </c>
      <c r="O65" s="181"/>
      <c r="P65" s="181"/>
    </row>
    <row r="66" spans="1:16" x14ac:dyDescent="0.15">
      <c r="A66" s="181" t="s">
        <v>
31</v>
      </c>
      <c r="B66" s="181">
        <f>
'将来負担比率（分子）の構造'!I$41</f>
        <v>
941</v>
      </c>
      <c r="C66" s="181"/>
      <c r="D66" s="181"/>
      <c r="E66" s="181">
        <f>
'将来負担比率（分子）の構造'!J$41</f>
        <v>
1117</v>
      </c>
      <c r="F66" s="181"/>
      <c r="G66" s="181"/>
      <c r="H66" s="181">
        <f>
'将来負担比率（分子）の構造'!K$41</f>
        <v>
1256</v>
      </c>
      <c r="I66" s="181"/>
      <c r="J66" s="181"/>
      <c r="K66" s="181">
        <f>
'将来負担比率（分子）の構造'!L$41</f>
        <v>
1183</v>
      </c>
      <c r="L66" s="181"/>
      <c r="M66" s="181"/>
      <c r="N66" s="181">
        <f>
'将来負担比率（分子）の構造'!M$41</f>
        <v>
1110</v>
      </c>
      <c r="O66" s="181"/>
      <c r="P66" s="181"/>
    </row>
    <row r="67" spans="1:16" x14ac:dyDescent="0.15">
      <c r="A67" s="181" t="s">
        <v>
74</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75</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76</v>
      </c>
      <c r="B72" s="185">
        <f>
基金残高に係る経年分析!F55</f>
        <v>
551</v>
      </c>
      <c r="C72" s="185">
        <f>
基金残高に係る経年分析!G55</f>
        <v>
566</v>
      </c>
      <c r="D72" s="185">
        <f>
基金残高に係る経年分析!H55</f>
        <v>
610</v>
      </c>
    </row>
    <row r="73" spans="1:16" x14ac:dyDescent="0.15">
      <c r="A73" s="184" t="s">
        <v>
77</v>
      </c>
      <c r="B73" s="185">
        <f>
基金残高に係る経年分析!F56</f>
        <v>
231</v>
      </c>
      <c r="C73" s="185">
        <f>
基金残高に係る経年分析!G56</f>
        <v>
254</v>
      </c>
      <c r="D73" s="185">
        <f>
基金残高に係る経年分析!H56</f>
        <v>
269</v>
      </c>
    </row>
    <row r="74" spans="1:16" x14ac:dyDescent="0.15">
      <c r="A74" s="184" t="s">
        <v>
78</v>
      </c>
      <c r="B74" s="185">
        <f>
基金残高に係る経年分析!F57</f>
        <v>
322</v>
      </c>
      <c r="C74" s="185">
        <f>
基金残高に係る経年分析!G57</f>
        <v>
373</v>
      </c>
      <c r="D74" s="185">
        <f>
基金残高に係る経年分析!H57</f>
        <v>
373</v>
      </c>
    </row>
  </sheetData>
  <sheetProtection algorithmName="SHA-512" hashValue="QZgKjp9vPDqyn502mqK1BNOOb6CxhQPYee/6+Fu2T3XtAC1a+UwS52MtaIc1f5YY5bFGSyzyxFqWhHFi/eRppg==" saltValue="nzoIpizh0D0tEimMdndZr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209</v>
      </c>
      <c r="DI1" s="660"/>
      <c r="DJ1" s="660"/>
      <c r="DK1" s="660"/>
      <c r="DL1" s="660"/>
      <c r="DM1" s="660"/>
      <c r="DN1" s="661"/>
      <c r="DO1" s="226"/>
      <c r="DP1" s="659" t="s">
        <v>
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
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
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
1</v>
      </c>
      <c r="C4" s="663"/>
      <c r="D4" s="663"/>
      <c r="E4" s="663"/>
      <c r="F4" s="663"/>
      <c r="G4" s="663"/>
      <c r="H4" s="663"/>
      <c r="I4" s="663"/>
      <c r="J4" s="663"/>
      <c r="K4" s="663"/>
      <c r="L4" s="663"/>
      <c r="M4" s="663"/>
      <c r="N4" s="663"/>
      <c r="O4" s="663"/>
      <c r="P4" s="663"/>
      <c r="Q4" s="664"/>
      <c r="R4" s="662" t="s">
        <v>
215</v>
      </c>
      <c r="S4" s="663"/>
      <c r="T4" s="663"/>
      <c r="U4" s="663"/>
      <c r="V4" s="663"/>
      <c r="W4" s="663"/>
      <c r="X4" s="663"/>
      <c r="Y4" s="664"/>
      <c r="Z4" s="662" t="s">
        <v>
216</v>
      </c>
      <c r="AA4" s="663"/>
      <c r="AB4" s="663"/>
      <c r="AC4" s="664"/>
      <c r="AD4" s="662" t="s">
        <v>
217</v>
      </c>
      <c r="AE4" s="663"/>
      <c r="AF4" s="663"/>
      <c r="AG4" s="663"/>
      <c r="AH4" s="663"/>
      <c r="AI4" s="663"/>
      <c r="AJ4" s="663"/>
      <c r="AK4" s="664"/>
      <c r="AL4" s="662" t="s">
        <v>
216</v>
      </c>
      <c r="AM4" s="663"/>
      <c r="AN4" s="663"/>
      <c r="AO4" s="664"/>
      <c r="AP4" s="668" t="s">
        <v>
218</v>
      </c>
      <c r="AQ4" s="668"/>
      <c r="AR4" s="668"/>
      <c r="AS4" s="668"/>
      <c r="AT4" s="668"/>
      <c r="AU4" s="668"/>
      <c r="AV4" s="668"/>
      <c r="AW4" s="668"/>
      <c r="AX4" s="668"/>
      <c r="AY4" s="668"/>
      <c r="AZ4" s="668"/>
      <c r="BA4" s="668"/>
      <c r="BB4" s="668"/>
      <c r="BC4" s="668"/>
      <c r="BD4" s="668"/>
      <c r="BE4" s="668"/>
      <c r="BF4" s="668"/>
      <c r="BG4" s="668" t="s">
        <v>
219</v>
      </c>
      <c r="BH4" s="668"/>
      <c r="BI4" s="668"/>
      <c r="BJ4" s="668"/>
      <c r="BK4" s="668"/>
      <c r="BL4" s="668"/>
      <c r="BM4" s="668"/>
      <c r="BN4" s="668"/>
      <c r="BO4" s="668" t="s">
        <v>
216</v>
      </c>
      <c r="BP4" s="668"/>
      <c r="BQ4" s="668"/>
      <c r="BR4" s="668"/>
      <c r="BS4" s="668" t="s">
        <v>
220</v>
      </c>
      <c r="BT4" s="668"/>
      <c r="BU4" s="668"/>
      <c r="BV4" s="668"/>
      <c r="BW4" s="668"/>
      <c r="BX4" s="668"/>
      <c r="BY4" s="668"/>
      <c r="BZ4" s="668"/>
      <c r="CA4" s="668"/>
      <c r="CB4" s="668"/>
      <c r="CD4" s="665" t="s">
        <v>
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
222</v>
      </c>
      <c r="C5" s="670"/>
      <c r="D5" s="670"/>
      <c r="E5" s="670"/>
      <c r="F5" s="670"/>
      <c r="G5" s="670"/>
      <c r="H5" s="670"/>
      <c r="I5" s="670"/>
      <c r="J5" s="670"/>
      <c r="K5" s="670"/>
      <c r="L5" s="670"/>
      <c r="M5" s="670"/>
      <c r="N5" s="670"/>
      <c r="O5" s="670"/>
      <c r="P5" s="670"/>
      <c r="Q5" s="671"/>
      <c r="R5" s="672">
        <v>
240256</v>
      </c>
      <c r="S5" s="673"/>
      <c r="T5" s="673"/>
      <c r="U5" s="673"/>
      <c r="V5" s="673"/>
      <c r="W5" s="673"/>
      <c r="X5" s="673"/>
      <c r="Y5" s="674"/>
      <c r="Z5" s="675">
        <v>
8.3000000000000007</v>
      </c>
      <c r="AA5" s="675"/>
      <c r="AB5" s="675"/>
      <c r="AC5" s="675"/>
      <c r="AD5" s="676">
        <v>
240256</v>
      </c>
      <c r="AE5" s="676"/>
      <c r="AF5" s="676"/>
      <c r="AG5" s="676"/>
      <c r="AH5" s="676"/>
      <c r="AI5" s="676"/>
      <c r="AJ5" s="676"/>
      <c r="AK5" s="676"/>
      <c r="AL5" s="677">
        <v>
21.8</v>
      </c>
      <c r="AM5" s="678"/>
      <c r="AN5" s="678"/>
      <c r="AO5" s="679"/>
      <c r="AP5" s="669" t="s">
        <v>
223</v>
      </c>
      <c r="AQ5" s="670"/>
      <c r="AR5" s="670"/>
      <c r="AS5" s="670"/>
      <c r="AT5" s="670"/>
      <c r="AU5" s="670"/>
      <c r="AV5" s="670"/>
      <c r="AW5" s="670"/>
      <c r="AX5" s="670"/>
      <c r="AY5" s="670"/>
      <c r="AZ5" s="670"/>
      <c r="BA5" s="670"/>
      <c r="BB5" s="670"/>
      <c r="BC5" s="670"/>
      <c r="BD5" s="670"/>
      <c r="BE5" s="670"/>
      <c r="BF5" s="671"/>
      <c r="BG5" s="683">
        <v>
240256</v>
      </c>
      <c r="BH5" s="684"/>
      <c r="BI5" s="684"/>
      <c r="BJ5" s="684"/>
      <c r="BK5" s="684"/>
      <c r="BL5" s="684"/>
      <c r="BM5" s="684"/>
      <c r="BN5" s="685"/>
      <c r="BO5" s="686">
        <v>
100</v>
      </c>
      <c r="BP5" s="686"/>
      <c r="BQ5" s="686"/>
      <c r="BR5" s="686"/>
      <c r="BS5" s="687" t="s">
        <v>
127</v>
      </c>
      <c r="BT5" s="687"/>
      <c r="BU5" s="687"/>
      <c r="BV5" s="687"/>
      <c r="BW5" s="687"/>
      <c r="BX5" s="687"/>
      <c r="BY5" s="687"/>
      <c r="BZ5" s="687"/>
      <c r="CA5" s="687"/>
      <c r="CB5" s="691"/>
      <c r="CD5" s="665" t="s">
        <v>
218</v>
      </c>
      <c r="CE5" s="666"/>
      <c r="CF5" s="666"/>
      <c r="CG5" s="666"/>
      <c r="CH5" s="666"/>
      <c r="CI5" s="666"/>
      <c r="CJ5" s="666"/>
      <c r="CK5" s="666"/>
      <c r="CL5" s="666"/>
      <c r="CM5" s="666"/>
      <c r="CN5" s="666"/>
      <c r="CO5" s="666"/>
      <c r="CP5" s="666"/>
      <c r="CQ5" s="667"/>
      <c r="CR5" s="665" t="s">
        <v>
224</v>
      </c>
      <c r="CS5" s="666"/>
      <c r="CT5" s="666"/>
      <c r="CU5" s="666"/>
      <c r="CV5" s="666"/>
      <c r="CW5" s="666"/>
      <c r="CX5" s="666"/>
      <c r="CY5" s="667"/>
      <c r="CZ5" s="665" t="s">
        <v>
216</v>
      </c>
      <c r="DA5" s="666"/>
      <c r="DB5" s="666"/>
      <c r="DC5" s="667"/>
      <c r="DD5" s="665" t="s">
        <v>
225</v>
      </c>
      <c r="DE5" s="666"/>
      <c r="DF5" s="666"/>
      <c r="DG5" s="666"/>
      <c r="DH5" s="666"/>
      <c r="DI5" s="666"/>
      <c r="DJ5" s="666"/>
      <c r="DK5" s="666"/>
      <c r="DL5" s="666"/>
      <c r="DM5" s="666"/>
      <c r="DN5" s="666"/>
      <c r="DO5" s="666"/>
      <c r="DP5" s="667"/>
      <c r="DQ5" s="665" t="s">
        <v>
226</v>
      </c>
      <c r="DR5" s="666"/>
      <c r="DS5" s="666"/>
      <c r="DT5" s="666"/>
      <c r="DU5" s="666"/>
      <c r="DV5" s="666"/>
      <c r="DW5" s="666"/>
      <c r="DX5" s="666"/>
      <c r="DY5" s="666"/>
      <c r="DZ5" s="666"/>
      <c r="EA5" s="666"/>
      <c r="EB5" s="666"/>
      <c r="EC5" s="667"/>
    </row>
    <row r="6" spans="2:143" ht="11.25" customHeight="1" x14ac:dyDescent="0.15">
      <c r="B6" s="680" t="s">
        <v>
227</v>
      </c>
      <c r="C6" s="681"/>
      <c r="D6" s="681"/>
      <c r="E6" s="681"/>
      <c r="F6" s="681"/>
      <c r="G6" s="681"/>
      <c r="H6" s="681"/>
      <c r="I6" s="681"/>
      <c r="J6" s="681"/>
      <c r="K6" s="681"/>
      <c r="L6" s="681"/>
      <c r="M6" s="681"/>
      <c r="N6" s="681"/>
      <c r="O6" s="681"/>
      <c r="P6" s="681"/>
      <c r="Q6" s="682"/>
      <c r="R6" s="683">
        <v>
8532</v>
      </c>
      <c r="S6" s="684"/>
      <c r="T6" s="684"/>
      <c r="U6" s="684"/>
      <c r="V6" s="684"/>
      <c r="W6" s="684"/>
      <c r="X6" s="684"/>
      <c r="Y6" s="685"/>
      <c r="Z6" s="686">
        <v>
0.3</v>
      </c>
      <c r="AA6" s="686"/>
      <c r="AB6" s="686"/>
      <c r="AC6" s="686"/>
      <c r="AD6" s="687">
        <v>
8532</v>
      </c>
      <c r="AE6" s="687"/>
      <c r="AF6" s="687"/>
      <c r="AG6" s="687"/>
      <c r="AH6" s="687"/>
      <c r="AI6" s="687"/>
      <c r="AJ6" s="687"/>
      <c r="AK6" s="687"/>
      <c r="AL6" s="688">
        <v>
0.8</v>
      </c>
      <c r="AM6" s="689"/>
      <c r="AN6" s="689"/>
      <c r="AO6" s="690"/>
      <c r="AP6" s="680" t="s">
        <v>
228</v>
      </c>
      <c r="AQ6" s="681"/>
      <c r="AR6" s="681"/>
      <c r="AS6" s="681"/>
      <c r="AT6" s="681"/>
      <c r="AU6" s="681"/>
      <c r="AV6" s="681"/>
      <c r="AW6" s="681"/>
      <c r="AX6" s="681"/>
      <c r="AY6" s="681"/>
      <c r="AZ6" s="681"/>
      <c r="BA6" s="681"/>
      <c r="BB6" s="681"/>
      <c r="BC6" s="681"/>
      <c r="BD6" s="681"/>
      <c r="BE6" s="681"/>
      <c r="BF6" s="682"/>
      <c r="BG6" s="683">
        <v>
240256</v>
      </c>
      <c r="BH6" s="684"/>
      <c r="BI6" s="684"/>
      <c r="BJ6" s="684"/>
      <c r="BK6" s="684"/>
      <c r="BL6" s="684"/>
      <c r="BM6" s="684"/>
      <c r="BN6" s="685"/>
      <c r="BO6" s="686">
        <v>
100</v>
      </c>
      <c r="BP6" s="686"/>
      <c r="BQ6" s="686"/>
      <c r="BR6" s="686"/>
      <c r="BS6" s="687" t="s">
        <v>
173</v>
      </c>
      <c r="BT6" s="687"/>
      <c r="BU6" s="687"/>
      <c r="BV6" s="687"/>
      <c r="BW6" s="687"/>
      <c r="BX6" s="687"/>
      <c r="BY6" s="687"/>
      <c r="BZ6" s="687"/>
      <c r="CA6" s="687"/>
      <c r="CB6" s="691"/>
      <c r="CD6" s="694" t="s">
        <v>
229</v>
      </c>
      <c r="CE6" s="695"/>
      <c r="CF6" s="695"/>
      <c r="CG6" s="695"/>
      <c r="CH6" s="695"/>
      <c r="CI6" s="695"/>
      <c r="CJ6" s="695"/>
      <c r="CK6" s="695"/>
      <c r="CL6" s="695"/>
      <c r="CM6" s="695"/>
      <c r="CN6" s="695"/>
      <c r="CO6" s="695"/>
      <c r="CP6" s="695"/>
      <c r="CQ6" s="696"/>
      <c r="CR6" s="683">
        <v>
39214</v>
      </c>
      <c r="CS6" s="684"/>
      <c r="CT6" s="684"/>
      <c r="CU6" s="684"/>
      <c r="CV6" s="684"/>
      <c r="CW6" s="684"/>
      <c r="CX6" s="684"/>
      <c r="CY6" s="685"/>
      <c r="CZ6" s="677">
        <v>
1.4</v>
      </c>
      <c r="DA6" s="678"/>
      <c r="DB6" s="678"/>
      <c r="DC6" s="697"/>
      <c r="DD6" s="692" t="s">
        <v>
173</v>
      </c>
      <c r="DE6" s="684"/>
      <c r="DF6" s="684"/>
      <c r="DG6" s="684"/>
      <c r="DH6" s="684"/>
      <c r="DI6" s="684"/>
      <c r="DJ6" s="684"/>
      <c r="DK6" s="684"/>
      <c r="DL6" s="684"/>
      <c r="DM6" s="684"/>
      <c r="DN6" s="684"/>
      <c r="DO6" s="684"/>
      <c r="DP6" s="685"/>
      <c r="DQ6" s="692">
        <v>
39214</v>
      </c>
      <c r="DR6" s="684"/>
      <c r="DS6" s="684"/>
      <c r="DT6" s="684"/>
      <c r="DU6" s="684"/>
      <c r="DV6" s="684"/>
      <c r="DW6" s="684"/>
      <c r="DX6" s="684"/>
      <c r="DY6" s="684"/>
      <c r="DZ6" s="684"/>
      <c r="EA6" s="684"/>
      <c r="EB6" s="684"/>
      <c r="EC6" s="693"/>
    </row>
    <row r="7" spans="2:143" ht="11.25" customHeight="1" x14ac:dyDescent="0.15">
      <c r="B7" s="680" t="s">
        <v>
230</v>
      </c>
      <c r="C7" s="681"/>
      <c r="D7" s="681"/>
      <c r="E7" s="681"/>
      <c r="F7" s="681"/>
      <c r="G7" s="681"/>
      <c r="H7" s="681"/>
      <c r="I7" s="681"/>
      <c r="J7" s="681"/>
      <c r="K7" s="681"/>
      <c r="L7" s="681"/>
      <c r="M7" s="681"/>
      <c r="N7" s="681"/>
      <c r="O7" s="681"/>
      <c r="P7" s="681"/>
      <c r="Q7" s="682"/>
      <c r="R7" s="683">
        <v>
333</v>
      </c>
      <c r="S7" s="684"/>
      <c r="T7" s="684"/>
      <c r="U7" s="684"/>
      <c r="V7" s="684"/>
      <c r="W7" s="684"/>
      <c r="X7" s="684"/>
      <c r="Y7" s="685"/>
      <c r="Z7" s="686">
        <v>
0</v>
      </c>
      <c r="AA7" s="686"/>
      <c r="AB7" s="686"/>
      <c r="AC7" s="686"/>
      <c r="AD7" s="687">
        <v>
333</v>
      </c>
      <c r="AE7" s="687"/>
      <c r="AF7" s="687"/>
      <c r="AG7" s="687"/>
      <c r="AH7" s="687"/>
      <c r="AI7" s="687"/>
      <c r="AJ7" s="687"/>
      <c r="AK7" s="687"/>
      <c r="AL7" s="688">
        <v>
0</v>
      </c>
      <c r="AM7" s="689"/>
      <c r="AN7" s="689"/>
      <c r="AO7" s="690"/>
      <c r="AP7" s="680" t="s">
        <v>
231</v>
      </c>
      <c r="AQ7" s="681"/>
      <c r="AR7" s="681"/>
      <c r="AS7" s="681"/>
      <c r="AT7" s="681"/>
      <c r="AU7" s="681"/>
      <c r="AV7" s="681"/>
      <c r="AW7" s="681"/>
      <c r="AX7" s="681"/>
      <c r="AY7" s="681"/>
      <c r="AZ7" s="681"/>
      <c r="BA7" s="681"/>
      <c r="BB7" s="681"/>
      <c r="BC7" s="681"/>
      <c r="BD7" s="681"/>
      <c r="BE7" s="681"/>
      <c r="BF7" s="682"/>
      <c r="BG7" s="683">
        <v>
118284</v>
      </c>
      <c r="BH7" s="684"/>
      <c r="BI7" s="684"/>
      <c r="BJ7" s="684"/>
      <c r="BK7" s="684"/>
      <c r="BL7" s="684"/>
      <c r="BM7" s="684"/>
      <c r="BN7" s="685"/>
      <c r="BO7" s="686">
        <v>
49.2</v>
      </c>
      <c r="BP7" s="686"/>
      <c r="BQ7" s="686"/>
      <c r="BR7" s="686"/>
      <c r="BS7" s="687" t="s">
        <v>
127</v>
      </c>
      <c r="BT7" s="687"/>
      <c r="BU7" s="687"/>
      <c r="BV7" s="687"/>
      <c r="BW7" s="687"/>
      <c r="BX7" s="687"/>
      <c r="BY7" s="687"/>
      <c r="BZ7" s="687"/>
      <c r="CA7" s="687"/>
      <c r="CB7" s="691"/>
      <c r="CD7" s="698" t="s">
        <v>
232</v>
      </c>
      <c r="CE7" s="699"/>
      <c r="CF7" s="699"/>
      <c r="CG7" s="699"/>
      <c r="CH7" s="699"/>
      <c r="CI7" s="699"/>
      <c r="CJ7" s="699"/>
      <c r="CK7" s="699"/>
      <c r="CL7" s="699"/>
      <c r="CM7" s="699"/>
      <c r="CN7" s="699"/>
      <c r="CO7" s="699"/>
      <c r="CP7" s="699"/>
      <c r="CQ7" s="700"/>
      <c r="CR7" s="683">
        <v>
554278</v>
      </c>
      <c r="CS7" s="684"/>
      <c r="CT7" s="684"/>
      <c r="CU7" s="684"/>
      <c r="CV7" s="684"/>
      <c r="CW7" s="684"/>
      <c r="CX7" s="684"/>
      <c r="CY7" s="685"/>
      <c r="CZ7" s="686">
        <v>
19.8</v>
      </c>
      <c r="DA7" s="686"/>
      <c r="DB7" s="686"/>
      <c r="DC7" s="686"/>
      <c r="DD7" s="692">
        <v>
29218</v>
      </c>
      <c r="DE7" s="684"/>
      <c r="DF7" s="684"/>
      <c r="DG7" s="684"/>
      <c r="DH7" s="684"/>
      <c r="DI7" s="684"/>
      <c r="DJ7" s="684"/>
      <c r="DK7" s="684"/>
      <c r="DL7" s="684"/>
      <c r="DM7" s="684"/>
      <c r="DN7" s="684"/>
      <c r="DO7" s="684"/>
      <c r="DP7" s="685"/>
      <c r="DQ7" s="692">
        <v>
418541</v>
      </c>
      <c r="DR7" s="684"/>
      <c r="DS7" s="684"/>
      <c r="DT7" s="684"/>
      <c r="DU7" s="684"/>
      <c r="DV7" s="684"/>
      <c r="DW7" s="684"/>
      <c r="DX7" s="684"/>
      <c r="DY7" s="684"/>
      <c r="DZ7" s="684"/>
      <c r="EA7" s="684"/>
      <c r="EB7" s="684"/>
      <c r="EC7" s="693"/>
    </row>
    <row r="8" spans="2:143" ht="11.25" customHeight="1" x14ac:dyDescent="0.15">
      <c r="B8" s="680" t="s">
        <v>
233</v>
      </c>
      <c r="C8" s="681"/>
      <c r="D8" s="681"/>
      <c r="E8" s="681"/>
      <c r="F8" s="681"/>
      <c r="G8" s="681"/>
      <c r="H8" s="681"/>
      <c r="I8" s="681"/>
      <c r="J8" s="681"/>
      <c r="K8" s="681"/>
      <c r="L8" s="681"/>
      <c r="M8" s="681"/>
      <c r="N8" s="681"/>
      <c r="O8" s="681"/>
      <c r="P8" s="681"/>
      <c r="Q8" s="682"/>
      <c r="R8" s="683">
        <v>
1667</v>
      </c>
      <c r="S8" s="684"/>
      <c r="T8" s="684"/>
      <c r="U8" s="684"/>
      <c r="V8" s="684"/>
      <c r="W8" s="684"/>
      <c r="X8" s="684"/>
      <c r="Y8" s="685"/>
      <c r="Z8" s="686">
        <v>
0.1</v>
      </c>
      <c r="AA8" s="686"/>
      <c r="AB8" s="686"/>
      <c r="AC8" s="686"/>
      <c r="AD8" s="687">
        <v>
1667</v>
      </c>
      <c r="AE8" s="687"/>
      <c r="AF8" s="687"/>
      <c r="AG8" s="687"/>
      <c r="AH8" s="687"/>
      <c r="AI8" s="687"/>
      <c r="AJ8" s="687"/>
      <c r="AK8" s="687"/>
      <c r="AL8" s="688">
        <v>
0.2</v>
      </c>
      <c r="AM8" s="689"/>
      <c r="AN8" s="689"/>
      <c r="AO8" s="690"/>
      <c r="AP8" s="680" t="s">
        <v>
234</v>
      </c>
      <c r="AQ8" s="681"/>
      <c r="AR8" s="681"/>
      <c r="AS8" s="681"/>
      <c r="AT8" s="681"/>
      <c r="AU8" s="681"/>
      <c r="AV8" s="681"/>
      <c r="AW8" s="681"/>
      <c r="AX8" s="681"/>
      <c r="AY8" s="681"/>
      <c r="AZ8" s="681"/>
      <c r="BA8" s="681"/>
      <c r="BB8" s="681"/>
      <c r="BC8" s="681"/>
      <c r="BD8" s="681"/>
      <c r="BE8" s="681"/>
      <c r="BF8" s="682"/>
      <c r="BG8" s="683">
        <v>
3333</v>
      </c>
      <c r="BH8" s="684"/>
      <c r="BI8" s="684"/>
      <c r="BJ8" s="684"/>
      <c r="BK8" s="684"/>
      <c r="BL8" s="684"/>
      <c r="BM8" s="684"/>
      <c r="BN8" s="685"/>
      <c r="BO8" s="686">
        <v>
1.4</v>
      </c>
      <c r="BP8" s="686"/>
      <c r="BQ8" s="686"/>
      <c r="BR8" s="686"/>
      <c r="BS8" s="692" t="s">
        <v>
127</v>
      </c>
      <c r="BT8" s="684"/>
      <c r="BU8" s="684"/>
      <c r="BV8" s="684"/>
      <c r="BW8" s="684"/>
      <c r="BX8" s="684"/>
      <c r="BY8" s="684"/>
      <c r="BZ8" s="684"/>
      <c r="CA8" s="684"/>
      <c r="CB8" s="693"/>
      <c r="CD8" s="698" t="s">
        <v>
235</v>
      </c>
      <c r="CE8" s="699"/>
      <c r="CF8" s="699"/>
      <c r="CG8" s="699"/>
      <c r="CH8" s="699"/>
      <c r="CI8" s="699"/>
      <c r="CJ8" s="699"/>
      <c r="CK8" s="699"/>
      <c r="CL8" s="699"/>
      <c r="CM8" s="699"/>
      <c r="CN8" s="699"/>
      <c r="CO8" s="699"/>
      <c r="CP8" s="699"/>
      <c r="CQ8" s="700"/>
      <c r="CR8" s="683">
        <v>
422923</v>
      </c>
      <c r="CS8" s="684"/>
      <c r="CT8" s="684"/>
      <c r="CU8" s="684"/>
      <c r="CV8" s="684"/>
      <c r="CW8" s="684"/>
      <c r="CX8" s="684"/>
      <c r="CY8" s="685"/>
      <c r="CZ8" s="686">
        <v>
15.1</v>
      </c>
      <c r="DA8" s="686"/>
      <c r="DB8" s="686"/>
      <c r="DC8" s="686"/>
      <c r="DD8" s="692">
        <v>
14104</v>
      </c>
      <c r="DE8" s="684"/>
      <c r="DF8" s="684"/>
      <c r="DG8" s="684"/>
      <c r="DH8" s="684"/>
      <c r="DI8" s="684"/>
      <c r="DJ8" s="684"/>
      <c r="DK8" s="684"/>
      <c r="DL8" s="684"/>
      <c r="DM8" s="684"/>
      <c r="DN8" s="684"/>
      <c r="DO8" s="684"/>
      <c r="DP8" s="685"/>
      <c r="DQ8" s="692">
        <v>
167369</v>
      </c>
      <c r="DR8" s="684"/>
      <c r="DS8" s="684"/>
      <c r="DT8" s="684"/>
      <c r="DU8" s="684"/>
      <c r="DV8" s="684"/>
      <c r="DW8" s="684"/>
      <c r="DX8" s="684"/>
      <c r="DY8" s="684"/>
      <c r="DZ8" s="684"/>
      <c r="EA8" s="684"/>
      <c r="EB8" s="684"/>
      <c r="EC8" s="693"/>
    </row>
    <row r="9" spans="2:143" ht="11.25" customHeight="1" x14ac:dyDescent="0.15">
      <c r="B9" s="680" t="s">
        <v>
236</v>
      </c>
      <c r="C9" s="681"/>
      <c r="D9" s="681"/>
      <c r="E9" s="681"/>
      <c r="F9" s="681"/>
      <c r="G9" s="681"/>
      <c r="H9" s="681"/>
      <c r="I9" s="681"/>
      <c r="J9" s="681"/>
      <c r="K9" s="681"/>
      <c r="L9" s="681"/>
      <c r="M9" s="681"/>
      <c r="N9" s="681"/>
      <c r="O9" s="681"/>
      <c r="P9" s="681"/>
      <c r="Q9" s="682"/>
      <c r="R9" s="683">
        <v>
1035</v>
      </c>
      <c r="S9" s="684"/>
      <c r="T9" s="684"/>
      <c r="U9" s="684"/>
      <c r="V9" s="684"/>
      <c r="W9" s="684"/>
      <c r="X9" s="684"/>
      <c r="Y9" s="685"/>
      <c r="Z9" s="686">
        <v>
0</v>
      </c>
      <c r="AA9" s="686"/>
      <c r="AB9" s="686"/>
      <c r="AC9" s="686"/>
      <c r="AD9" s="687">
        <v>
1035</v>
      </c>
      <c r="AE9" s="687"/>
      <c r="AF9" s="687"/>
      <c r="AG9" s="687"/>
      <c r="AH9" s="687"/>
      <c r="AI9" s="687"/>
      <c r="AJ9" s="687"/>
      <c r="AK9" s="687"/>
      <c r="AL9" s="688">
        <v>
0.1</v>
      </c>
      <c r="AM9" s="689"/>
      <c r="AN9" s="689"/>
      <c r="AO9" s="690"/>
      <c r="AP9" s="680" t="s">
        <v>
237</v>
      </c>
      <c r="AQ9" s="681"/>
      <c r="AR9" s="681"/>
      <c r="AS9" s="681"/>
      <c r="AT9" s="681"/>
      <c r="AU9" s="681"/>
      <c r="AV9" s="681"/>
      <c r="AW9" s="681"/>
      <c r="AX9" s="681"/>
      <c r="AY9" s="681"/>
      <c r="AZ9" s="681"/>
      <c r="BA9" s="681"/>
      <c r="BB9" s="681"/>
      <c r="BC9" s="681"/>
      <c r="BD9" s="681"/>
      <c r="BE9" s="681"/>
      <c r="BF9" s="682"/>
      <c r="BG9" s="683">
        <v>
100181</v>
      </c>
      <c r="BH9" s="684"/>
      <c r="BI9" s="684"/>
      <c r="BJ9" s="684"/>
      <c r="BK9" s="684"/>
      <c r="BL9" s="684"/>
      <c r="BM9" s="684"/>
      <c r="BN9" s="685"/>
      <c r="BO9" s="686">
        <v>
41.7</v>
      </c>
      <c r="BP9" s="686"/>
      <c r="BQ9" s="686"/>
      <c r="BR9" s="686"/>
      <c r="BS9" s="692" t="s">
        <v>
127</v>
      </c>
      <c r="BT9" s="684"/>
      <c r="BU9" s="684"/>
      <c r="BV9" s="684"/>
      <c r="BW9" s="684"/>
      <c r="BX9" s="684"/>
      <c r="BY9" s="684"/>
      <c r="BZ9" s="684"/>
      <c r="CA9" s="684"/>
      <c r="CB9" s="693"/>
      <c r="CD9" s="698" t="s">
        <v>
238</v>
      </c>
      <c r="CE9" s="699"/>
      <c r="CF9" s="699"/>
      <c r="CG9" s="699"/>
      <c r="CH9" s="699"/>
      <c r="CI9" s="699"/>
      <c r="CJ9" s="699"/>
      <c r="CK9" s="699"/>
      <c r="CL9" s="699"/>
      <c r="CM9" s="699"/>
      <c r="CN9" s="699"/>
      <c r="CO9" s="699"/>
      <c r="CP9" s="699"/>
      <c r="CQ9" s="700"/>
      <c r="CR9" s="683">
        <v>
268621</v>
      </c>
      <c r="CS9" s="684"/>
      <c r="CT9" s="684"/>
      <c r="CU9" s="684"/>
      <c r="CV9" s="684"/>
      <c r="CW9" s="684"/>
      <c r="CX9" s="684"/>
      <c r="CY9" s="685"/>
      <c r="CZ9" s="686">
        <v>
9.6</v>
      </c>
      <c r="DA9" s="686"/>
      <c r="DB9" s="686"/>
      <c r="DC9" s="686"/>
      <c r="DD9" s="692">
        <v>
48554</v>
      </c>
      <c r="DE9" s="684"/>
      <c r="DF9" s="684"/>
      <c r="DG9" s="684"/>
      <c r="DH9" s="684"/>
      <c r="DI9" s="684"/>
      <c r="DJ9" s="684"/>
      <c r="DK9" s="684"/>
      <c r="DL9" s="684"/>
      <c r="DM9" s="684"/>
      <c r="DN9" s="684"/>
      <c r="DO9" s="684"/>
      <c r="DP9" s="685"/>
      <c r="DQ9" s="692">
        <v>
106730</v>
      </c>
      <c r="DR9" s="684"/>
      <c r="DS9" s="684"/>
      <c r="DT9" s="684"/>
      <c r="DU9" s="684"/>
      <c r="DV9" s="684"/>
      <c r="DW9" s="684"/>
      <c r="DX9" s="684"/>
      <c r="DY9" s="684"/>
      <c r="DZ9" s="684"/>
      <c r="EA9" s="684"/>
      <c r="EB9" s="684"/>
      <c r="EC9" s="693"/>
    </row>
    <row r="10" spans="2:143" ht="11.25" customHeight="1" x14ac:dyDescent="0.15">
      <c r="B10" s="680" t="s">
        <v>
239</v>
      </c>
      <c r="C10" s="681"/>
      <c r="D10" s="681"/>
      <c r="E10" s="681"/>
      <c r="F10" s="681"/>
      <c r="G10" s="681"/>
      <c r="H10" s="681"/>
      <c r="I10" s="681"/>
      <c r="J10" s="681"/>
      <c r="K10" s="681"/>
      <c r="L10" s="681"/>
      <c r="M10" s="681"/>
      <c r="N10" s="681"/>
      <c r="O10" s="681"/>
      <c r="P10" s="681"/>
      <c r="Q10" s="682"/>
      <c r="R10" s="683" t="s">
        <v>
127</v>
      </c>
      <c r="S10" s="684"/>
      <c r="T10" s="684"/>
      <c r="U10" s="684"/>
      <c r="V10" s="684"/>
      <c r="W10" s="684"/>
      <c r="X10" s="684"/>
      <c r="Y10" s="685"/>
      <c r="Z10" s="686" t="s">
        <v>
127</v>
      </c>
      <c r="AA10" s="686"/>
      <c r="AB10" s="686"/>
      <c r="AC10" s="686"/>
      <c r="AD10" s="687" t="s">
        <v>
173</v>
      </c>
      <c r="AE10" s="687"/>
      <c r="AF10" s="687"/>
      <c r="AG10" s="687"/>
      <c r="AH10" s="687"/>
      <c r="AI10" s="687"/>
      <c r="AJ10" s="687"/>
      <c r="AK10" s="687"/>
      <c r="AL10" s="688" t="s">
        <v>
173</v>
      </c>
      <c r="AM10" s="689"/>
      <c r="AN10" s="689"/>
      <c r="AO10" s="690"/>
      <c r="AP10" s="680" t="s">
        <v>
240</v>
      </c>
      <c r="AQ10" s="681"/>
      <c r="AR10" s="681"/>
      <c r="AS10" s="681"/>
      <c r="AT10" s="681"/>
      <c r="AU10" s="681"/>
      <c r="AV10" s="681"/>
      <c r="AW10" s="681"/>
      <c r="AX10" s="681"/>
      <c r="AY10" s="681"/>
      <c r="AZ10" s="681"/>
      <c r="BA10" s="681"/>
      <c r="BB10" s="681"/>
      <c r="BC10" s="681"/>
      <c r="BD10" s="681"/>
      <c r="BE10" s="681"/>
      <c r="BF10" s="682"/>
      <c r="BG10" s="683">
        <v>
4160</v>
      </c>
      <c r="BH10" s="684"/>
      <c r="BI10" s="684"/>
      <c r="BJ10" s="684"/>
      <c r="BK10" s="684"/>
      <c r="BL10" s="684"/>
      <c r="BM10" s="684"/>
      <c r="BN10" s="685"/>
      <c r="BO10" s="686">
        <v>
1.7</v>
      </c>
      <c r="BP10" s="686"/>
      <c r="BQ10" s="686"/>
      <c r="BR10" s="686"/>
      <c r="BS10" s="692" t="s">
        <v>
127</v>
      </c>
      <c r="BT10" s="684"/>
      <c r="BU10" s="684"/>
      <c r="BV10" s="684"/>
      <c r="BW10" s="684"/>
      <c r="BX10" s="684"/>
      <c r="BY10" s="684"/>
      <c r="BZ10" s="684"/>
      <c r="CA10" s="684"/>
      <c r="CB10" s="693"/>
      <c r="CD10" s="698" t="s">
        <v>
241</v>
      </c>
      <c r="CE10" s="699"/>
      <c r="CF10" s="699"/>
      <c r="CG10" s="699"/>
      <c r="CH10" s="699"/>
      <c r="CI10" s="699"/>
      <c r="CJ10" s="699"/>
      <c r="CK10" s="699"/>
      <c r="CL10" s="699"/>
      <c r="CM10" s="699"/>
      <c r="CN10" s="699"/>
      <c r="CO10" s="699"/>
      <c r="CP10" s="699"/>
      <c r="CQ10" s="700"/>
      <c r="CR10" s="683">
        <v>
59675</v>
      </c>
      <c r="CS10" s="684"/>
      <c r="CT10" s="684"/>
      <c r="CU10" s="684"/>
      <c r="CV10" s="684"/>
      <c r="CW10" s="684"/>
      <c r="CX10" s="684"/>
      <c r="CY10" s="685"/>
      <c r="CZ10" s="686">
        <v>
2.1</v>
      </c>
      <c r="DA10" s="686"/>
      <c r="DB10" s="686"/>
      <c r="DC10" s="686"/>
      <c r="DD10" s="692" t="s">
        <v>
127</v>
      </c>
      <c r="DE10" s="684"/>
      <c r="DF10" s="684"/>
      <c r="DG10" s="684"/>
      <c r="DH10" s="684"/>
      <c r="DI10" s="684"/>
      <c r="DJ10" s="684"/>
      <c r="DK10" s="684"/>
      <c r="DL10" s="684"/>
      <c r="DM10" s="684"/>
      <c r="DN10" s="684"/>
      <c r="DO10" s="684"/>
      <c r="DP10" s="685"/>
      <c r="DQ10" s="692">
        <v>
632</v>
      </c>
      <c r="DR10" s="684"/>
      <c r="DS10" s="684"/>
      <c r="DT10" s="684"/>
      <c r="DU10" s="684"/>
      <c r="DV10" s="684"/>
      <c r="DW10" s="684"/>
      <c r="DX10" s="684"/>
      <c r="DY10" s="684"/>
      <c r="DZ10" s="684"/>
      <c r="EA10" s="684"/>
      <c r="EB10" s="684"/>
      <c r="EC10" s="693"/>
    </row>
    <row r="11" spans="2:143" ht="11.25" customHeight="1" x14ac:dyDescent="0.15">
      <c r="B11" s="680" t="s">
        <v>
242</v>
      </c>
      <c r="C11" s="681"/>
      <c r="D11" s="681"/>
      <c r="E11" s="681"/>
      <c r="F11" s="681"/>
      <c r="G11" s="681"/>
      <c r="H11" s="681"/>
      <c r="I11" s="681"/>
      <c r="J11" s="681"/>
      <c r="K11" s="681"/>
      <c r="L11" s="681"/>
      <c r="M11" s="681"/>
      <c r="N11" s="681"/>
      <c r="O11" s="681"/>
      <c r="P11" s="681"/>
      <c r="Q11" s="682"/>
      <c r="R11" s="683">
        <v>
34019</v>
      </c>
      <c r="S11" s="684"/>
      <c r="T11" s="684"/>
      <c r="U11" s="684"/>
      <c r="V11" s="684"/>
      <c r="W11" s="684"/>
      <c r="X11" s="684"/>
      <c r="Y11" s="685"/>
      <c r="Z11" s="688">
        <v>
1.2</v>
      </c>
      <c r="AA11" s="689"/>
      <c r="AB11" s="689"/>
      <c r="AC11" s="701"/>
      <c r="AD11" s="692">
        <v>
34019</v>
      </c>
      <c r="AE11" s="684"/>
      <c r="AF11" s="684"/>
      <c r="AG11" s="684"/>
      <c r="AH11" s="684"/>
      <c r="AI11" s="684"/>
      <c r="AJ11" s="684"/>
      <c r="AK11" s="685"/>
      <c r="AL11" s="688">
        <v>
3.1</v>
      </c>
      <c r="AM11" s="689"/>
      <c r="AN11" s="689"/>
      <c r="AO11" s="690"/>
      <c r="AP11" s="680" t="s">
        <v>
243</v>
      </c>
      <c r="AQ11" s="681"/>
      <c r="AR11" s="681"/>
      <c r="AS11" s="681"/>
      <c r="AT11" s="681"/>
      <c r="AU11" s="681"/>
      <c r="AV11" s="681"/>
      <c r="AW11" s="681"/>
      <c r="AX11" s="681"/>
      <c r="AY11" s="681"/>
      <c r="AZ11" s="681"/>
      <c r="BA11" s="681"/>
      <c r="BB11" s="681"/>
      <c r="BC11" s="681"/>
      <c r="BD11" s="681"/>
      <c r="BE11" s="681"/>
      <c r="BF11" s="682"/>
      <c r="BG11" s="683">
        <v>
10610</v>
      </c>
      <c r="BH11" s="684"/>
      <c r="BI11" s="684"/>
      <c r="BJ11" s="684"/>
      <c r="BK11" s="684"/>
      <c r="BL11" s="684"/>
      <c r="BM11" s="684"/>
      <c r="BN11" s="685"/>
      <c r="BO11" s="686">
        <v>
4.4000000000000004</v>
      </c>
      <c r="BP11" s="686"/>
      <c r="BQ11" s="686"/>
      <c r="BR11" s="686"/>
      <c r="BS11" s="692" t="s">
        <v>
127</v>
      </c>
      <c r="BT11" s="684"/>
      <c r="BU11" s="684"/>
      <c r="BV11" s="684"/>
      <c r="BW11" s="684"/>
      <c r="BX11" s="684"/>
      <c r="BY11" s="684"/>
      <c r="BZ11" s="684"/>
      <c r="CA11" s="684"/>
      <c r="CB11" s="693"/>
      <c r="CD11" s="698" t="s">
        <v>
244</v>
      </c>
      <c r="CE11" s="699"/>
      <c r="CF11" s="699"/>
      <c r="CG11" s="699"/>
      <c r="CH11" s="699"/>
      <c r="CI11" s="699"/>
      <c r="CJ11" s="699"/>
      <c r="CK11" s="699"/>
      <c r="CL11" s="699"/>
      <c r="CM11" s="699"/>
      <c r="CN11" s="699"/>
      <c r="CO11" s="699"/>
      <c r="CP11" s="699"/>
      <c r="CQ11" s="700"/>
      <c r="CR11" s="683">
        <v>
195707</v>
      </c>
      <c r="CS11" s="684"/>
      <c r="CT11" s="684"/>
      <c r="CU11" s="684"/>
      <c r="CV11" s="684"/>
      <c r="CW11" s="684"/>
      <c r="CX11" s="684"/>
      <c r="CY11" s="685"/>
      <c r="CZ11" s="686">
        <v>
7</v>
      </c>
      <c r="DA11" s="686"/>
      <c r="DB11" s="686"/>
      <c r="DC11" s="686"/>
      <c r="DD11" s="692">
        <v>
55723</v>
      </c>
      <c r="DE11" s="684"/>
      <c r="DF11" s="684"/>
      <c r="DG11" s="684"/>
      <c r="DH11" s="684"/>
      <c r="DI11" s="684"/>
      <c r="DJ11" s="684"/>
      <c r="DK11" s="684"/>
      <c r="DL11" s="684"/>
      <c r="DM11" s="684"/>
      <c r="DN11" s="684"/>
      <c r="DO11" s="684"/>
      <c r="DP11" s="685"/>
      <c r="DQ11" s="692">
        <v>
49350</v>
      </c>
      <c r="DR11" s="684"/>
      <c r="DS11" s="684"/>
      <c r="DT11" s="684"/>
      <c r="DU11" s="684"/>
      <c r="DV11" s="684"/>
      <c r="DW11" s="684"/>
      <c r="DX11" s="684"/>
      <c r="DY11" s="684"/>
      <c r="DZ11" s="684"/>
      <c r="EA11" s="684"/>
      <c r="EB11" s="684"/>
      <c r="EC11" s="693"/>
    </row>
    <row r="12" spans="2:143" ht="11.25" customHeight="1" x14ac:dyDescent="0.15">
      <c r="B12" s="680" t="s">
        <v>
245</v>
      </c>
      <c r="C12" s="681"/>
      <c r="D12" s="681"/>
      <c r="E12" s="681"/>
      <c r="F12" s="681"/>
      <c r="G12" s="681"/>
      <c r="H12" s="681"/>
      <c r="I12" s="681"/>
      <c r="J12" s="681"/>
      <c r="K12" s="681"/>
      <c r="L12" s="681"/>
      <c r="M12" s="681"/>
      <c r="N12" s="681"/>
      <c r="O12" s="681"/>
      <c r="P12" s="681"/>
      <c r="Q12" s="682"/>
      <c r="R12" s="683" t="s">
        <v>
173</v>
      </c>
      <c r="S12" s="684"/>
      <c r="T12" s="684"/>
      <c r="U12" s="684"/>
      <c r="V12" s="684"/>
      <c r="W12" s="684"/>
      <c r="X12" s="684"/>
      <c r="Y12" s="685"/>
      <c r="Z12" s="686" t="s">
        <v>
173</v>
      </c>
      <c r="AA12" s="686"/>
      <c r="AB12" s="686"/>
      <c r="AC12" s="686"/>
      <c r="AD12" s="687" t="s">
        <v>
173</v>
      </c>
      <c r="AE12" s="687"/>
      <c r="AF12" s="687"/>
      <c r="AG12" s="687"/>
      <c r="AH12" s="687"/>
      <c r="AI12" s="687"/>
      <c r="AJ12" s="687"/>
      <c r="AK12" s="687"/>
      <c r="AL12" s="688" t="s">
        <v>
173</v>
      </c>
      <c r="AM12" s="689"/>
      <c r="AN12" s="689"/>
      <c r="AO12" s="690"/>
      <c r="AP12" s="680" t="s">
        <v>
246</v>
      </c>
      <c r="AQ12" s="681"/>
      <c r="AR12" s="681"/>
      <c r="AS12" s="681"/>
      <c r="AT12" s="681"/>
      <c r="AU12" s="681"/>
      <c r="AV12" s="681"/>
      <c r="AW12" s="681"/>
      <c r="AX12" s="681"/>
      <c r="AY12" s="681"/>
      <c r="AZ12" s="681"/>
      <c r="BA12" s="681"/>
      <c r="BB12" s="681"/>
      <c r="BC12" s="681"/>
      <c r="BD12" s="681"/>
      <c r="BE12" s="681"/>
      <c r="BF12" s="682"/>
      <c r="BG12" s="683">
        <v>
95068</v>
      </c>
      <c r="BH12" s="684"/>
      <c r="BI12" s="684"/>
      <c r="BJ12" s="684"/>
      <c r="BK12" s="684"/>
      <c r="BL12" s="684"/>
      <c r="BM12" s="684"/>
      <c r="BN12" s="685"/>
      <c r="BO12" s="686">
        <v>
39.6</v>
      </c>
      <c r="BP12" s="686"/>
      <c r="BQ12" s="686"/>
      <c r="BR12" s="686"/>
      <c r="BS12" s="692" t="s">
        <v>
173</v>
      </c>
      <c r="BT12" s="684"/>
      <c r="BU12" s="684"/>
      <c r="BV12" s="684"/>
      <c r="BW12" s="684"/>
      <c r="BX12" s="684"/>
      <c r="BY12" s="684"/>
      <c r="BZ12" s="684"/>
      <c r="CA12" s="684"/>
      <c r="CB12" s="693"/>
      <c r="CD12" s="698" t="s">
        <v>
247</v>
      </c>
      <c r="CE12" s="699"/>
      <c r="CF12" s="699"/>
      <c r="CG12" s="699"/>
      <c r="CH12" s="699"/>
      <c r="CI12" s="699"/>
      <c r="CJ12" s="699"/>
      <c r="CK12" s="699"/>
      <c r="CL12" s="699"/>
      <c r="CM12" s="699"/>
      <c r="CN12" s="699"/>
      <c r="CO12" s="699"/>
      <c r="CP12" s="699"/>
      <c r="CQ12" s="700"/>
      <c r="CR12" s="683">
        <v>
283596</v>
      </c>
      <c r="CS12" s="684"/>
      <c r="CT12" s="684"/>
      <c r="CU12" s="684"/>
      <c r="CV12" s="684"/>
      <c r="CW12" s="684"/>
      <c r="CX12" s="684"/>
      <c r="CY12" s="685"/>
      <c r="CZ12" s="686">
        <v>
10.1</v>
      </c>
      <c r="DA12" s="686"/>
      <c r="DB12" s="686"/>
      <c r="DC12" s="686"/>
      <c r="DD12" s="692">
        <v>
96331</v>
      </c>
      <c r="DE12" s="684"/>
      <c r="DF12" s="684"/>
      <c r="DG12" s="684"/>
      <c r="DH12" s="684"/>
      <c r="DI12" s="684"/>
      <c r="DJ12" s="684"/>
      <c r="DK12" s="684"/>
      <c r="DL12" s="684"/>
      <c r="DM12" s="684"/>
      <c r="DN12" s="684"/>
      <c r="DO12" s="684"/>
      <c r="DP12" s="685"/>
      <c r="DQ12" s="692">
        <v>
42825</v>
      </c>
      <c r="DR12" s="684"/>
      <c r="DS12" s="684"/>
      <c r="DT12" s="684"/>
      <c r="DU12" s="684"/>
      <c r="DV12" s="684"/>
      <c r="DW12" s="684"/>
      <c r="DX12" s="684"/>
      <c r="DY12" s="684"/>
      <c r="DZ12" s="684"/>
      <c r="EA12" s="684"/>
      <c r="EB12" s="684"/>
      <c r="EC12" s="693"/>
    </row>
    <row r="13" spans="2:143" ht="11.25" customHeight="1" x14ac:dyDescent="0.15">
      <c r="B13" s="680" t="s">
        <v>
248</v>
      </c>
      <c r="C13" s="681"/>
      <c r="D13" s="681"/>
      <c r="E13" s="681"/>
      <c r="F13" s="681"/>
      <c r="G13" s="681"/>
      <c r="H13" s="681"/>
      <c r="I13" s="681"/>
      <c r="J13" s="681"/>
      <c r="K13" s="681"/>
      <c r="L13" s="681"/>
      <c r="M13" s="681"/>
      <c r="N13" s="681"/>
      <c r="O13" s="681"/>
      <c r="P13" s="681"/>
      <c r="Q13" s="682"/>
      <c r="R13" s="683" t="s">
        <v>
127</v>
      </c>
      <c r="S13" s="684"/>
      <c r="T13" s="684"/>
      <c r="U13" s="684"/>
      <c r="V13" s="684"/>
      <c r="W13" s="684"/>
      <c r="X13" s="684"/>
      <c r="Y13" s="685"/>
      <c r="Z13" s="686" t="s">
        <v>
173</v>
      </c>
      <c r="AA13" s="686"/>
      <c r="AB13" s="686"/>
      <c r="AC13" s="686"/>
      <c r="AD13" s="687" t="s">
        <v>
127</v>
      </c>
      <c r="AE13" s="687"/>
      <c r="AF13" s="687"/>
      <c r="AG13" s="687"/>
      <c r="AH13" s="687"/>
      <c r="AI13" s="687"/>
      <c r="AJ13" s="687"/>
      <c r="AK13" s="687"/>
      <c r="AL13" s="688" t="s">
        <v>
173</v>
      </c>
      <c r="AM13" s="689"/>
      <c r="AN13" s="689"/>
      <c r="AO13" s="690"/>
      <c r="AP13" s="680" t="s">
        <v>
249</v>
      </c>
      <c r="AQ13" s="681"/>
      <c r="AR13" s="681"/>
      <c r="AS13" s="681"/>
      <c r="AT13" s="681"/>
      <c r="AU13" s="681"/>
      <c r="AV13" s="681"/>
      <c r="AW13" s="681"/>
      <c r="AX13" s="681"/>
      <c r="AY13" s="681"/>
      <c r="AZ13" s="681"/>
      <c r="BA13" s="681"/>
      <c r="BB13" s="681"/>
      <c r="BC13" s="681"/>
      <c r="BD13" s="681"/>
      <c r="BE13" s="681"/>
      <c r="BF13" s="682"/>
      <c r="BG13" s="683">
        <v>
71869</v>
      </c>
      <c r="BH13" s="684"/>
      <c r="BI13" s="684"/>
      <c r="BJ13" s="684"/>
      <c r="BK13" s="684"/>
      <c r="BL13" s="684"/>
      <c r="BM13" s="684"/>
      <c r="BN13" s="685"/>
      <c r="BO13" s="686">
        <v>
29.9</v>
      </c>
      <c r="BP13" s="686"/>
      <c r="BQ13" s="686"/>
      <c r="BR13" s="686"/>
      <c r="BS13" s="692" t="s">
        <v>
127</v>
      </c>
      <c r="BT13" s="684"/>
      <c r="BU13" s="684"/>
      <c r="BV13" s="684"/>
      <c r="BW13" s="684"/>
      <c r="BX13" s="684"/>
      <c r="BY13" s="684"/>
      <c r="BZ13" s="684"/>
      <c r="CA13" s="684"/>
      <c r="CB13" s="693"/>
      <c r="CD13" s="698" t="s">
        <v>
250</v>
      </c>
      <c r="CE13" s="699"/>
      <c r="CF13" s="699"/>
      <c r="CG13" s="699"/>
      <c r="CH13" s="699"/>
      <c r="CI13" s="699"/>
      <c r="CJ13" s="699"/>
      <c r="CK13" s="699"/>
      <c r="CL13" s="699"/>
      <c r="CM13" s="699"/>
      <c r="CN13" s="699"/>
      <c r="CO13" s="699"/>
      <c r="CP13" s="699"/>
      <c r="CQ13" s="700"/>
      <c r="CR13" s="683">
        <v>
316041</v>
      </c>
      <c r="CS13" s="684"/>
      <c r="CT13" s="684"/>
      <c r="CU13" s="684"/>
      <c r="CV13" s="684"/>
      <c r="CW13" s="684"/>
      <c r="CX13" s="684"/>
      <c r="CY13" s="685"/>
      <c r="CZ13" s="686">
        <v>
11.3</v>
      </c>
      <c r="DA13" s="686"/>
      <c r="DB13" s="686"/>
      <c r="DC13" s="686"/>
      <c r="DD13" s="692">
        <v>
229765</v>
      </c>
      <c r="DE13" s="684"/>
      <c r="DF13" s="684"/>
      <c r="DG13" s="684"/>
      <c r="DH13" s="684"/>
      <c r="DI13" s="684"/>
      <c r="DJ13" s="684"/>
      <c r="DK13" s="684"/>
      <c r="DL13" s="684"/>
      <c r="DM13" s="684"/>
      <c r="DN13" s="684"/>
      <c r="DO13" s="684"/>
      <c r="DP13" s="685"/>
      <c r="DQ13" s="692">
        <v>
118304</v>
      </c>
      <c r="DR13" s="684"/>
      <c r="DS13" s="684"/>
      <c r="DT13" s="684"/>
      <c r="DU13" s="684"/>
      <c r="DV13" s="684"/>
      <c r="DW13" s="684"/>
      <c r="DX13" s="684"/>
      <c r="DY13" s="684"/>
      <c r="DZ13" s="684"/>
      <c r="EA13" s="684"/>
      <c r="EB13" s="684"/>
      <c r="EC13" s="693"/>
    </row>
    <row r="14" spans="2:143" ht="11.25" customHeight="1" x14ac:dyDescent="0.15">
      <c r="B14" s="680" t="s">
        <v>
251</v>
      </c>
      <c r="C14" s="681"/>
      <c r="D14" s="681"/>
      <c r="E14" s="681"/>
      <c r="F14" s="681"/>
      <c r="G14" s="681"/>
      <c r="H14" s="681"/>
      <c r="I14" s="681"/>
      <c r="J14" s="681"/>
      <c r="K14" s="681"/>
      <c r="L14" s="681"/>
      <c r="M14" s="681"/>
      <c r="N14" s="681"/>
      <c r="O14" s="681"/>
      <c r="P14" s="681"/>
      <c r="Q14" s="682"/>
      <c r="R14" s="683">
        <v>
2512</v>
      </c>
      <c r="S14" s="684"/>
      <c r="T14" s="684"/>
      <c r="U14" s="684"/>
      <c r="V14" s="684"/>
      <c r="W14" s="684"/>
      <c r="X14" s="684"/>
      <c r="Y14" s="685"/>
      <c r="Z14" s="686">
        <v>
0.1</v>
      </c>
      <c r="AA14" s="686"/>
      <c r="AB14" s="686"/>
      <c r="AC14" s="686"/>
      <c r="AD14" s="687">
        <v>
2512</v>
      </c>
      <c r="AE14" s="687"/>
      <c r="AF14" s="687"/>
      <c r="AG14" s="687"/>
      <c r="AH14" s="687"/>
      <c r="AI14" s="687"/>
      <c r="AJ14" s="687"/>
      <c r="AK14" s="687"/>
      <c r="AL14" s="688">
        <v>
0.2</v>
      </c>
      <c r="AM14" s="689"/>
      <c r="AN14" s="689"/>
      <c r="AO14" s="690"/>
      <c r="AP14" s="680" t="s">
        <v>
252</v>
      </c>
      <c r="AQ14" s="681"/>
      <c r="AR14" s="681"/>
      <c r="AS14" s="681"/>
      <c r="AT14" s="681"/>
      <c r="AU14" s="681"/>
      <c r="AV14" s="681"/>
      <c r="AW14" s="681"/>
      <c r="AX14" s="681"/>
      <c r="AY14" s="681"/>
      <c r="AZ14" s="681"/>
      <c r="BA14" s="681"/>
      <c r="BB14" s="681"/>
      <c r="BC14" s="681"/>
      <c r="BD14" s="681"/>
      <c r="BE14" s="681"/>
      <c r="BF14" s="682"/>
      <c r="BG14" s="683">
        <v>
10252</v>
      </c>
      <c r="BH14" s="684"/>
      <c r="BI14" s="684"/>
      <c r="BJ14" s="684"/>
      <c r="BK14" s="684"/>
      <c r="BL14" s="684"/>
      <c r="BM14" s="684"/>
      <c r="BN14" s="685"/>
      <c r="BO14" s="686">
        <v>
4.3</v>
      </c>
      <c r="BP14" s="686"/>
      <c r="BQ14" s="686"/>
      <c r="BR14" s="686"/>
      <c r="BS14" s="692" t="s">
        <v>
173</v>
      </c>
      <c r="BT14" s="684"/>
      <c r="BU14" s="684"/>
      <c r="BV14" s="684"/>
      <c r="BW14" s="684"/>
      <c r="BX14" s="684"/>
      <c r="BY14" s="684"/>
      <c r="BZ14" s="684"/>
      <c r="CA14" s="684"/>
      <c r="CB14" s="693"/>
      <c r="CD14" s="698" t="s">
        <v>
253</v>
      </c>
      <c r="CE14" s="699"/>
      <c r="CF14" s="699"/>
      <c r="CG14" s="699"/>
      <c r="CH14" s="699"/>
      <c r="CI14" s="699"/>
      <c r="CJ14" s="699"/>
      <c r="CK14" s="699"/>
      <c r="CL14" s="699"/>
      <c r="CM14" s="699"/>
      <c r="CN14" s="699"/>
      <c r="CO14" s="699"/>
      <c r="CP14" s="699"/>
      <c r="CQ14" s="700"/>
      <c r="CR14" s="683">
        <v>
56040</v>
      </c>
      <c r="CS14" s="684"/>
      <c r="CT14" s="684"/>
      <c r="CU14" s="684"/>
      <c r="CV14" s="684"/>
      <c r="CW14" s="684"/>
      <c r="CX14" s="684"/>
      <c r="CY14" s="685"/>
      <c r="CZ14" s="686">
        <v>
2</v>
      </c>
      <c r="DA14" s="686"/>
      <c r="DB14" s="686"/>
      <c r="DC14" s="686"/>
      <c r="DD14" s="692">
        <v>
1286</v>
      </c>
      <c r="DE14" s="684"/>
      <c r="DF14" s="684"/>
      <c r="DG14" s="684"/>
      <c r="DH14" s="684"/>
      <c r="DI14" s="684"/>
      <c r="DJ14" s="684"/>
      <c r="DK14" s="684"/>
      <c r="DL14" s="684"/>
      <c r="DM14" s="684"/>
      <c r="DN14" s="684"/>
      <c r="DO14" s="684"/>
      <c r="DP14" s="685"/>
      <c r="DQ14" s="692">
        <v>
7453</v>
      </c>
      <c r="DR14" s="684"/>
      <c r="DS14" s="684"/>
      <c r="DT14" s="684"/>
      <c r="DU14" s="684"/>
      <c r="DV14" s="684"/>
      <c r="DW14" s="684"/>
      <c r="DX14" s="684"/>
      <c r="DY14" s="684"/>
      <c r="DZ14" s="684"/>
      <c r="EA14" s="684"/>
      <c r="EB14" s="684"/>
      <c r="EC14" s="693"/>
    </row>
    <row r="15" spans="2:143" ht="11.25" customHeight="1" x14ac:dyDescent="0.15">
      <c r="B15" s="680" t="s">
        <v>
254</v>
      </c>
      <c r="C15" s="681"/>
      <c r="D15" s="681"/>
      <c r="E15" s="681"/>
      <c r="F15" s="681"/>
      <c r="G15" s="681"/>
      <c r="H15" s="681"/>
      <c r="I15" s="681"/>
      <c r="J15" s="681"/>
      <c r="K15" s="681"/>
      <c r="L15" s="681"/>
      <c r="M15" s="681"/>
      <c r="N15" s="681"/>
      <c r="O15" s="681"/>
      <c r="P15" s="681"/>
      <c r="Q15" s="682"/>
      <c r="R15" s="683" t="s">
        <v>
173</v>
      </c>
      <c r="S15" s="684"/>
      <c r="T15" s="684"/>
      <c r="U15" s="684"/>
      <c r="V15" s="684"/>
      <c r="W15" s="684"/>
      <c r="X15" s="684"/>
      <c r="Y15" s="685"/>
      <c r="Z15" s="686" t="s">
        <v>
173</v>
      </c>
      <c r="AA15" s="686"/>
      <c r="AB15" s="686"/>
      <c r="AC15" s="686"/>
      <c r="AD15" s="687" t="s">
        <v>
173</v>
      </c>
      <c r="AE15" s="687"/>
      <c r="AF15" s="687"/>
      <c r="AG15" s="687"/>
      <c r="AH15" s="687"/>
      <c r="AI15" s="687"/>
      <c r="AJ15" s="687"/>
      <c r="AK15" s="687"/>
      <c r="AL15" s="688" t="s">
        <v>
173</v>
      </c>
      <c r="AM15" s="689"/>
      <c r="AN15" s="689"/>
      <c r="AO15" s="690"/>
      <c r="AP15" s="680" t="s">
        <v>
255</v>
      </c>
      <c r="AQ15" s="681"/>
      <c r="AR15" s="681"/>
      <c r="AS15" s="681"/>
      <c r="AT15" s="681"/>
      <c r="AU15" s="681"/>
      <c r="AV15" s="681"/>
      <c r="AW15" s="681"/>
      <c r="AX15" s="681"/>
      <c r="AY15" s="681"/>
      <c r="AZ15" s="681"/>
      <c r="BA15" s="681"/>
      <c r="BB15" s="681"/>
      <c r="BC15" s="681"/>
      <c r="BD15" s="681"/>
      <c r="BE15" s="681"/>
      <c r="BF15" s="682"/>
      <c r="BG15" s="683">
        <v>
16652</v>
      </c>
      <c r="BH15" s="684"/>
      <c r="BI15" s="684"/>
      <c r="BJ15" s="684"/>
      <c r="BK15" s="684"/>
      <c r="BL15" s="684"/>
      <c r="BM15" s="684"/>
      <c r="BN15" s="685"/>
      <c r="BO15" s="686">
        <v>
6.9</v>
      </c>
      <c r="BP15" s="686"/>
      <c r="BQ15" s="686"/>
      <c r="BR15" s="686"/>
      <c r="BS15" s="692" t="s">
        <v>
127</v>
      </c>
      <c r="BT15" s="684"/>
      <c r="BU15" s="684"/>
      <c r="BV15" s="684"/>
      <c r="BW15" s="684"/>
      <c r="BX15" s="684"/>
      <c r="BY15" s="684"/>
      <c r="BZ15" s="684"/>
      <c r="CA15" s="684"/>
      <c r="CB15" s="693"/>
      <c r="CD15" s="698" t="s">
        <v>
256</v>
      </c>
      <c r="CE15" s="699"/>
      <c r="CF15" s="699"/>
      <c r="CG15" s="699"/>
      <c r="CH15" s="699"/>
      <c r="CI15" s="699"/>
      <c r="CJ15" s="699"/>
      <c r="CK15" s="699"/>
      <c r="CL15" s="699"/>
      <c r="CM15" s="699"/>
      <c r="CN15" s="699"/>
      <c r="CO15" s="699"/>
      <c r="CP15" s="699"/>
      <c r="CQ15" s="700"/>
      <c r="CR15" s="683">
        <v>
438429</v>
      </c>
      <c r="CS15" s="684"/>
      <c r="CT15" s="684"/>
      <c r="CU15" s="684"/>
      <c r="CV15" s="684"/>
      <c r="CW15" s="684"/>
      <c r="CX15" s="684"/>
      <c r="CY15" s="685"/>
      <c r="CZ15" s="686">
        <v>
15.6</v>
      </c>
      <c r="DA15" s="686"/>
      <c r="DB15" s="686"/>
      <c r="DC15" s="686"/>
      <c r="DD15" s="692">
        <v>
156551</v>
      </c>
      <c r="DE15" s="684"/>
      <c r="DF15" s="684"/>
      <c r="DG15" s="684"/>
      <c r="DH15" s="684"/>
      <c r="DI15" s="684"/>
      <c r="DJ15" s="684"/>
      <c r="DK15" s="684"/>
      <c r="DL15" s="684"/>
      <c r="DM15" s="684"/>
      <c r="DN15" s="684"/>
      <c r="DO15" s="684"/>
      <c r="DP15" s="685"/>
      <c r="DQ15" s="692">
        <v>
208667</v>
      </c>
      <c r="DR15" s="684"/>
      <c r="DS15" s="684"/>
      <c r="DT15" s="684"/>
      <c r="DU15" s="684"/>
      <c r="DV15" s="684"/>
      <c r="DW15" s="684"/>
      <c r="DX15" s="684"/>
      <c r="DY15" s="684"/>
      <c r="DZ15" s="684"/>
      <c r="EA15" s="684"/>
      <c r="EB15" s="684"/>
      <c r="EC15" s="693"/>
    </row>
    <row r="16" spans="2:143" ht="11.25" customHeight="1" x14ac:dyDescent="0.15">
      <c r="B16" s="680" t="s">
        <v>
257</v>
      </c>
      <c r="C16" s="681"/>
      <c r="D16" s="681"/>
      <c r="E16" s="681"/>
      <c r="F16" s="681"/>
      <c r="G16" s="681"/>
      <c r="H16" s="681"/>
      <c r="I16" s="681"/>
      <c r="J16" s="681"/>
      <c r="K16" s="681"/>
      <c r="L16" s="681"/>
      <c r="M16" s="681"/>
      <c r="N16" s="681"/>
      <c r="O16" s="681"/>
      <c r="P16" s="681"/>
      <c r="Q16" s="682"/>
      <c r="R16" s="683">
        <v>
888</v>
      </c>
      <c r="S16" s="684"/>
      <c r="T16" s="684"/>
      <c r="U16" s="684"/>
      <c r="V16" s="684"/>
      <c r="W16" s="684"/>
      <c r="X16" s="684"/>
      <c r="Y16" s="685"/>
      <c r="Z16" s="686">
        <v>
0</v>
      </c>
      <c r="AA16" s="686"/>
      <c r="AB16" s="686"/>
      <c r="AC16" s="686"/>
      <c r="AD16" s="687">
        <v>
888</v>
      </c>
      <c r="AE16" s="687"/>
      <c r="AF16" s="687"/>
      <c r="AG16" s="687"/>
      <c r="AH16" s="687"/>
      <c r="AI16" s="687"/>
      <c r="AJ16" s="687"/>
      <c r="AK16" s="687"/>
      <c r="AL16" s="688">
        <v>
0.1</v>
      </c>
      <c r="AM16" s="689"/>
      <c r="AN16" s="689"/>
      <c r="AO16" s="690"/>
      <c r="AP16" s="680" t="s">
        <v>
258</v>
      </c>
      <c r="AQ16" s="681"/>
      <c r="AR16" s="681"/>
      <c r="AS16" s="681"/>
      <c r="AT16" s="681"/>
      <c r="AU16" s="681"/>
      <c r="AV16" s="681"/>
      <c r="AW16" s="681"/>
      <c r="AX16" s="681"/>
      <c r="AY16" s="681"/>
      <c r="AZ16" s="681"/>
      <c r="BA16" s="681"/>
      <c r="BB16" s="681"/>
      <c r="BC16" s="681"/>
      <c r="BD16" s="681"/>
      <c r="BE16" s="681"/>
      <c r="BF16" s="682"/>
      <c r="BG16" s="683" t="s">
        <v>
173</v>
      </c>
      <c r="BH16" s="684"/>
      <c r="BI16" s="684"/>
      <c r="BJ16" s="684"/>
      <c r="BK16" s="684"/>
      <c r="BL16" s="684"/>
      <c r="BM16" s="684"/>
      <c r="BN16" s="685"/>
      <c r="BO16" s="686" t="s">
        <v>
127</v>
      </c>
      <c r="BP16" s="686"/>
      <c r="BQ16" s="686"/>
      <c r="BR16" s="686"/>
      <c r="BS16" s="692" t="s">
        <v>
127</v>
      </c>
      <c r="BT16" s="684"/>
      <c r="BU16" s="684"/>
      <c r="BV16" s="684"/>
      <c r="BW16" s="684"/>
      <c r="BX16" s="684"/>
      <c r="BY16" s="684"/>
      <c r="BZ16" s="684"/>
      <c r="CA16" s="684"/>
      <c r="CB16" s="693"/>
      <c r="CD16" s="698" t="s">
        <v>
259</v>
      </c>
      <c r="CE16" s="699"/>
      <c r="CF16" s="699"/>
      <c r="CG16" s="699"/>
      <c r="CH16" s="699"/>
      <c r="CI16" s="699"/>
      <c r="CJ16" s="699"/>
      <c r="CK16" s="699"/>
      <c r="CL16" s="699"/>
      <c r="CM16" s="699"/>
      <c r="CN16" s="699"/>
      <c r="CO16" s="699"/>
      <c r="CP16" s="699"/>
      <c r="CQ16" s="700"/>
      <c r="CR16" s="683">
        <v>
40741</v>
      </c>
      <c r="CS16" s="684"/>
      <c r="CT16" s="684"/>
      <c r="CU16" s="684"/>
      <c r="CV16" s="684"/>
      <c r="CW16" s="684"/>
      <c r="CX16" s="684"/>
      <c r="CY16" s="685"/>
      <c r="CZ16" s="686">
        <v>
1.5</v>
      </c>
      <c r="DA16" s="686"/>
      <c r="DB16" s="686"/>
      <c r="DC16" s="686"/>
      <c r="DD16" s="692" t="s">
        <v>
127</v>
      </c>
      <c r="DE16" s="684"/>
      <c r="DF16" s="684"/>
      <c r="DG16" s="684"/>
      <c r="DH16" s="684"/>
      <c r="DI16" s="684"/>
      <c r="DJ16" s="684"/>
      <c r="DK16" s="684"/>
      <c r="DL16" s="684"/>
      <c r="DM16" s="684"/>
      <c r="DN16" s="684"/>
      <c r="DO16" s="684"/>
      <c r="DP16" s="685"/>
      <c r="DQ16" s="692">
        <v>
17441</v>
      </c>
      <c r="DR16" s="684"/>
      <c r="DS16" s="684"/>
      <c r="DT16" s="684"/>
      <c r="DU16" s="684"/>
      <c r="DV16" s="684"/>
      <c r="DW16" s="684"/>
      <c r="DX16" s="684"/>
      <c r="DY16" s="684"/>
      <c r="DZ16" s="684"/>
      <c r="EA16" s="684"/>
      <c r="EB16" s="684"/>
      <c r="EC16" s="693"/>
    </row>
    <row r="17" spans="2:133" ht="11.25" customHeight="1" x14ac:dyDescent="0.15">
      <c r="B17" s="680" t="s">
        <v>
260</v>
      </c>
      <c r="C17" s="681"/>
      <c r="D17" s="681"/>
      <c r="E17" s="681"/>
      <c r="F17" s="681"/>
      <c r="G17" s="681"/>
      <c r="H17" s="681"/>
      <c r="I17" s="681"/>
      <c r="J17" s="681"/>
      <c r="K17" s="681"/>
      <c r="L17" s="681"/>
      <c r="M17" s="681"/>
      <c r="N17" s="681"/>
      <c r="O17" s="681"/>
      <c r="P17" s="681"/>
      <c r="Q17" s="682"/>
      <c r="R17" s="683">
        <v>
10902</v>
      </c>
      <c r="S17" s="684"/>
      <c r="T17" s="684"/>
      <c r="U17" s="684"/>
      <c r="V17" s="684"/>
      <c r="W17" s="684"/>
      <c r="X17" s="684"/>
      <c r="Y17" s="685"/>
      <c r="Z17" s="686">
        <v>
0.4</v>
      </c>
      <c r="AA17" s="686"/>
      <c r="AB17" s="686"/>
      <c r="AC17" s="686"/>
      <c r="AD17" s="687">
        <v>
10902</v>
      </c>
      <c r="AE17" s="687"/>
      <c r="AF17" s="687"/>
      <c r="AG17" s="687"/>
      <c r="AH17" s="687"/>
      <c r="AI17" s="687"/>
      <c r="AJ17" s="687"/>
      <c r="AK17" s="687"/>
      <c r="AL17" s="688">
        <v>
1</v>
      </c>
      <c r="AM17" s="689"/>
      <c r="AN17" s="689"/>
      <c r="AO17" s="690"/>
      <c r="AP17" s="680" t="s">
        <v>
261</v>
      </c>
      <c r="AQ17" s="681"/>
      <c r="AR17" s="681"/>
      <c r="AS17" s="681"/>
      <c r="AT17" s="681"/>
      <c r="AU17" s="681"/>
      <c r="AV17" s="681"/>
      <c r="AW17" s="681"/>
      <c r="AX17" s="681"/>
      <c r="AY17" s="681"/>
      <c r="AZ17" s="681"/>
      <c r="BA17" s="681"/>
      <c r="BB17" s="681"/>
      <c r="BC17" s="681"/>
      <c r="BD17" s="681"/>
      <c r="BE17" s="681"/>
      <c r="BF17" s="682"/>
      <c r="BG17" s="683" t="s">
        <v>
127</v>
      </c>
      <c r="BH17" s="684"/>
      <c r="BI17" s="684"/>
      <c r="BJ17" s="684"/>
      <c r="BK17" s="684"/>
      <c r="BL17" s="684"/>
      <c r="BM17" s="684"/>
      <c r="BN17" s="685"/>
      <c r="BO17" s="686" t="s">
        <v>
173</v>
      </c>
      <c r="BP17" s="686"/>
      <c r="BQ17" s="686"/>
      <c r="BR17" s="686"/>
      <c r="BS17" s="692" t="s">
        <v>
173</v>
      </c>
      <c r="BT17" s="684"/>
      <c r="BU17" s="684"/>
      <c r="BV17" s="684"/>
      <c r="BW17" s="684"/>
      <c r="BX17" s="684"/>
      <c r="BY17" s="684"/>
      <c r="BZ17" s="684"/>
      <c r="CA17" s="684"/>
      <c r="CB17" s="693"/>
      <c r="CD17" s="698" t="s">
        <v>
262</v>
      </c>
      <c r="CE17" s="699"/>
      <c r="CF17" s="699"/>
      <c r="CG17" s="699"/>
      <c r="CH17" s="699"/>
      <c r="CI17" s="699"/>
      <c r="CJ17" s="699"/>
      <c r="CK17" s="699"/>
      <c r="CL17" s="699"/>
      <c r="CM17" s="699"/>
      <c r="CN17" s="699"/>
      <c r="CO17" s="699"/>
      <c r="CP17" s="699"/>
      <c r="CQ17" s="700"/>
      <c r="CR17" s="683">
        <v>
127060</v>
      </c>
      <c r="CS17" s="684"/>
      <c r="CT17" s="684"/>
      <c r="CU17" s="684"/>
      <c r="CV17" s="684"/>
      <c r="CW17" s="684"/>
      <c r="CX17" s="684"/>
      <c r="CY17" s="685"/>
      <c r="CZ17" s="686">
        <v>
4.5</v>
      </c>
      <c r="DA17" s="686"/>
      <c r="DB17" s="686"/>
      <c r="DC17" s="686"/>
      <c r="DD17" s="692" t="s">
        <v>
127</v>
      </c>
      <c r="DE17" s="684"/>
      <c r="DF17" s="684"/>
      <c r="DG17" s="684"/>
      <c r="DH17" s="684"/>
      <c r="DI17" s="684"/>
      <c r="DJ17" s="684"/>
      <c r="DK17" s="684"/>
      <c r="DL17" s="684"/>
      <c r="DM17" s="684"/>
      <c r="DN17" s="684"/>
      <c r="DO17" s="684"/>
      <c r="DP17" s="685"/>
      <c r="DQ17" s="692">
        <v>
127060</v>
      </c>
      <c r="DR17" s="684"/>
      <c r="DS17" s="684"/>
      <c r="DT17" s="684"/>
      <c r="DU17" s="684"/>
      <c r="DV17" s="684"/>
      <c r="DW17" s="684"/>
      <c r="DX17" s="684"/>
      <c r="DY17" s="684"/>
      <c r="DZ17" s="684"/>
      <c r="EA17" s="684"/>
      <c r="EB17" s="684"/>
      <c r="EC17" s="693"/>
    </row>
    <row r="18" spans="2:133" ht="11.25" customHeight="1" x14ac:dyDescent="0.15">
      <c r="B18" s="680" t="s">
        <v>
263</v>
      </c>
      <c r="C18" s="681"/>
      <c r="D18" s="681"/>
      <c r="E18" s="681"/>
      <c r="F18" s="681"/>
      <c r="G18" s="681"/>
      <c r="H18" s="681"/>
      <c r="I18" s="681"/>
      <c r="J18" s="681"/>
      <c r="K18" s="681"/>
      <c r="L18" s="681"/>
      <c r="M18" s="681"/>
      <c r="N18" s="681"/>
      <c r="O18" s="681"/>
      <c r="P18" s="681"/>
      <c r="Q18" s="682"/>
      <c r="R18" s="683">
        <v>
404</v>
      </c>
      <c r="S18" s="684"/>
      <c r="T18" s="684"/>
      <c r="U18" s="684"/>
      <c r="V18" s="684"/>
      <c r="W18" s="684"/>
      <c r="X18" s="684"/>
      <c r="Y18" s="685"/>
      <c r="Z18" s="686">
        <v>
0</v>
      </c>
      <c r="AA18" s="686"/>
      <c r="AB18" s="686"/>
      <c r="AC18" s="686"/>
      <c r="AD18" s="687">
        <v>
404</v>
      </c>
      <c r="AE18" s="687"/>
      <c r="AF18" s="687"/>
      <c r="AG18" s="687"/>
      <c r="AH18" s="687"/>
      <c r="AI18" s="687"/>
      <c r="AJ18" s="687"/>
      <c r="AK18" s="687"/>
      <c r="AL18" s="688">
        <v>
0</v>
      </c>
      <c r="AM18" s="689"/>
      <c r="AN18" s="689"/>
      <c r="AO18" s="690"/>
      <c r="AP18" s="680" t="s">
        <v>
264</v>
      </c>
      <c r="AQ18" s="681"/>
      <c r="AR18" s="681"/>
      <c r="AS18" s="681"/>
      <c r="AT18" s="681"/>
      <c r="AU18" s="681"/>
      <c r="AV18" s="681"/>
      <c r="AW18" s="681"/>
      <c r="AX18" s="681"/>
      <c r="AY18" s="681"/>
      <c r="AZ18" s="681"/>
      <c r="BA18" s="681"/>
      <c r="BB18" s="681"/>
      <c r="BC18" s="681"/>
      <c r="BD18" s="681"/>
      <c r="BE18" s="681"/>
      <c r="BF18" s="682"/>
      <c r="BG18" s="683" t="s">
        <v>
173</v>
      </c>
      <c r="BH18" s="684"/>
      <c r="BI18" s="684"/>
      <c r="BJ18" s="684"/>
      <c r="BK18" s="684"/>
      <c r="BL18" s="684"/>
      <c r="BM18" s="684"/>
      <c r="BN18" s="685"/>
      <c r="BO18" s="686" t="s">
        <v>
173</v>
      </c>
      <c r="BP18" s="686"/>
      <c r="BQ18" s="686"/>
      <c r="BR18" s="686"/>
      <c r="BS18" s="692" t="s">
        <v>
127</v>
      </c>
      <c r="BT18" s="684"/>
      <c r="BU18" s="684"/>
      <c r="BV18" s="684"/>
      <c r="BW18" s="684"/>
      <c r="BX18" s="684"/>
      <c r="BY18" s="684"/>
      <c r="BZ18" s="684"/>
      <c r="CA18" s="684"/>
      <c r="CB18" s="693"/>
      <c r="CD18" s="698" t="s">
        <v>
265</v>
      </c>
      <c r="CE18" s="699"/>
      <c r="CF18" s="699"/>
      <c r="CG18" s="699"/>
      <c r="CH18" s="699"/>
      <c r="CI18" s="699"/>
      <c r="CJ18" s="699"/>
      <c r="CK18" s="699"/>
      <c r="CL18" s="699"/>
      <c r="CM18" s="699"/>
      <c r="CN18" s="699"/>
      <c r="CO18" s="699"/>
      <c r="CP18" s="699"/>
      <c r="CQ18" s="700"/>
      <c r="CR18" s="683" t="s">
        <v>
173</v>
      </c>
      <c r="CS18" s="684"/>
      <c r="CT18" s="684"/>
      <c r="CU18" s="684"/>
      <c r="CV18" s="684"/>
      <c r="CW18" s="684"/>
      <c r="CX18" s="684"/>
      <c r="CY18" s="685"/>
      <c r="CZ18" s="686" t="s">
        <v>
173</v>
      </c>
      <c r="DA18" s="686"/>
      <c r="DB18" s="686"/>
      <c r="DC18" s="686"/>
      <c r="DD18" s="692" t="s">
        <v>
173</v>
      </c>
      <c r="DE18" s="684"/>
      <c r="DF18" s="684"/>
      <c r="DG18" s="684"/>
      <c r="DH18" s="684"/>
      <c r="DI18" s="684"/>
      <c r="DJ18" s="684"/>
      <c r="DK18" s="684"/>
      <c r="DL18" s="684"/>
      <c r="DM18" s="684"/>
      <c r="DN18" s="684"/>
      <c r="DO18" s="684"/>
      <c r="DP18" s="685"/>
      <c r="DQ18" s="692" t="s">
        <v>
173</v>
      </c>
      <c r="DR18" s="684"/>
      <c r="DS18" s="684"/>
      <c r="DT18" s="684"/>
      <c r="DU18" s="684"/>
      <c r="DV18" s="684"/>
      <c r="DW18" s="684"/>
      <c r="DX18" s="684"/>
      <c r="DY18" s="684"/>
      <c r="DZ18" s="684"/>
      <c r="EA18" s="684"/>
      <c r="EB18" s="684"/>
      <c r="EC18" s="693"/>
    </row>
    <row r="19" spans="2:133" ht="11.25" customHeight="1" x14ac:dyDescent="0.15">
      <c r="B19" s="680" t="s">
        <v>
266</v>
      </c>
      <c r="C19" s="681"/>
      <c r="D19" s="681"/>
      <c r="E19" s="681"/>
      <c r="F19" s="681"/>
      <c r="G19" s="681"/>
      <c r="H19" s="681"/>
      <c r="I19" s="681"/>
      <c r="J19" s="681"/>
      <c r="K19" s="681"/>
      <c r="L19" s="681"/>
      <c r="M19" s="681"/>
      <c r="N19" s="681"/>
      <c r="O19" s="681"/>
      <c r="P19" s="681"/>
      <c r="Q19" s="682"/>
      <c r="R19" s="683">
        <v>
427</v>
      </c>
      <c r="S19" s="684"/>
      <c r="T19" s="684"/>
      <c r="U19" s="684"/>
      <c r="V19" s="684"/>
      <c r="W19" s="684"/>
      <c r="X19" s="684"/>
      <c r="Y19" s="685"/>
      <c r="Z19" s="686">
        <v>
0</v>
      </c>
      <c r="AA19" s="686"/>
      <c r="AB19" s="686"/>
      <c r="AC19" s="686"/>
      <c r="AD19" s="687">
        <v>
427</v>
      </c>
      <c r="AE19" s="687"/>
      <c r="AF19" s="687"/>
      <c r="AG19" s="687"/>
      <c r="AH19" s="687"/>
      <c r="AI19" s="687"/>
      <c r="AJ19" s="687"/>
      <c r="AK19" s="687"/>
      <c r="AL19" s="688">
        <v>
0</v>
      </c>
      <c r="AM19" s="689"/>
      <c r="AN19" s="689"/>
      <c r="AO19" s="690"/>
      <c r="AP19" s="680" t="s">
        <v>
267</v>
      </c>
      <c r="AQ19" s="681"/>
      <c r="AR19" s="681"/>
      <c r="AS19" s="681"/>
      <c r="AT19" s="681"/>
      <c r="AU19" s="681"/>
      <c r="AV19" s="681"/>
      <c r="AW19" s="681"/>
      <c r="AX19" s="681"/>
      <c r="AY19" s="681"/>
      <c r="AZ19" s="681"/>
      <c r="BA19" s="681"/>
      <c r="BB19" s="681"/>
      <c r="BC19" s="681"/>
      <c r="BD19" s="681"/>
      <c r="BE19" s="681"/>
      <c r="BF19" s="682"/>
      <c r="BG19" s="683" t="s">
        <v>
127</v>
      </c>
      <c r="BH19" s="684"/>
      <c r="BI19" s="684"/>
      <c r="BJ19" s="684"/>
      <c r="BK19" s="684"/>
      <c r="BL19" s="684"/>
      <c r="BM19" s="684"/>
      <c r="BN19" s="685"/>
      <c r="BO19" s="686" t="s">
        <v>
173</v>
      </c>
      <c r="BP19" s="686"/>
      <c r="BQ19" s="686"/>
      <c r="BR19" s="686"/>
      <c r="BS19" s="692" t="s">
        <v>
173</v>
      </c>
      <c r="BT19" s="684"/>
      <c r="BU19" s="684"/>
      <c r="BV19" s="684"/>
      <c r="BW19" s="684"/>
      <c r="BX19" s="684"/>
      <c r="BY19" s="684"/>
      <c r="BZ19" s="684"/>
      <c r="CA19" s="684"/>
      <c r="CB19" s="693"/>
      <c r="CD19" s="698" t="s">
        <v>
268</v>
      </c>
      <c r="CE19" s="699"/>
      <c r="CF19" s="699"/>
      <c r="CG19" s="699"/>
      <c r="CH19" s="699"/>
      <c r="CI19" s="699"/>
      <c r="CJ19" s="699"/>
      <c r="CK19" s="699"/>
      <c r="CL19" s="699"/>
      <c r="CM19" s="699"/>
      <c r="CN19" s="699"/>
      <c r="CO19" s="699"/>
      <c r="CP19" s="699"/>
      <c r="CQ19" s="700"/>
      <c r="CR19" s="683" t="s">
        <v>
173</v>
      </c>
      <c r="CS19" s="684"/>
      <c r="CT19" s="684"/>
      <c r="CU19" s="684"/>
      <c r="CV19" s="684"/>
      <c r="CW19" s="684"/>
      <c r="CX19" s="684"/>
      <c r="CY19" s="685"/>
      <c r="CZ19" s="686" t="s">
        <v>
173</v>
      </c>
      <c r="DA19" s="686"/>
      <c r="DB19" s="686"/>
      <c r="DC19" s="686"/>
      <c r="DD19" s="692" t="s">
        <v>
173</v>
      </c>
      <c r="DE19" s="684"/>
      <c r="DF19" s="684"/>
      <c r="DG19" s="684"/>
      <c r="DH19" s="684"/>
      <c r="DI19" s="684"/>
      <c r="DJ19" s="684"/>
      <c r="DK19" s="684"/>
      <c r="DL19" s="684"/>
      <c r="DM19" s="684"/>
      <c r="DN19" s="684"/>
      <c r="DO19" s="684"/>
      <c r="DP19" s="685"/>
      <c r="DQ19" s="692" t="s">
        <v>
127</v>
      </c>
      <c r="DR19" s="684"/>
      <c r="DS19" s="684"/>
      <c r="DT19" s="684"/>
      <c r="DU19" s="684"/>
      <c r="DV19" s="684"/>
      <c r="DW19" s="684"/>
      <c r="DX19" s="684"/>
      <c r="DY19" s="684"/>
      <c r="DZ19" s="684"/>
      <c r="EA19" s="684"/>
      <c r="EB19" s="684"/>
      <c r="EC19" s="693"/>
    </row>
    <row r="20" spans="2:133" ht="11.25" customHeight="1" x14ac:dyDescent="0.15">
      <c r="B20" s="680" t="s">
        <v>
269</v>
      </c>
      <c r="C20" s="681"/>
      <c r="D20" s="681"/>
      <c r="E20" s="681"/>
      <c r="F20" s="681"/>
      <c r="G20" s="681"/>
      <c r="H20" s="681"/>
      <c r="I20" s="681"/>
      <c r="J20" s="681"/>
      <c r="K20" s="681"/>
      <c r="L20" s="681"/>
      <c r="M20" s="681"/>
      <c r="N20" s="681"/>
      <c r="O20" s="681"/>
      <c r="P20" s="681"/>
      <c r="Q20" s="682"/>
      <c r="R20" s="683">
        <v>
119</v>
      </c>
      <c r="S20" s="684"/>
      <c r="T20" s="684"/>
      <c r="U20" s="684"/>
      <c r="V20" s="684"/>
      <c r="W20" s="684"/>
      <c r="X20" s="684"/>
      <c r="Y20" s="685"/>
      <c r="Z20" s="686">
        <v>
0</v>
      </c>
      <c r="AA20" s="686"/>
      <c r="AB20" s="686"/>
      <c r="AC20" s="686"/>
      <c r="AD20" s="687">
        <v>
119</v>
      </c>
      <c r="AE20" s="687"/>
      <c r="AF20" s="687"/>
      <c r="AG20" s="687"/>
      <c r="AH20" s="687"/>
      <c r="AI20" s="687"/>
      <c r="AJ20" s="687"/>
      <c r="AK20" s="687"/>
      <c r="AL20" s="688">
        <v>
0</v>
      </c>
      <c r="AM20" s="689"/>
      <c r="AN20" s="689"/>
      <c r="AO20" s="690"/>
      <c r="AP20" s="680" t="s">
        <v>
270</v>
      </c>
      <c r="AQ20" s="681"/>
      <c r="AR20" s="681"/>
      <c r="AS20" s="681"/>
      <c r="AT20" s="681"/>
      <c r="AU20" s="681"/>
      <c r="AV20" s="681"/>
      <c r="AW20" s="681"/>
      <c r="AX20" s="681"/>
      <c r="AY20" s="681"/>
      <c r="AZ20" s="681"/>
      <c r="BA20" s="681"/>
      <c r="BB20" s="681"/>
      <c r="BC20" s="681"/>
      <c r="BD20" s="681"/>
      <c r="BE20" s="681"/>
      <c r="BF20" s="682"/>
      <c r="BG20" s="683" t="s">
        <v>
127</v>
      </c>
      <c r="BH20" s="684"/>
      <c r="BI20" s="684"/>
      <c r="BJ20" s="684"/>
      <c r="BK20" s="684"/>
      <c r="BL20" s="684"/>
      <c r="BM20" s="684"/>
      <c r="BN20" s="685"/>
      <c r="BO20" s="686" t="s">
        <v>
173</v>
      </c>
      <c r="BP20" s="686"/>
      <c r="BQ20" s="686"/>
      <c r="BR20" s="686"/>
      <c r="BS20" s="692" t="s">
        <v>
127</v>
      </c>
      <c r="BT20" s="684"/>
      <c r="BU20" s="684"/>
      <c r="BV20" s="684"/>
      <c r="BW20" s="684"/>
      <c r="BX20" s="684"/>
      <c r="BY20" s="684"/>
      <c r="BZ20" s="684"/>
      <c r="CA20" s="684"/>
      <c r="CB20" s="693"/>
      <c r="CD20" s="698" t="s">
        <v>
271</v>
      </c>
      <c r="CE20" s="699"/>
      <c r="CF20" s="699"/>
      <c r="CG20" s="699"/>
      <c r="CH20" s="699"/>
      <c r="CI20" s="699"/>
      <c r="CJ20" s="699"/>
      <c r="CK20" s="699"/>
      <c r="CL20" s="699"/>
      <c r="CM20" s="699"/>
      <c r="CN20" s="699"/>
      <c r="CO20" s="699"/>
      <c r="CP20" s="699"/>
      <c r="CQ20" s="700"/>
      <c r="CR20" s="683">
        <v>
2802325</v>
      </c>
      <c r="CS20" s="684"/>
      <c r="CT20" s="684"/>
      <c r="CU20" s="684"/>
      <c r="CV20" s="684"/>
      <c r="CW20" s="684"/>
      <c r="CX20" s="684"/>
      <c r="CY20" s="685"/>
      <c r="CZ20" s="686">
        <v>
100</v>
      </c>
      <c r="DA20" s="686"/>
      <c r="DB20" s="686"/>
      <c r="DC20" s="686"/>
      <c r="DD20" s="692">
        <v>
631532</v>
      </c>
      <c r="DE20" s="684"/>
      <c r="DF20" s="684"/>
      <c r="DG20" s="684"/>
      <c r="DH20" s="684"/>
      <c r="DI20" s="684"/>
      <c r="DJ20" s="684"/>
      <c r="DK20" s="684"/>
      <c r="DL20" s="684"/>
      <c r="DM20" s="684"/>
      <c r="DN20" s="684"/>
      <c r="DO20" s="684"/>
      <c r="DP20" s="685"/>
      <c r="DQ20" s="692">
        <v>
1303586</v>
      </c>
      <c r="DR20" s="684"/>
      <c r="DS20" s="684"/>
      <c r="DT20" s="684"/>
      <c r="DU20" s="684"/>
      <c r="DV20" s="684"/>
      <c r="DW20" s="684"/>
      <c r="DX20" s="684"/>
      <c r="DY20" s="684"/>
      <c r="DZ20" s="684"/>
      <c r="EA20" s="684"/>
      <c r="EB20" s="684"/>
      <c r="EC20" s="693"/>
    </row>
    <row r="21" spans="2:133" ht="11.25" customHeight="1" x14ac:dyDescent="0.15">
      <c r="B21" s="680" t="s">
        <v>
272</v>
      </c>
      <c r="C21" s="681"/>
      <c r="D21" s="681"/>
      <c r="E21" s="681"/>
      <c r="F21" s="681"/>
      <c r="G21" s="681"/>
      <c r="H21" s="681"/>
      <c r="I21" s="681"/>
      <c r="J21" s="681"/>
      <c r="K21" s="681"/>
      <c r="L21" s="681"/>
      <c r="M21" s="681"/>
      <c r="N21" s="681"/>
      <c r="O21" s="681"/>
      <c r="P21" s="681"/>
      <c r="Q21" s="682"/>
      <c r="R21" s="683">
        <v>
9952</v>
      </c>
      <c r="S21" s="684"/>
      <c r="T21" s="684"/>
      <c r="U21" s="684"/>
      <c r="V21" s="684"/>
      <c r="W21" s="684"/>
      <c r="X21" s="684"/>
      <c r="Y21" s="685"/>
      <c r="Z21" s="686">
        <v>
0.3</v>
      </c>
      <c r="AA21" s="686"/>
      <c r="AB21" s="686"/>
      <c r="AC21" s="686"/>
      <c r="AD21" s="687">
        <v>
9952</v>
      </c>
      <c r="AE21" s="687"/>
      <c r="AF21" s="687"/>
      <c r="AG21" s="687"/>
      <c r="AH21" s="687"/>
      <c r="AI21" s="687"/>
      <c r="AJ21" s="687"/>
      <c r="AK21" s="687"/>
      <c r="AL21" s="688">
        <v>
0.9</v>
      </c>
      <c r="AM21" s="689"/>
      <c r="AN21" s="689"/>
      <c r="AO21" s="690"/>
      <c r="AP21" s="702" t="s">
        <v>
273</v>
      </c>
      <c r="AQ21" s="703"/>
      <c r="AR21" s="703"/>
      <c r="AS21" s="703"/>
      <c r="AT21" s="703"/>
      <c r="AU21" s="703"/>
      <c r="AV21" s="703"/>
      <c r="AW21" s="703"/>
      <c r="AX21" s="703"/>
      <c r="AY21" s="703"/>
      <c r="AZ21" s="703"/>
      <c r="BA21" s="703"/>
      <c r="BB21" s="703"/>
      <c r="BC21" s="703"/>
      <c r="BD21" s="703"/>
      <c r="BE21" s="703"/>
      <c r="BF21" s="704"/>
      <c r="BG21" s="683" t="s">
        <v>
173</v>
      </c>
      <c r="BH21" s="684"/>
      <c r="BI21" s="684"/>
      <c r="BJ21" s="684"/>
      <c r="BK21" s="684"/>
      <c r="BL21" s="684"/>
      <c r="BM21" s="684"/>
      <c r="BN21" s="685"/>
      <c r="BO21" s="686" t="s">
        <v>
173</v>
      </c>
      <c r="BP21" s="686"/>
      <c r="BQ21" s="686"/>
      <c r="BR21" s="686"/>
      <c r="BS21" s="692" t="s">
        <v>
173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
274</v>
      </c>
      <c r="C22" s="681"/>
      <c r="D22" s="681"/>
      <c r="E22" s="681"/>
      <c r="F22" s="681"/>
      <c r="G22" s="681"/>
      <c r="H22" s="681"/>
      <c r="I22" s="681"/>
      <c r="J22" s="681"/>
      <c r="K22" s="681"/>
      <c r="L22" s="681"/>
      <c r="M22" s="681"/>
      <c r="N22" s="681"/>
      <c r="O22" s="681"/>
      <c r="P22" s="681"/>
      <c r="Q22" s="682"/>
      <c r="R22" s="683">
        <v>
958559</v>
      </c>
      <c r="S22" s="684"/>
      <c r="T22" s="684"/>
      <c r="U22" s="684"/>
      <c r="V22" s="684"/>
      <c r="W22" s="684"/>
      <c r="X22" s="684"/>
      <c r="Y22" s="685"/>
      <c r="Z22" s="686">
        <v>
33.200000000000003</v>
      </c>
      <c r="AA22" s="686"/>
      <c r="AB22" s="686"/>
      <c r="AC22" s="686"/>
      <c r="AD22" s="687">
        <v>
799818</v>
      </c>
      <c r="AE22" s="687"/>
      <c r="AF22" s="687"/>
      <c r="AG22" s="687"/>
      <c r="AH22" s="687"/>
      <c r="AI22" s="687"/>
      <c r="AJ22" s="687"/>
      <c r="AK22" s="687"/>
      <c r="AL22" s="688">
        <v>
72.7</v>
      </c>
      <c r="AM22" s="689"/>
      <c r="AN22" s="689"/>
      <c r="AO22" s="690"/>
      <c r="AP22" s="702" t="s">
        <v>
275</v>
      </c>
      <c r="AQ22" s="703"/>
      <c r="AR22" s="703"/>
      <c r="AS22" s="703"/>
      <c r="AT22" s="703"/>
      <c r="AU22" s="703"/>
      <c r="AV22" s="703"/>
      <c r="AW22" s="703"/>
      <c r="AX22" s="703"/>
      <c r="AY22" s="703"/>
      <c r="AZ22" s="703"/>
      <c r="BA22" s="703"/>
      <c r="BB22" s="703"/>
      <c r="BC22" s="703"/>
      <c r="BD22" s="703"/>
      <c r="BE22" s="703"/>
      <c r="BF22" s="704"/>
      <c r="BG22" s="683" t="s">
        <v>
127</v>
      </c>
      <c r="BH22" s="684"/>
      <c r="BI22" s="684"/>
      <c r="BJ22" s="684"/>
      <c r="BK22" s="684"/>
      <c r="BL22" s="684"/>
      <c r="BM22" s="684"/>
      <c r="BN22" s="685"/>
      <c r="BO22" s="686" t="s">
        <v>
127</v>
      </c>
      <c r="BP22" s="686"/>
      <c r="BQ22" s="686"/>
      <c r="BR22" s="686"/>
      <c r="BS22" s="692" t="s">
        <v>
127</v>
      </c>
      <c r="BT22" s="684"/>
      <c r="BU22" s="684"/>
      <c r="BV22" s="684"/>
      <c r="BW22" s="684"/>
      <c r="BX22" s="684"/>
      <c r="BY22" s="684"/>
      <c r="BZ22" s="684"/>
      <c r="CA22" s="684"/>
      <c r="CB22" s="693"/>
      <c r="CD22" s="665" t="s">
        <v>
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
277</v>
      </c>
      <c r="C23" s="681"/>
      <c r="D23" s="681"/>
      <c r="E23" s="681"/>
      <c r="F23" s="681"/>
      <c r="G23" s="681"/>
      <c r="H23" s="681"/>
      <c r="I23" s="681"/>
      <c r="J23" s="681"/>
      <c r="K23" s="681"/>
      <c r="L23" s="681"/>
      <c r="M23" s="681"/>
      <c r="N23" s="681"/>
      <c r="O23" s="681"/>
      <c r="P23" s="681"/>
      <c r="Q23" s="682"/>
      <c r="R23" s="683">
        <v>
799818</v>
      </c>
      <c r="S23" s="684"/>
      <c r="T23" s="684"/>
      <c r="U23" s="684"/>
      <c r="V23" s="684"/>
      <c r="W23" s="684"/>
      <c r="X23" s="684"/>
      <c r="Y23" s="685"/>
      <c r="Z23" s="686">
        <v>
27.7</v>
      </c>
      <c r="AA23" s="686"/>
      <c r="AB23" s="686"/>
      <c r="AC23" s="686"/>
      <c r="AD23" s="687">
        <v>
799818</v>
      </c>
      <c r="AE23" s="687"/>
      <c r="AF23" s="687"/>
      <c r="AG23" s="687"/>
      <c r="AH23" s="687"/>
      <c r="AI23" s="687"/>
      <c r="AJ23" s="687"/>
      <c r="AK23" s="687"/>
      <c r="AL23" s="688">
        <v>
72.7</v>
      </c>
      <c r="AM23" s="689"/>
      <c r="AN23" s="689"/>
      <c r="AO23" s="690"/>
      <c r="AP23" s="702" t="s">
        <v>
278</v>
      </c>
      <c r="AQ23" s="703"/>
      <c r="AR23" s="703"/>
      <c r="AS23" s="703"/>
      <c r="AT23" s="703"/>
      <c r="AU23" s="703"/>
      <c r="AV23" s="703"/>
      <c r="AW23" s="703"/>
      <c r="AX23" s="703"/>
      <c r="AY23" s="703"/>
      <c r="AZ23" s="703"/>
      <c r="BA23" s="703"/>
      <c r="BB23" s="703"/>
      <c r="BC23" s="703"/>
      <c r="BD23" s="703"/>
      <c r="BE23" s="703"/>
      <c r="BF23" s="704"/>
      <c r="BG23" s="683" t="s">
        <v>
173</v>
      </c>
      <c r="BH23" s="684"/>
      <c r="BI23" s="684"/>
      <c r="BJ23" s="684"/>
      <c r="BK23" s="684"/>
      <c r="BL23" s="684"/>
      <c r="BM23" s="684"/>
      <c r="BN23" s="685"/>
      <c r="BO23" s="686" t="s">
        <v>
173</v>
      </c>
      <c r="BP23" s="686"/>
      <c r="BQ23" s="686"/>
      <c r="BR23" s="686"/>
      <c r="BS23" s="692" t="s">
        <v>
173</v>
      </c>
      <c r="BT23" s="684"/>
      <c r="BU23" s="684"/>
      <c r="BV23" s="684"/>
      <c r="BW23" s="684"/>
      <c r="BX23" s="684"/>
      <c r="BY23" s="684"/>
      <c r="BZ23" s="684"/>
      <c r="CA23" s="684"/>
      <c r="CB23" s="693"/>
      <c r="CD23" s="665" t="s">
        <v>
218</v>
      </c>
      <c r="CE23" s="666"/>
      <c r="CF23" s="666"/>
      <c r="CG23" s="666"/>
      <c r="CH23" s="666"/>
      <c r="CI23" s="666"/>
      <c r="CJ23" s="666"/>
      <c r="CK23" s="666"/>
      <c r="CL23" s="666"/>
      <c r="CM23" s="666"/>
      <c r="CN23" s="666"/>
      <c r="CO23" s="666"/>
      <c r="CP23" s="666"/>
      <c r="CQ23" s="667"/>
      <c r="CR23" s="665" t="s">
        <v>
279</v>
      </c>
      <c r="CS23" s="666"/>
      <c r="CT23" s="666"/>
      <c r="CU23" s="666"/>
      <c r="CV23" s="666"/>
      <c r="CW23" s="666"/>
      <c r="CX23" s="666"/>
      <c r="CY23" s="667"/>
      <c r="CZ23" s="665" t="s">
        <v>
280</v>
      </c>
      <c r="DA23" s="666"/>
      <c r="DB23" s="666"/>
      <c r="DC23" s="667"/>
      <c r="DD23" s="665" t="s">
        <v>
281</v>
      </c>
      <c r="DE23" s="666"/>
      <c r="DF23" s="666"/>
      <c r="DG23" s="666"/>
      <c r="DH23" s="666"/>
      <c r="DI23" s="666"/>
      <c r="DJ23" s="666"/>
      <c r="DK23" s="667"/>
      <c r="DL23" s="714" t="s">
        <v>
282</v>
      </c>
      <c r="DM23" s="715"/>
      <c r="DN23" s="715"/>
      <c r="DO23" s="715"/>
      <c r="DP23" s="715"/>
      <c r="DQ23" s="715"/>
      <c r="DR23" s="715"/>
      <c r="DS23" s="715"/>
      <c r="DT23" s="715"/>
      <c r="DU23" s="715"/>
      <c r="DV23" s="716"/>
      <c r="DW23" s="665" t="s">
        <v>
283</v>
      </c>
      <c r="DX23" s="666"/>
      <c r="DY23" s="666"/>
      <c r="DZ23" s="666"/>
      <c r="EA23" s="666"/>
      <c r="EB23" s="666"/>
      <c r="EC23" s="667"/>
    </row>
    <row r="24" spans="2:133" ht="11.25" customHeight="1" x14ac:dyDescent="0.15">
      <c r="B24" s="680" t="s">
        <v>
284</v>
      </c>
      <c r="C24" s="681"/>
      <c r="D24" s="681"/>
      <c r="E24" s="681"/>
      <c r="F24" s="681"/>
      <c r="G24" s="681"/>
      <c r="H24" s="681"/>
      <c r="I24" s="681"/>
      <c r="J24" s="681"/>
      <c r="K24" s="681"/>
      <c r="L24" s="681"/>
      <c r="M24" s="681"/>
      <c r="N24" s="681"/>
      <c r="O24" s="681"/>
      <c r="P24" s="681"/>
      <c r="Q24" s="682"/>
      <c r="R24" s="683">
        <v>
158741</v>
      </c>
      <c r="S24" s="684"/>
      <c r="T24" s="684"/>
      <c r="U24" s="684"/>
      <c r="V24" s="684"/>
      <c r="W24" s="684"/>
      <c r="X24" s="684"/>
      <c r="Y24" s="685"/>
      <c r="Z24" s="686">
        <v>
5.5</v>
      </c>
      <c r="AA24" s="686"/>
      <c r="AB24" s="686"/>
      <c r="AC24" s="686"/>
      <c r="AD24" s="687" t="s">
        <v>
173</v>
      </c>
      <c r="AE24" s="687"/>
      <c r="AF24" s="687"/>
      <c r="AG24" s="687"/>
      <c r="AH24" s="687"/>
      <c r="AI24" s="687"/>
      <c r="AJ24" s="687"/>
      <c r="AK24" s="687"/>
      <c r="AL24" s="688" t="s">
        <v>
127</v>
      </c>
      <c r="AM24" s="689"/>
      <c r="AN24" s="689"/>
      <c r="AO24" s="690"/>
      <c r="AP24" s="702" t="s">
        <v>
285</v>
      </c>
      <c r="AQ24" s="703"/>
      <c r="AR24" s="703"/>
      <c r="AS24" s="703"/>
      <c r="AT24" s="703"/>
      <c r="AU24" s="703"/>
      <c r="AV24" s="703"/>
      <c r="AW24" s="703"/>
      <c r="AX24" s="703"/>
      <c r="AY24" s="703"/>
      <c r="AZ24" s="703"/>
      <c r="BA24" s="703"/>
      <c r="BB24" s="703"/>
      <c r="BC24" s="703"/>
      <c r="BD24" s="703"/>
      <c r="BE24" s="703"/>
      <c r="BF24" s="704"/>
      <c r="BG24" s="683" t="s">
        <v>
127</v>
      </c>
      <c r="BH24" s="684"/>
      <c r="BI24" s="684"/>
      <c r="BJ24" s="684"/>
      <c r="BK24" s="684"/>
      <c r="BL24" s="684"/>
      <c r="BM24" s="684"/>
      <c r="BN24" s="685"/>
      <c r="BO24" s="686" t="s">
        <v>
173</v>
      </c>
      <c r="BP24" s="686"/>
      <c r="BQ24" s="686"/>
      <c r="BR24" s="686"/>
      <c r="BS24" s="692" t="s">
        <v>
127</v>
      </c>
      <c r="BT24" s="684"/>
      <c r="BU24" s="684"/>
      <c r="BV24" s="684"/>
      <c r="BW24" s="684"/>
      <c r="BX24" s="684"/>
      <c r="BY24" s="684"/>
      <c r="BZ24" s="684"/>
      <c r="CA24" s="684"/>
      <c r="CB24" s="693"/>
      <c r="CD24" s="694" t="s">
        <v>
286</v>
      </c>
      <c r="CE24" s="695"/>
      <c r="CF24" s="695"/>
      <c r="CG24" s="695"/>
      <c r="CH24" s="695"/>
      <c r="CI24" s="695"/>
      <c r="CJ24" s="695"/>
      <c r="CK24" s="695"/>
      <c r="CL24" s="695"/>
      <c r="CM24" s="695"/>
      <c r="CN24" s="695"/>
      <c r="CO24" s="695"/>
      <c r="CP24" s="695"/>
      <c r="CQ24" s="696"/>
      <c r="CR24" s="672">
        <v>
841392</v>
      </c>
      <c r="CS24" s="673"/>
      <c r="CT24" s="673"/>
      <c r="CU24" s="673"/>
      <c r="CV24" s="673"/>
      <c r="CW24" s="673"/>
      <c r="CX24" s="673"/>
      <c r="CY24" s="674"/>
      <c r="CZ24" s="677">
        <v>
30</v>
      </c>
      <c r="DA24" s="678"/>
      <c r="DB24" s="678"/>
      <c r="DC24" s="697"/>
      <c r="DD24" s="722">
        <v>
667780</v>
      </c>
      <c r="DE24" s="673"/>
      <c r="DF24" s="673"/>
      <c r="DG24" s="673"/>
      <c r="DH24" s="673"/>
      <c r="DI24" s="673"/>
      <c r="DJ24" s="673"/>
      <c r="DK24" s="674"/>
      <c r="DL24" s="722">
        <v>
667780</v>
      </c>
      <c r="DM24" s="673"/>
      <c r="DN24" s="673"/>
      <c r="DO24" s="673"/>
      <c r="DP24" s="673"/>
      <c r="DQ24" s="673"/>
      <c r="DR24" s="673"/>
      <c r="DS24" s="673"/>
      <c r="DT24" s="673"/>
      <c r="DU24" s="673"/>
      <c r="DV24" s="674"/>
      <c r="DW24" s="677">
        <v>
59.1</v>
      </c>
      <c r="DX24" s="678"/>
      <c r="DY24" s="678"/>
      <c r="DZ24" s="678"/>
      <c r="EA24" s="678"/>
      <c r="EB24" s="678"/>
      <c r="EC24" s="679"/>
    </row>
    <row r="25" spans="2:133" ht="11.25" customHeight="1" x14ac:dyDescent="0.15">
      <c r="B25" s="680" t="s">
        <v>
287</v>
      </c>
      <c r="C25" s="681"/>
      <c r="D25" s="681"/>
      <c r="E25" s="681"/>
      <c r="F25" s="681"/>
      <c r="G25" s="681"/>
      <c r="H25" s="681"/>
      <c r="I25" s="681"/>
      <c r="J25" s="681"/>
      <c r="K25" s="681"/>
      <c r="L25" s="681"/>
      <c r="M25" s="681"/>
      <c r="N25" s="681"/>
      <c r="O25" s="681"/>
      <c r="P25" s="681"/>
      <c r="Q25" s="682"/>
      <c r="R25" s="683" t="s">
        <v>
173</v>
      </c>
      <c r="S25" s="684"/>
      <c r="T25" s="684"/>
      <c r="U25" s="684"/>
      <c r="V25" s="684"/>
      <c r="W25" s="684"/>
      <c r="X25" s="684"/>
      <c r="Y25" s="685"/>
      <c r="Z25" s="686" t="s">
        <v>
173</v>
      </c>
      <c r="AA25" s="686"/>
      <c r="AB25" s="686"/>
      <c r="AC25" s="686"/>
      <c r="AD25" s="687" t="s">
        <v>
127</v>
      </c>
      <c r="AE25" s="687"/>
      <c r="AF25" s="687"/>
      <c r="AG25" s="687"/>
      <c r="AH25" s="687"/>
      <c r="AI25" s="687"/>
      <c r="AJ25" s="687"/>
      <c r="AK25" s="687"/>
      <c r="AL25" s="688" t="s">
        <v>
173</v>
      </c>
      <c r="AM25" s="689"/>
      <c r="AN25" s="689"/>
      <c r="AO25" s="690"/>
      <c r="AP25" s="702" t="s">
        <v>
288</v>
      </c>
      <c r="AQ25" s="703"/>
      <c r="AR25" s="703"/>
      <c r="AS25" s="703"/>
      <c r="AT25" s="703"/>
      <c r="AU25" s="703"/>
      <c r="AV25" s="703"/>
      <c r="AW25" s="703"/>
      <c r="AX25" s="703"/>
      <c r="AY25" s="703"/>
      <c r="AZ25" s="703"/>
      <c r="BA25" s="703"/>
      <c r="BB25" s="703"/>
      <c r="BC25" s="703"/>
      <c r="BD25" s="703"/>
      <c r="BE25" s="703"/>
      <c r="BF25" s="704"/>
      <c r="BG25" s="683" t="s">
        <v>
173</v>
      </c>
      <c r="BH25" s="684"/>
      <c r="BI25" s="684"/>
      <c r="BJ25" s="684"/>
      <c r="BK25" s="684"/>
      <c r="BL25" s="684"/>
      <c r="BM25" s="684"/>
      <c r="BN25" s="685"/>
      <c r="BO25" s="686" t="s">
        <v>
127</v>
      </c>
      <c r="BP25" s="686"/>
      <c r="BQ25" s="686"/>
      <c r="BR25" s="686"/>
      <c r="BS25" s="692" t="s">
        <v>
127</v>
      </c>
      <c r="BT25" s="684"/>
      <c r="BU25" s="684"/>
      <c r="BV25" s="684"/>
      <c r="BW25" s="684"/>
      <c r="BX25" s="684"/>
      <c r="BY25" s="684"/>
      <c r="BZ25" s="684"/>
      <c r="CA25" s="684"/>
      <c r="CB25" s="693"/>
      <c r="CD25" s="698" t="s">
        <v>
289</v>
      </c>
      <c r="CE25" s="699"/>
      <c r="CF25" s="699"/>
      <c r="CG25" s="699"/>
      <c r="CH25" s="699"/>
      <c r="CI25" s="699"/>
      <c r="CJ25" s="699"/>
      <c r="CK25" s="699"/>
      <c r="CL25" s="699"/>
      <c r="CM25" s="699"/>
      <c r="CN25" s="699"/>
      <c r="CO25" s="699"/>
      <c r="CP25" s="699"/>
      <c r="CQ25" s="700"/>
      <c r="CR25" s="683">
        <v>
621279</v>
      </c>
      <c r="CS25" s="719"/>
      <c r="CT25" s="719"/>
      <c r="CU25" s="719"/>
      <c r="CV25" s="719"/>
      <c r="CW25" s="719"/>
      <c r="CX25" s="719"/>
      <c r="CY25" s="720"/>
      <c r="CZ25" s="688">
        <v>
22.2</v>
      </c>
      <c r="DA25" s="717"/>
      <c r="DB25" s="717"/>
      <c r="DC25" s="721"/>
      <c r="DD25" s="692">
        <v>
516330</v>
      </c>
      <c r="DE25" s="719"/>
      <c r="DF25" s="719"/>
      <c r="DG25" s="719"/>
      <c r="DH25" s="719"/>
      <c r="DI25" s="719"/>
      <c r="DJ25" s="719"/>
      <c r="DK25" s="720"/>
      <c r="DL25" s="692">
        <v>
516330</v>
      </c>
      <c r="DM25" s="719"/>
      <c r="DN25" s="719"/>
      <c r="DO25" s="719"/>
      <c r="DP25" s="719"/>
      <c r="DQ25" s="719"/>
      <c r="DR25" s="719"/>
      <c r="DS25" s="719"/>
      <c r="DT25" s="719"/>
      <c r="DU25" s="719"/>
      <c r="DV25" s="720"/>
      <c r="DW25" s="688">
        <v>
45.7</v>
      </c>
      <c r="DX25" s="717"/>
      <c r="DY25" s="717"/>
      <c r="DZ25" s="717"/>
      <c r="EA25" s="717"/>
      <c r="EB25" s="717"/>
      <c r="EC25" s="718"/>
    </row>
    <row r="26" spans="2:133" ht="11.25" customHeight="1" x14ac:dyDescent="0.15">
      <c r="B26" s="680" t="s">
        <v>
290</v>
      </c>
      <c r="C26" s="681"/>
      <c r="D26" s="681"/>
      <c r="E26" s="681"/>
      <c r="F26" s="681"/>
      <c r="G26" s="681"/>
      <c r="H26" s="681"/>
      <c r="I26" s="681"/>
      <c r="J26" s="681"/>
      <c r="K26" s="681"/>
      <c r="L26" s="681"/>
      <c r="M26" s="681"/>
      <c r="N26" s="681"/>
      <c r="O26" s="681"/>
      <c r="P26" s="681"/>
      <c r="Q26" s="682"/>
      <c r="R26" s="683">
        <v>
1258703</v>
      </c>
      <c r="S26" s="684"/>
      <c r="T26" s="684"/>
      <c r="U26" s="684"/>
      <c r="V26" s="684"/>
      <c r="W26" s="684"/>
      <c r="X26" s="684"/>
      <c r="Y26" s="685"/>
      <c r="Z26" s="686">
        <v>
43.6</v>
      </c>
      <c r="AA26" s="686"/>
      <c r="AB26" s="686"/>
      <c r="AC26" s="686"/>
      <c r="AD26" s="687">
        <v>
1099962</v>
      </c>
      <c r="AE26" s="687"/>
      <c r="AF26" s="687"/>
      <c r="AG26" s="687"/>
      <c r="AH26" s="687"/>
      <c r="AI26" s="687"/>
      <c r="AJ26" s="687"/>
      <c r="AK26" s="687"/>
      <c r="AL26" s="688">
        <v>
99.9</v>
      </c>
      <c r="AM26" s="689"/>
      <c r="AN26" s="689"/>
      <c r="AO26" s="690"/>
      <c r="AP26" s="702" t="s">
        <v>
291</v>
      </c>
      <c r="AQ26" s="723"/>
      <c r="AR26" s="723"/>
      <c r="AS26" s="723"/>
      <c r="AT26" s="723"/>
      <c r="AU26" s="723"/>
      <c r="AV26" s="723"/>
      <c r="AW26" s="723"/>
      <c r="AX26" s="723"/>
      <c r="AY26" s="723"/>
      <c r="AZ26" s="723"/>
      <c r="BA26" s="723"/>
      <c r="BB26" s="723"/>
      <c r="BC26" s="723"/>
      <c r="BD26" s="723"/>
      <c r="BE26" s="723"/>
      <c r="BF26" s="704"/>
      <c r="BG26" s="683" t="s">
        <v>
127</v>
      </c>
      <c r="BH26" s="684"/>
      <c r="BI26" s="684"/>
      <c r="BJ26" s="684"/>
      <c r="BK26" s="684"/>
      <c r="BL26" s="684"/>
      <c r="BM26" s="684"/>
      <c r="BN26" s="685"/>
      <c r="BO26" s="686" t="s">
        <v>
127</v>
      </c>
      <c r="BP26" s="686"/>
      <c r="BQ26" s="686"/>
      <c r="BR26" s="686"/>
      <c r="BS26" s="692" t="s">
        <v>
173</v>
      </c>
      <c r="BT26" s="684"/>
      <c r="BU26" s="684"/>
      <c r="BV26" s="684"/>
      <c r="BW26" s="684"/>
      <c r="BX26" s="684"/>
      <c r="BY26" s="684"/>
      <c r="BZ26" s="684"/>
      <c r="CA26" s="684"/>
      <c r="CB26" s="693"/>
      <c r="CD26" s="698" t="s">
        <v>
292</v>
      </c>
      <c r="CE26" s="699"/>
      <c r="CF26" s="699"/>
      <c r="CG26" s="699"/>
      <c r="CH26" s="699"/>
      <c r="CI26" s="699"/>
      <c r="CJ26" s="699"/>
      <c r="CK26" s="699"/>
      <c r="CL26" s="699"/>
      <c r="CM26" s="699"/>
      <c r="CN26" s="699"/>
      <c r="CO26" s="699"/>
      <c r="CP26" s="699"/>
      <c r="CQ26" s="700"/>
      <c r="CR26" s="683">
        <v>
310045</v>
      </c>
      <c r="CS26" s="684"/>
      <c r="CT26" s="684"/>
      <c r="CU26" s="684"/>
      <c r="CV26" s="684"/>
      <c r="CW26" s="684"/>
      <c r="CX26" s="684"/>
      <c r="CY26" s="685"/>
      <c r="CZ26" s="688">
        <v>
11.1</v>
      </c>
      <c r="DA26" s="717"/>
      <c r="DB26" s="717"/>
      <c r="DC26" s="721"/>
      <c r="DD26" s="692">
        <v>
205529</v>
      </c>
      <c r="DE26" s="684"/>
      <c r="DF26" s="684"/>
      <c r="DG26" s="684"/>
      <c r="DH26" s="684"/>
      <c r="DI26" s="684"/>
      <c r="DJ26" s="684"/>
      <c r="DK26" s="685"/>
      <c r="DL26" s="692" t="s">
        <v>
127</v>
      </c>
      <c r="DM26" s="684"/>
      <c r="DN26" s="684"/>
      <c r="DO26" s="684"/>
      <c r="DP26" s="684"/>
      <c r="DQ26" s="684"/>
      <c r="DR26" s="684"/>
      <c r="DS26" s="684"/>
      <c r="DT26" s="684"/>
      <c r="DU26" s="684"/>
      <c r="DV26" s="685"/>
      <c r="DW26" s="688" t="s">
        <v>
127</v>
      </c>
      <c r="DX26" s="717"/>
      <c r="DY26" s="717"/>
      <c r="DZ26" s="717"/>
      <c r="EA26" s="717"/>
      <c r="EB26" s="717"/>
      <c r="EC26" s="718"/>
    </row>
    <row r="27" spans="2:133" ht="11.25" customHeight="1" x14ac:dyDescent="0.15">
      <c r="B27" s="680" t="s">
        <v>
293</v>
      </c>
      <c r="C27" s="681"/>
      <c r="D27" s="681"/>
      <c r="E27" s="681"/>
      <c r="F27" s="681"/>
      <c r="G27" s="681"/>
      <c r="H27" s="681"/>
      <c r="I27" s="681"/>
      <c r="J27" s="681"/>
      <c r="K27" s="681"/>
      <c r="L27" s="681"/>
      <c r="M27" s="681"/>
      <c r="N27" s="681"/>
      <c r="O27" s="681"/>
      <c r="P27" s="681"/>
      <c r="Q27" s="682"/>
      <c r="R27" s="683">
        <v>
533</v>
      </c>
      <c r="S27" s="684"/>
      <c r="T27" s="684"/>
      <c r="U27" s="684"/>
      <c r="V27" s="684"/>
      <c r="W27" s="684"/>
      <c r="X27" s="684"/>
      <c r="Y27" s="685"/>
      <c r="Z27" s="686">
        <v>
0</v>
      </c>
      <c r="AA27" s="686"/>
      <c r="AB27" s="686"/>
      <c r="AC27" s="686"/>
      <c r="AD27" s="687">
        <v>
533</v>
      </c>
      <c r="AE27" s="687"/>
      <c r="AF27" s="687"/>
      <c r="AG27" s="687"/>
      <c r="AH27" s="687"/>
      <c r="AI27" s="687"/>
      <c r="AJ27" s="687"/>
      <c r="AK27" s="687"/>
      <c r="AL27" s="688">
        <v>
0</v>
      </c>
      <c r="AM27" s="689"/>
      <c r="AN27" s="689"/>
      <c r="AO27" s="690"/>
      <c r="AP27" s="680" t="s">
        <v>
294</v>
      </c>
      <c r="AQ27" s="681"/>
      <c r="AR27" s="681"/>
      <c r="AS27" s="681"/>
      <c r="AT27" s="681"/>
      <c r="AU27" s="681"/>
      <c r="AV27" s="681"/>
      <c r="AW27" s="681"/>
      <c r="AX27" s="681"/>
      <c r="AY27" s="681"/>
      <c r="AZ27" s="681"/>
      <c r="BA27" s="681"/>
      <c r="BB27" s="681"/>
      <c r="BC27" s="681"/>
      <c r="BD27" s="681"/>
      <c r="BE27" s="681"/>
      <c r="BF27" s="682"/>
      <c r="BG27" s="683">
        <v>
240256</v>
      </c>
      <c r="BH27" s="684"/>
      <c r="BI27" s="684"/>
      <c r="BJ27" s="684"/>
      <c r="BK27" s="684"/>
      <c r="BL27" s="684"/>
      <c r="BM27" s="684"/>
      <c r="BN27" s="685"/>
      <c r="BO27" s="686">
        <v>
100</v>
      </c>
      <c r="BP27" s="686"/>
      <c r="BQ27" s="686"/>
      <c r="BR27" s="686"/>
      <c r="BS27" s="692" t="s">
        <v>
173</v>
      </c>
      <c r="BT27" s="684"/>
      <c r="BU27" s="684"/>
      <c r="BV27" s="684"/>
      <c r="BW27" s="684"/>
      <c r="BX27" s="684"/>
      <c r="BY27" s="684"/>
      <c r="BZ27" s="684"/>
      <c r="CA27" s="684"/>
      <c r="CB27" s="693"/>
      <c r="CD27" s="698" t="s">
        <v>
295</v>
      </c>
      <c r="CE27" s="699"/>
      <c r="CF27" s="699"/>
      <c r="CG27" s="699"/>
      <c r="CH27" s="699"/>
      <c r="CI27" s="699"/>
      <c r="CJ27" s="699"/>
      <c r="CK27" s="699"/>
      <c r="CL27" s="699"/>
      <c r="CM27" s="699"/>
      <c r="CN27" s="699"/>
      <c r="CO27" s="699"/>
      <c r="CP27" s="699"/>
      <c r="CQ27" s="700"/>
      <c r="CR27" s="683">
        <v>
93053</v>
      </c>
      <c r="CS27" s="719"/>
      <c r="CT27" s="719"/>
      <c r="CU27" s="719"/>
      <c r="CV27" s="719"/>
      <c r="CW27" s="719"/>
      <c r="CX27" s="719"/>
      <c r="CY27" s="720"/>
      <c r="CZ27" s="688">
        <v>
3.3</v>
      </c>
      <c r="DA27" s="717"/>
      <c r="DB27" s="717"/>
      <c r="DC27" s="721"/>
      <c r="DD27" s="692">
        <v>
24390</v>
      </c>
      <c r="DE27" s="719"/>
      <c r="DF27" s="719"/>
      <c r="DG27" s="719"/>
      <c r="DH27" s="719"/>
      <c r="DI27" s="719"/>
      <c r="DJ27" s="719"/>
      <c r="DK27" s="720"/>
      <c r="DL27" s="692">
        <v>
24390</v>
      </c>
      <c r="DM27" s="719"/>
      <c r="DN27" s="719"/>
      <c r="DO27" s="719"/>
      <c r="DP27" s="719"/>
      <c r="DQ27" s="719"/>
      <c r="DR27" s="719"/>
      <c r="DS27" s="719"/>
      <c r="DT27" s="719"/>
      <c r="DU27" s="719"/>
      <c r="DV27" s="720"/>
      <c r="DW27" s="688">
        <v>
2.2000000000000002</v>
      </c>
      <c r="DX27" s="717"/>
      <c r="DY27" s="717"/>
      <c r="DZ27" s="717"/>
      <c r="EA27" s="717"/>
      <c r="EB27" s="717"/>
      <c r="EC27" s="718"/>
    </row>
    <row r="28" spans="2:133" ht="11.25" customHeight="1" x14ac:dyDescent="0.15">
      <c r="B28" s="680" t="s">
        <v>
296</v>
      </c>
      <c r="C28" s="681"/>
      <c r="D28" s="681"/>
      <c r="E28" s="681"/>
      <c r="F28" s="681"/>
      <c r="G28" s="681"/>
      <c r="H28" s="681"/>
      <c r="I28" s="681"/>
      <c r="J28" s="681"/>
      <c r="K28" s="681"/>
      <c r="L28" s="681"/>
      <c r="M28" s="681"/>
      <c r="N28" s="681"/>
      <c r="O28" s="681"/>
      <c r="P28" s="681"/>
      <c r="Q28" s="682"/>
      <c r="R28" s="683">
        <v>
378</v>
      </c>
      <c r="S28" s="684"/>
      <c r="T28" s="684"/>
      <c r="U28" s="684"/>
      <c r="V28" s="684"/>
      <c r="W28" s="684"/>
      <c r="X28" s="684"/>
      <c r="Y28" s="685"/>
      <c r="Z28" s="686">
        <v>
0</v>
      </c>
      <c r="AA28" s="686"/>
      <c r="AB28" s="686"/>
      <c r="AC28" s="686"/>
      <c r="AD28" s="687" t="s">
        <v>
173</v>
      </c>
      <c r="AE28" s="687"/>
      <c r="AF28" s="687"/>
      <c r="AG28" s="687"/>
      <c r="AH28" s="687"/>
      <c r="AI28" s="687"/>
      <c r="AJ28" s="687"/>
      <c r="AK28" s="687"/>
      <c r="AL28" s="688" t="s">
        <v>
173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297</v>
      </c>
      <c r="CE28" s="699"/>
      <c r="CF28" s="699"/>
      <c r="CG28" s="699"/>
      <c r="CH28" s="699"/>
      <c r="CI28" s="699"/>
      <c r="CJ28" s="699"/>
      <c r="CK28" s="699"/>
      <c r="CL28" s="699"/>
      <c r="CM28" s="699"/>
      <c r="CN28" s="699"/>
      <c r="CO28" s="699"/>
      <c r="CP28" s="699"/>
      <c r="CQ28" s="700"/>
      <c r="CR28" s="683">
        <v>
127060</v>
      </c>
      <c r="CS28" s="684"/>
      <c r="CT28" s="684"/>
      <c r="CU28" s="684"/>
      <c r="CV28" s="684"/>
      <c r="CW28" s="684"/>
      <c r="CX28" s="684"/>
      <c r="CY28" s="685"/>
      <c r="CZ28" s="688">
        <v>
4.5</v>
      </c>
      <c r="DA28" s="717"/>
      <c r="DB28" s="717"/>
      <c r="DC28" s="721"/>
      <c r="DD28" s="692">
        <v>
127060</v>
      </c>
      <c r="DE28" s="684"/>
      <c r="DF28" s="684"/>
      <c r="DG28" s="684"/>
      <c r="DH28" s="684"/>
      <c r="DI28" s="684"/>
      <c r="DJ28" s="684"/>
      <c r="DK28" s="685"/>
      <c r="DL28" s="692">
        <v>
127060</v>
      </c>
      <c r="DM28" s="684"/>
      <c r="DN28" s="684"/>
      <c r="DO28" s="684"/>
      <c r="DP28" s="684"/>
      <c r="DQ28" s="684"/>
      <c r="DR28" s="684"/>
      <c r="DS28" s="684"/>
      <c r="DT28" s="684"/>
      <c r="DU28" s="684"/>
      <c r="DV28" s="685"/>
      <c r="DW28" s="688">
        <v>
11.2</v>
      </c>
      <c r="DX28" s="717"/>
      <c r="DY28" s="717"/>
      <c r="DZ28" s="717"/>
      <c r="EA28" s="717"/>
      <c r="EB28" s="717"/>
      <c r="EC28" s="718"/>
    </row>
    <row r="29" spans="2:133" ht="11.25" customHeight="1" x14ac:dyDescent="0.15">
      <c r="B29" s="680" t="s">
        <v>
298</v>
      </c>
      <c r="C29" s="681"/>
      <c r="D29" s="681"/>
      <c r="E29" s="681"/>
      <c r="F29" s="681"/>
      <c r="G29" s="681"/>
      <c r="H29" s="681"/>
      <c r="I29" s="681"/>
      <c r="J29" s="681"/>
      <c r="K29" s="681"/>
      <c r="L29" s="681"/>
      <c r="M29" s="681"/>
      <c r="N29" s="681"/>
      <c r="O29" s="681"/>
      <c r="P29" s="681"/>
      <c r="Q29" s="682"/>
      <c r="R29" s="683">
        <v>
51473</v>
      </c>
      <c r="S29" s="684"/>
      <c r="T29" s="684"/>
      <c r="U29" s="684"/>
      <c r="V29" s="684"/>
      <c r="W29" s="684"/>
      <c r="X29" s="684"/>
      <c r="Y29" s="685"/>
      <c r="Z29" s="686">
        <v>
1.8</v>
      </c>
      <c r="AA29" s="686"/>
      <c r="AB29" s="686"/>
      <c r="AC29" s="686"/>
      <c r="AD29" s="687" t="s">
        <v>
127</v>
      </c>
      <c r="AE29" s="687"/>
      <c r="AF29" s="687"/>
      <c r="AG29" s="687"/>
      <c r="AH29" s="687"/>
      <c r="AI29" s="687"/>
      <c r="AJ29" s="687"/>
      <c r="AK29" s="687"/>
      <c r="AL29" s="688" t="s">
        <v>
173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
299</v>
      </c>
      <c r="CE29" s="728"/>
      <c r="CF29" s="698" t="s">
        <v>
69</v>
      </c>
      <c r="CG29" s="699"/>
      <c r="CH29" s="699"/>
      <c r="CI29" s="699"/>
      <c r="CJ29" s="699"/>
      <c r="CK29" s="699"/>
      <c r="CL29" s="699"/>
      <c r="CM29" s="699"/>
      <c r="CN29" s="699"/>
      <c r="CO29" s="699"/>
      <c r="CP29" s="699"/>
      <c r="CQ29" s="700"/>
      <c r="CR29" s="683">
        <v>
127060</v>
      </c>
      <c r="CS29" s="719"/>
      <c r="CT29" s="719"/>
      <c r="CU29" s="719"/>
      <c r="CV29" s="719"/>
      <c r="CW29" s="719"/>
      <c r="CX29" s="719"/>
      <c r="CY29" s="720"/>
      <c r="CZ29" s="688">
        <v>
4.5</v>
      </c>
      <c r="DA29" s="717"/>
      <c r="DB29" s="717"/>
      <c r="DC29" s="721"/>
      <c r="DD29" s="692">
        <v>
127060</v>
      </c>
      <c r="DE29" s="719"/>
      <c r="DF29" s="719"/>
      <c r="DG29" s="719"/>
      <c r="DH29" s="719"/>
      <c r="DI29" s="719"/>
      <c r="DJ29" s="719"/>
      <c r="DK29" s="720"/>
      <c r="DL29" s="692">
        <v>
127060</v>
      </c>
      <c r="DM29" s="719"/>
      <c r="DN29" s="719"/>
      <c r="DO29" s="719"/>
      <c r="DP29" s="719"/>
      <c r="DQ29" s="719"/>
      <c r="DR29" s="719"/>
      <c r="DS29" s="719"/>
      <c r="DT29" s="719"/>
      <c r="DU29" s="719"/>
      <c r="DV29" s="720"/>
      <c r="DW29" s="688">
        <v>
11.2</v>
      </c>
      <c r="DX29" s="717"/>
      <c r="DY29" s="717"/>
      <c r="DZ29" s="717"/>
      <c r="EA29" s="717"/>
      <c r="EB29" s="717"/>
      <c r="EC29" s="718"/>
    </row>
    <row r="30" spans="2:133" ht="11.25" customHeight="1" x14ac:dyDescent="0.15">
      <c r="B30" s="680" t="s">
        <v>
300</v>
      </c>
      <c r="C30" s="681"/>
      <c r="D30" s="681"/>
      <c r="E30" s="681"/>
      <c r="F30" s="681"/>
      <c r="G30" s="681"/>
      <c r="H30" s="681"/>
      <c r="I30" s="681"/>
      <c r="J30" s="681"/>
      <c r="K30" s="681"/>
      <c r="L30" s="681"/>
      <c r="M30" s="681"/>
      <c r="N30" s="681"/>
      <c r="O30" s="681"/>
      <c r="P30" s="681"/>
      <c r="Q30" s="682"/>
      <c r="R30" s="683">
        <v>
10335</v>
      </c>
      <c r="S30" s="684"/>
      <c r="T30" s="684"/>
      <c r="U30" s="684"/>
      <c r="V30" s="684"/>
      <c r="W30" s="684"/>
      <c r="X30" s="684"/>
      <c r="Y30" s="685"/>
      <c r="Z30" s="686">
        <v>
0.4</v>
      </c>
      <c r="AA30" s="686"/>
      <c r="AB30" s="686"/>
      <c r="AC30" s="686"/>
      <c r="AD30" s="687" t="s">
        <v>
173</v>
      </c>
      <c r="AE30" s="687"/>
      <c r="AF30" s="687"/>
      <c r="AG30" s="687"/>
      <c r="AH30" s="687"/>
      <c r="AI30" s="687"/>
      <c r="AJ30" s="687"/>
      <c r="AK30" s="687"/>
      <c r="AL30" s="688" t="s">
        <v>
173</v>
      </c>
      <c r="AM30" s="689"/>
      <c r="AN30" s="689"/>
      <c r="AO30" s="690"/>
      <c r="AP30" s="662" t="s">
        <v>
218</v>
      </c>
      <c r="AQ30" s="663"/>
      <c r="AR30" s="663"/>
      <c r="AS30" s="663"/>
      <c r="AT30" s="663"/>
      <c r="AU30" s="663"/>
      <c r="AV30" s="663"/>
      <c r="AW30" s="663"/>
      <c r="AX30" s="663"/>
      <c r="AY30" s="663"/>
      <c r="AZ30" s="663"/>
      <c r="BA30" s="663"/>
      <c r="BB30" s="663"/>
      <c r="BC30" s="663"/>
      <c r="BD30" s="663"/>
      <c r="BE30" s="663"/>
      <c r="BF30" s="664"/>
      <c r="BG30" s="662" t="s">
        <v>
301</v>
      </c>
      <c r="BH30" s="736"/>
      <c r="BI30" s="736"/>
      <c r="BJ30" s="736"/>
      <c r="BK30" s="736"/>
      <c r="BL30" s="736"/>
      <c r="BM30" s="736"/>
      <c r="BN30" s="736"/>
      <c r="BO30" s="736"/>
      <c r="BP30" s="736"/>
      <c r="BQ30" s="737"/>
      <c r="BR30" s="662" t="s">
        <v>
302</v>
      </c>
      <c r="BS30" s="736"/>
      <c r="BT30" s="736"/>
      <c r="BU30" s="736"/>
      <c r="BV30" s="736"/>
      <c r="BW30" s="736"/>
      <c r="BX30" s="736"/>
      <c r="BY30" s="736"/>
      <c r="BZ30" s="736"/>
      <c r="CA30" s="736"/>
      <c r="CB30" s="737"/>
      <c r="CD30" s="729"/>
      <c r="CE30" s="730"/>
      <c r="CF30" s="698" t="s">
        <v>
303</v>
      </c>
      <c r="CG30" s="699"/>
      <c r="CH30" s="699"/>
      <c r="CI30" s="699"/>
      <c r="CJ30" s="699"/>
      <c r="CK30" s="699"/>
      <c r="CL30" s="699"/>
      <c r="CM30" s="699"/>
      <c r="CN30" s="699"/>
      <c r="CO30" s="699"/>
      <c r="CP30" s="699"/>
      <c r="CQ30" s="700"/>
      <c r="CR30" s="683">
        <v>
123667</v>
      </c>
      <c r="CS30" s="684"/>
      <c r="CT30" s="684"/>
      <c r="CU30" s="684"/>
      <c r="CV30" s="684"/>
      <c r="CW30" s="684"/>
      <c r="CX30" s="684"/>
      <c r="CY30" s="685"/>
      <c r="CZ30" s="688">
        <v>
4.4000000000000004</v>
      </c>
      <c r="DA30" s="717"/>
      <c r="DB30" s="717"/>
      <c r="DC30" s="721"/>
      <c r="DD30" s="692">
        <v>
123667</v>
      </c>
      <c r="DE30" s="684"/>
      <c r="DF30" s="684"/>
      <c r="DG30" s="684"/>
      <c r="DH30" s="684"/>
      <c r="DI30" s="684"/>
      <c r="DJ30" s="684"/>
      <c r="DK30" s="685"/>
      <c r="DL30" s="692">
        <v>
123667</v>
      </c>
      <c r="DM30" s="684"/>
      <c r="DN30" s="684"/>
      <c r="DO30" s="684"/>
      <c r="DP30" s="684"/>
      <c r="DQ30" s="684"/>
      <c r="DR30" s="684"/>
      <c r="DS30" s="684"/>
      <c r="DT30" s="684"/>
      <c r="DU30" s="684"/>
      <c r="DV30" s="685"/>
      <c r="DW30" s="688">
        <v>
10.9</v>
      </c>
      <c r="DX30" s="717"/>
      <c r="DY30" s="717"/>
      <c r="DZ30" s="717"/>
      <c r="EA30" s="717"/>
      <c r="EB30" s="717"/>
      <c r="EC30" s="718"/>
    </row>
    <row r="31" spans="2:133" ht="11.25" customHeight="1" x14ac:dyDescent="0.15">
      <c r="B31" s="680" t="s">
        <v>
304</v>
      </c>
      <c r="C31" s="681"/>
      <c r="D31" s="681"/>
      <c r="E31" s="681"/>
      <c r="F31" s="681"/>
      <c r="G31" s="681"/>
      <c r="H31" s="681"/>
      <c r="I31" s="681"/>
      <c r="J31" s="681"/>
      <c r="K31" s="681"/>
      <c r="L31" s="681"/>
      <c r="M31" s="681"/>
      <c r="N31" s="681"/>
      <c r="O31" s="681"/>
      <c r="P31" s="681"/>
      <c r="Q31" s="682"/>
      <c r="R31" s="683">
        <v>
95743</v>
      </c>
      <c r="S31" s="684"/>
      <c r="T31" s="684"/>
      <c r="U31" s="684"/>
      <c r="V31" s="684"/>
      <c r="W31" s="684"/>
      <c r="X31" s="684"/>
      <c r="Y31" s="685"/>
      <c r="Z31" s="686">
        <v>
3.3</v>
      </c>
      <c r="AA31" s="686"/>
      <c r="AB31" s="686"/>
      <c r="AC31" s="686"/>
      <c r="AD31" s="687" t="s">
        <v>
127</v>
      </c>
      <c r="AE31" s="687"/>
      <c r="AF31" s="687"/>
      <c r="AG31" s="687"/>
      <c r="AH31" s="687"/>
      <c r="AI31" s="687"/>
      <c r="AJ31" s="687"/>
      <c r="AK31" s="687"/>
      <c r="AL31" s="688" t="s">
        <v>
127</v>
      </c>
      <c r="AM31" s="689"/>
      <c r="AN31" s="689"/>
      <c r="AO31" s="690"/>
      <c r="AP31" s="740" t="s">
        <v>
305</v>
      </c>
      <c r="AQ31" s="741"/>
      <c r="AR31" s="741"/>
      <c r="AS31" s="741"/>
      <c r="AT31" s="746" t="s">
        <v>
306</v>
      </c>
      <c r="AU31" s="231"/>
      <c r="AV31" s="231"/>
      <c r="AW31" s="231"/>
      <c r="AX31" s="669" t="s">
        <v>
185</v>
      </c>
      <c r="AY31" s="670"/>
      <c r="AZ31" s="670"/>
      <c r="BA31" s="670"/>
      <c r="BB31" s="670"/>
      <c r="BC31" s="670"/>
      <c r="BD31" s="670"/>
      <c r="BE31" s="670"/>
      <c r="BF31" s="671"/>
      <c r="BG31" s="751">
        <v>
99.7</v>
      </c>
      <c r="BH31" s="738"/>
      <c r="BI31" s="738"/>
      <c r="BJ31" s="738"/>
      <c r="BK31" s="738"/>
      <c r="BL31" s="738"/>
      <c r="BM31" s="678">
        <v>
99.7</v>
      </c>
      <c r="BN31" s="738"/>
      <c r="BO31" s="738"/>
      <c r="BP31" s="738"/>
      <c r="BQ31" s="739"/>
      <c r="BR31" s="751">
        <v>
99.6</v>
      </c>
      <c r="BS31" s="738"/>
      <c r="BT31" s="738"/>
      <c r="BU31" s="738"/>
      <c r="BV31" s="738"/>
      <c r="BW31" s="738"/>
      <c r="BX31" s="678">
        <v>
99.4</v>
      </c>
      <c r="BY31" s="738"/>
      <c r="BZ31" s="738"/>
      <c r="CA31" s="738"/>
      <c r="CB31" s="739"/>
      <c r="CD31" s="729"/>
      <c r="CE31" s="730"/>
      <c r="CF31" s="698" t="s">
        <v>
307</v>
      </c>
      <c r="CG31" s="699"/>
      <c r="CH31" s="699"/>
      <c r="CI31" s="699"/>
      <c r="CJ31" s="699"/>
      <c r="CK31" s="699"/>
      <c r="CL31" s="699"/>
      <c r="CM31" s="699"/>
      <c r="CN31" s="699"/>
      <c r="CO31" s="699"/>
      <c r="CP31" s="699"/>
      <c r="CQ31" s="700"/>
      <c r="CR31" s="683">
        <v>
3393</v>
      </c>
      <c r="CS31" s="719"/>
      <c r="CT31" s="719"/>
      <c r="CU31" s="719"/>
      <c r="CV31" s="719"/>
      <c r="CW31" s="719"/>
      <c r="CX31" s="719"/>
      <c r="CY31" s="720"/>
      <c r="CZ31" s="688">
        <v>
0.1</v>
      </c>
      <c r="DA31" s="717"/>
      <c r="DB31" s="717"/>
      <c r="DC31" s="721"/>
      <c r="DD31" s="692">
        <v>
3393</v>
      </c>
      <c r="DE31" s="719"/>
      <c r="DF31" s="719"/>
      <c r="DG31" s="719"/>
      <c r="DH31" s="719"/>
      <c r="DI31" s="719"/>
      <c r="DJ31" s="719"/>
      <c r="DK31" s="720"/>
      <c r="DL31" s="692">
        <v>
3393</v>
      </c>
      <c r="DM31" s="719"/>
      <c r="DN31" s="719"/>
      <c r="DO31" s="719"/>
      <c r="DP31" s="719"/>
      <c r="DQ31" s="719"/>
      <c r="DR31" s="719"/>
      <c r="DS31" s="719"/>
      <c r="DT31" s="719"/>
      <c r="DU31" s="719"/>
      <c r="DV31" s="720"/>
      <c r="DW31" s="688">
        <v>
0.3</v>
      </c>
      <c r="DX31" s="717"/>
      <c r="DY31" s="717"/>
      <c r="DZ31" s="717"/>
      <c r="EA31" s="717"/>
      <c r="EB31" s="717"/>
      <c r="EC31" s="718"/>
    </row>
    <row r="32" spans="2:133" ht="11.25" customHeight="1" x14ac:dyDescent="0.15">
      <c r="B32" s="733" t="s">
        <v>
308</v>
      </c>
      <c r="C32" s="734"/>
      <c r="D32" s="734"/>
      <c r="E32" s="734"/>
      <c r="F32" s="734"/>
      <c r="G32" s="734"/>
      <c r="H32" s="734"/>
      <c r="I32" s="734"/>
      <c r="J32" s="734"/>
      <c r="K32" s="734"/>
      <c r="L32" s="734"/>
      <c r="M32" s="734"/>
      <c r="N32" s="734"/>
      <c r="O32" s="734"/>
      <c r="P32" s="734"/>
      <c r="Q32" s="735"/>
      <c r="R32" s="683" t="s">
        <v>
173</v>
      </c>
      <c r="S32" s="684"/>
      <c r="T32" s="684"/>
      <c r="U32" s="684"/>
      <c r="V32" s="684"/>
      <c r="W32" s="684"/>
      <c r="X32" s="684"/>
      <c r="Y32" s="685"/>
      <c r="Z32" s="686" t="s">
        <v>
127</v>
      </c>
      <c r="AA32" s="686"/>
      <c r="AB32" s="686"/>
      <c r="AC32" s="686"/>
      <c r="AD32" s="687" t="s">
        <v>
127</v>
      </c>
      <c r="AE32" s="687"/>
      <c r="AF32" s="687"/>
      <c r="AG32" s="687"/>
      <c r="AH32" s="687"/>
      <c r="AI32" s="687"/>
      <c r="AJ32" s="687"/>
      <c r="AK32" s="687"/>
      <c r="AL32" s="688" t="s">
        <v>
127</v>
      </c>
      <c r="AM32" s="689"/>
      <c r="AN32" s="689"/>
      <c r="AO32" s="690"/>
      <c r="AP32" s="742"/>
      <c r="AQ32" s="743"/>
      <c r="AR32" s="743"/>
      <c r="AS32" s="743"/>
      <c r="AT32" s="747"/>
      <c r="AU32" s="230" t="s">
        <v>
309</v>
      </c>
      <c r="AV32" s="230"/>
      <c r="AW32" s="230"/>
      <c r="AX32" s="680" t="s">
        <v>
310</v>
      </c>
      <c r="AY32" s="681"/>
      <c r="AZ32" s="681"/>
      <c r="BA32" s="681"/>
      <c r="BB32" s="681"/>
      <c r="BC32" s="681"/>
      <c r="BD32" s="681"/>
      <c r="BE32" s="681"/>
      <c r="BF32" s="682"/>
      <c r="BG32" s="752">
        <v>
99.8</v>
      </c>
      <c r="BH32" s="719"/>
      <c r="BI32" s="719"/>
      <c r="BJ32" s="719"/>
      <c r="BK32" s="719"/>
      <c r="BL32" s="719"/>
      <c r="BM32" s="689">
        <v>
99.8</v>
      </c>
      <c r="BN32" s="749"/>
      <c r="BO32" s="749"/>
      <c r="BP32" s="749"/>
      <c r="BQ32" s="750"/>
      <c r="BR32" s="752">
        <v>
99.9</v>
      </c>
      <c r="BS32" s="719"/>
      <c r="BT32" s="719"/>
      <c r="BU32" s="719"/>
      <c r="BV32" s="719"/>
      <c r="BW32" s="719"/>
      <c r="BX32" s="689">
        <v>
99.7</v>
      </c>
      <c r="BY32" s="749"/>
      <c r="BZ32" s="749"/>
      <c r="CA32" s="749"/>
      <c r="CB32" s="750"/>
      <c r="CD32" s="731"/>
      <c r="CE32" s="732"/>
      <c r="CF32" s="698" t="s">
        <v>
311</v>
      </c>
      <c r="CG32" s="699"/>
      <c r="CH32" s="699"/>
      <c r="CI32" s="699"/>
      <c r="CJ32" s="699"/>
      <c r="CK32" s="699"/>
      <c r="CL32" s="699"/>
      <c r="CM32" s="699"/>
      <c r="CN32" s="699"/>
      <c r="CO32" s="699"/>
      <c r="CP32" s="699"/>
      <c r="CQ32" s="700"/>
      <c r="CR32" s="683" t="s">
        <v>
127</v>
      </c>
      <c r="CS32" s="684"/>
      <c r="CT32" s="684"/>
      <c r="CU32" s="684"/>
      <c r="CV32" s="684"/>
      <c r="CW32" s="684"/>
      <c r="CX32" s="684"/>
      <c r="CY32" s="685"/>
      <c r="CZ32" s="688" t="s">
        <v>
173</v>
      </c>
      <c r="DA32" s="717"/>
      <c r="DB32" s="717"/>
      <c r="DC32" s="721"/>
      <c r="DD32" s="692" t="s">
        <v>
127</v>
      </c>
      <c r="DE32" s="684"/>
      <c r="DF32" s="684"/>
      <c r="DG32" s="684"/>
      <c r="DH32" s="684"/>
      <c r="DI32" s="684"/>
      <c r="DJ32" s="684"/>
      <c r="DK32" s="685"/>
      <c r="DL32" s="692" t="s">
        <v>
127</v>
      </c>
      <c r="DM32" s="684"/>
      <c r="DN32" s="684"/>
      <c r="DO32" s="684"/>
      <c r="DP32" s="684"/>
      <c r="DQ32" s="684"/>
      <c r="DR32" s="684"/>
      <c r="DS32" s="684"/>
      <c r="DT32" s="684"/>
      <c r="DU32" s="684"/>
      <c r="DV32" s="685"/>
      <c r="DW32" s="688" t="s">
        <v>
173</v>
      </c>
      <c r="DX32" s="717"/>
      <c r="DY32" s="717"/>
      <c r="DZ32" s="717"/>
      <c r="EA32" s="717"/>
      <c r="EB32" s="717"/>
      <c r="EC32" s="718"/>
    </row>
    <row r="33" spans="2:133" ht="11.25" customHeight="1" x14ac:dyDescent="0.15">
      <c r="B33" s="680" t="s">
        <v>
312</v>
      </c>
      <c r="C33" s="681"/>
      <c r="D33" s="681"/>
      <c r="E33" s="681"/>
      <c r="F33" s="681"/>
      <c r="G33" s="681"/>
      <c r="H33" s="681"/>
      <c r="I33" s="681"/>
      <c r="J33" s="681"/>
      <c r="K33" s="681"/>
      <c r="L33" s="681"/>
      <c r="M33" s="681"/>
      <c r="N33" s="681"/>
      <c r="O33" s="681"/>
      <c r="P33" s="681"/>
      <c r="Q33" s="682"/>
      <c r="R33" s="683">
        <v>
1247530</v>
      </c>
      <c r="S33" s="684"/>
      <c r="T33" s="684"/>
      <c r="U33" s="684"/>
      <c r="V33" s="684"/>
      <c r="W33" s="684"/>
      <c r="X33" s="684"/>
      <c r="Y33" s="685"/>
      <c r="Z33" s="686">
        <v>
43.3</v>
      </c>
      <c r="AA33" s="686"/>
      <c r="AB33" s="686"/>
      <c r="AC33" s="686"/>
      <c r="AD33" s="687" t="s">
        <v>
127</v>
      </c>
      <c r="AE33" s="687"/>
      <c r="AF33" s="687"/>
      <c r="AG33" s="687"/>
      <c r="AH33" s="687"/>
      <c r="AI33" s="687"/>
      <c r="AJ33" s="687"/>
      <c r="AK33" s="687"/>
      <c r="AL33" s="688" t="s">
        <v>
127</v>
      </c>
      <c r="AM33" s="689"/>
      <c r="AN33" s="689"/>
      <c r="AO33" s="690"/>
      <c r="AP33" s="744"/>
      <c r="AQ33" s="745"/>
      <c r="AR33" s="745"/>
      <c r="AS33" s="745"/>
      <c r="AT33" s="748"/>
      <c r="AU33" s="232"/>
      <c r="AV33" s="232"/>
      <c r="AW33" s="232"/>
      <c r="AX33" s="724" t="s">
        <v>
313</v>
      </c>
      <c r="AY33" s="725"/>
      <c r="AZ33" s="725"/>
      <c r="BA33" s="725"/>
      <c r="BB33" s="725"/>
      <c r="BC33" s="725"/>
      <c r="BD33" s="725"/>
      <c r="BE33" s="725"/>
      <c r="BF33" s="726"/>
      <c r="BG33" s="753">
        <v>
99.4</v>
      </c>
      <c r="BH33" s="754"/>
      <c r="BI33" s="754"/>
      <c r="BJ33" s="754"/>
      <c r="BK33" s="754"/>
      <c r="BL33" s="754"/>
      <c r="BM33" s="755">
        <v>
99.3</v>
      </c>
      <c r="BN33" s="754"/>
      <c r="BO33" s="754"/>
      <c r="BP33" s="754"/>
      <c r="BQ33" s="756"/>
      <c r="BR33" s="753">
        <v>
99.1</v>
      </c>
      <c r="BS33" s="754"/>
      <c r="BT33" s="754"/>
      <c r="BU33" s="754"/>
      <c r="BV33" s="754"/>
      <c r="BW33" s="754"/>
      <c r="BX33" s="755">
        <v>
98.4</v>
      </c>
      <c r="BY33" s="754"/>
      <c r="BZ33" s="754"/>
      <c r="CA33" s="754"/>
      <c r="CB33" s="756"/>
      <c r="CD33" s="698" t="s">
        <v>
314</v>
      </c>
      <c r="CE33" s="699"/>
      <c r="CF33" s="699"/>
      <c r="CG33" s="699"/>
      <c r="CH33" s="699"/>
      <c r="CI33" s="699"/>
      <c r="CJ33" s="699"/>
      <c r="CK33" s="699"/>
      <c r="CL33" s="699"/>
      <c r="CM33" s="699"/>
      <c r="CN33" s="699"/>
      <c r="CO33" s="699"/>
      <c r="CP33" s="699"/>
      <c r="CQ33" s="700"/>
      <c r="CR33" s="683">
        <v>
1288660</v>
      </c>
      <c r="CS33" s="719"/>
      <c r="CT33" s="719"/>
      <c r="CU33" s="719"/>
      <c r="CV33" s="719"/>
      <c r="CW33" s="719"/>
      <c r="CX33" s="719"/>
      <c r="CY33" s="720"/>
      <c r="CZ33" s="688">
        <v>
46</v>
      </c>
      <c r="DA33" s="717"/>
      <c r="DB33" s="717"/>
      <c r="DC33" s="721"/>
      <c r="DD33" s="692">
        <v>
451722</v>
      </c>
      <c r="DE33" s="719"/>
      <c r="DF33" s="719"/>
      <c r="DG33" s="719"/>
      <c r="DH33" s="719"/>
      <c r="DI33" s="719"/>
      <c r="DJ33" s="719"/>
      <c r="DK33" s="720"/>
      <c r="DL33" s="692">
        <v>
202754</v>
      </c>
      <c r="DM33" s="719"/>
      <c r="DN33" s="719"/>
      <c r="DO33" s="719"/>
      <c r="DP33" s="719"/>
      <c r="DQ33" s="719"/>
      <c r="DR33" s="719"/>
      <c r="DS33" s="719"/>
      <c r="DT33" s="719"/>
      <c r="DU33" s="719"/>
      <c r="DV33" s="720"/>
      <c r="DW33" s="688">
        <v>
17.899999999999999</v>
      </c>
      <c r="DX33" s="717"/>
      <c r="DY33" s="717"/>
      <c r="DZ33" s="717"/>
      <c r="EA33" s="717"/>
      <c r="EB33" s="717"/>
      <c r="EC33" s="718"/>
    </row>
    <row r="34" spans="2:133" ht="11.25" customHeight="1" x14ac:dyDescent="0.15">
      <c r="B34" s="680" t="s">
        <v>
315</v>
      </c>
      <c r="C34" s="681"/>
      <c r="D34" s="681"/>
      <c r="E34" s="681"/>
      <c r="F34" s="681"/>
      <c r="G34" s="681"/>
      <c r="H34" s="681"/>
      <c r="I34" s="681"/>
      <c r="J34" s="681"/>
      <c r="K34" s="681"/>
      <c r="L34" s="681"/>
      <c r="M34" s="681"/>
      <c r="N34" s="681"/>
      <c r="O34" s="681"/>
      <c r="P34" s="681"/>
      <c r="Q34" s="682"/>
      <c r="R34" s="683">
        <v>
5937</v>
      </c>
      <c r="S34" s="684"/>
      <c r="T34" s="684"/>
      <c r="U34" s="684"/>
      <c r="V34" s="684"/>
      <c r="W34" s="684"/>
      <c r="X34" s="684"/>
      <c r="Y34" s="685"/>
      <c r="Z34" s="686">
        <v>
0.2</v>
      </c>
      <c r="AA34" s="686"/>
      <c r="AB34" s="686"/>
      <c r="AC34" s="686"/>
      <c r="AD34" s="687" t="s">
        <v>
127</v>
      </c>
      <c r="AE34" s="687"/>
      <c r="AF34" s="687"/>
      <c r="AG34" s="687"/>
      <c r="AH34" s="687"/>
      <c r="AI34" s="687"/>
      <c r="AJ34" s="687"/>
      <c r="AK34" s="687"/>
      <c r="AL34" s="688" t="s">
        <v>
127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316</v>
      </c>
      <c r="CE34" s="699"/>
      <c r="CF34" s="699"/>
      <c r="CG34" s="699"/>
      <c r="CH34" s="699"/>
      <c r="CI34" s="699"/>
      <c r="CJ34" s="699"/>
      <c r="CK34" s="699"/>
      <c r="CL34" s="699"/>
      <c r="CM34" s="699"/>
      <c r="CN34" s="699"/>
      <c r="CO34" s="699"/>
      <c r="CP34" s="699"/>
      <c r="CQ34" s="700"/>
      <c r="CR34" s="683">
        <v>
668608</v>
      </c>
      <c r="CS34" s="684"/>
      <c r="CT34" s="684"/>
      <c r="CU34" s="684"/>
      <c r="CV34" s="684"/>
      <c r="CW34" s="684"/>
      <c r="CX34" s="684"/>
      <c r="CY34" s="685"/>
      <c r="CZ34" s="688">
        <v>
23.9</v>
      </c>
      <c r="DA34" s="717"/>
      <c r="DB34" s="717"/>
      <c r="DC34" s="721"/>
      <c r="DD34" s="692">
        <v>
139731</v>
      </c>
      <c r="DE34" s="684"/>
      <c r="DF34" s="684"/>
      <c r="DG34" s="684"/>
      <c r="DH34" s="684"/>
      <c r="DI34" s="684"/>
      <c r="DJ34" s="684"/>
      <c r="DK34" s="685"/>
      <c r="DL34" s="692">
        <v>
36669</v>
      </c>
      <c r="DM34" s="684"/>
      <c r="DN34" s="684"/>
      <c r="DO34" s="684"/>
      <c r="DP34" s="684"/>
      <c r="DQ34" s="684"/>
      <c r="DR34" s="684"/>
      <c r="DS34" s="684"/>
      <c r="DT34" s="684"/>
      <c r="DU34" s="684"/>
      <c r="DV34" s="685"/>
      <c r="DW34" s="688">
        <v>
3.2</v>
      </c>
      <c r="DX34" s="717"/>
      <c r="DY34" s="717"/>
      <c r="DZ34" s="717"/>
      <c r="EA34" s="717"/>
      <c r="EB34" s="717"/>
      <c r="EC34" s="718"/>
    </row>
    <row r="35" spans="2:133" ht="11.25" customHeight="1" x14ac:dyDescent="0.15">
      <c r="B35" s="680" t="s">
        <v>
317</v>
      </c>
      <c r="C35" s="681"/>
      <c r="D35" s="681"/>
      <c r="E35" s="681"/>
      <c r="F35" s="681"/>
      <c r="G35" s="681"/>
      <c r="H35" s="681"/>
      <c r="I35" s="681"/>
      <c r="J35" s="681"/>
      <c r="K35" s="681"/>
      <c r="L35" s="681"/>
      <c r="M35" s="681"/>
      <c r="N35" s="681"/>
      <c r="O35" s="681"/>
      <c r="P35" s="681"/>
      <c r="Q35" s="682"/>
      <c r="R35" s="683">
        <v>
7771</v>
      </c>
      <c r="S35" s="684"/>
      <c r="T35" s="684"/>
      <c r="U35" s="684"/>
      <c r="V35" s="684"/>
      <c r="W35" s="684"/>
      <c r="X35" s="684"/>
      <c r="Y35" s="685"/>
      <c r="Z35" s="686">
        <v>
0.3</v>
      </c>
      <c r="AA35" s="686"/>
      <c r="AB35" s="686"/>
      <c r="AC35" s="686"/>
      <c r="AD35" s="687" t="s">
        <v>
173</v>
      </c>
      <c r="AE35" s="687"/>
      <c r="AF35" s="687"/>
      <c r="AG35" s="687"/>
      <c r="AH35" s="687"/>
      <c r="AI35" s="687"/>
      <c r="AJ35" s="687"/>
      <c r="AK35" s="687"/>
      <c r="AL35" s="688" t="s">
        <v>
127</v>
      </c>
      <c r="AM35" s="689"/>
      <c r="AN35" s="689"/>
      <c r="AO35" s="690"/>
      <c r="AP35" s="235"/>
      <c r="AQ35" s="662" t="s">
        <v>
318</v>
      </c>
      <c r="AR35" s="663"/>
      <c r="AS35" s="663"/>
      <c r="AT35" s="663"/>
      <c r="AU35" s="663"/>
      <c r="AV35" s="663"/>
      <c r="AW35" s="663"/>
      <c r="AX35" s="663"/>
      <c r="AY35" s="663"/>
      <c r="AZ35" s="663"/>
      <c r="BA35" s="663"/>
      <c r="BB35" s="663"/>
      <c r="BC35" s="663"/>
      <c r="BD35" s="663"/>
      <c r="BE35" s="663"/>
      <c r="BF35" s="664"/>
      <c r="BG35" s="662" t="s">
        <v>
319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320</v>
      </c>
      <c r="CE35" s="699"/>
      <c r="CF35" s="699"/>
      <c r="CG35" s="699"/>
      <c r="CH35" s="699"/>
      <c r="CI35" s="699"/>
      <c r="CJ35" s="699"/>
      <c r="CK35" s="699"/>
      <c r="CL35" s="699"/>
      <c r="CM35" s="699"/>
      <c r="CN35" s="699"/>
      <c r="CO35" s="699"/>
      <c r="CP35" s="699"/>
      <c r="CQ35" s="700"/>
      <c r="CR35" s="683">
        <v>
17743</v>
      </c>
      <c r="CS35" s="719"/>
      <c r="CT35" s="719"/>
      <c r="CU35" s="719"/>
      <c r="CV35" s="719"/>
      <c r="CW35" s="719"/>
      <c r="CX35" s="719"/>
      <c r="CY35" s="720"/>
      <c r="CZ35" s="688">
        <v>
0.6</v>
      </c>
      <c r="DA35" s="717"/>
      <c r="DB35" s="717"/>
      <c r="DC35" s="721"/>
      <c r="DD35" s="692">
        <v>
5502</v>
      </c>
      <c r="DE35" s="719"/>
      <c r="DF35" s="719"/>
      <c r="DG35" s="719"/>
      <c r="DH35" s="719"/>
      <c r="DI35" s="719"/>
      <c r="DJ35" s="719"/>
      <c r="DK35" s="720"/>
      <c r="DL35" s="692">
        <v>
4743</v>
      </c>
      <c r="DM35" s="719"/>
      <c r="DN35" s="719"/>
      <c r="DO35" s="719"/>
      <c r="DP35" s="719"/>
      <c r="DQ35" s="719"/>
      <c r="DR35" s="719"/>
      <c r="DS35" s="719"/>
      <c r="DT35" s="719"/>
      <c r="DU35" s="719"/>
      <c r="DV35" s="720"/>
      <c r="DW35" s="688">
        <v>
0.4</v>
      </c>
      <c r="DX35" s="717"/>
      <c r="DY35" s="717"/>
      <c r="DZ35" s="717"/>
      <c r="EA35" s="717"/>
      <c r="EB35" s="717"/>
      <c r="EC35" s="718"/>
    </row>
    <row r="36" spans="2:133" ht="11.25" customHeight="1" x14ac:dyDescent="0.15">
      <c r="B36" s="680" t="s">
        <v>
321</v>
      </c>
      <c r="C36" s="681"/>
      <c r="D36" s="681"/>
      <c r="E36" s="681"/>
      <c r="F36" s="681"/>
      <c r="G36" s="681"/>
      <c r="H36" s="681"/>
      <c r="I36" s="681"/>
      <c r="J36" s="681"/>
      <c r="K36" s="681"/>
      <c r="L36" s="681"/>
      <c r="M36" s="681"/>
      <c r="N36" s="681"/>
      <c r="O36" s="681"/>
      <c r="P36" s="681"/>
      <c r="Q36" s="682"/>
      <c r="R36" s="683">
        <v>
46800</v>
      </c>
      <c r="S36" s="684"/>
      <c r="T36" s="684"/>
      <c r="U36" s="684"/>
      <c r="V36" s="684"/>
      <c r="W36" s="684"/>
      <c r="X36" s="684"/>
      <c r="Y36" s="685"/>
      <c r="Z36" s="686">
        <v>
1.6</v>
      </c>
      <c r="AA36" s="686"/>
      <c r="AB36" s="686"/>
      <c r="AC36" s="686"/>
      <c r="AD36" s="687" t="s">
        <v>
127</v>
      </c>
      <c r="AE36" s="687"/>
      <c r="AF36" s="687"/>
      <c r="AG36" s="687"/>
      <c r="AH36" s="687"/>
      <c r="AI36" s="687"/>
      <c r="AJ36" s="687"/>
      <c r="AK36" s="687"/>
      <c r="AL36" s="688" t="s">
        <v>
127</v>
      </c>
      <c r="AM36" s="689"/>
      <c r="AN36" s="689"/>
      <c r="AO36" s="690"/>
      <c r="AP36" s="235"/>
      <c r="AQ36" s="757" t="s">
        <v>
322</v>
      </c>
      <c r="AR36" s="758"/>
      <c r="AS36" s="758"/>
      <c r="AT36" s="758"/>
      <c r="AU36" s="758"/>
      <c r="AV36" s="758"/>
      <c r="AW36" s="758"/>
      <c r="AX36" s="758"/>
      <c r="AY36" s="759"/>
      <c r="AZ36" s="672">
        <v>
220176</v>
      </c>
      <c r="BA36" s="673"/>
      <c r="BB36" s="673"/>
      <c r="BC36" s="673"/>
      <c r="BD36" s="673"/>
      <c r="BE36" s="673"/>
      <c r="BF36" s="760"/>
      <c r="BG36" s="694" t="s">
        <v>
323</v>
      </c>
      <c r="BH36" s="695"/>
      <c r="BI36" s="695"/>
      <c r="BJ36" s="695"/>
      <c r="BK36" s="695"/>
      <c r="BL36" s="695"/>
      <c r="BM36" s="695"/>
      <c r="BN36" s="695"/>
      <c r="BO36" s="695"/>
      <c r="BP36" s="695"/>
      <c r="BQ36" s="695"/>
      <c r="BR36" s="695"/>
      <c r="BS36" s="695"/>
      <c r="BT36" s="695"/>
      <c r="BU36" s="696"/>
      <c r="BV36" s="672">
        <v>
11719</v>
      </c>
      <c r="BW36" s="673"/>
      <c r="BX36" s="673"/>
      <c r="BY36" s="673"/>
      <c r="BZ36" s="673"/>
      <c r="CA36" s="673"/>
      <c r="CB36" s="760"/>
      <c r="CD36" s="698" t="s">
        <v>
324</v>
      </c>
      <c r="CE36" s="699"/>
      <c r="CF36" s="699"/>
      <c r="CG36" s="699"/>
      <c r="CH36" s="699"/>
      <c r="CI36" s="699"/>
      <c r="CJ36" s="699"/>
      <c r="CK36" s="699"/>
      <c r="CL36" s="699"/>
      <c r="CM36" s="699"/>
      <c r="CN36" s="699"/>
      <c r="CO36" s="699"/>
      <c r="CP36" s="699"/>
      <c r="CQ36" s="700"/>
      <c r="CR36" s="683">
        <v>
264015</v>
      </c>
      <c r="CS36" s="684"/>
      <c r="CT36" s="684"/>
      <c r="CU36" s="684"/>
      <c r="CV36" s="684"/>
      <c r="CW36" s="684"/>
      <c r="CX36" s="684"/>
      <c r="CY36" s="685"/>
      <c r="CZ36" s="688">
        <v>
9.4</v>
      </c>
      <c r="DA36" s="717"/>
      <c r="DB36" s="717"/>
      <c r="DC36" s="721"/>
      <c r="DD36" s="692">
        <v>
80780</v>
      </c>
      <c r="DE36" s="684"/>
      <c r="DF36" s="684"/>
      <c r="DG36" s="684"/>
      <c r="DH36" s="684"/>
      <c r="DI36" s="684"/>
      <c r="DJ36" s="684"/>
      <c r="DK36" s="685"/>
      <c r="DL36" s="692">
        <v>
72437</v>
      </c>
      <c r="DM36" s="684"/>
      <c r="DN36" s="684"/>
      <c r="DO36" s="684"/>
      <c r="DP36" s="684"/>
      <c r="DQ36" s="684"/>
      <c r="DR36" s="684"/>
      <c r="DS36" s="684"/>
      <c r="DT36" s="684"/>
      <c r="DU36" s="684"/>
      <c r="DV36" s="685"/>
      <c r="DW36" s="688">
        <v>
6.4</v>
      </c>
      <c r="DX36" s="717"/>
      <c r="DY36" s="717"/>
      <c r="DZ36" s="717"/>
      <c r="EA36" s="717"/>
      <c r="EB36" s="717"/>
      <c r="EC36" s="718"/>
    </row>
    <row r="37" spans="2:133" ht="11.25" customHeight="1" x14ac:dyDescent="0.15">
      <c r="B37" s="680" t="s">
        <v>
325</v>
      </c>
      <c r="C37" s="681"/>
      <c r="D37" s="681"/>
      <c r="E37" s="681"/>
      <c r="F37" s="681"/>
      <c r="G37" s="681"/>
      <c r="H37" s="681"/>
      <c r="I37" s="681"/>
      <c r="J37" s="681"/>
      <c r="K37" s="681"/>
      <c r="L37" s="681"/>
      <c r="M37" s="681"/>
      <c r="N37" s="681"/>
      <c r="O37" s="681"/>
      <c r="P37" s="681"/>
      <c r="Q37" s="682"/>
      <c r="R37" s="683">
        <v>
62472</v>
      </c>
      <c r="S37" s="684"/>
      <c r="T37" s="684"/>
      <c r="U37" s="684"/>
      <c r="V37" s="684"/>
      <c r="W37" s="684"/>
      <c r="X37" s="684"/>
      <c r="Y37" s="685"/>
      <c r="Z37" s="686">
        <v>
2.2000000000000002</v>
      </c>
      <c r="AA37" s="686"/>
      <c r="AB37" s="686"/>
      <c r="AC37" s="686"/>
      <c r="AD37" s="687" t="s">
        <v>
127</v>
      </c>
      <c r="AE37" s="687"/>
      <c r="AF37" s="687"/>
      <c r="AG37" s="687"/>
      <c r="AH37" s="687"/>
      <c r="AI37" s="687"/>
      <c r="AJ37" s="687"/>
      <c r="AK37" s="687"/>
      <c r="AL37" s="688" t="s">
        <v>
173</v>
      </c>
      <c r="AM37" s="689"/>
      <c r="AN37" s="689"/>
      <c r="AO37" s="690"/>
      <c r="AQ37" s="761" t="s">
        <v>
326</v>
      </c>
      <c r="AR37" s="762"/>
      <c r="AS37" s="762"/>
      <c r="AT37" s="762"/>
      <c r="AU37" s="762"/>
      <c r="AV37" s="762"/>
      <c r="AW37" s="762"/>
      <c r="AX37" s="762"/>
      <c r="AY37" s="763"/>
      <c r="AZ37" s="683">
        <v>
33389</v>
      </c>
      <c r="BA37" s="684"/>
      <c r="BB37" s="684"/>
      <c r="BC37" s="684"/>
      <c r="BD37" s="719"/>
      <c r="BE37" s="719"/>
      <c r="BF37" s="750"/>
      <c r="BG37" s="698" t="s">
        <v>
327</v>
      </c>
      <c r="BH37" s="699"/>
      <c r="BI37" s="699"/>
      <c r="BJ37" s="699"/>
      <c r="BK37" s="699"/>
      <c r="BL37" s="699"/>
      <c r="BM37" s="699"/>
      <c r="BN37" s="699"/>
      <c r="BO37" s="699"/>
      <c r="BP37" s="699"/>
      <c r="BQ37" s="699"/>
      <c r="BR37" s="699"/>
      <c r="BS37" s="699"/>
      <c r="BT37" s="699"/>
      <c r="BU37" s="700"/>
      <c r="BV37" s="683">
        <v>
-17595</v>
      </c>
      <c r="BW37" s="684"/>
      <c r="BX37" s="684"/>
      <c r="BY37" s="684"/>
      <c r="BZ37" s="684"/>
      <c r="CA37" s="684"/>
      <c r="CB37" s="693"/>
      <c r="CD37" s="698" t="s">
        <v>
328</v>
      </c>
      <c r="CE37" s="699"/>
      <c r="CF37" s="699"/>
      <c r="CG37" s="699"/>
      <c r="CH37" s="699"/>
      <c r="CI37" s="699"/>
      <c r="CJ37" s="699"/>
      <c r="CK37" s="699"/>
      <c r="CL37" s="699"/>
      <c r="CM37" s="699"/>
      <c r="CN37" s="699"/>
      <c r="CO37" s="699"/>
      <c r="CP37" s="699"/>
      <c r="CQ37" s="700"/>
      <c r="CR37" s="683">
        <v>
37223</v>
      </c>
      <c r="CS37" s="719"/>
      <c r="CT37" s="719"/>
      <c r="CU37" s="719"/>
      <c r="CV37" s="719"/>
      <c r="CW37" s="719"/>
      <c r="CX37" s="719"/>
      <c r="CY37" s="720"/>
      <c r="CZ37" s="688">
        <v>
1.3</v>
      </c>
      <c r="DA37" s="717"/>
      <c r="DB37" s="717"/>
      <c r="DC37" s="721"/>
      <c r="DD37" s="692">
        <v>
37223</v>
      </c>
      <c r="DE37" s="719"/>
      <c r="DF37" s="719"/>
      <c r="DG37" s="719"/>
      <c r="DH37" s="719"/>
      <c r="DI37" s="719"/>
      <c r="DJ37" s="719"/>
      <c r="DK37" s="720"/>
      <c r="DL37" s="692">
        <v>
35710</v>
      </c>
      <c r="DM37" s="719"/>
      <c r="DN37" s="719"/>
      <c r="DO37" s="719"/>
      <c r="DP37" s="719"/>
      <c r="DQ37" s="719"/>
      <c r="DR37" s="719"/>
      <c r="DS37" s="719"/>
      <c r="DT37" s="719"/>
      <c r="DU37" s="719"/>
      <c r="DV37" s="720"/>
      <c r="DW37" s="688">
        <v>
3.2</v>
      </c>
      <c r="DX37" s="717"/>
      <c r="DY37" s="717"/>
      <c r="DZ37" s="717"/>
      <c r="EA37" s="717"/>
      <c r="EB37" s="717"/>
      <c r="EC37" s="718"/>
    </row>
    <row r="38" spans="2:133" ht="11.25" customHeight="1" x14ac:dyDescent="0.15">
      <c r="B38" s="680" t="s">
        <v>
329</v>
      </c>
      <c r="C38" s="681"/>
      <c r="D38" s="681"/>
      <c r="E38" s="681"/>
      <c r="F38" s="681"/>
      <c r="G38" s="681"/>
      <c r="H38" s="681"/>
      <c r="I38" s="681"/>
      <c r="J38" s="681"/>
      <c r="K38" s="681"/>
      <c r="L38" s="681"/>
      <c r="M38" s="681"/>
      <c r="N38" s="681"/>
      <c r="O38" s="681"/>
      <c r="P38" s="681"/>
      <c r="Q38" s="682"/>
      <c r="R38" s="683">
        <v>
46651</v>
      </c>
      <c r="S38" s="684"/>
      <c r="T38" s="684"/>
      <c r="U38" s="684"/>
      <c r="V38" s="684"/>
      <c r="W38" s="684"/>
      <c r="X38" s="684"/>
      <c r="Y38" s="685"/>
      <c r="Z38" s="686">
        <v>
1.6</v>
      </c>
      <c r="AA38" s="686"/>
      <c r="AB38" s="686"/>
      <c r="AC38" s="686"/>
      <c r="AD38" s="687">
        <v>
20</v>
      </c>
      <c r="AE38" s="687"/>
      <c r="AF38" s="687"/>
      <c r="AG38" s="687"/>
      <c r="AH38" s="687"/>
      <c r="AI38" s="687"/>
      <c r="AJ38" s="687"/>
      <c r="AK38" s="687"/>
      <c r="AL38" s="688">
        <v>
0</v>
      </c>
      <c r="AM38" s="689"/>
      <c r="AN38" s="689"/>
      <c r="AO38" s="690"/>
      <c r="AQ38" s="761" t="s">
        <v>
330</v>
      </c>
      <c r="AR38" s="762"/>
      <c r="AS38" s="762"/>
      <c r="AT38" s="762"/>
      <c r="AU38" s="762"/>
      <c r="AV38" s="762"/>
      <c r="AW38" s="762"/>
      <c r="AX38" s="762"/>
      <c r="AY38" s="763"/>
      <c r="AZ38" s="683">
        <v>
19257</v>
      </c>
      <c r="BA38" s="684"/>
      <c r="BB38" s="684"/>
      <c r="BC38" s="684"/>
      <c r="BD38" s="719"/>
      <c r="BE38" s="719"/>
      <c r="BF38" s="750"/>
      <c r="BG38" s="698" t="s">
        <v>
331</v>
      </c>
      <c r="BH38" s="699"/>
      <c r="BI38" s="699"/>
      <c r="BJ38" s="699"/>
      <c r="BK38" s="699"/>
      <c r="BL38" s="699"/>
      <c r="BM38" s="699"/>
      <c r="BN38" s="699"/>
      <c r="BO38" s="699"/>
      <c r="BP38" s="699"/>
      <c r="BQ38" s="699"/>
      <c r="BR38" s="699"/>
      <c r="BS38" s="699"/>
      <c r="BT38" s="699"/>
      <c r="BU38" s="700"/>
      <c r="BV38" s="683">
        <v>
450</v>
      </c>
      <c r="BW38" s="684"/>
      <c r="BX38" s="684"/>
      <c r="BY38" s="684"/>
      <c r="BZ38" s="684"/>
      <c r="CA38" s="684"/>
      <c r="CB38" s="693"/>
      <c r="CD38" s="698" t="s">
        <v>
332</v>
      </c>
      <c r="CE38" s="699"/>
      <c r="CF38" s="699"/>
      <c r="CG38" s="699"/>
      <c r="CH38" s="699"/>
      <c r="CI38" s="699"/>
      <c r="CJ38" s="699"/>
      <c r="CK38" s="699"/>
      <c r="CL38" s="699"/>
      <c r="CM38" s="699"/>
      <c r="CN38" s="699"/>
      <c r="CO38" s="699"/>
      <c r="CP38" s="699"/>
      <c r="CQ38" s="700"/>
      <c r="CR38" s="683">
        <v>
220176</v>
      </c>
      <c r="CS38" s="684"/>
      <c r="CT38" s="684"/>
      <c r="CU38" s="684"/>
      <c r="CV38" s="684"/>
      <c r="CW38" s="684"/>
      <c r="CX38" s="684"/>
      <c r="CY38" s="685"/>
      <c r="CZ38" s="688">
        <v>
7.9</v>
      </c>
      <c r="DA38" s="717"/>
      <c r="DB38" s="717"/>
      <c r="DC38" s="721"/>
      <c r="DD38" s="692">
        <v>
121259</v>
      </c>
      <c r="DE38" s="684"/>
      <c r="DF38" s="684"/>
      <c r="DG38" s="684"/>
      <c r="DH38" s="684"/>
      <c r="DI38" s="684"/>
      <c r="DJ38" s="684"/>
      <c r="DK38" s="685"/>
      <c r="DL38" s="692">
        <v>
88905</v>
      </c>
      <c r="DM38" s="684"/>
      <c r="DN38" s="684"/>
      <c r="DO38" s="684"/>
      <c r="DP38" s="684"/>
      <c r="DQ38" s="684"/>
      <c r="DR38" s="684"/>
      <c r="DS38" s="684"/>
      <c r="DT38" s="684"/>
      <c r="DU38" s="684"/>
      <c r="DV38" s="685"/>
      <c r="DW38" s="688">
        <v>
7.9</v>
      </c>
      <c r="DX38" s="717"/>
      <c r="DY38" s="717"/>
      <c r="DZ38" s="717"/>
      <c r="EA38" s="717"/>
      <c r="EB38" s="717"/>
      <c r="EC38" s="718"/>
    </row>
    <row r="39" spans="2:133" ht="11.25" customHeight="1" x14ac:dyDescent="0.15">
      <c r="B39" s="680" t="s">
        <v>
333</v>
      </c>
      <c r="C39" s="681"/>
      <c r="D39" s="681"/>
      <c r="E39" s="681"/>
      <c r="F39" s="681"/>
      <c r="G39" s="681"/>
      <c r="H39" s="681"/>
      <c r="I39" s="681"/>
      <c r="J39" s="681"/>
      <c r="K39" s="681"/>
      <c r="L39" s="681"/>
      <c r="M39" s="681"/>
      <c r="N39" s="681"/>
      <c r="O39" s="681"/>
      <c r="P39" s="681"/>
      <c r="Q39" s="682"/>
      <c r="R39" s="683">
        <v>
50000</v>
      </c>
      <c r="S39" s="684"/>
      <c r="T39" s="684"/>
      <c r="U39" s="684"/>
      <c r="V39" s="684"/>
      <c r="W39" s="684"/>
      <c r="X39" s="684"/>
      <c r="Y39" s="685"/>
      <c r="Z39" s="686">
        <v>
1.7</v>
      </c>
      <c r="AA39" s="686"/>
      <c r="AB39" s="686"/>
      <c r="AC39" s="686"/>
      <c r="AD39" s="687" t="s">
        <v>
127</v>
      </c>
      <c r="AE39" s="687"/>
      <c r="AF39" s="687"/>
      <c r="AG39" s="687"/>
      <c r="AH39" s="687"/>
      <c r="AI39" s="687"/>
      <c r="AJ39" s="687"/>
      <c r="AK39" s="687"/>
      <c r="AL39" s="688" t="s">
        <v>
173</v>
      </c>
      <c r="AM39" s="689"/>
      <c r="AN39" s="689"/>
      <c r="AO39" s="690"/>
      <c r="AQ39" s="761" t="s">
        <v>
334</v>
      </c>
      <c r="AR39" s="762"/>
      <c r="AS39" s="762"/>
      <c r="AT39" s="762"/>
      <c r="AU39" s="762"/>
      <c r="AV39" s="762"/>
      <c r="AW39" s="762"/>
      <c r="AX39" s="762"/>
      <c r="AY39" s="763"/>
      <c r="AZ39" s="683" t="s">
        <v>
127</v>
      </c>
      <c r="BA39" s="684"/>
      <c r="BB39" s="684"/>
      <c r="BC39" s="684"/>
      <c r="BD39" s="719"/>
      <c r="BE39" s="719"/>
      <c r="BF39" s="750"/>
      <c r="BG39" s="698" t="s">
        <v>
335</v>
      </c>
      <c r="BH39" s="699"/>
      <c r="BI39" s="699"/>
      <c r="BJ39" s="699"/>
      <c r="BK39" s="699"/>
      <c r="BL39" s="699"/>
      <c r="BM39" s="699"/>
      <c r="BN39" s="699"/>
      <c r="BO39" s="699"/>
      <c r="BP39" s="699"/>
      <c r="BQ39" s="699"/>
      <c r="BR39" s="699"/>
      <c r="BS39" s="699"/>
      <c r="BT39" s="699"/>
      <c r="BU39" s="700"/>
      <c r="BV39" s="683">
        <v>
803</v>
      </c>
      <c r="BW39" s="684"/>
      <c r="BX39" s="684"/>
      <c r="BY39" s="684"/>
      <c r="BZ39" s="684"/>
      <c r="CA39" s="684"/>
      <c r="CB39" s="693"/>
      <c r="CD39" s="698" t="s">
        <v>
336</v>
      </c>
      <c r="CE39" s="699"/>
      <c r="CF39" s="699"/>
      <c r="CG39" s="699"/>
      <c r="CH39" s="699"/>
      <c r="CI39" s="699"/>
      <c r="CJ39" s="699"/>
      <c r="CK39" s="699"/>
      <c r="CL39" s="699"/>
      <c r="CM39" s="699"/>
      <c r="CN39" s="699"/>
      <c r="CO39" s="699"/>
      <c r="CP39" s="699"/>
      <c r="CQ39" s="700"/>
      <c r="CR39" s="683">
        <v>
104450</v>
      </c>
      <c r="CS39" s="719"/>
      <c r="CT39" s="719"/>
      <c r="CU39" s="719"/>
      <c r="CV39" s="719"/>
      <c r="CW39" s="719"/>
      <c r="CX39" s="719"/>
      <c r="CY39" s="720"/>
      <c r="CZ39" s="688">
        <v>
3.7</v>
      </c>
      <c r="DA39" s="717"/>
      <c r="DB39" s="717"/>
      <c r="DC39" s="721"/>
      <c r="DD39" s="692">
        <v>
104450</v>
      </c>
      <c r="DE39" s="719"/>
      <c r="DF39" s="719"/>
      <c r="DG39" s="719"/>
      <c r="DH39" s="719"/>
      <c r="DI39" s="719"/>
      <c r="DJ39" s="719"/>
      <c r="DK39" s="720"/>
      <c r="DL39" s="692" t="s">
        <v>
127</v>
      </c>
      <c r="DM39" s="719"/>
      <c r="DN39" s="719"/>
      <c r="DO39" s="719"/>
      <c r="DP39" s="719"/>
      <c r="DQ39" s="719"/>
      <c r="DR39" s="719"/>
      <c r="DS39" s="719"/>
      <c r="DT39" s="719"/>
      <c r="DU39" s="719"/>
      <c r="DV39" s="720"/>
      <c r="DW39" s="688" t="s">
        <v>
173</v>
      </c>
      <c r="DX39" s="717"/>
      <c r="DY39" s="717"/>
      <c r="DZ39" s="717"/>
      <c r="EA39" s="717"/>
      <c r="EB39" s="717"/>
      <c r="EC39" s="718"/>
    </row>
    <row r="40" spans="2:133" ht="11.25" customHeight="1" x14ac:dyDescent="0.15">
      <c r="B40" s="680" t="s">
        <v>
337</v>
      </c>
      <c r="C40" s="681"/>
      <c r="D40" s="681"/>
      <c r="E40" s="681"/>
      <c r="F40" s="681"/>
      <c r="G40" s="681"/>
      <c r="H40" s="681"/>
      <c r="I40" s="681"/>
      <c r="J40" s="681"/>
      <c r="K40" s="681"/>
      <c r="L40" s="681"/>
      <c r="M40" s="681"/>
      <c r="N40" s="681"/>
      <c r="O40" s="681"/>
      <c r="P40" s="681"/>
      <c r="Q40" s="682"/>
      <c r="R40" s="683" t="s">
        <v>
127</v>
      </c>
      <c r="S40" s="684"/>
      <c r="T40" s="684"/>
      <c r="U40" s="684"/>
      <c r="V40" s="684"/>
      <c r="W40" s="684"/>
      <c r="X40" s="684"/>
      <c r="Y40" s="685"/>
      <c r="Z40" s="686" t="s">
        <v>
127</v>
      </c>
      <c r="AA40" s="686"/>
      <c r="AB40" s="686"/>
      <c r="AC40" s="686"/>
      <c r="AD40" s="687" t="s">
        <v>
173</v>
      </c>
      <c r="AE40" s="687"/>
      <c r="AF40" s="687"/>
      <c r="AG40" s="687"/>
      <c r="AH40" s="687"/>
      <c r="AI40" s="687"/>
      <c r="AJ40" s="687"/>
      <c r="AK40" s="687"/>
      <c r="AL40" s="688" t="s">
        <v>
173</v>
      </c>
      <c r="AM40" s="689"/>
      <c r="AN40" s="689"/>
      <c r="AO40" s="690"/>
      <c r="AQ40" s="761" t="s">
        <v>
338</v>
      </c>
      <c r="AR40" s="762"/>
      <c r="AS40" s="762"/>
      <c r="AT40" s="762"/>
      <c r="AU40" s="762"/>
      <c r="AV40" s="762"/>
      <c r="AW40" s="762"/>
      <c r="AX40" s="762"/>
      <c r="AY40" s="763"/>
      <c r="AZ40" s="683" t="s">
        <v>
173</v>
      </c>
      <c r="BA40" s="684"/>
      <c r="BB40" s="684"/>
      <c r="BC40" s="684"/>
      <c r="BD40" s="719"/>
      <c r="BE40" s="719"/>
      <c r="BF40" s="750"/>
      <c r="BG40" s="764" t="s">
        <v>
339</v>
      </c>
      <c r="BH40" s="765"/>
      <c r="BI40" s="765"/>
      <c r="BJ40" s="765"/>
      <c r="BK40" s="765"/>
      <c r="BL40" s="236"/>
      <c r="BM40" s="699" t="s">
        <v>
340</v>
      </c>
      <c r="BN40" s="699"/>
      <c r="BO40" s="699"/>
      <c r="BP40" s="699"/>
      <c r="BQ40" s="699"/>
      <c r="BR40" s="699"/>
      <c r="BS40" s="699"/>
      <c r="BT40" s="699"/>
      <c r="BU40" s="700"/>
      <c r="BV40" s="683">
        <v>
106</v>
      </c>
      <c r="BW40" s="684"/>
      <c r="BX40" s="684"/>
      <c r="BY40" s="684"/>
      <c r="BZ40" s="684"/>
      <c r="CA40" s="684"/>
      <c r="CB40" s="693"/>
      <c r="CD40" s="698" t="s">
        <v>
341</v>
      </c>
      <c r="CE40" s="699"/>
      <c r="CF40" s="699"/>
      <c r="CG40" s="699"/>
      <c r="CH40" s="699"/>
      <c r="CI40" s="699"/>
      <c r="CJ40" s="699"/>
      <c r="CK40" s="699"/>
      <c r="CL40" s="699"/>
      <c r="CM40" s="699"/>
      <c r="CN40" s="699"/>
      <c r="CO40" s="699"/>
      <c r="CP40" s="699"/>
      <c r="CQ40" s="700"/>
      <c r="CR40" s="683">
        <v>
13668</v>
      </c>
      <c r="CS40" s="684"/>
      <c r="CT40" s="684"/>
      <c r="CU40" s="684"/>
      <c r="CV40" s="684"/>
      <c r="CW40" s="684"/>
      <c r="CX40" s="684"/>
      <c r="CY40" s="685"/>
      <c r="CZ40" s="688">
        <v>
0.5</v>
      </c>
      <c r="DA40" s="717"/>
      <c r="DB40" s="717"/>
      <c r="DC40" s="721"/>
      <c r="DD40" s="692" t="s">
        <v>
127</v>
      </c>
      <c r="DE40" s="684"/>
      <c r="DF40" s="684"/>
      <c r="DG40" s="684"/>
      <c r="DH40" s="684"/>
      <c r="DI40" s="684"/>
      <c r="DJ40" s="684"/>
      <c r="DK40" s="685"/>
      <c r="DL40" s="692" t="s">
        <v>
127</v>
      </c>
      <c r="DM40" s="684"/>
      <c r="DN40" s="684"/>
      <c r="DO40" s="684"/>
      <c r="DP40" s="684"/>
      <c r="DQ40" s="684"/>
      <c r="DR40" s="684"/>
      <c r="DS40" s="684"/>
      <c r="DT40" s="684"/>
      <c r="DU40" s="684"/>
      <c r="DV40" s="685"/>
      <c r="DW40" s="688" t="s">
        <v>
173</v>
      </c>
      <c r="DX40" s="717"/>
      <c r="DY40" s="717"/>
      <c r="DZ40" s="717"/>
      <c r="EA40" s="717"/>
      <c r="EB40" s="717"/>
      <c r="EC40" s="718"/>
    </row>
    <row r="41" spans="2:133" ht="11.25" customHeight="1" x14ac:dyDescent="0.15">
      <c r="B41" s="680" t="s">
        <v>
342</v>
      </c>
      <c r="C41" s="681"/>
      <c r="D41" s="681"/>
      <c r="E41" s="681"/>
      <c r="F41" s="681"/>
      <c r="G41" s="681"/>
      <c r="H41" s="681"/>
      <c r="I41" s="681"/>
      <c r="J41" s="681"/>
      <c r="K41" s="681"/>
      <c r="L41" s="681"/>
      <c r="M41" s="681"/>
      <c r="N41" s="681"/>
      <c r="O41" s="681"/>
      <c r="P41" s="681"/>
      <c r="Q41" s="682"/>
      <c r="R41" s="683">
        <v>
30000</v>
      </c>
      <c r="S41" s="684"/>
      <c r="T41" s="684"/>
      <c r="U41" s="684"/>
      <c r="V41" s="684"/>
      <c r="W41" s="684"/>
      <c r="X41" s="684"/>
      <c r="Y41" s="685"/>
      <c r="Z41" s="686">
        <v>
1</v>
      </c>
      <c r="AA41" s="686"/>
      <c r="AB41" s="686"/>
      <c r="AC41" s="686"/>
      <c r="AD41" s="687" t="s">
        <v>
173</v>
      </c>
      <c r="AE41" s="687"/>
      <c r="AF41" s="687"/>
      <c r="AG41" s="687"/>
      <c r="AH41" s="687"/>
      <c r="AI41" s="687"/>
      <c r="AJ41" s="687"/>
      <c r="AK41" s="687"/>
      <c r="AL41" s="688" t="s">
        <v>
127</v>
      </c>
      <c r="AM41" s="689"/>
      <c r="AN41" s="689"/>
      <c r="AO41" s="690"/>
      <c r="AQ41" s="761" t="s">
        <v>
343</v>
      </c>
      <c r="AR41" s="762"/>
      <c r="AS41" s="762"/>
      <c r="AT41" s="762"/>
      <c r="AU41" s="762"/>
      <c r="AV41" s="762"/>
      <c r="AW41" s="762"/>
      <c r="AX41" s="762"/>
      <c r="AY41" s="763"/>
      <c r="AZ41" s="683">
        <v>
91307</v>
      </c>
      <c r="BA41" s="684"/>
      <c r="BB41" s="684"/>
      <c r="BC41" s="684"/>
      <c r="BD41" s="719"/>
      <c r="BE41" s="719"/>
      <c r="BF41" s="750"/>
      <c r="BG41" s="764"/>
      <c r="BH41" s="765"/>
      <c r="BI41" s="765"/>
      <c r="BJ41" s="765"/>
      <c r="BK41" s="765"/>
      <c r="BL41" s="236"/>
      <c r="BM41" s="699" t="s">
        <v>
344</v>
      </c>
      <c r="BN41" s="699"/>
      <c r="BO41" s="699"/>
      <c r="BP41" s="699"/>
      <c r="BQ41" s="699"/>
      <c r="BR41" s="699"/>
      <c r="BS41" s="699"/>
      <c r="BT41" s="699"/>
      <c r="BU41" s="700"/>
      <c r="BV41" s="683" t="s">
        <v>
127</v>
      </c>
      <c r="BW41" s="684"/>
      <c r="BX41" s="684"/>
      <c r="BY41" s="684"/>
      <c r="BZ41" s="684"/>
      <c r="CA41" s="684"/>
      <c r="CB41" s="693"/>
      <c r="CD41" s="698" t="s">
        <v>
345</v>
      </c>
      <c r="CE41" s="699"/>
      <c r="CF41" s="699"/>
      <c r="CG41" s="699"/>
      <c r="CH41" s="699"/>
      <c r="CI41" s="699"/>
      <c r="CJ41" s="699"/>
      <c r="CK41" s="699"/>
      <c r="CL41" s="699"/>
      <c r="CM41" s="699"/>
      <c r="CN41" s="699"/>
      <c r="CO41" s="699"/>
      <c r="CP41" s="699"/>
      <c r="CQ41" s="700"/>
      <c r="CR41" s="683" t="s">
        <v>
173</v>
      </c>
      <c r="CS41" s="719"/>
      <c r="CT41" s="719"/>
      <c r="CU41" s="719"/>
      <c r="CV41" s="719"/>
      <c r="CW41" s="719"/>
      <c r="CX41" s="719"/>
      <c r="CY41" s="720"/>
      <c r="CZ41" s="688" t="s">
        <v>
173</v>
      </c>
      <c r="DA41" s="717"/>
      <c r="DB41" s="717"/>
      <c r="DC41" s="721"/>
      <c r="DD41" s="692" t="s">
        <v>
173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
346</v>
      </c>
      <c r="C42" s="725"/>
      <c r="D42" s="725"/>
      <c r="E42" s="725"/>
      <c r="F42" s="725"/>
      <c r="G42" s="725"/>
      <c r="H42" s="725"/>
      <c r="I42" s="725"/>
      <c r="J42" s="725"/>
      <c r="K42" s="725"/>
      <c r="L42" s="725"/>
      <c r="M42" s="725"/>
      <c r="N42" s="725"/>
      <c r="O42" s="725"/>
      <c r="P42" s="725"/>
      <c r="Q42" s="726"/>
      <c r="R42" s="768">
        <v>
2884326</v>
      </c>
      <c r="S42" s="769"/>
      <c r="T42" s="769"/>
      <c r="U42" s="769"/>
      <c r="V42" s="769"/>
      <c r="W42" s="769"/>
      <c r="X42" s="769"/>
      <c r="Y42" s="777"/>
      <c r="Z42" s="778">
        <v>
100</v>
      </c>
      <c r="AA42" s="778"/>
      <c r="AB42" s="778"/>
      <c r="AC42" s="778"/>
      <c r="AD42" s="779">
        <v>
1100515</v>
      </c>
      <c r="AE42" s="779"/>
      <c r="AF42" s="779"/>
      <c r="AG42" s="779"/>
      <c r="AH42" s="779"/>
      <c r="AI42" s="779"/>
      <c r="AJ42" s="779"/>
      <c r="AK42" s="779"/>
      <c r="AL42" s="780">
        <v>
100</v>
      </c>
      <c r="AM42" s="755"/>
      <c r="AN42" s="755"/>
      <c r="AO42" s="781"/>
      <c r="AQ42" s="782" t="s">
        <v>
347</v>
      </c>
      <c r="AR42" s="783"/>
      <c r="AS42" s="783"/>
      <c r="AT42" s="783"/>
      <c r="AU42" s="783"/>
      <c r="AV42" s="783"/>
      <c r="AW42" s="783"/>
      <c r="AX42" s="783"/>
      <c r="AY42" s="784"/>
      <c r="AZ42" s="768">
        <v>
76223</v>
      </c>
      <c r="BA42" s="769"/>
      <c r="BB42" s="769"/>
      <c r="BC42" s="769"/>
      <c r="BD42" s="754"/>
      <c r="BE42" s="754"/>
      <c r="BF42" s="756"/>
      <c r="BG42" s="766"/>
      <c r="BH42" s="767"/>
      <c r="BI42" s="767"/>
      <c r="BJ42" s="767"/>
      <c r="BK42" s="767"/>
      <c r="BL42" s="237"/>
      <c r="BM42" s="709" t="s">
        <v>
348</v>
      </c>
      <c r="BN42" s="709"/>
      <c r="BO42" s="709"/>
      <c r="BP42" s="709"/>
      <c r="BQ42" s="709"/>
      <c r="BR42" s="709"/>
      <c r="BS42" s="709"/>
      <c r="BT42" s="709"/>
      <c r="BU42" s="710"/>
      <c r="BV42" s="768">
        <v>
230</v>
      </c>
      <c r="BW42" s="769"/>
      <c r="BX42" s="769"/>
      <c r="BY42" s="769"/>
      <c r="BZ42" s="769"/>
      <c r="CA42" s="769"/>
      <c r="CB42" s="776"/>
      <c r="CD42" s="680" t="s">
        <v>
349</v>
      </c>
      <c r="CE42" s="681"/>
      <c r="CF42" s="681"/>
      <c r="CG42" s="681"/>
      <c r="CH42" s="681"/>
      <c r="CI42" s="681"/>
      <c r="CJ42" s="681"/>
      <c r="CK42" s="681"/>
      <c r="CL42" s="681"/>
      <c r="CM42" s="681"/>
      <c r="CN42" s="681"/>
      <c r="CO42" s="681"/>
      <c r="CP42" s="681"/>
      <c r="CQ42" s="682"/>
      <c r="CR42" s="683">
        <v>
672273</v>
      </c>
      <c r="CS42" s="684"/>
      <c r="CT42" s="684"/>
      <c r="CU42" s="684"/>
      <c r="CV42" s="684"/>
      <c r="CW42" s="684"/>
      <c r="CX42" s="684"/>
      <c r="CY42" s="685"/>
      <c r="CZ42" s="688">
        <v>
24</v>
      </c>
      <c r="DA42" s="689"/>
      <c r="DB42" s="689"/>
      <c r="DC42" s="701"/>
      <c r="DD42" s="692">
        <v>
184084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
350</v>
      </c>
      <c r="CE43" s="681"/>
      <c r="CF43" s="681"/>
      <c r="CG43" s="681"/>
      <c r="CH43" s="681"/>
      <c r="CI43" s="681"/>
      <c r="CJ43" s="681"/>
      <c r="CK43" s="681"/>
      <c r="CL43" s="681"/>
      <c r="CM43" s="681"/>
      <c r="CN43" s="681"/>
      <c r="CO43" s="681"/>
      <c r="CP43" s="681"/>
      <c r="CQ43" s="682"/>
      <c r="CR43" s="683">
        <v>
5136</v>
      </c>
      <c r="CS43" s="719"/>
      <c r="CT43" s="719"/>
      <c r="CU43" s="719"/>
      <c r="CV43" s="719"/>
      <c r="CW43" s="719"/>
      <c r="CX43" s="719"/>
      <c r="CY43" s="720"/>
      <c r="CZ43" s="688">
        <v>
0.2</v>
      </c>
      <c r="DA43" s="717"/>
      <c r="DB43" s="717"/>
      <c r="DC43" s="721"/>
      <c r="DD43" s="692">
        <v>
5136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
299</v>
      </c>
      <c r="CE44" s="796"/>
      <c r="CF44" s="680" t="s">
        <v>
351</v>
      </c>
      <c r="CG44" s="681"/>
      <c r="CH44" s="681"/>
      <c r="CI44" s="681"/>
      <c r="CJ44" s="681"/>
      <c r="CK44" s="681"/>
      <c r="CL44" s="681"/>
      <c r="CM44" s="681"/>
      <c r="CN44" s="681"/>
      <c r="CO44" s="681"/>
      <c r="CP44" s="681"/>
      <c r="CQ44" s="682"/>
      <c r="CR44" s="683">
        <v>
631532</v>
      </c>
      <c r="CS44" s="684"/>
      <c r="CT44" s="684"/>
      <c r="CU44" s="684"/>
      <c r="CV44" s="684"/>
      <c r="CW44" s="684"/>
      <c r="CX44" s="684"/>
      <c r="CY44" s="685"/>
      <c r="CZ44" s="688">
        <v>
22.5</v>
      </c>
      <c r="DA44" s="689"/>
      <c r="DB44" s="689"/>
      <c r="DC44" s="701"/>
      <c r="DD44" s="692">
        <v>
166643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
352</v>
      </c>
      <c r="CG45" s="681"/>
      <c r="CH45" s="681"/>
      <c r="CI45" s="681"/>
      <c r="CJ45" s="681"/>
      <c r="CK45" s="681"/>
      <c r="CL45" s="681"/>
      <c r="CM45" s="681"/>
      <c r="CN45" s="681"/>
      <c r="CO45" s="681"/>
      <c r="CP45" s="681"/>
      <c r="CQ45" s="682"/>
      <c r="CR45" s="683">
        <v>
125922</v>
      </c>
      <c r="CS45" s="719"/>
      <c r="CT45" s="719"/>
      <c r="CU45" s="719"/>
      <c r="CV45" s="719"/>
      <c r="CW45" s="719"/>
      <c r="CX45" s="719"/>
      <c r="CY45" s="720"/>
      <c r="CZ45" s="688">
        <v>
4.5</v>
      </c>
      <c r="DA45" s="717"/>
      <c r="DB45" s="717"/>
      <c r="DC45" s="721"/>
      <c r="DD45" s="692">
        <v>
16622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
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354</v>
      </c>
      <c r="CG46" s="681"/>
      <c r="CH46" s="681"/>
      <c r="CI46" s="681"/>
      <c r="CJ46" s="681"/>
      <c r="CK46" s="681"/>
      <c r="CL46" s="681"/>
      <c r="CM46" s="681"/>
      <c r="CN46" s="681"/>
      <c r="CO46" s="681"/>
      <c r="CP46" s="681"/>
      <c r="CQ46" s="682"/>
      <c r="CR46" s="683">
        <v>
505610</v>
      </c>
      <c r="CS46" s="684"/>
      <c r="CT46" s="684"/>
      <c r="CU46" s="684"/>
      <c r="CV46" s="684"/>
      <c r="CW46" s="684"/>
      <c r="CX46" s="684"/>
      <c r="CY46" s="685"/>
      <c r="CZ46" s="688">
        <v>
18</v>
      </c>
      <c r="DA46" s="689"/>
      <c r="DB46" s="689"/>
      <c r="DC46" s="701"/>
      <c r="DD46" s="692">
        <v>
150021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
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356</v>
      </c>
      <c r="CG47" s="681"/>
      <c r="CH47" s="681"/>
      <c r="CI47" s="681"/>
      <c r="CJ47" s="681"/>
      <c r="CK47" s="681"/>
      <c r="CL47" s="681"/>
      <c r="CM47" s="681"/>
      <c r="CN47" s="681"/>
      <c r="CO47" s="681"/>
      <c r="CP47" s="681"/>
      <c r="CQ47" s="682"/>
      <c r="CR47" s="683">
        <v>
40741</v>
      </c>
      <c r="CS47" s="719"/>
      <c r="CT47" s="719"/>
      <c r="CU47" s="719"/>
      <c r="CV47" s="719"/>
      <c r="CW47" s="719"/>
      <c r="CX47" s="719"/>
      <c r="CY47" s="720"/>
      <c r="CZ47" s="688">
        <v>
1.5</v>
      </c>
      <c r="DA47" s="717"/>
      <c r="DB47" s="717"/>
      <c r="DC47" s="721"/>
      <c r="DD47" s="692">
        <v>
17441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
357</v>
      </c>
      <c r="CD48" s="799"/>
      <c r="CE48" s="800"/>
      <c r="CF48" s="680" t="s">
        <v>
358</v>
      </c>
      <c r="CG48" s="681"/>
      <c r="CH48" s="681"/>
      <c r="CI48" s="681"/>
      <c r="CJ48" s="681"/>
      <c r="CK48" s="681"/>
      <c r="CL48" s="681"/>
      <c r="CM48" s="681"/>
      <c r="CN48" s="681"/>
      <c r="CO48" s="681"/>
      <c r="CP48" s="681"/>
      <c r="CQ48" s="682"/>
      <c r="CR48" s="683" t="s">
        <v>
127</v>
      </c>
      <c r="CS48" s="684"/>
      <c r="CT48" s="684"/>
      <c r="CU48" s="684"/>
      <c r="CV48" s="684"/>
      <c r="CW48" s="684"/>
      <c r="CX48" s="684"/>
      <c r="CY48" s="685"/>
      <c r="CZ48" s="688" t="s">
        <v>
127</v>
      </c>
      <c r="DA48" s="689"/>
      <c r="DB48" s="689"/>
      <c r="DC48" s="701"/>
      <c r="DD48" s="692" t="s">
        <v>
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
359</v>
      </c>
      <c r="CE49" s="725"/>
      <c r="CF49" s="725"/>
      <c r="CG49" s="725"/>
      <c r="CH49" s="725"/>
      <c r="CI49" s="725"/>
      <c r="CJ49" s="725"/>
      <c r="CK49" s="725"/>
      <c r="CL49" s="725"/>
      <c r="CM49" s="725"/>
      <c r="CN49" s="725"/>
      <c r="CO49" s="725"/>
      <c r="CP49" s="725"/>
      <c r="CQ49" s="726"/>
      <c r="CR49" s="768">
        <v>
2802325</v>
      </c>
      <c r="CS49" s="754"/>
      <c r="CT49" s="754"/>
      <c r="CU49" s="754"/>
      <c r="CV49" s="754"/>
      <c r="CW49" s="754"/>
      <c r="CX49" s="754"/>
      <c r="CY49" s="785"/>
      <c r="CZ49" s="780">
        <v>
100</v>
      </c>
      <c r="DA49" s="786"/>
      <c r="DB49" s="786"/>
      <c r="DC49" s="787"/>
      <c r="DD49" s="788">
        <v>
1303586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OIWcnWXBjJhtaxBZqkCQCEoOsLeaDbmTfMRDbZbeC+q+FmBg9hRW8atCv59JnjL9gJxQXIXof0JjWVn19r+bw==" saltValue="TIx4oH9Qbw/Zk9yJ5qTez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
361</v>
      </c>
      <c r="DK2" s="831"/>
      <c r="DL2" s="831"/>
      <c r="DM2" s="831"/>
      <c r="DN2" s="831"/>
      <c r="DO2" s="832"/>
      <c r="DP2" s="250"/>
      <c r="DQ2" s="830" t="s">
        <v>
362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
363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
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
365</v>
      </c>
      <c r="B5" s="825"/>
      <c r="C5" s="825"/>
      <c r="D5" s="825"/>
      <c r="E5" s="825"/>
      <c r="F5" s="825"/>
      <c r="G5" s="825"/>
      <c r="H5" s="825"/>
      <c r="I5" s="825"/>
      <c r="J5" s="825"/>
      <c r="K5" s="825"/>
      <c r="L5" s="825"/>
      <c r="M5" s="825"/>
      <c r="N5" s="825"/>
      <c r="O5" s="825"/>
      <c r="P5" s="826"/>
      <c r="Q5" s="801" t="s">
        <v>
366</v>
      </c>
      <c r="R5" s="802"/>
      <c r="S5" s="802"/>
      <c r="T5" s="802"/>
      <c r="U5" s="803"/>
      <c r="V5" s="801" t="s">
        <v>
367</v>
      </c>
      <c r="W5" s="802"/>
      <c r="X5" s="802"/>
      <c r="Y5" s="802"/>
      <c r="Z5" s="803"/>
      <c r="AA5" s="801" t="s">
        <v>
368</v>
      </c>
      <c r="AB5" s="802"/>
      <c r="AC5" s="802"/>
      <c r="AD5" s="802"/>
      <c r="AE5" s="802"/>
      <c r="AF5" s="834" t="s">
        <v>
369</v>
      </c>
      <c r="AG5" s="802"/>
      <c r="AH5" s="802"/>
      <c r="AI5" s="802"/>
      <c r="AJ5" s="813"/>
      <c r="AK5" s="802" t="s">
        <v>
370</v>
      </c>
      <c r="AL5" s="802"/>
      <c r="AM5" s="802"/>
      <c r="AN5" s="802"/>
      <c r="AO5" s="803"/>
      <c r="AP5" s="801" t="s">
        <v>
371</v>
      </c>
      <c r="AQ5" s="802"/>
      <c r="AR5" s="802"/>
      <c r="AS5" s="802"/>
      <c r="AT5" s="803"/>
      <c r="AU5" s="801" t="s">
        <v>
372</v>
      </c>
      <c r="AV5" s="802"/>
      <c r="AW5" s="802"/>
      <c r="AX5" s="802"/>
      <c r="AY5" s="813"/>
      <c r="AZ5" s="257"/>
      <c r="BA5" s="257"/>
      <c r="BB5" s="257"/>
      <c r="BC5" s="257"/>
      <c r="BD5" s="257"/>
      <c r="BE5" s="258"/>
      <c r="BF5" s="258"/>
      <c r="BG5" s="258"/>
      <c r="BH5" s="258"/>
      <c r="BI5" s="258"/>
      <c r="BJ5" s="258"/>
      <c r="BK5" s="258"/>
      <c r="BL5" s="258"/>
      <c r="BM5" s="258"/>
      <c r="BN5" s="258"/>
      <c r="BO5" s="258"/>
      <c r="BP5" s="258"/>
      <c r="BQ5" s="824" t="s">
        <v>
373</v>
      </c>
      <c r="BR5" s="825"/>
      <c r="BS5" s="825"/>
      <c r="BT5" s="825"/>
      <c r="BU5" s="825"/>
      <c r="BV5" s="825"/>
      <c r="BW5" s="825"/>
      <c r="BX5" s="825"/>
      <c r="BY5" s="825"/>
      <c r="BZ5" s="825"/>
      <c r="CA5" s="825"/>
      <c r="CB5" s="825"/>
      <c r="CC5" s="825"/>
      <c r="CD5" s="825"/>
      <c r="CE5" s="825"/>
      <c r="CF5" s="825"/>
      <c r="CG5" s="826"/>
      <c r="CH5" s="801" t="s">
        <v>
374</v>
      </c>
      <c r="CI5" s="802"/>
      <c r="CJ5" s="802"/>
      <c r="CK5" s="802"/>
      <c r="CL5" s="803"/>
      <c r="CM5" s="801" t="s">
        <v>
375</v>
      </c>
      <c r="CN5" s="802"/>
      <c r="CO5" s="802"/>
      <c r="CP5" s="802"/>
      <c r="CQ5" s="803"/>
      <c r="CR5" s="801" t="s">
        <v>
376</v>
      </c>
      <c r="CS5" s="802"/>
      <c r="CT5" s="802"/>
      <c r="CU5" s="802"/>
      <c r="CV5" s="803"/>
      <c r="CW5" s="801" t="s">
        <v>
377</v>
      </c>
      <c r="CX5" s="802"/>
      <c r="CY5" s="802"/>
      <c r="CZ5" s="802"/>
      <c r="DA5" s="803"/>
      <c r="DB5" s="801" t="s">
        <v>
378</v>
      </c>
      <c r="DC5" s="802"/>
      <c r="DD5" s="802"/>
      <c r="DE5" s="802"/>
      <c r="DF5" s="803"/>
      <c r="DG5" s="807" t="s">
        <v>
379</v>
      </c>
      <c r="DH5" s="808"/>
      <c r="DI5" s="808"/>
      <c r="DJ5" s="808"/>
      <c r="DK5" s="809"/>
      <c r="DL5" s="807" t="s">
        <v>
380</v>
      </c>
      <c r="DM5" s="808"/>
      <c r="DN5" s="808"/>
      <c r="DO5" s="808"/>
      <c r="DP5" s="809"/>
      <c r="DQ5" s="801" t="s">
        <v>
381</v>
      </c>
      <c r="DR5" s="802"/>
      <c r="DS5" s="802"/>
      <c r="DT5" s="802"/>
      <c r="DU5" s="803"/>
      <c r="DV5" s="801" t="s">
        <v>
372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
1</v>
      </c>
      <c r="B7" s="815" t="s">
        <v>
382</v>
      </c>
      <c r="C7" s="816"/>
      <c r="D7" s="816"/>
      <c r="E7" s="816"/>
      <c r="F7" s="816"/>
      <c r="G7" s="816"/>
      <c r="H7" s="816"/>
      <c r="I7" s="816"/>
      <c r="J7" s="816"/>
      <c r="K7" s="816"/>
      <c r="L7" s="816"/>
      <c r="M7" s="816"/>
      <c r="N7" s="816"/>
      <c r="O7" s="816"/>
      <c r="P7" s="817"/>
      <c r="Q7" s="818">
        <v>
2884</v>
      </c>
      <c r="R7" s="819"/>
      <c r="S7" s="819"/>
      <c r="T7" s="819"/>
      <c r="U7" s="819"/>
      <c r="V7" s="819">
        <v>
2802</v>
      </c>
      <c r="W7" s="819"/>
      <c r="X7" s="819"/>
      <c r="Y7" s="819"/>
      <c r="Z7" s="819"/>
      <c r="AA7" s="819">
        <v>
82</v>
      </c>
      <c r="AB7" s="819"/>
      <c r="AC7" s="819"/>
      <c r="AD7" s="819"/>
      <c r="AE7" s="820"/>
      <c r="AF7" s="821">
        <v>
82</v>
      </c>
      <c r="AG7" s="822"/>
      <c r="AH7" s="822"/>
      <c r="AI7" s="822"/>
      <c r="AJ7" s="823"/>
      <c r="AK7" s="858">
        <v>
2</v>
      </c>
      <c r="AL7" s="859"/>
      <c r="AM7" s="859"/>
      <c r="AN7" s="859"/>
      <c r="AO7" s="859"/>
      <c r="AP7" s="859">
        <v>
1110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
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
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
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
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
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
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
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
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
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
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
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
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
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
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
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
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
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
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
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
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
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
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
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
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
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
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
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
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
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
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
383</v>
      </c>
      <c r="BA22" s="890"/>
      <c r="BB22" s="890"/>
      <c r="BC22" s="890"/>
      <c r="BD22" s="891"/>
      <c r="BE22" s="254"/>
      <c r="BF22" s="254"/>
      <c r="BG22" s="254"/>
      <c r="BH22" s="254"/>
      <c r="BI22" s="254"/>
      <c r="BJ22" s="254"/>
      <c r="BK22" s="254"/>
      <c r="BL22" s="254"/>
      <c r="BM22" s="254"/>
      <c r="BN22" s="254"/>
      <c r="BO22" s="254"/>
      <c r="BP22" s="254"/>
      <c r="BQ22" s="263">
        <v>
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
384</v>
      </c>
      <c r="B23" s="874" t="s">
        <v>
385</v>
      </c>
      <c r="C23" s="875"/>
      <c r="D23" s="875"/>
      <c r="E23" s="875"/>
      <c r="F23" s="875"/>
      <c r="G23" s="875"/>
      <c r="H23" s="875"/>
      <c r="I23" s="875"/>
      <c r="J23" s="875"/>
      <c r="K23" s="875"/>
      <c r="L23" s="875"/>
      <c r="M23" s="875"/>
      <c r="N23" s="875"/>
      <c r="O23" s="875"/>
      <c r="P23" s="876"/>
      <c r="Q23" s="877">
        <v>
2884</v>
      </c>
      <c r="R23" s="878"/>
      <c r="S23" s="878"/>
      <c r="T23" s="878"/>
      <c r="U23" s="878"/>
      <c r="V23" s="878">
        <v>
2802</v>
      </c>
      <c r="W23" s="878"/>
      <c r="X23" s="878"/>
      <c r="Y23" s="878"/>
      <c r="Z23" s="878"/>
      <c r="AA23" s="878">
        <v>
82</v>
      </c>
      <c r="AB23" s="878"/>
      <c r="AC23" s="878"/>
      <c r="AD23" s="878"/>
      <c r="AE23" s="879"/>
      <c r="AF23" s="880">
        <v>
82</v>
      </c>
      <c r="AG23" s="878"/>
      <c r="AH23" s="878"/>
      <c r="AI23" s="878"/>
      <c r="AJ23" s="881"/>
      <c r="AK23" s="882"/>
      <c r="AL23" s="883"/>
      <c r="AM23" s="883"/>
      <c r="AN23" s="883"/>
      <c r="AO23" s="883"/>
      <c r="AP23" s="878">
        <v>
1110</v>
      </c>
      <c r="AQ23" s="878"/>
      <c r="AR23" s="878"/>
      <c r="AS23" s="878"/>
      <c r="AT23" s="878"/>
      <c r="AU23" s="884"/>
      <c r="AV23" s="884"/>
      <c r="AW23" s="884"/>
      <c r="AX23" s="884"/>
      <c r="AY23" s="885"/>
      <c r="AZ23" s="893" t="s">
        <v>
127</v>
      </c>
      <c r="BA23" s="894"/>
      <c r="BB23" s="894"/>
      <c r="BC23" s="894"/>
      <c r="BD23" s="895"/>
      <c r="BE23" s="254"/>
      <c r="BF23" s="254"/>
      <c r="BG23" s="254"/>
      <c r="BH23" s="254"/>
      <c r="BI23" s="254"/>
      <c r="BJ23" s="254"/>
      <c r="BK23" s="254"/>
      <c r="BL23" s="254"/>
      <c r="BM23" s="254"/>
      <c r="BN23" s="254"/>
      <c r="BO23" s="254"/>
      <c r="BP23" s="254"/>
      <c r="BQ23" s="263">
        <v>
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
386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
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
387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
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
365</v>
      </c>
      <c r="B26" s="825"/>
      <c r="C26" s="825"/>
      <c r="D26" s="825"/>
      <c r="E26" s="825"/>
      <c r="F26" s="825"/>
      <c r="G26" s="825"/>
      <c r="H26" s="825"/>
      <c r="I26" s="825"/>
      <c r="J26" s="825"/>
      <c r="K26" s="825"/>
      <c r="L26" s="825"/>
      <c r="M26" s="825"/>
      <c r="N26" s="825"/>
      <c r="O26" s="825"/>
      <c r="P26" s="826"/>
      <c r="Q26" s="801" t="s">
        <v>
388</v>
      </c>
      <c r="R26" s="802"/>
      <c r="S26" s="802"/>
      <c r="T26" s="802"/>
      <c r="U26" s="803"/>
      <c r="V26" s="801" t="s">
        <v>
389</v>
      </c>
      <c r="W26" s="802"/>
      <c r="X26" s="802"/>
      <c r="Y26" s="802"/>
      <c r="Z26" s="803"/>
      <c r="AA26" s="801" t="s">
        <v>
390</v>
      </c>
      <c r="AB26" s="802"/>
      <c r="AC26" s="802"/>
      <c r="AD26" s="802"/>
      <c r="AE26" s="802"/>
      <c r="AF26" s="896" t="s">
        <v>
391</v>
      </c>
      <c r="AG26" s="897"/>
      <c r="AH26" s="897"/>
      <c r="AI26" s="897"/>
      <c r="AJ26" s="898"/>
      <c r="AK26" s="802" t="s">
        <v>
392</v>
      </c>
      <c r="AL26" s="802"/>
      <c r="AM26" s="802"/>
      <c r="AN26" s="802"/>
      <c r="AO26" s="803"/>
      <c r="AP26" s="801" t="s">
        <v>
393</v>
      </c>
      <c r="AQ26" s="802"/>
      <c r="AR26" s="802"/>
      <c r="AS26" s="802"/>
      <c r="AT26" s="803"/>
      <c r="AU26" s="801" t="s">
        <v>
394</v>
      </c>
      <c r="AV26" s="802"/>
      <c r="AW26" s="802"/>
      <c r="AX26" s="802"/>
      <c r="AY26" s="803"/>
      <c r="AZ26" s="801" t="s">
        <v>
395</v>
      </c>
      <c r="BA26" s="802"/>
      <c r="BB26" s="802"/>
      <c r="BC26" s="802"/>
      <c r="BD26" s="803"/>
      <c r="BE26" s="801" t="s">
        <v>
372</v>
      </c>
      <c r="BF26" s="802"/>
      <c r="BG26" s="802"/>
      <c r="BH26" s="802"/>
      <c r="BI26" s="813"/>
      <c r="BJ26" s="253"/>
      <c r="BK26" s="253"/>
      <c r="BL26" s="253"/>
      <c r="BM26" s="253"/>
      <c r="BN26" s="253"/>
      <c r="BO26" s="266"/>
      <c r="BP26" s="266"/>
      <c r="BQ26" s="263">
        <v>
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
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
1</v>
      </c>
      <c r="B28" s="815" t="s">
        <v>
396</v>
      </c>
      <c r="C28" s="816"/>
      <c r="D28" s="816"/>
      <c r="E28" s="816"/>
      <c r="F28" s="816"/>
      <c r="G28" s="816"/>
      <c r="H28" s="816"/>
      <c r="I28" s="816"/>
      <c r="J28" s="816"/>
      <c r="K28" s="816"/>
      <c r="L28" s="816"/>
      <c r="M28" s="816"/>
      <c r="N28" s="816"/>
      <c r="O28" s="816"/>
      <c r="P28" s="817"/>
      <c r="Q28" s="906">
        <v>
632</v>
      </c>
      <c r="R28" s="907"/>
      <c r="S28" s="907"/>
      <c r="T28" s="907"/>
      <c r="U28" s="907"/>
      <c r="V28" s="907">
        <v>
620</v>
      </c>
      <c r="W28" s="907"/>
      <c r="X28" s="907"/>
      <c r="Y28" s="907"/>
      <c r="Z28" s="907"/>
      <c r="AA28" s="907">
        <v>
12</v>
      </c>
      <c r="AB28" s="907"/>
      <c r="AC28" s="907"/>
      <c r="AD28" s="907"/>
      <c r="AE28" s="908"/>
      <c r="AF28" s="909">
        <v>
12</v>
      </c>
      <c r="AG28" s="907"/>
      <c r="AH28" s="907"/>
      <c r="AI28" s="907"/>
      <c r="AJ28" s="910"/>
      <c r="AK28" s="911">
        <v>
66</v>
      </c>
      <c r="AL28" s="902"/>
      <c r="AM28" s="902"/>
      <c r="AN28" s="902"/>
      <c r="AO28" s="902"/>
      <c r="AP28" s="902" t="s">
        <v>
566</v>
      </c>
      <c r="AQ28" s="902"/>
      <c r="AR28" s="902"/>
      <c r="AS28" s="902"/>
      <c r="AT28" s="902"/>
      <c r="AU28" s="902" t="s">
        <v>
566</v>
      </c>
      <c r="AV28" s="902"/>
      <c r="AW28" s="902"/>
      <c r="AX28" s="902"/>
      <c r="AY28" s="902"/>
      <c r="AZ28" s="903" t="s">
        <v>
566</v>
      </c>
      <c r="BA28" s="903"/>
      <c r="BB28" s="903"/>
      <c r="BC28" s="903"/>
      <c r="BD28" s="903"/>
      <c r="BE28" s="904"/>
      <c r="BF28" s="904"/>
      <c r="BG28" s="904"/>
      <c r="BH28" s="904"/>
      <c r="BI28" s="905"/>
      <c r="BJ28" s="253"/>
      <c r="BK28" s="253"/>
      <c r="BL28" s="253"/>
      <c r="BM28" s="253"/>
      <c r="BN28" s="253"/>
      <c r="BO28" s="266"/>
      <c r="BP28" s="266"/>
      <c r="BQ28" s="263">
        <v>
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
2</v>
      </c>
      <c r="B29" s="839" t="s">
        <v>
397</v>
      </c>
      <c r="C29" s="840"/>
      <c r="D29" s="840"/>
      <c r="E29" s="840"/>
      <c r="F29" s="840"/>
      <c r="G29" s="840"/>
      <c r="H29" s="840"/>
      <c r="I29" s="840"/>
      <c r="J29" s="840"/>
      <c r="K29" s="840"/>
      <c r="L29" s="840"/>
      <c r="M29" s="840"/>
      <c r="N29" s="840"/>
      <c r="O29" s="840"/>
      <c r="P29" s="841"/>
      <c r="Q29" s="842">
        <v>
234</v>
      </c>
      <c r="R29" s="843"/>
      <c r="S29" s="843"/>
      <c r="T29" s="843"/>
      <c r="U29" s="843"/>
      <c r="V29" s="843">
        <v>
234</v>
      </c>
      <c r="W29" s="843"/>
      <c r="X29" s="843"/>
      <c r="Y29" s="843"/>
      <c r="Z29" s="843"/>
      <c r="AA29" s="843" t="s">
        <v>
567</v>
      </c>
      <c r="AB29" s="843"/>
      <c r="AC29" s="843"/>
      <c r="AD29" s="843"/>
      <c r="AE29" s="844"/>
      <c r="AF29" s="845" t="s">
        <v>
127</v>
      </c>
      <c r="AG29" s="846"/>
      <c r="AH29" s="846"/>
      <c r="AI29" s="846"/>
      <c r="AJ29" s="847"/>
      <c r="AK29" s="914">
        <v>
51</v>
      </c>
      <c r="AL29" s="915"/>
      <c r="AM29" s="915"/>
      <c r="AN29" s="915"/>
      <c r="AO29" s="915"/>
      <c r="AP29" s="915" t="s">
        <v>
566</v>
      </c>
      <c r="AQ29" s="915"/>
      <c r="AR29" s="915"/>
      <c r="AS29" s="915"/>
      <c r="AT29" s="915"/>
      <c r="AU29" s="915" t="s">
        <v>
566</v>
      </c>
      <c r="AV29" s="915"/>
      <c r="AW29" s="915"/>
      <c r="AX29" s="915"/>
      <c r="AY29" s="915"/>
      <c r="AZ29" s="916" t="s">
        <v>
566</v>
      </c>
      <c r="BA29" s="916"/>
      <c r="BB29" s="916"/>
      <c r="BC29" s="916"/>
      <c r="BD29" s="916"/>
      <c r="BE29" s="912"/>
      <c r="BF29" s="912"/>
      <c r="BG29" s="912"/>
      <c r="BH29" s="912"/>
      <c r="BI29" s="913"/>
      <c r="BJ29" s="253"/>
      <c r="BK29" s="253"/>
      <c r="BL29" s="253"/>
      <c r="BM29" s="253"/>
      <c r="BN29" s="253"/>
      <c r="BO29" s="266"/>
      <c r="BP29" s="266"/>
      <c r="BQ29" s="263">
        <v>
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
3</v>
      </c>
      <c r="B30" s="839" t="s">
        <v>
398</v>
      </c>
      <c r="C30" s="840"/>
      <c r="D30" s="840"/>
      <c r="E30" s="840"/>
      <c r="F30" s="840"/>
      <c r="G30" s="840"/>
      <c r="H30" s="840"/>
      <c r="I30" s="840"/>
      <c r="J30" s="840"/>
      <c r="K30" s="840"/>
      <c r="L30" s="840"/>
      <c r="M30" s="840"/>
      <c r="N30" s="840"/>
      <c r="O30" s="840"/>
      <c r="P30" s="841"/>
      <c r="Q30" s="842">
        <v>
32</v>
      </c>
      <c r="R30" s="843"/>
      <c r="S30" s="843"/>
      <c r="T30" s="843"/>
      <c r="U30" s="843"/>
      <c r="V30" s="843">
        <v>
27</v>
      </c>
      <c r="W30" s="843"/>
      <c r="X30" s="843"/>
      <c r="Y30" s="843"/>
      <c r="Z30" s="843"/>
      <c r="AA30" s="843">
        <v>
5</v>
      </c>
      <c r="AB30" s="843"/>
      <c r="AC30" s="843"/>
      <c r="AD30" s="843"/>
      <c r="AE30" s="844"/>
      <c r="AF30" s="845">
        <v>
5</v>
      </c>
      <c r="AG30" s="846"/>
      <c r="AH30" s="846"/>
      <c r="AI30" s="846"/>
      <c r="AJ30" s="847"/>
      <c r="AK30" s="914">
        <v>
26</v>
      </c>
      <c r="AL30" s="915"/>
      <c r="AM30" s="915"/>
      <c r="AN30" s="915"/>
      <c r="AO30" s="915"/>
      <c r="AP30" s="915" t="s">
        <v>
566</v>
      </c>
      <c r="AQ30" s="915"/>
      <c r="AR30" s="915"/>
      <c r="AS30" s="915"/>
      <c r="AT30" s="915"/>
      <c r="AU30" s="915" t="s">
        <v>
566</v>
      </c>
      <c r="AV30" s="915"/>
      <c r="AW30" s="915"/>
      <c r="AX30" s="915"/>
      <c r="AY30" s="915"/>
      <c r="AZ30" s="916" t="s">
        <v>
566</v>
      </c>
      <c r="BA30" s="916"/>
      <c r="BB30" s="916"/>
      <c r="BC30" s="916"/>
      <c r="BD30" s="916"/>
      <c r="BE30" s="912"/>
      <c r="BF30" s="912"/>
      <c r="BG30" s="912"/>
      <c r="BH30" s="912"/>
      <c r="BI30" s="913"/>
      <c r="BJ30" s="253"/>
      <c r="BK30" s="253"/>
      <c r="BL30" s="253"/>
      <c r="BM30" s="253"/>
      <c r="BN30" s="253"/>
      <c r="BO30" s="266"/>
      <c r="BP30" s="266"/>
      <c r="BQ30" s="263">
        <v>
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
4</v>
      </c>
      <c r="B31" s="839" t="s">
        <v>
399</v>
      </c>
      <c r="C31" s="840"/>
      <c r="D31" s="840"/>
      <c r="E31" s="840"/>
      <c r="F31" s="840"/>
      <c r="G31" s="840"/>
      <c r="H31" s="840"/>
      <c r="I31" s="840"/>
      <c r="J31" s="840"/>
      <c r="K31" s="840"/>
      <c r="L31" s="840"/>
      <c r="M31" s="840"/>
      <c r="N31" s="840"/>
      <c r="O31" s="840"/>
      <c r="P31" s="841"/>
      <c r="Q31" s="842">
        <v>
79</v>
      </c>
      <c r="R31" s="843"/>
      <c r="S31" s="843"/>
      <c r="T31" s="843"/>
      <c r="U31" s="843"/>
      <c r="V31" s="843">
        <v>
77</v>
      </c>
      <c r="W31" s="843"/>
      <c r="X31" s="843"/>
      <c r="Y31" s="843"/>
      <c r="Z31" s="843"/>
      <c r="AA31" s="843">
        <v>
2</v>
      </c>
      <c r="AB31" s="843"/>
      <c r="AC31" s="843"/>
      <c r="AD31" s="843"/>
      <c r="AE31" s="844"/>
      <c r="AF31" s="845">
        <v>
2</v>
      </c>
      <c r="AG31" s="846"/>
      <c r="AH31" s="846"/>
      <c r="AI31" s="846"/>
      <c r="AJ31" s="847"/>
      <c r="AK31" s="914">
        <v>
33</v>
      </c>
      <c r="AL31" s="915"/>
      <c r="AM31" s="915"/>
      <c r="AN31" s="915"/>
      <c r="AO31" s="915"/>
      <c r="AP31" s="915">
        <v>
139</v>
      </c>
      <c r="AQ31" s="915"/>
      <c r="AR31" s="915"/>
      <c r="AS31" s="915"/>
      <c r="AT31" s="915"/>
      <c r="AU31" s="915">
        <v>
70</v>
      </c>
      <c r="AV31" s="915"/>
      <c r="AW31" s="915"/>
      <c r="AX31" s="915"/>
      <c r="AY31" s="915"/>
      <c r="AZ31" s="916" t="s">
        <v>
566</v>
      </c>
      <c r="BA31" s="916"/>
      <c r="BB31" s="916"/>
      <c r="BC31" s="916"/>
      <c r="BD31" s="916"/>
      <c r="BE31" s="912" t="s">
        <v>
400</v>
      </c>
      <c r="BF31" s="912"/>
      <c r="BG31" s="912"/>
      <c r="BH31" s="912"/>
      <c r="BI31" s="913"/>
      <c r="BJ31" s="253"/>
      <c r="BK31" s="253"/>
      <c r="BL31" s="253"/>
      <c r="BM31" s="253"/>
      <c r="BN31" s="253"/>
      <c r="BO31" s="266"/>
      <c r="BP31" s="266"/>
      <c r="BQ31" s="263">
        <v>
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
5</v>
      </c>
      <c r="B32" s="839" t="s">
        <v>
401</v>
      </c>
      <c r="C32" s="840"/>
      <c r="D32" s="840"/>
      <c r="E32" s="840"/>
      <c r="F32" s="840"/>
      <c r="G32" s="840"/>
      <c r="H32" s="840"/>
      <c r="I32" s="840"/>
      <c r="J32" s="840"/>
      <c r="K32" s="840"/>
      <c r="L32" s="840"/>
      <c r="M32" s="840"/>
      <c r="N32" s="840"/>
      <c r="O32" s="840"/>
      <c r="P32" s="841"/>
      <c r="Q32" s="842">
        <v>
83</v>
      </c>
      <c r="R32" s="843"/>
      <c r="S32" s="843"/>
      <c r="T32" s="843"/>
      <c r="U32" s="843"/>
      <c r="V32" s="843">
        <v>
79</v>
      </c>
      <c r="W32" s="843"/>
      <c r="X32" s="843"/>
      <c r="Y32" s="843"/>
      <c r="Z32" s="843"/>
      <c r="AA32" s="843">
        <v>
4</v>
      </c>
      <c r="AB32" s="843"/>
      <c r="AC32" s="843"/>
      <c r="AD32" s="843"/>
      <c r="AE32" s="844"/>
      <c r="AF32" s="845">
        <v>
4</v>
      </c>
      <c r="AG32" s="846"/>
      <c r="AH32" s="846"/>
      <c r="AI32" s="846"/>
      <c r="AJ32" s="847"/>
      <c r="AK32" s="914">
        <v>
19</v>
      </c>
      <c r="AL32" s="915"/>
      <c r="AM32" s="915"/>
      <c r="AN32" s="915"/>
      <c r="AO32" s="915"/>
      <c r="AP32" s="915">
        <v>
39</v>
      </c>
      <c r="AQ32" s="915"/>
      <c r="AR32" s="915"/>
      <c r="AS32" s="915"/>
      <c r="AT32" s="915"/>
      <c r="AU32" s="915">
        <v>
26</v>
      </c>
      <c r="AV32" s="915"/>
      <c r="AW32" s="915"/>
      <c r="AX32" s="915"/>
      <c r="AY32" s="915"/>
      <c r="AZ32" s="916" t="s">
        <v>
566</v>
      </c>
      <c r="BA32" s="916"/>
      <c r="BB32" s="916"/>
      <c r="BC32" s="916"/>
      <c r="BD32" s="916"/>
      <c r="BE32" s="912" t="s">
        <v>
402</v>
      </c>
      <c r="BF32" s="912"/>
      <c r="BG32" s="912"/>
      <c r="BH32" s="912"/>
      <c r="BI32" s="913"/>
      <c r="BJ32" s="253"/>
      <c r="BK32" s="253"/>
      <c r="BL32" s="253"/>
      <c r="BM32" s="253"/>
      <c r="BN32" s="253"/>
      <c r="BO32" s="266"/>
      <c r="BP32" s="266"/>
      <c r="BQ32" s="263">
        <v>
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
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
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
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
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
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
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
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
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
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
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
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
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
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
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
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
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
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
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
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
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
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
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
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
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
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
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
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
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
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
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
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
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
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
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
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
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
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
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
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
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
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
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
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
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
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
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
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
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
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
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
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
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
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
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
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
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
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
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
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
403</v>
      </c>
      <c r="BK62" s="890"/>
      <c r="BL62" s="890"/>
      <c r="BM62" s="890"/>
      <c r="BN62" s="891"/>
      <c r="BO62" s="266"/>
      <c r="BP62" s="266"/>
      <c r="BQ62" s="263">
        <v>
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
384</v>
      </c>
      <c r="B63" s="874" t="s">
        <v>
404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
23</v>
      </c>
      <c r="AG63" s="926"/>
      <c r="AH63" s="926"/>
      <c r="AI63" s="926"/>
      <c r="AJ63" s="927"/>
      <c r="AK63" s="928"/>
      <c r="AL63" s="923"/>
      <c r="AM63" s="923"/>
      <c r="AN63" s="923"/>
      <c r="AO63" s="923"/>
      <c r="AP63" s="926">
        <v>
178</v>
      </c>
      <c r="AQ63" s="926"/>
      <c r="AR63" s="926"/>
      <c r="AS63" s="926"/>
      <c r="AT63" s="926"/>
      <c r="AU63" s="926">
        <v>
88</v>
      </c>
      <c r="AV63" s="926"/>
      <c r="AW63" s="926"/>
      <c r="AX63" s="926"/>
      <c r="AY63" s="926"/>
      <c r="AZ63" s="930"/>
      <c r="BA63" s="930"/>
      <c r="BB63" s="930"/>
      <c r="BC63" s="930"/>
      <c r="BD63" s="930"/>
      <c r="BE63" s="931"/>
      <c r="BF63" s="931"/>
      <c r="BG63" s="931"/>
      <c r="BH63" s="931"/>
      <c r="BI63" s="932"/>
      <c r="BJ63" s="933" t="s">
        <v>
405</v>
      </c>
      <c r="BK63" s="934"/>
      <c r="BL63" s="934"/>
      <c r="BM63" s="934"/>
      <c r="BN63" s="935"/>
      <c r="BO63" s="266"/>
      <c r="BP63" s="266"/>
      <c r="BQ63" s="263">
        <v>
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
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
407</v>
      </c>
      <c r="B66" s="825"/>
      <c r="C66" s="825"/>
      <c r="D66" s="825"/>
      <c r="E66" s="825"/>
      <c r="F66" s="825"/>
      <c r="G66" s="825"/>
      <c r="H66" s="825"/>
      <c r="I66" s="825"/>
      <c r="J66" s="825"/>
      <c r="K66" s="825"/>
      <c r="L66" s="825"/>
      <c r="M66" s="825"/>
      <c r="N66" s="825"/>
      <c r="O66" s="825"/>
      <c r="P66" s="826"/>
      <c r="Q66" s="801" t="s">
        <v>
408</v>
      </c>
      <c r="R66" s="802"/>
      <c r="S66" s="802"/>
      <c r="T66" s="802"/>
      <c r="U66" s="803"/>
      <c r="V66" s="801" t="s">
        <v>
389</v>
      </c>
      <c r="W66" s="802"/>
      <c r="X66" s="802"/>
      <c r="Y66" s="802"/>
      <c r="Z66" s="803"/>
      <c r="AA66" s="801" t="s">
        <v>
409</v>
      </c>
      <c r="AB66" s="802"/>
      <c r="AC66" s="802"/>
      <c r="AD66" s="802"/>
      <c r="AE66" s="803"/>
      <c r="AF66" s="936" t="s">
        <v>
391</v>
      </c>
      <c r="AG66" s="897"/>
      <c r="AH66" s="897"/>
      <c r="AI66" s="897"/>
      <c r="AJ66" s="937"/>
      <c r="AK66" s="801" t="s">
        <v>
410</v>
      </c>
      <c r="AL66" s="825"/>
      <c r="AM66" s="825"/>
      <c r="AN66" s="825"/>
      <c r="AO66" s="826"/>
      <c r="AP66" s="801" t="s">
        <v>
411</v>
      </c>
      <c r="AQ66" s="802"/>
      <c r="AR66" s="802"/>
      <c r="AS66" s="802"/>
      <c r="AT66" s="803"/>
      <c r="AU66" s="801" t="s">
        <v>
412</v>
      </c>
      <c r="AV66" s="802"/>
      <c r="AW66" s="802"/>
      <c r="AX66" s="802"/>
      <c r="AY66" s="803"/>
      <c r="AZ66" s="801" t="s">
        <v>
372</v>
      </c>
      <c r="BA66" s="802"/>
      <c r="BB66" s="802"/>
      <c r="BC66" s="802"/>
      <c r="BD66" s="813"/>
      <c r="BE66" s="266"/>
      <c r="BF66" s="266"/>
      <c r="BG66" s="266"/>
      <c r="BH66" s="266"/>
      <c r="BI66" s="266"/>
      <c r="BJ66" s="266"/>
      <c r="BK66" s="266"/>
      <c r="BL66" s="266"/>
      <c r="BM66" s="266"/>
      <c r="BN66" s="266"/>
      <c r="BO66" s="266"/>
      <c r="BP66" s="266"/>
      <c r="BQ66" s="263">
        <v>
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
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
1</v>
      </c>
      <c r="B68" s="953" t="s">
        <v>
568</v>
      </c>
      <c r="C68" s="954"/>
      <c r="D68" s="954"/>
      <c r="E68" s="954"/>
      <c r="F68" s="954"/>
      <c r="G68" s="954"/>
      <c r="H68" s="954"/>
      <c r="I68" s="954"/>
      <c r="J68" s="954"/>
      <c r="K68" s="954"/>
      <c r="L68" s="954"/>
      <c r="M68" s="954"/>
      <c r="N68" s="954"/>
      <c r="O68" s="954"/>
      <c r="P68" s="955"/>
      <c r="Q68" s="956">
        <v>
6529</v>
      </c>
      <c r="R68" s="950"/>
      <c r="S68" s="950"/>
      <c r="T68" s="950"/>
      <c r="U68" s="950"/>
      <c r="V68" s="950">
        <v>
6443</v>
      </c>
      <c r="W68" s="950"/>
      <c r="X68" s="950"/>
      <c r="Y68" s="950"/>
      <c r="Z68" s="950"/>
      <c r="AA68" s="950">
        <v>
86</v>
      </c>
      <c r="AB68" s="950"/>
      <c r="AC68" s="950"/>
      <c r="AD68" s="950"/>
      <c r="AE68" s="950"/>
      <c r="AF68" s="950">
        <v>
86</v>
      </c>
      <c r="AG68" s="950"/>
      <c r="AH68" s="950"/>
      <c r="AI68" s="950"/>
      <c r="AJ68" s="950"/>
      <c r="AK68" s="950">
        <v>
1926</v>
      </c>
      <c r="AL68" s="950"/>
      <c r="AM68" s="950"/>
      <c r="AN68" s="950"/>
      <c r="AO68" s="950"/>
      <c r="AP68" s="950" t="s">
        <v>
566</v>
      </c>
      <c r="AQ68" s="950"/>
      <c r="AR68" s="950"/>
      <c r="AS68" s="950"/>
      <c r="AT68" s="950"/>
      <c r="AU68" s="950" t="s">
        <v>
566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
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
2</v>
      </c>
      <c r="B69" s="957" t="s">
        <v>
569</v>
      </c>
      <c r="C69" s="958"/>
      <c r="D69" s="958"/>
      <c r="E69" s="958"/>
      <c r="F69" s="958"/>
      <c r="G69" s="958"/>
      <c r="H69" s="958"/>
      <c r="I69" s="958"/>
      <c r="J69" s="958"/>
      <c r="K69" s="958"/>
      <c r="L69" s="958"/>
      <c r="M69" s="958"/>
      <c r="N69" s="958"/>
      <c r="O69" s="958"/>
      <c r="P69" s="959"/>
      <c r="Q69" s="960">
        <v>
1444184</v>
      </c>
      <c r="R69" s="915"/>
      <c r="S69" s="915"/>
      <c r="T69" s="915"/>
      <c r="U69" s="915"/>
      <c r="V69" s="915">
        <v>
1404896</v>
      </c>
      <c r="W69" s="915"/>
      <c r="X69" s="915"/>
      <c r="Y69" s="915"/>
      <c r="Z69" s="915"/>
      <c r="AA69" s="915">
        <v>
39288</v>
      </c>
      <c r="AB69" s="915"/>
      <c r="AC69" s="915"/>
      <c r="AD69" s="915"/>
      <c r="AE69" s="915"/>
      <c r="AF69" s="915">
        <v>
39288</v>
      </c>
      <c r="AG69" s="915"/>
      <c r="AH69" s="915"/>
      <c r="AI69" s="915"/>
      <c r="AJ69" s="915"/>
      <c r="AK69" s="915">
        <v>
16623</v>
      </c>
      <c r="AL69" s="915"/>
      <c r="AM69" s="915"/>
      <c r="AN69" s="915"/>
      <c r="AO69" s="915"/>
      <c r="AP69" s="915" t="s">
        <v>
566</v>
      </c>
      <c r="AQ69" s="915"/>
      <c r="AR69" s="915"/>
      <c r="AS69" s="915"/>
      <c r="AT69" s="915"/>
      <c r="AU69" s="915" t="s">
        <v>
566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
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
3</v>
      </c>
      <c r="B70" s="957" t="s">
        <v>
570</v>
      </c>
      <c r="C70" s="958"/>
      <c r="D70" s="958"/>
      <c r="E70" s="958"/>
      <c r="F70" s="958"/>
      <c r="G70" s="958"/>
      <c r="H70" s="958"/>
      <c r="I70" s="958"/>
      <c r="J70" s="958"/>
      <c r="K70" s="958"/>
      <c r="L70" s="958"/>
      <c r="M70" s="958"/>
      <c r="N70" s="958"/>
      <c r="O70" s="958"/>
      <c r="P70" s="959"/>
      <c r="Q70" s="960">
        <v>
647</v>
      </c>
      <c r="R70" s="915"/>
      <c r="S70" s="915"/>
      <c r="T70" s="915"/>
      <c r="U70" s="915"/>
      <c r="V70" s="915">
        <v>
626</v>
      </c>
      <c r="W70" s="915"/>
      <c r="X70" s="915"/>
      <c r="Y70" s="915"/>
      <c r="Z70" s="915"/>
      <c r="AA70" s="915">
        <v>
21</v>
      </c>
      <c r="AB70" s="915"/>
      <c r="AC70" s="915"/>
      <c r="AD70" s="915"/>
      <c r="AE70" s="915"/>
      <c r="AF70" s="915">
        <v>
21</v>
      </c>
      <c r="AG70" s="915"/>
      <c r="AH70" s="915"/>
      <c r="AI70" s="915"/>
      <c r="AJ70" s="915"/>
      <c r="AK70" s="915" t="s">
        <v>
566</v>
      </c>
      <c r="AL70" s="915"/>
      <c r="AM70" s="915"/>
      <c r="AN70" s="915"/>
      <c r="AO70" s="915"/>
      <c r="AP70" s="915">
        <v>
830</v>
      </c>
      <c r="AQ70" s="915"/>
      <c r="AR70" s="915"/>
      <c r="AS70" s="915"/>
      <c r="AT70" s="915"/>
      <c r="AU70" s="915">
        <v>
74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
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
4</v>
      </c>
      <c r="B71" s="957" t="s">
        <v>
571</v>
      </c>
      <c r="C71" s="958"/>
      <c r="D71" s="958"/>
      <c r="E71" s="958"/>
      <c r="F71" s="958"/>
      <c r="G71" s="958"/>
      <c r="H71" s="958"/>
      <c r="I71" s="958"/>
      <c r="J71" s="958"/>
      <c r="K71" s="958"/>
      <c r="L71" s="958"/>
      <c r="M71" s="958"/>
      <c r="N71" s="958"/>
      <c r="O71" s="958"/>
      <c r="P71" s="959"/>
      <c r="Q71" s="960">
        <v>
5253</v>
      </c>
      <c r="R71" s="915"/>
      <c r="S71" s="915"/>
      <c r="T71" s="915"/>
      <c r="U71" s="915"/>
      <c r="V71" s="915">
        <v>
4828</v>
      </c>
      <c r="W71" s="915"/>
      <c r="X71" s="915"/>
      <c r="Y71" s="915"/>
      <c r="Z71" s="915"/>
      <c r="AA71" s="915">
        <v>
425</v>
      </c>
      <c r="AB71" s="915"/>
      <c r="AC71" s="915"/>
      <c r="AD71" s="915"/>
      <c r="AE71" s="915"/>
      <c r="AF71" s="915">
        <v>
425</v>
      </c>
      <c r="AG71" s="915"/>
      <c r="AH71" s="915"/>
      <c r="AI71" s="915"/>
      <c r="AJ71" s="915"/>
      <c r="AK71" s="915">
        <v>
600</v>
      </c>
      <c r="AL71" s="915"/>
      <c r="AM71" s="915"/>
      <c r="AN71" s="915"/>
      <c r="AO71" s="915"/>
      <c r="AP71" s="915" t="s">
        <v>
566</v>
      </c>
      <c r="AQ71" s="915"/>
      <c r="AR71" s="915"/>
      <c r="AS71" s="915"/>
      <c r="AT71" s="915"/>
      <c r="AU71" s="915" t="s">
        <v>
566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
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
5</v>
      </c>
      <c r="B72" s="957" t="s">
        <v>
572</v>
      </c>
      <c r="C72" s="958"/>
      <c r="D72" s="958"/>
      <c r="E72" s="958"/>
      <c r="F72" s="958"/>
      <c r="G72" s="958"/>
      <c r="H72" s="958"/>
      <c r="I72" s="958"/>
      <c r="J72" s="958"/>
      <c r="K72" s="958"/>
      <c r="L72" s="958"/>
      <c r="M72" s="958"/>
      <c r="N72" s="958"/>
      <c r="O72" s="958"/>
      <c r="P72" s="959"/>
      <c r="Q72" s="960">
        <v>
986</v>
      </c>
      <c r="R72" s="915"/>
      <c r="S72" s="915"/>
      <c r="T72" s="915"/>
      <c r="U72" s="915"/>
      <c r="V72" s="915">
        <v>
974</v>
      </c>
      <c r="W72" s="915"/>
      <c r="X72" s="915"/>
      <c r="Y72" s="915"/>
      <c r="Z72" s="915"/>
      <c r="AA72" s="915">
        <v>
12</v>
      </c>
      <c r="AB72" s="915"/>
      <c r="AC72" s="915"/>
      <c r="AD72" s="915"/>
      <c r="AE72" s="915"/>
      <c r="AF72" s="915">
        <v>
12</v>
      </c>
      <c r="AG72" s="915"/>
      <c r="AH72" s="915"/>
      <c r="AI72" s="915"/>
      <c r="AJ72" s="915"/>
      <c r="AK72" s="915">
        <v>
12</v>
      </c>
      <c r="AL72" s="915"/>
      <c r="AM72" s="915"/>
      <c r="AN72" s="915"/>
      <c r="AO72" s="915"/>
      <c r="AP72" s="915" t="s">
        <v>
566</v>
      </c>
      <c r="AQ72" s="915"/>
      <c r="AR72" s="915"/>
      <c r="AS72" s="915"/>
      <c r="AT72" s="915"/>
      <c r="AU72" s="915" t="s">
        <v>
566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
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
6</v>
      </c>
      <c r="B73" s="957" t="s">
        <v>
573</v>
      </c>
      <c r="C73" s="958"/>
      <c r="D73" s="958"/>
      <c r="E73" s="958"/>
      <c r="F73" s="958"/>
      <c r="G73" s="958"/>
      <c r="H73" s="958"/>
      <c r="I73" s="958"/>
      <c r="J73" s="958"/>
      <c r="K73" s="958"/>
      <c r="L73" s="958"/>
      <c r="M73" s="958"/>
      <c r="N73" s="958"/>
      <c r="O73" s="958"/>
      <c r="P73" s="959"/>
      <c r="Q73" s="960">
        <v>
6</v>
      </c>
      <c r="R73" s="915"/>
      <c r="S73" s="915"/>
      <c r="T73" s="915"/>
      <c r="U73" s="915"/>
      <c r="V73" s="915">
        <v>
5</v>
      </c>
      <c r="W73" s="915"/>
      <c r="X73" s="915"/>
      <c r="Y73" s="915"/>
      <c r="Z73" s="915"/>
      <c r="AA73" s="915">
        <v>
1</v>
      </c>
      <c r="AB73" s="915"/>
      <c r="AC73" s="915"/>
      <c r="AD73" s="915"/>
      <c r="AE73" s="915"/>
      <c r="AF73" s="915">
        <v>
1</v>
      </c>
      <c r="AG73" s="915"/>
      <c r="AH73" s="915"/>
      <c r="AI73" s="915"/>
      <c r="AJ73" s="915"/>
      <c r="AK73" s="915" t="s">
        <v>
566</v>
      </c>
      <c r="AL73" s="915"/>
      <c r="AM73" s="915"/>
      <c r="AN73" s="915"/>
      <c r="AO73" s="915"/>
      <c r="AP73" s="915" t="s">
        <v>
566</v>
      </c>
      <c r="AQ73" s="915"/>
      <c r="AR73" s="915"/>
      <c r="AS73" s="915"/>
      <c r="AT73" s="915"/>
      <c r="AU73" s="915" t="s">
        <v>
566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
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
7</v>
      </c>
      <c r="B74" s="957" t="s">
        <v>
574</v>
      </c>
      <c r="C74" s="958"/>
      <c r="D74" s="958"/>
      <c r="E74" s="958"/>
      <c r="F74" s="958"/>
      <c r="G74" s="958"/>
      <c r="H74" s="958"/>
      <c r="I74" s="958"/>
      <c r="J74" s="958"/>
      <c r="K74" s="958"/>
      <c r="L74" s="958"/>
      <c r="M74" s="958"/>
      <c r="N74" s="958"/>
      <c r="O74" s="958"/>
      <c r="P74" s="959"/>
      <c r="Q74" s="960">
        <v>
288</v>
      </c>
      <c r="R74" s="915"/>
      <c r="S74" s="915"/>
      <c r="T74" s="915"/>
      <c r="U74" s="915"/>
      <c r="V74" s="915">
        <v>
206</v>
      </c>
      <c r="W74" s="915"/>
      <c r="X74" s="915"/>
      <c r="Y74" s="915"/>
      <c r="Z74" s="915"/>
      <c r="AA74" s="915">
        <v>
82</v>
      </c>
      <c r="AB74" s="915"/>
      <c r="AC74" s="915"/>
      <c r="AD74" s="915"/>
      <c r="AE74" s="915"/>
      <c r="AF74" s="915">
        <v>
82</v>
      </c>
      <c r="AG74" s="915"/>
      <c r="AH74" s="915"/>
      <c r="AI74" s="915"/>
      <c r="AJ74" s="915"/>
      <c r="AK74" s="915">
        <v>
47</v>
      </c>
      <c r="AL74" s="915"/>
      <c r="AM74" s="915"/>
      <c r="AN74" s="915"/>
      <c r="AO74" s="915"/>
      <c r="AP74" s="915" t="s">
        <v>
566</v>
      </c>
      <c r="AQ74" s="915"/>
      <c r="AR74" s="915"/>
      <c r="AS74" s="915"/>
      <c r="AT74" s="915"/>
      <c r="AU74" s="915" t="s">
        <v>
566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
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
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
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
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
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
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
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
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
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
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
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
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
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
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
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
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
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
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
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
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
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
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
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
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
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
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
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
384</v>
      </c>
      <c r="B88" s="874" t="s">
        <v>
413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
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384</v>
      </c>
      <c r="BR102" s="874" t="s">
        <v>
414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
415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
416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
419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
420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
421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
422</v>
      </c>
      <c r="AB109" s="979"/>
      <c r="AC109" s="979"/>
      <c r="AD109" s="979"/>
      <c r="AE109" s="980"/>
      <c r="AF109" s="978" t="s">
        <v>
302</v>
      </c>
      <c r="AG109" s="979"/>
      <c r="AH109" s="979"/>
      <c r="AI109" s="979"/>
      <c r="AJ109" s="980"/>
      <c r="AK109" s="978" t="s">
        <v>
301</v>
      </c>
      <c r="AL109" s="979"/>
      <c r="AM109" s="979"/>
      <c r="AN109" s="979"/>
      <c r="AO109" s="980"/>
      <c r="AP109" s="978" t="s">
        <v>
423</v>
      </c>
      <c r="AQ109" s="979"/>
      <c r="AR109" s="979"/>
      <c r="AS109" s="979"/>
      <c r="AT109" s="981"/>
      <c r="AU109" s="998" t="s">
        <v>
421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
422</v>
      </c>
      <c r="BR109" s="979"/>
      <c r="BS109" s="979"/>
      <c r="BT109" s="979"/>
      <c r="BU109" s="980"/>
      <c r="BV109" s="978" t="s">
        <v>
302</v>
      </c>
      <c r="BW109" s="979"/>
      <c r="BX109" s="979"/>
      <c r="BY109" s="979"/>
      <c r="BZ109" s="980"/>
      <c r="CA109" s="978" t="s">
        <v>
301</v>
      </c>
      <c r="CB109" s="979"/>
      <c r="CC109" s="979"/>
      <c r="CD109" s="979"/>
      <c r="CE109" s="980"/>
      <c r="CF109" s="999" t="s">
        <v>
423</v>
      </c>
      <c r="CG109" s="999"/>
      <c r="CH109" s="999"/>
      <c r="CI109" s="999"/>
      <c r="CJ109" s="999"/>
      <c r="CK109" s="978" t="s">
        <v>
424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
422</v>
      </c>
      <c r="DH109" s="979"/>
      <c r="DI109" s="979"/>
      <c r="DJ109" s="979"/>
      <c r="DK109" s="980"/>
      <c r="DL109" s="978" t="s">
        <v>
302</v>
      </c>
      <c r="DM109" s="979"/>
      <c r="DN109" s="979"/>
      <c r="DO109" s="979"/>
      <c r="DP109" s="980"/>
      <c r="DQ109" s="978" t="s">
        <v>
301</v>
      </c>
      <c r="DR109" s="979"/>
      <c r="DS109" s="979"/>
      <c r="DT109" s="979"/>
      <c r="DU109" s="980"/>
      <c r="DV109" s="978" t="s">
        <v>
423</v>
      </c>
      <c r="DW109" s="979"/>
      <c r="DX109" s="979"/>
      <c r="DY109" s="979"/>
      <c r="DZ109" s="981"/>
    </row>
    <row r="110" spans="1:131" s="247" customFormat="1" ht="26.25" customHeight="1" x14ac:dyDescent="0.15">
      <c r="A110" s="982" t="s">
        <v>
425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
95913</v>
      </c>
      <c r="AB110" s="986"/>
      <c r="AC110" s="986"/>
      <c r="AD110" s="986"/>
      <c r="AE110" s="987"/>
      <c r="AF110" s="988">
        <v>
96630</v>
      </c>
      <c r="AG110" s="986"/>
      <c r="AH110" s="986"/>
      <c r="AI110" s="986"/>
      <c r="AJ110" s="987"/>
      <c r="AK110" s="988">
        <v>
127060</v>
      </c>
      <c r="AL110" s="986"/>
      <c r="AM110" s="986"/>
      <c r="AN110" s="986"/>
      <c r="AO110" s="987"/>
      <c r="AP110" s="989">
        <v>
12.8</v>
      </c>
      <c r="AQ110" s="990"/>
      <c r="AR110" s="990"/>
      <c r="AS110" s="990"/>
      <c r="AT110" s="991"/>
      <c r="AU110" s="992" t="s">
        <v>
72</v>
      </c>
      <c r="AV110" s="993"/>
      <c r="AW110" s="993"/>
      <c r="AX110" s="993"/>
      <c r="AY110" s="993"/>
      <c r="AZ110" s="1034" t="s">
        <v>
426</v>
      </c>
      <c r="BA110" s="983"/>
      <c r="BB110" s="983"/>
      <c r="BC110" s="983"/>
      <c r="BD110" s="983"/>
      <c r="BE110" s="983"/>
      <c r="BF110" s="983"/>
      <c r="BG110" s="983"/>
      <c r="BH110" s="983"/>
      <c r="BI110" s="983"/>
      <c r="BJ110" s="983"/>
      <c r="BK110" s="983"/>
      <c r="BL110" s="983"/>
      <c r="BM110" s="983"/>
      <c r="BN110" s="983"/>
      <c r="BO110" s="983"/>
      <c r="BP110" s="984"/>
      <c r="BQ110" s="1020">
        <v>
1255643</v>
      </c>
      <c r="BR110" s="1021"/>
      <c r="BS110" s="1021"/>
      <c r="BT110" s="1021"/>
      <c r="BU110" s="1021"/>
      <c r="BV110" s="1021">
        <v>
1183384</v>
      </c>
      <c r="BW110" s="1021"/>
      <c r="BX110" s="1021"/>
      <c r="BY110" s="1021"/>
      <c r="BZ110" s="1021"/>
      <c r="CA110" s="1021">
        <v>
1109717</v>
      </c>
      <c r="CB110" s="1021"/>
      <c r="CC110" s="1021"/>
      <c r="CD110" s="1021"/>
      <c r="CE110" s="1021"/>
      <c r="CF110" s="1035">
        <v>
111.9</v>
      </c>
      <c r="CG110" s="1036"/>
      <c r="CH110" s="1036"/>
      <c r="CI110" s="1036"/>
      <c r="CJ110" s="1036"/>
      <c r="CK110" s="1037" t="s">
        <v>
427</v>
      </c>
      <c r="CL110" s="1038"/>
      <c r="CM110" s="1017" t="s">
        <v>
428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
127</v>
      </c>
      <c r="DH110" s="1021"/>
      <c r="DI110" s="1021"/>
      <c r="DJ110" s="1021"/>
      <c r="DK110" s="1021"/>
      <c r="DL110" s="1021" t="s">
        <v>
127</v>
      </c>
      <c r="DM110" s="1021"/>
      <c r="DN110" s="1021"/>
      <c r="DO110" s="1021"/>
      <c r="DP110" s="1021"/>
      <c r="DQ110" s="1021" t="s">
        <v>
405</v>
      </c>
      <c r="DR110" s="1021"/>
      <c r="DS110" s="1021"/>
      <c r="DT110" s="1021"/>
      <c r="DU110" s="1021"/>
      <c r="DV110" s="1022" t="s">
        <v>
127</v>
      </c>
      <c r="DW110" s="1022"/>
      <c r="DX110" s="1022"/>
      <c r="DY110" s="1022"/>
      <c r="DZ110" s="1023"/>
    </row>
    <row r="111" spans="1:131" s="247" customFormat="1" ht="26.25" customHeight="1" x14ac:dyDescent="0.15">
      <c r="A111" s="1024" t="s">
        <v>
429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
405</v>
      </c>
      <c r="AB111" s="1028"/>
      <c r="AC111" s="1028"/>
      <c r="AD111" s="1028"/>
      <c r="AE111" s="1029"/>
      <c r="AF111" s="1030" t="s">
        <v>
127</v>
      </c>
      <c r="AG111" s="1028"/>
      <c r="AH111" s="1028"/>
      <c r="AI111" s="1028"/>
      <c r="AJ111" s="1029"/>
      <c r="AK111" s="1030" t="s">
        <v>
127</v>
      </c>
      <c r="AL111" s="1028"/>
      <c r="AM111" s="1028"/>
      <c r="AN111" s="1028"/>
      <c r="AO111" s="1029"/>
      <c r="AP111" s="1031" t="s">
        <v>
127</v>
      </c>
      <c r="AQ111" s="1032"/>
      <c r="AR111" s="1032"/>
      <c r="AS111" s="1032"/>
      <c r="AT111" s="1033"/>
      <c r="AU111" s="994"/>
      <c r="AV111" s="995"/>
      <c r="AW111" s="995"/>
      <c r="AX111" s="995"/>
      <c r="AY111" s="995"/>
      <c r="AZ111" s="1043" t="s">
        <v>
430</v>
      </c>
      <c r="BA111" s="1044"/>
      <c r="BB111" s="1044"/>
      <c r="BC111" s="1044"/>
      <c r="BD111" s="1044"/>
      <c r="BE111" s="1044"/>
      <c r="BF111" s="1044"/>
      <c r="BG111" s="1044"/>
      <c r="BH111" s="1044"/>
      <c r="BI111" s="1044"/>
      <c r="BJ111" s="1044"/>
      <c r="BK111" s="1044"/>
      <c r="BL111" s="1044"/>
      <c r="BM111" s="1044"/>
      <c r="BN111" s="1044"/>
      <c r="BO111" s="1044"/>
      <c r="BP111" s="1045"/>
      <c r="BQ111" s="1013" t="s">
        <v>
431</v>
      </c>
      <c r="BR111" s="1014"/>
      <c r="BS111" s="1014"/>
      <c r="BT111" s="1014"/>
      <c r="BU111" s="1014"/>
      <c r="BV111" s="1014" t="s">
        <v>
127</v>
      </c>
      <c r="BW111" s="1014"/>
      <c r="BX111" s="1014"/>
      <c r="BY111" s="1014"/>
      <c r="BZ111" s="1014"/>
      <c r="CA111" s="1014" t="s">
        <v>
127</v>
      </c>
      <c r="CB111" s="1014"/>
      <c r="CC111" s="1014"/>
      <c r="CD111" s="1014"/>
      <c r="CE111" s="1014"/>
      <c r="CF111" s="1008" t="s">
        <v>
127</v>
      </c>
      <c r="CG111" s="1009"/>
      <c r="CH111" s="1009"/>
      <c r="CI111" s="1009"/>
      <c r="CJ111" s="1009"/>
      <c r="CK111" s="1039"/>
      <c r="CL111" s="1040"/>
      <c r="CM111" s="1010" t="s">
        <v>
432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
127</v>
      </c>
      <c r="DH111" s="1014"/>
      <c r="DI111" s="1014"/>
      <c r="DJ111" s="1014"/>
      <c r="DK111" s="1014"/>
      <c r="DL111" s="1014" t="s">
        <v>
127</v>
      </c>
      <c r="DM111" s="1014"/>
      <c r="DN111" s="1014"/>
      <c r="DO111" s="1014"/>
      <c r="DP111" s="1014"/>
      <c r="DQ111" s="1014" t="s">
        <v>
127</v>
      </c>
      <c r="DR111" s="1014"/>
      <c r="DS111" s="1014"/>
      <c r="DT111" s="1014"/>
      <c r="DU111" s="1014"/>
      <c r="DV111" s="1015" t="s">
        <v>
127</v>
      </c>
      <c r="DW111" s="1015"/>
      <c r="DX111" s="1015"/>
      <c r="DY111" s="1015"/>
      <c r="DZ111" s="1016"/>
    </row>
    <row r="112" spans="1:131" s="247" customFormat="1" ht="26.25" customHeight="1" x14ac:dyDescent="0.15">
      <c r="A112" s="1046" t="s">
        <v>
433</v>
      </c>
      <c r="B112" s="1047"/>
      <c r="C112" s="1044" t="s">
        <v>
434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
405</v>
      </c>
      <c r="AB112" s="1053"/>
      <c r="AC112" s="1053"/>
      <c r="AD112" s="1053"/>
      <c r="AE112" s="1054"/>
      <c r="AF112" s="1055" t="s">
        <v>
127</v>
      </c>
      <c r="AG112" s="1053"/>
      <c r="AH112" s="1053"/>
      <c r="AI112" s="1053"/>
      <c r="AJ112" s="1054"/>
      <c r="AK112" s="1055" t="s">
        <v>
127</v>
      </c>
      <c r="AL112" s="1053"/>
      <c r="AM112" s="1053"/>
      <c r="AN112" s="1053"/>
      <c r="AO112" s="1054"/>
      <c r="AP112" s="1056" t="s">
        <v>
127</v>
      </c>
      <c r="AQ112" s="1057"/>
      <c r="AR112" s="1057"/>
      <c r="AS112" s="1057"/>
      <c r="AT112" s="1058"/>
      <c r="AU112" s="994"/>
      <c r="AV112" s="995"/>
      <c r="AW112" s="995"/>
      <c r="AX112" s="995"/>
      <c r="AY112" s="995"/>
      <c r="AZ112" s="1043" t="s">
        <v>
435</v>
      </c>
      <c r="BA112" s="1044"/>
      <c r="BB112" s="1044"/>
      <c r="BC112" s="1044"/>
      <c r="BD112" s="1044"/>
      <c r="BE112" s="1044"/>
      <c r="BF112" s="1044"/>
      <c r="BG112" s="1044"/>
      <c r="BH112" s="1044"/>
      <c r="BI112" s="1044"/>
      <c r="BJ112" s="1044"/>
      <c r="BK112" s="1044"/>
      <c r="BL112" s="1044"/>
      <c r="BM112" s="1044"/>
      <c r="BN112" s="1044"/>
      <c r="BO112" s="1044"/>
      <c r="BP112" s="1045"/>
      <c r="BQ112" s="1013">
        <v>
123790</v>
      </c>
      <c r="BR112" s="1014"/>
      <c r="BS112" s="1014"/>
      <c r="BT112" s="1014"/>
      <c r="BU112" s="1014"/>
      <c r="BV112" s="1014">
        <v>
102084</v>
      </c>
      <c r="BW112" s="1014"/>
      <c r="BX112" s="1014"/>
      <c r="BY112" s="1014"/>
      <c r="BZ112" s="1014"/>
      <c r="CA112" s="1014">
        <v>
96938</v>
      </c>
      <c r="CB112" s="1014"/>
      <c r="CC112" s="1014"/>
      <c r="CD112" s="1014"/>
      <c r="CE112" s="1014"/>
      <c r="CF112" s="1008">
        <v>
9.8000000000000007</v>
      </c>
      <c r="CG112" s="1009"/>
      <c r="CH112" s="1009"/>
      <c r="CI112" s="1009"/>
      <c r="CJ112" s="1009"/>
      <c r="CK112" s="1039"/>
      <c r="CL112" s="1040"/>
      <c r="CM112" s="1010" t="s">
        <v>
436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
127</v>
      </c>
      <c r="DH112" s="1014"/>
      <c r="DI112" s="1014"/>
      <c r="DJ112" s="1014"/>
      <c r="DK112" s="1014"/>
      <c r="DL112" s="1014" t="s">
        <v>
127</v>
      </c>
      <c r="DM112" s="1014"/>
      <c r="DN112" s="1014"/>
      <c r="DO112" s="1014"/>
      <c r="DP112" s="1014"/>
      <c r="DQ112" s="1014" t="s">
        <v>
127</v>
      </c>
      <c r="DR112" s="1014"/>
      <c r="DS112" s="1014"/>
      <c r="DT112" s="1014"/>
      <c r="DU112" s="1014"/>
      <c r="DV112" s="1015" t="s">
        <v>
127</v>
      </c>
      <c r="DW112" s="1015"/>
      <c r="DX112" s="1015"/>
      <c r="DY112" s="1015"/>
      <c r="DZ112" s="1016"/>
    </row>
    <row r="113" spans="1:130" s="247" customFormat="1" ht="26.25" customHeight="1" x14ac:dyDescent="0.15">
      <c r="A113" s="1048"/>
      <c r="B113" s="1049"/>
      <c r="C113" s="1044" t="s">
        <v>
437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
11259</v>
      </c>
      <c r="AB113" s="1028"/>
      <c r="AC113" s="1028"/>
      <c r="AD113" s="1028"/>
      <c r="AE113" s="1029"/>
      <c r="AF113" s="1030">
        <v>
11450</v>
      </c>
      <c r="AG113" s="1028"/>
      <c r="AH113" s="1028"/>
      <c r="AI113" s="1028"/>
      <c r="AJ113" s="1029"/>
      <c r="AK113" s="1030">
        <v>
14681</v>
      </c>
      <c r="AL113" s="1028"/>
      <c r="AM113" s="1028"/>
      <c r="AN113" s="1028"/>
      <c r="AO113" s="1029"/>
      <c r="AP113" s="1031">
        <v>
1.5</v>
      </c>
      <c r="AQ113" s="1032"/>
      <c r="AR113" s="1032"/>
      <c r="AS113" s="1032"/>
      <c r="AT113" s="1033"/>
      <c r="AU113" s="994"/>
      <c r="AV113" s="995"/>
      <c r="AW113" s="995"/>
      <c r="AX113" s="995"/>
      <c r="AY113" s="995"/>
      <c r="AZ113" s="1043" t="s">
        <v>
438</v>
      </c>
      <c r="BA113" s="1044"/>
      <c r="BB113" s="1044"/>
      <c r="BC113" s="1044"/>
      <c r="BD113" s="1044"/>
      <c r="BE113" s="1044"/>
      <c r="BF113" s="1044"/>
      <c r="BG113" s="1044"/>
      <c r="BH113" s="1044"/>
      <c r="BI113" s="1044"/>
      <c r="BJ113" s="1044"/>
      <c r="BK113" s="1044"/>
      <c r="BL113" s="1044"/>
      <c r="BM113" s="1044"/>
      <c r="BN113" s="1044"/>
      <c r="BO113" s="1044"/>
      <c r="BP113" s="1045"/>
      <c r="BQ113" s="1013">
        <v>
105450</v>
      </c>
      <c r="BR113" s="1014"/>
      <c r="BS113" s="1014"/>
      <c r="BT113" s="1014"/>
      <c r="BU113" s="1014"/>
      <c r="BV113" s="1014">
        <v>
90300</v>
      </c>
      <c r="BW113" s="1014"/>
      <c r="BX113" s="1014"/>
      <c r="BY113" s="1014"/>
      <c r="BZ113" s="1014"/>
      <c r="CA113" s="1014">
        <v>
73883</v>
      </c>
      <c r="CB113" s="1014"/>
      <c r="CC113" s="1014"/>
      <c r="CD113" s="1014"/>
      <c r="CE113" s="1014"/>
      <c r="CF113" s="1008">
        <v>
7.5</v>
      </c>
      <c r="CG113" s="1009"/>
      <c r="CH113" s="1009"/>
      <c r="CI113" s="1009"/>
      <c r="CJ113" s="1009"/>
      <c r="CK113" s="1039"/>
      <c r="CL113" s="1040"/>
      <c r="CM113" s="1010" t="s">
        <v>
439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
127</v>
      </c>
      <c r="DH113" s="1053"/>
      <c r="DI113" s="1053"/>
      <c r="DJ113" s="1053"/>
      <c r="DK113" s="1054"/>
      <c r="DL113" s="1055" t="s">
        <v>
127</v>
      </c>
      <c r="DM113" s="1053"/>
      <c r="DN113" s="1053"/>
      <c r="DO113" s="1053"/>
      <c r="DP113" s="1054"/>
      <c r="DQ113" s="1055" t="s">
        <v>
127</v>
      </c>
      <c r="DR113" s="1053"/>
      <c r="DS113" s="1053"/>
      <c r="DT113" s="1053"/>
      <c r="DU113" s="1054"/>
      <c r="DV113" s="1056" t="s">
        <v>
431</v>
      </c>
      <c r="DW113" s="1057"/>
      <c r="DX113" s="1057"/>
      <c r="DY113" s="1057"/>
      <c r="DZ113" s="1058"/>
    </row>
    <row r="114" spans="1:130" s="247" customFormat="1" ht="26.25" customHeight="1" x14ac:dyDescent="0.15">
      <c r="A114" s="1048"/>
      <c r="B114" s="1049"/>
      <c r="C114" s="1044" t="s">
        <v>
440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
17442</v>
      </c>
      <c r="AB114" s="1053"/>
      <c r="AC114" s="1053"/>
      <c r="AD114" s="1053"/>
      <c r="AE114" s="1054"/>
      <c r="AF114" s="1055">
        <v>
17442</v>
      </c>
      <c r="AG114" s="1053"/>
      <c r="AH114" s="1053"/>
      <c r="AI114" s="1053"/>
      <c r="AJ114" s="1054"/>
      <c r="AK114" s="1055">
        <v>
17303</v>
      </c>
      <c r="AL114" s="1053"/>
      <c r="AM114" s="1053"/>
      <c r="AN114" s="1053"/>
      <c r="AO114" s="1054"/>
      <c r="AP114" s="1056">
        <v>
1.7</v>
      </c>
      <c r="AQ114" s="1057"/>
      <c r="AR114" s="1057"/>
      <c r="AS114" s="1057"/>
      <c r="AT114" s="1058"/>
      <c r="AU114" s="994"/>
      <c r="AV114" s="995"/>
      <c r="AW114" s="995"/>
      <c r="AX114" s="995"/>
      <c r="AY114" s="995"/>
      <c r="AZ114" s="1043" t="s">
        <v>
441</v>
      </c>
      <c r="BA114" s="1044"/>
      <c r="BB114" s="1044"/>
      <c r="BC114" s="1044"/>
      <c r="BD114" s="1044"/>
      <c r="BE114" s="1044"/>
      <c r="BF114" s="1044"/>
      <c r="BG114" s="1044"/>
      <c r="BH114" s="1044"/>
      <c r="BI114" s="1044"/>
      <c r="BJ114" s="1044"/>
      <c r="BK114" s="1044"/>
      <c r="BL114" s="1044"/>
      <c r="BM114" s="1044"/>
      <c r="BN114" s="1044"/>
      <c r="BO114" s="1044"/>
      <c r="BP114" s="1045"/>
      <c r="BQ114" s="1013">
        <v>
283433</v>
      </c>
      <c r="BR114" s="1014"/>
      <c r="BS114" s="1014"/>
      <c r="BT114" s="1014"/>
      <c r="BU114" s="1014"/>
      <c r="BV114" s="1014">
        <v>
272833</v>
      </c>
      <c r="BW114" s="1014"/>
      <c r="BX114" s="1014"/>
      <c r="BY114" s="1014"/>
      <c r="BZ114" s="1014"/>
      <c r="CA114" s="1014">
        <v>
202137</v>
      </c>
      <c r="CB114" s="1014"/>
      <c r="CC114" s="1014"/>
      <c r="CD114" s="1014"/>
      <c r="CE114" s="1014"/>
      <c r="CF114" s="1008">
        <v>
20.399999999999999</v>
      </c>
      <c r="CG114" s="1009"/>
      <c r="CH114" s="1009"/>
      <c r="CI114" s="1009"/>
      <c r="CJ114" s="1009"/>
      <c r="CK114" s="1039"/>
      <c r="CL114" s="1040"/>
      <c r="CM114" s="1010" t="s">
        <v>
442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
127</v>
      </c>
      <c r="DH114" s="1053"/>
      <c r="DI114" s="1053"/>
      <c r="DJ114" s="1053"/>
      <c r="DK114" s="1054"/>
      <c r="DL114" s="1055" t="s">
        <v>
127</v>
      </c>
      <c r="DM114" s="1053"/>
      <c r="DN114" s="1053"/>
      <c r="DO114" s="1053"/>
      <c r="DP114" s="1054"/>
      <c r="DQ114" s="1055" t="s">
        <v>
127</v>
      </c>
      <c r="DR114" s="1053"/>
      <c r="DS114" s="1053"/>
      <c r="DT114" s="1053"/>
      <c r="DU114" s="1054"/>
      <c r="DV114" s="1056" t="s">
        <v>
127</v>
      </c>
      <c r="DW114" s="1057"/>
      <c r="DX114" s="1057"/>
      <c r="DY114" s="1057"/>
      <c r="DZ114" s="1058"/>
    </row>
    <row r="115" spans="1:130" s="247" customFormat="1" ht="26.25" customHeight="1" x14ac:dyDescent="0.15">
      <c r="A115" s="1048"/>
      <c r="B115" s="1049"/>
      <c r="C115" s="1044" t="s">
        <v>
443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
127</v>
      </c>
      <c r="AB115" s="1028"/>
      <c r="AC115" s="1028"/>
      <c r="AD115" s="1028"/>
      <c r="AE115" s="1029"/>
      <c r="AF115" s="1030" t="s">
        <v>
127</v>
      </c>
      <c r="AG115" s="1028"/>
      <c r="AH115" s="1028"/>
      <c r="AI115" s="1028"/>
      <c r="AJ115" s="1029"/>
      <c r="AK115" s="1030" t="s">
        <v>
127</v>
      </c>
      <c r="AL115" s="1028"/>
      <c r="AM115" s="1028"/>
      <c r="AN115" s="1028"/>
      <c r="AO115" s="1029"/>
      <c r="AP115" s="1031" t="s">
        <v>
127</v>
      </c>
      <c r="AQ115" s="1032"/>
      <c r="AR115" s="1032"/>
      <c r="AS115" s="1032"/>
      <c r="AT115" s="1033"/>
      <c r="AU115" s="994"/>
      <c r="AV115" s="995"/>
      <c r="AW115" s="995"/>
      <c r="AX115" s="995"/>
      <c r="AY115" s="995"/>
      <c r="AZ115" s="1043" t="s">
        <v>
444</v>
      </c>
      <c r="BA115" s="1044"/>
      <c r="BB115" s="1044"/>
      <c r="BC115" s="1044"/>
      <c r="BD115" s="1044"/>
      <c r="BE115" s="1044"/>
      <c r="BF115" s="1044"/>
      <c r="BG115" s="1044"/>
      <c r="BH115" s="1044"/>
      <c r="BI115" s="1044"/>
      <c r="BJ115" s="1044"/>
      <c r="BK115" s="1044"/>
      <c r="BL115" s="1044"/>
      <c r="BM115" s="1044"/>
      <c r="BN115" s="1044"/>
      <c r="BO115" s="1044"/>
      <c r="BP115" s="1045"/>
      <c r="BQ115" s="1013" t="s">
        <v>
127</v>
      </c>
      <c r="BR115" s="1014"/>
      <c r="BS115" s="1014"/>
      <c r="BT115" s="1014"/>
      <c r="BU115" s="1014"/>
      <c r="BV115" s="1014" t="s">
        <v>
127</v>
      </c>
      <c r="BW115" s="1014"/>
      <c r="BX115" s="1014"/>
      <c r="BY115" s="1014"/>
      <c r="BZ115" s="1014"/>
      <c r="CA115" s="1014" t="s">
        <v>
127</v>
      </c>
      <c r="CB115" s="1014"/>
      <c r="CC115" s="1014"/>
      <c r="CD115" s="1014"/>
      <c r="CE115" s="1014"/>
      <c r="CF115" s="1008" t="s">
        <v>
127</v>
      </c>
      <c r="CG115" s="1009"/>
      <c r="CH115" s="1009"/>
      <c r="CI115" s="1009"/>
      <c r="CJ115" s="1009"/>
      <c r="CK115" s="1039"/>
      <c r="CL115" s="1040"/>
      <c r="CM115" s="1043" t="s">
        <v>
445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
405</v>
      </c>
      <c r="DH115" s="1053"/>
      <c r="DI115" s="1053"/>
      <c r="DJ115" s="1053"/>
      <c r="DK115" s="1054"/>
      <c r="DL115" s="1055" t="s">
        <v>
127</v>
      </c>
      <c r="DM115" s="1053"/>
      <c r="DN115" s="1053"/>
      <c r="DO115" s="1053"/>
      <c r="DP115" s="1054"/>
      <c r="DQ115" s="1055" t="s">
        <v>
405</v>
      </c>
      <c r="DR115" s="1053"/>
      <c r="DS115" s="1053"/>
      <c r="DT115" s="1053"/>
      <c r="DU115" s="1054"/>
      <c r="DV115" s="1056" t="s">
        <v>
127</v>
      </c>
      <c r="DW115" s="1057"/>
      <c r="DX115" s="1057"/>
      <c r="DY115" s="1057"/>
      <c r="DZ115" s="1058"/>
    </row>
    <row r="116" spans="1:130" s="247" customFormat="1" ht="26.25" customHeight="1" x14ac:dyDescent="0.15">
      <c r="A116" s="1050"/>
      <c r="B116" s="1051"/>
      <c r="C116" s="1059" t="s">
        <v>
446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
127</v>
      </c>
      <c r="AB116" s="1053"/>
      <c r="AC116" s="1053"/>
      <c r="AD116" s="1053"/>
      <c r="AE116" s="1054"/>
      <c r="AF116" s="1055" t="s">
        <v>
127</v>
      </c>
      <c r="AG116" s="1053"/>
      <c r="AH116" s="1053"/>
      <c r="AI116" s="1053"/>
      <c r="AJ116" s="1054"/>
      <c r="AK116" s="1055" t="s">
        <v>
127</v>
      </c>
      <c r="AL116" s="1053"/>
      <c r="AM116" s="1053"/>
      <c r="AN116" s="1053"/>
      <c r="AO116" s="1054"/>
      <c r="AP116" s="1056" t="s">
        <v>
127</v>
      </c>
      <c r="AQ116" s="1057"/>
      <c r="AR116" s="1057"/>
      <c r="AS116" s="1057"/>
      <c r="AT116" s="1058"/>
      <c r="AU116" s="994"/>
      <c r="AV116" s="995"/>
      <c r="AW116" s="995"/>
      <c r="AX116" s="995"/>
      <c r="AY116" s="995"/>
      <c r="AZ116" s="1061" t="s">
        <v>
447</v>
      </c>
      <c r="BA116" s="1062"/>
      <c r="BB116" s="1062"/>
      <c r="BC116" s="1062"/>
      <c r="BD116" s="1062"/>
      <c r="BE116" s="1062"/>
      <c r="BF116" s="1062"/>
      <c r="BG116" s="1062"/>
      <c r="BH116" s="1062"/>
      <c r="BI116" s="1062"/>
      <c r="BJ116" s="1062"/>
      <c r="BK116" s="1062"/>
      <c r="BL116" s="1062"/>
      <c r="BM116" s="1062"/>
      <c r="BN116" s="1062"/>
      <c r="BO116" s="1062"/>
      <c r="BP116" s="1063"/>
      <c r="BQ116" s="1013" t="s">
        <v>
127</v>
      </c>
      <c r="BR116" s="1014"/>
      <c r="BS116" s="1014"/>
      <c r="BT116" s="1014"/>
      <c r="BU116" s="1014"/>
      <c r="BV116" s="1014" t="s">
        <v>
127</v>
      </c>
      <c r="BW116" s="1014"/>
      <c r="BX116" s="1014"/>
      <c r="BY116" s="1014"/>
      <c r="BZ116" s="1014"/>
      <c r="CA116" s="1014" t="s">
        <v>
431</v>
      </c>
      <c r="CB116" s="1014"/>
      <c r="CC116" s="1014"/>
      <c r="CD116" s="1014"/>
      <c r="CE116" s="1014"/>
      <c r="CF116" s="1008" t="s">
        <v>
127</v>
      </c>
      <c r="CG116" s="1009"/>
      <c r="CH116" s="1009"/>
      <c r="CI116" s="1009"/>
      <c r="CJ116" s="1009"/>
      <c r="CK116" s="1039"/>
      <c r="CL116" s="1040"/>
      <c r="CM116" s="1010" t="s">
        <v>
448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
127</v>
      </c>
      <c r="DH116" s="1053"/>
      <c r="DI116" s="1053"/>
      <c r="DJ116" s="1053"/>
      <c r="DK116" s="1054"/>
      <c r="DL116" s="1055" t="s">
        <v>
127</v>
      </c>
      <c r="DM116" s="1053"/>
      <c r="DN116" s="1053"/>
      <c r="DO116" s="1053"/>
      <c r="DP116" s="1054"/>
      <c r="DQ116" s="1055" t="s">
        <v>
127</v>
      </c>
      <c r="DR116" s="1053"/>
      <c r="DS116" s="1053"/>
      <c r="DT116" s="1053"/>
      <c r="DU116" s="1054"/>
      <c r="DV116" s="1056" t="s">
        <v>
127</v>
      </c>
      <c r="DW116" s="1057"/>
      <c r="DX116" s="1057"/>
      <c r="DY116" s="1057"/>
      <c r="DZ116" s="1058"/>
    </row>
    <row r="117" spans="1:130" s="247" customFormat="1" ht="26.25" customHeight="1" x14ac:dyDescent="0.15">
      <c r="A117" s="998" t="s">
        <v>
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
449</v>
      </c>
      <c r="Z117" s="980"/>
      <c r="AA117" s="1070">
        <v>
124614</v>
      </c>
      <c r="AB117" s="1071"/>
      <c r="AC117" s="1071"/>
      <c r="AD117" s="1071"/>
      <c r="AE117" s="1072"/>
      <c r="AF117" s="1073">
        <v>
125522</v>
      </c>
      <c r="AG117" s="1071"/>
      <c r="AH117" s="1071"/>
      <c r="AI117" s="1071"/>
      <c r="AJ117" s="1072"/>
      <c r="AK117" s="1073">
        <v>
159044</v>
      </c>
      <c r="AL117" s="1071"/>
      <c r="AM117" s="1071"/>
      <c r="AN117" s="1071"/>
      <c r="AO117" s="1072"/>
      <c r="AP117" s="1074"/>
      <c r="AQ117" s="1075"/>
      <c r="AR117" s="1075"/>
      <c r="AS117" s="1075"/>
      <c r="AT117" s="1076"/>
      <c r="AU117" s="994"/>
      <c r="AV117" s="995"/>
      <c r="AW117" s="995"/>
      <c r="AX117" s="995"/>
      <c r="AY117" s="995"/>
      <c r="AZ117" s="1061" t="s">
        <v>
450</v>
      </c>
      <c r="BA117" s="1062"/>
      <c r="BB117" s="1062"/>
      <c r="BC117" s="1062"/>
      <c r="BD117" s="1062"/>
      <c r="BE117" s="1062"/>
      <c r="BF117" s="1062"/>
      <c r="BG117" s="1062"/>
      <c r="BH117" s="1062"/>
      <c r="BI117" s="1062"/>
      <c r="BJ117" s="1062"/>
      <c r="BK117" s="1062"/>
      <c r="BL117" s="1062"/>
      <c r="BM117" s="1062"/>
      <c r="BN117" s="1062"/>
      <c r="BO117" s="1062"/>
      <c r="BP117" s="1063"/>
      <c r="BQ117" s="1013" t="s">
        <v>
127</v>
      </c>
      <c r="BR117" s="1014"/>
      <c r="BS117" s="1014"/>
      <c r="BT117" s="1014"/>
      <c r="BU117" s="1014"/>
      <c r="BV117" s="1014" t="s">
        <v>
405</v>
      </c>
      <c r="BW117" s="1014"/>
      <c r="BX117" s="1014"/>
      <c r="BY117" s="1014"/>
      <c r="BZ117" s="1014"/>
      <c r="CA117" s="1014" t="s">
        <v>
127</v>
      </c>
      <c r="CB117" s="1014"/>
      <c r="CC117" s="1014"/>
      <c r="CD117" s="1014"/>
      <c r="CE117" s="1014"/>
      <c r="CF117" s="1008" t="s">
        <v>
127</v>
      </c>
      <c r="CG117" s="1009"/>
      <c r="CH117" s="1009"/>
      <c r="CI117" s="1009"/>
      <c r="CJ117" s="1009"/>
      <c r="CK117" s="1039"/>
      <c r="CL117" s="1040"/>
      <c r="CM117" s="1010" t="s">
        <v>
451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
127</v>
      </c>
      <c r="DH117" s="1053"/>
      <c r="DI117" s="1053"/>
      <c r="DJ117" s="1053"/>
      <c r="DK117" s="1054"/>
      <c r="DL117" s="1055" t="s">
        <v>
127</v>
      </c>
      <c r="DM117" s="1053"/>
      <c r="DN117" s="1053"/>
      <c r="DO117" s="1053"/>
      <c r="DP117" s="1054"/>
      <c r="DQ117" s="1055" t="s">
        <v>
127</v>
      </c>
      <c r="DR117" s="1053"/>
      <c r="DS117" s="1053"/>
      <c r="DT117" s="1053"/>
      <c r="DU117" s="1054"/>
      <c r="DV117" s="1056" t="s">
        <v>
127</v>
      </c>
      <c r="DW117" s="1057"/>
      <c r="DX117" s="1057"/>
      <c r="DY117" s="1057"/>
      <c r="DZ117" s="1058"/>
    </row>
    <row r="118" spans="1:130" s="247" customFormat="1" ht="26.25" customHeight="1" x14ac:dyDescent="0.15">
      <c r="A118" s="998" t="s">
        <v>
424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
422</v>
      </c>
      <c r="AB118" s="979"/>
      <c r="AC118" s="979"/>
      <c r="AD118" s="979"/>
      <c r="AE118" s="980"/>
      <c r="AF118" s="978" t="s">
        <v>
302</v>
      </c>
      <c r="AG118" s="979"/>
      <c r="AH118" s="979"/>
      <c r="AI118" s="979"/>
      <c r="AJ118" s="980"/>
      <c r="AK118" s="978" t="s">
        <v>
301</v>
      </c>
      <c r="AL118" s="979"/>
      <c r="AM118" s="979"/>
      <c r="AN118" s="979"/>
      <c r="AO118" s="980"/>
      <c r="AP118" s="1065" t="s">
        <v>
423</v>
      </c>
      <c r="AQ118" s="1066"/>
      <c r="AR118" s="1066"/>
      <c r="AS118" s="1066"/>
      <c r="AT118" s="1067"/>
      <c r="AU118" s="994"/>
      <c r="AV118" s="995"/>
      <c r="AW118" s="995"/>
      <c r="AX118" s="995"/>
      <c r="AY118" s="995"/>
      <c r="AZ118" s="1068" t="s">
        <v>
452</v>
      </c>
      <c r="BA118" s="1059"/>
      <c r="BB118" s="1059"/>
      <c r="BC118" s="1059"/>
      <c r="BD118" s="1059"/>
      <c r="BE118" s="1059"/>
      <c r="BF118" s="1059"/>
      <c r="BG118" s="1059"/>
      <c r="BH118" s="1059"/>
      <c r="BI118" s="1059"/>
      <c r="BJ118" s="1059"/>
      <c r="BK118" s="1059"/>
      <c r="BL118" s="1059"/>
      <c r="BM118" s="1059"/>
      <c r="BN118" s="1059"/>
      <c r="BO118" s="1059"/>
      <c r="BP118" s="1060"/>
      <c r="BQ118" s="1091" t="s">
        <v>
127</v>
      </c>
      <c r="BR118" s="1092"/>
      <c r="BS118" s="1092"/>
      <c r="BT118" s="1092"/>
      <c r="BU118" s="1092"/>
      <c r="BV118" s="1092" t="s">
        <v>
405</v>
      </c>
      <c r="BW118" s="1092"/>
      <c r="BX118" s="1092"/>
      <c r="BY118" s="1092"/>
      <c r="BZ118" s="1092"/>
      <c r="CA118" s="1092" t="s">
        <v>
127</v>
      </c>
      <c r="CB118" s="1092"/>
      <c r="CC118" s="1092"/>
      <c r="CD118" s="1092"/>
      <c r="CE118" s="1092"/>
      <c r="CF118" s="1008" t="s">
        <v>
127</v>
      </c>
      <c r="CG118" s="1009"/>
      <c r="CH118" s="1009"/>
      <c r="CI118" s="1009"/>
      <c r="CJ118" s="1009"/>
      <c r="CK118" s="1039"/>
      <c r="CL118" s="1040"/>
      <c r="CM118" s="1010" t="s">
        <v>
453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
127</v>
      </c>
      <c r="DH118" s="1053"/>
      <c r="DI118" s="1053"/>
      <c r="DJ118" s="1053"/>
      <c r="DK118" s="1054"/>
      <c r="DL118" s="1055" t="s">
        <v>
127</v>
      </c>
      <c r="DM118" s="1053"/>
      <c r="DN118" s="1053"/>
      <c r="DO118" s="1053"/>
      <c r="DP118" s="1054"/>
      <c r="DQ118" s="1055" t="s">
        <v>
127</v>
      </c>
      <c r="DR118" s="1053"/>
      <c r="DS118" s="1053"/>
      <c r="DT118" s="1053"/>
      <c r="DU118" s="1054"/>
      <c r="DV118" s="1056" t="s">
        <v>
127</v>
      </c>
      <c r="DW118" s="1057"/>
      <c r="DX118" s="1057"/>
      <c r="DY118" s="1057"/>
      <c r="DZ118" s="1058"/>
    </row>
    <row r="119" spans="1:130" s="247" customFormat="1" ht="26.25" customHeight="1" x14ac:dyDescent="0.15">
      <c r="A119" s="1152" t="s">
        <v>
427</v>
      </c>
      <c r="B119" s="1038"/>
      <c r="C119" s="1017" t="s">
        <v>
428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
127</v>
      </c>
      <c r="AB119" s="986"/>
      <c r="AC119" s="986"/>
      <c r="AD119" s="986"/>
      <c r="AE119" s="987"/>
      <c r="AF119" s="988" t="s">
        <v>
127</v>
      </c>
      <c r="AG119" s="986"/>
      <c r="AH119" s="986"/>
      <c r="AI119" s="986"/>
      <c r="AJ119" s="987"/>
      <c r="AK119" s="988" t="s">
        <v>
405</v>
      </c>
      <c r="AL119" s="986"/>
      <c r="AM119" s="986"/>
      <c r="AN119" s="986"/>
      <c r="AO119" s="987"/>
      <c r="AP119" s="989" t="s">
        <v>
431</v>
      </c>
      <c r="AQ119" s="990"/>
      <c r="AR119" s="990"/>
      <c r="AS119" s="990"/>
      <c r="AT119" s="991"/>
      <c r="AU119" s="996"/>
      <c r="AV119" s="997"/>
      <c r="AW119" s="997"/>
      <c r="AX119" s="997"/>
      <c r="AY119" s="997"/>
      <c r="AZ119" s="278" t="s">
        <v>
185</v>
      </c>
      <c r="BA119" s="278"/>
      <c r="BB119" s="278"/>
      <c r="BC119" s="278"/>
      <c r="BD119" s="278"/>
      <c r="BE119" s="278"/>
      <c r="BF119" s="278"/>
      <c r="BG119" s="278"/>
      <c r="BH119" s="278"/>
      <c r="BI119" s="278"/>
      <c r="BJ119" s="278"/>
      <c r="BK119" s="278"/>
      <c r="BL119" s="278"/>
      <c r="BM119" s="278"/>
      <c r="BN119" s="278"/>
      <c r="BO119" s="1069" t="s">
        <v>
454</v>
      </c>
      <c r="BP119" s="1100"/>
      <c r="BQ119" s="1091">
        <v>
1768316</v>
      </c>
      <c r="BR119" s="1092"/>
      <c r="BS119" s="1092"/>
      <c r="BT119" s="1092"/>
      <c r="BU119" s="1092"/>
      <c r="BV119" s="1092">
        <v>
1648601</v>
      </c>
      <c r="BW119" s="1092"/>
      <c r="BX119" s="1092"/>
      <c r="BY119" s="1092"/>
      <c r="BZ119" s="1092"/>
      <c r="CA119" s="1092">
        <v>
1482675</v>
      </c>
      <c r="CB119" s="1092"/>
      <c r="CC119" s="1092"/>
      <c r="CD119" s="1092"/>
      <c r="CE119" s="1092"/>
      <c r="CF119" s="1093"/>
      <c r="CG119" s="1094"/>
      <c r="CH119" s="1094"/>
      <c r="CI119" s="1094"/>
      <c r="CJ119" s="1095"/>
      <c r="CK119" s="1041"/>
      <c r="CL119" s="1042"/>
      <c r="CM119" s="1096" t="s">
        <v>
455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
405</v>
      </c>
      <c r="DH119" s="1078"/>
      <c r="DI119" s="1078"/>
      <c r="DJ119" s="1078"/>
      <c r="DK119" s="1079"/>
      <c r="DL119" s="1077" t="s">
        <v>
431</v>
      </c>
      <c r="DM119" s="1078"/>
      <c r="DN119" s="1078"/>
      <c r="DO119" s="1078"/>
      <c r="DP119" s="1079"/>
      <c r="DQ119" s="1077" t="s">
        <v>
431</v>
      </c>
      <c r="DR119" s="1078"/>
      <c r="DS119" s="1078"/>
      <c r="DT119" s="1078"/>
      <c r="DU119" s="1079"/>
      <c r="DV119" s="1080" t="s">
        <v>
127</v>
      </c>
      <c r="DW119" s="1081"/>
      <c r="DX119" s="1081"/>
      <c r="DY119" s="1081"/>
      <c r="DZ119" s="1082"/>
    </row>
    <row r="120" spans="1:130" s="247" customFormat="1" ht="26.25" customHeight="1" x14ac:dyDescent="0.15">
      <c r="A120" s="1153"/>
      <c r="B120" s="1040"/>
      <c r="C120" s="1010" t="s">
        <v>
432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
127</v>
      </c>
      <c r="AB120" s="1053"/>
      <c r="AC120" s="1053"/>
      <c r="AD120" s="1053"/>
      <c r="AE120" s="1054"/>
      <c r="AF120" s="1055" t="s">
        <v>
127</v>
      </c>
      <c r="AG120" s="1053"/>
      <c r="AH120" s="1053"/>
      <c r="AI120" s="1053"/>
      <c r="AJ120" s="1054"/>
      <c r="AK120" s="1055" t="s">
        <v>
431</v>
      </c>
      <c r="AL120" s="1053"/>
      <c r="AM120" s="1053"/>
      <c r="AN120" s="1053"/>
      <c r="AO120" s="1054"/>
      <c r="AP120" s="1056" t="s">
        <v>
127</v>
      </c>
      <c r="AQ120" s="1057"/>
      <c r="AR120" s="1057"/>
      <c r="AS120" s="1057"/>
      <c r="AT120" s="1058"/>
      <c r="AU120" s="1083" t="s">
        <v>
456</v>
      </c>
      <c r="AV120" s="1084"/>
      <c r="AW120" s="1084"/>
      <c r="AX120" s="1084"/>
      <c r="AY120" s="1085"/>
      <c r="AZ120" s="1034" t="s">
        <v>
457</v>
      </c>
      <c r="BA120" s="983"/>
      <c r="BB120" s="983"/>
      <c r="BC120" s="983"/>
      <c r="BD120" s="983"/>
      <c r="BE120" s="983"/>
      <c r="BF120" s="983"/>
      <c r="BG120" s="983"/>
      <c r="BH120" s="983"/>
      <c r="BI120" s="983"/>
      <c r="BJ120" s="983"/>
      <c r="BK120" s="983"/>
      <c r="BL120" s="983"/>
      <c r="BM120" s="983"/>
      <c r="BN120" s="983"/>
      <c r="BO120" s="983"/>
      <c r="BP120" s="984"/>
      <c r="BQ120" s="1020">
        <v>
1186333</v>
      </c>
      <c r="BR120" s="1021"/>
      <c r="BS120" s="1021"/>
      <c r="BT120" s="1021"/>
      <c r="BU120" s="1021"/>
      <c r="BV120" s="1021">
        <v>
1290752</v>
      </c>
      <c r="BW120" s="1021"/>
      <c r="BX120" s="1021"/>
      <c r="BY120" s="1021"/>
      <c r="BZ120" s="1021"/>
      <c r="CA120" s="1021">
        <v>
1357798</v>
      </c>
      <c r="CB120" s="1021"/>
      <c r="CC120" s="1021"/>
      <c r="CD120" s="1021"/>
      <c r="CE120" s="1021"/>
      <c r="CF120" s="1035">
        <v>
137</v>
      </c>
      <c r="CG120" s="1036"/>
      <c r="CH120" s="1036"/>
      <c r="CI120" s="1036"/>
      <c r="CJ120" s="1036"/>
      <c r="CK120" s="1101" t="s">
        <v>
458</v>
      </c>
      <c r="CL120" s="1102"/>
      <c r="CM120" s="1102"/>
      <c r="CN120" s="1102"/>
      <c r="CO120" s="1103"/>
      <c r="CP120" s="1109" t="s">
        <v>
399</v>
      </c>
      <c r="CQ120" s="1110"/>
      <c r="CR120" s="1110"/>
      <c r="CS120" s="1110"/>
      <c r="CT120" s="1110"/>
      <c r="CU120" s="1110"/>
      <c r="CV120" s="1110"/>
      <c r="CW120" s="1110"/>
      <c r="CX120" s="1110"/>
      <c r="CY120" s="1110"/>
      <c r="CZ120" s="1110"/>
      <c r="DA120" s="1110"/>
      <c r="DB120" s="1110"/>
      <c r="DC120" s="1110"/>
      <c r="DD120" s="1110"/>
      <c r="DE120" s="1110"/>
      <c r="DF120" s="1111"/>
      <c r="DG120" s="1020">
        <v>
93680</v>
      </c>
      <c r="DH120" s="1021"/>
      <c r="DI120" s="1021"/>
      <c r="DJ120" s="1021"/>
      <c r="DK120" s="1021"/>
      <c r="DL120" s="1021">
        <v>
71443</v>
      </c>
      <c r="DM120" s="1021"/>
      <c r="DN120" s="1021"/>
      <c r="DO120" s="1021"/>
      <c r="DP120" s="1021"/>
      <c r="DQ120" s="1021">
        <v>
69728</v>
      </c>
      <c r="DR120" s="1021"/>
      <c r="DS120" s="1021"/>
      <c r="DT120" s="1021"/>
      <c r="DU120" s="1021"/>
      <c r="DV120" s="1022">
        <v>
7</v>
      </c>
      <c r="DW120" s="1022"/>
      <c r="DX120" s="1022"/>
      <c r="DY120" s="1022"/>
      <c r="DZ120" s="1023"/>
    </row>
    <row r="121" spans="1:130" s="247" customFormat="1" ht="26.25" customHeight="1" x14ac:dyDescent="0.15">
      <c r="A121" s="1153"/>
      <c r="B121" s="1040"/>
      <c r="C121" s="1061" t="s">
        <v>
459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
127</v>
      </c>
      <c r="AB121" s="1053"/>
      <c r="AC121" s="1053"/>
      <c r="AD121" s="1053"/>
      <c r="AE121" s="1054"/>
      <c r="AF121" s="1055" t="s">
        <v>
127</v>
      </c>
      <c r="AG121" s="1053"/>
      <c r="AH121" s="1053"/>
      <c r="AI121" s="1053"/>
      <c r="AJ121" s="1054"/>
      <c r="AK121" s="1055" t="s">
        <v>
127</v>
      </c>
      <c r="AL121" s="1053"/>
      <c r="AM121" s="1053"/>
      <c r="AN121" s="1053"/>
      <c r="AO121" s="1054"/>
      <c r="AP121" s="1056" t="s">
        <v>
127</v>
      </c>
      <c r="AQ121" s="1057"/>
      <c r="AR121" s="1057"/>
      <c r="AS121" s="1057"/>
      <c r="AT121" s="1058"/>
      <c r="AU121" s="1086"/>
      <c r="AV121" s="1087"/>
      <c r="AW121" s="1087"/>
      <c r="AX121" s="1087"/>
      <c r="AY121" s="1088"/>
      <c r="AZ121" s="1043" t="s">
        <v>
460</v>
      </c>
      <c r="BA121" s="1044"/>
      <c r="BB121" s="1044"/>
      <c r="BC121" s="1044"/>
      <c r="BD121" s="1044"/>
      <c r="BE121" s="1044"/>
      <c r="BF121" s="1044"/>
      <c r="BG121" s="1044"/>
      <c r="BH121" s="1044"/>
      <c r="BI121" s="1044"/>
      <c r="BJ121" s="1044"/>
      <c r="BK121" s="1044"/>
      <c r="BL121" s="1044"/>
      <c r="BM121" s="1044"/>
      <c r="BN121" s="1044"/>
      <c r="BO121" s="1044"/>
      <c r="BP121" s="1045"/>
      <c r="BQ121" s="1013" t="s">
        <v>
405</v>
      </c>
      <c r="BR121" s="1014"/>
      <c r="BS121" s="1014"/>
      <c r="BT121" s="1014"/>
      <c r="BU121" s="1014"/>
      <c r="BV121" s="1014" t="s">
        <v>
127</v>
      </c>
      <c r="BW121" s="1014"/>
      <c r="BX121" s="1014"/>
      <c r="BY121" s="1014"/>
      <c r="BZ121" s="1014"/>
      <c r="CA121" s="1014" t="s">
        <v>
127</v>
      </c>
      <c r="CB121" s="1014"/>
      <c r="CC121" s="1014"/>
      <c r="CD121" s="1014"/>
      <c r="CE121" s="1014"/>
      <c r="CF121" s="1008" t="s">
        <v>
127</v>
      </c>
      <c r="CG121" s="1009"/>
      <c r="CH121" s="1009"/>
      <c r="CI121" s="1009"/>
      <c r="CJ121" s="1009"/>
      <c r="CK121" s="1104"/>
      <c r="CL121" s="1105"/>
      <c r="CM121" s="1105"/>
      <c r="CN121" s="1105"/>
      <c r="CO121" s="1106"/>
      <c r="CP121" s="1114" t="s">
        <v>
461</v>
      </c>
      <c r="CQ121" s="1115"/>
      <c r="CR121" s="1115"/>
      <c r="CS121" s="1115"/>
      <c r="CT121" s="1115"/>
      <c r="CU121" s="1115"/>
      <c r="CV121" s="1115"/>
      <c r="CW121" s="1115"/>
      <c r="CX121" s="1115"/>
      <c r="CY121" s="1115"/>
      <c r="CZ121" s="1115"/>
      <c r="DA121" s="1115"/>
      <c r="DB121" s="1115"/>
      <c r="DC121" s="1115"/>
      <c r="DD121" s="1115"/>
      <c r="DE121" s="1115"/>
      <c r="DF121" s="1116"/>
      <c r="DG121" s="1013">
        <v>
26707</v>
      </c>
      <c r="DH121" s="1014"/>
      <c r="DI121" s="1014"/>
      <c r="DJ121" s="1014"/>
      <c r="DK121" s="1014"/>
      <c r="DL121" s="1014">
        <v>
28214</v>
      </c>
      <c r="DM121" s="1014"/>
      <c r="DN121" s="1014"/>
      <c r="DO121" s="1014"/>
      <c r="DP121" s="1014"/>
      <c r="DQ121" s="1014">
        <v>
25691</v>
      </c>
      <c r="DR121" s="1014"/>
      <c r="DS121" s="1014"/>
      <c r="DT121" s="1014"/>
      <c r="DU121" s="1014"/>
      <c r="DV121" s="1015">
        <v>
2.6</v>
      </c>
      <c r="DW121" s="1015"/>
      <c r="DX121" s="1015"/>
      <c r="DY121" s="1015"/>
      <c r="DZ121" s="1016"/>
    </row>
    <row r="122" spans="1:130" s="247" customFormat="1" ht="26.25" customHeight="1" x14ac:dyDescent="0.15">
      <c r="A122" s="1153"/>
      <c r="B122" s="1040"/>
      <c r="C122" s="1010" t="s">
        <v>
442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
127</v>
      </c>
      <c r="AB122" s="1053"/>
      <c r="AC122" s="1053"/>
      <c r="AD122" s="1053"/>
      <c r="AE122" s="1054"/>
      <c r="AF122" s="1055" t="s">
        <v>
127</v>
      </c>
      <c r="AG122" s="1053"/>
      <c r="AH122" s="1053"/>
      <c r="AI122" s="1053"/>
      <c r="AJ122" s="1054"/>
      <c r="AK122" s="1055" t="s">
        <v>
127</v>
      </c>
      <c r="AL122" s="1053"/>
      <c r="AM122" s="1053"/>
      <c r="AN122" s="1053"/>
      <c r="AO122" s="1054"/>
      <c r="AP122" s="1056" t="s">
        <v>
127</v>
      </c>
      <c r="AQ122" s="1057"/>
      <c r="AR122" s="1057"/>
      <c r="AS122" s="1057"/>
      <c r="AT122" s="1058"/>
      <c r="AU122" s="1086"/>
      <c r="AV122" s="1087"/>
      <c r="AW122" s="1087"/>
      <c r="AX122" s="1087"/>
      <c r="AY122" s="1088"/>
      <c r="AZ122" s="1068" t="s">
        <v>
462</v>
      </c>
      <c r="BA122" s="1059"/>
      <c r="BB122" s="1059"/>
      <c r="BC122" s="1059"/>
      <c r="BD122" s="1059"/>
      <c r="BE122" s="1059"/>
      <c r="BF122" s="1059"/>
      <c r="BG122" s="1059"/>
      <c r="BH122" s="1059"/>
      <c r="BI122" s="1059"/>
      <c r="BJ122" s="1059"/>
      <c r="BK122" s="1059"/>
      <c r="BL122" s="1059"/>
      <c r="BM122" s="1059"/>
      <c r="BN122" s="1059"/>
      <c r="BO122" s="1059"/>
      <c r="BP122" s="1060"/>
      <c r="BQ122" s="1091">
        <v>
1283884</v>
      </c>
      <c r="BR122" s="1092"/>
      <c r="BS122" s="1092"/>
      <c r="BT122" s="1092"/>
      <c r="BU122" s="1092"/>
      <c r="BV122" s="1092">
        <v>
1230387</v>
      </c>
      <c r="BW122" s="1092"/>
      <c r="BX122" s="1092"/>
      <c r="BY122" s="1092"/>
      <c r="BZ122" s="1092"/>
      <c r="CA122" s="1092">
        <v>
1160207</v>
      </c>
      <c r="CB122" s="1092"/>
      <c r="CC122" s="1092"/>
      <c r="CD122" s="1092"/>
      <c r="CE122" s="1092"/>
      <c r="CF122" s="1112">
        <v>
117</v>
      </c>
      <c r="CG122" s="1113"/>
      <c r="CH122" s="1113"/>
      <c r="CI122" s="1113"/>
      <c r="CJ122" s="1113"/>
      <c r="CK122" s="1104"/>
      <c r="CL122" s="1105"/>
      <c r="CM122" s="1105"/>
      <c r="CN122" s="1105"/>
      <c r="CO122" s="1106"/>
      <c r="CP122" s="1114" t="s">
        <v>
463</v>
      </c>
      <c r="CQ122" s="1115"/>
      <c r="CR122" s="1115"/>
      <c r="CS122" s="1115"/>
      <c r="CT122" s="1115"/>
      <c r="CU122" s="1115"/>
      <c r="CV122" s="1115"/>
      <c r="CW122" s="1115"/>
      <c r="CX122" s="1115"/>
      <c r="CY122" s="1115"/>
      <c r="CZ122" s="1115"/>
      <c r="DA122" s="1115"/>
      <c r="DB122" s="1115"/>
      <c r="DC122" s="1115"/>
      <c r="DD122" s="1115"/>
      <c r="DE122" s="1115"/>
      <c r="DF122" s="1116"/>
      <c r="DG122" s="1013">
        <v>
3403</v>
      </c>
      <c r="DH122" s="1014"/>
      <c r="DI122" s="1014"/>
      <c r="DJ122" s="1014"/>
      <c r="DK122" s="1014"/>
      <c r="DL122" s="1014">
        <v>
2427</v>
      </c>
      <c r="DM122" s="1014"/>
      <c r="DN122" s="1014"/>
      <c r="DO122" s="1014"/>
      <c r="DP122" s="1014"/>
      <c r="DQ122" s="1014">
        <v>
1519</v>
      </c>
      <c r="DR122" s="1014"/>
      <c r="DS122" s="1014"/>
      <c r="DT122" s="1014"/>
      <c r="DU122" s="1014"/>
      <c r="DV122" s="1015">
        <v>
0.2</v>
      </c>
      <c r="DW122" s="1015"/>
      <c r="DX122" s="1015"/>
      <c r="DY122" s="1015"/>
      <c r="DZ122" s="1016"/>
    </row>
    <row r="123" spans="1:130" s="247" customFormat="1" ht="26.25" customHeight="1" x14ac:dyDescent="0.15">
      <c r="A123" s="1153"/>
      <c r="B123" s="1040"/>
      <c r="C123" s="1010" t="s">
        <v>
448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
431</v>
      </c>
      <c r="AB123" s="1053"/>
      <c r="AC123" s="1053"/>
      <c r="AD123" s="1053"/>
      <c r="AE123" s="1054"/>
      <c r="AF123" s="1055" t="s">
        <v>
431</v>
      </c>
      <c r="AG123" s="1053"/>
      <c r="AH123" s="1053"/>
      <c r="AI123" s="1053"/>
      <c r="AJ123" s="1054"/>
      <c r="AK123" s="1055" t="s">
        <v>
127</v>
      </c>
      <c r="AL123" s="1053"/>
      <c r="AM123" s="1053"/>
      <c r="AN123" s="1053"/>
      <c r="AO123" s="1054"/>
      <c r="AP123" s="1056" t="s">
        <v>
127</v>
      </c>
      <c r="AQ123" s="1057"/>
      <c r="AR123" s="1057"/>
      <c r="AS123" s="1057"/>
      <c r="AT123" s="1058"/>
      <c r="AU123" s="1089"/>
      <c r="AV123" s="1090"/>
      <c r="AW123" s="1090"/>
      <c r="AX123" s="1090"/>
      <c r="AY123" s="1090"/>
      <c r="AZ123" s="278" t="s">
        <v>
185</v>
      </c>
      <c r="BA123" s="278"/>
      <c r="BB123" s="278"/>
      <c r="BC123" s="278"/>
      <c r="BD123" s="278"/>
      <c r="BE123" s="278"/>
      <c r="BF123" s="278"/>
      <c r="BG123" s="278"/>
      <c r="BH123" s="278"/>
      <c r="BI123" s="278"/>
      <c r="BJ123" s="278"/>
      <c r="BK123" s="278"/>
      <c r="BL123" s="278"/>
      <c r="BM123" s="278"/>
      <c r="BN123" s="278"/>
      <c r="BO123" s="1069" t="s">
        <v>
464</v>
      </c>
      <c r="BP123" s="1100"/>
      <c r="BQ123" s="1159">
        <v>
2470217</v>
      </c>
      <c r="BR123" s="1160"/>
      <c r="BS123" s="1160"/>
      <c r="BT123" s="1160"/>
      <c r="BU123" s="1160"/>
      <c r="BV123" s="1160">
        <v>
2521139</v>
      </c>
      <c r="BW123" s="1160"/>
      <c r="BX123" s="1160"/>
      <c r="BY123" s="1160"/>
      <c r="BZ123" s="1160"/>
      <c r="CA123" s="1160">
        <v>
2518005</v>
      </c>
      <c r="CB123" s="1160"/>
      <c r="CC123" s="1160"/>
      <c r="CD123" s="1160"/>
      <c r="CE123" s="1160"/>
      <c r="CF123" s="1093"/>
      <c r="CG123" s="1094"/>
      <c r="CH123" s="1094"/>
      <c r="CI123" s="1094"/>
      <c r="CJ123" s="1095"/>
      <c r="CK123" s="1104"/>
      <c r="CL123" s="1105"/>
      <c r="CM123" s="1105"/>
      <c r="CN123" s="1105"/>
      <c r="CO123" s="1106"/>
      <c r="CP123" s="1114" t="s">
        <v>
465</v>
      </c>
      <c r="CQ123" s="1115"/>
      <c r="CR123" s="1115"/>
      <c r="CS123" s="1115"/>
      <c r="CT123" s="1115"/>
      <c r="CU123" s="1115"/>
      <c r="CV123" s="1115"/>
      <c r="CW123" s="1115"/>
      <c r="CX123" s="1115"/>
      <c r="CY123" s="1115"/>
      <c r="CZ123" s="1115"/>
      <c r="DA123" s="1115"/>
      <c r="DB123" s="1115"/>
      <c r="DC123" s="1115"/>
      <c r="DD123" s="1115"/>
      <c r="DE123" s="1115"/>
      <c r="DF123" s="1116"/>
      <c r="DG123" s="1052" t="s">
        <v>
127</v>
      </c>
      <c r="DH123" s="1053"/>
      <c r="DI123" s="1053"/>
      <c r="DJ123" s="1053"/>
      <c r="DK123" s="1054"/>
      <c r="DL123" s="1055" t="s">
        <v>
127</v>
      </c>
      <c r="DM123" s="1053"/>
      <c r="DN123" s="1053"/>
      <c r="DO123" s="1053"/>
      <c r="DP123" s="1054"/>
      <c r="DQ123" s="1055" t="s">
        <v>
127</v>
      </c>
      <c r="DR123" s="1053"/>
      <c r="DS123" s="1053"/>
      <c r="DT123" s="1053"/>
      <c r="DU123" s="1054"/>
      <c r="DV123" s="1056" t="s">
        <v>
431</v>
      </c>
      <c r="DW123" s="1057"/>
      <c r="DX123" s="1057"/>
      <c r="DY123" s="1057"/>
      <c r="DZ123" s="1058"/>
    </row>
    <row r="124" spans="1:130" s="247" customFormat="1" ht="26.25" customHeight="1" thickBot="1" x14ac:dyDescent="0.2">
      <c r="A124" s="1153"/>
      <c r="B124" s="1040"/>
      <c r="C124" s="1010" t="s">
        <v>
451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
127</v>
      </c>
      <c r="AB124" s="1053"/>
      <c r="AC124" s="1053"/>
      <c r="AD124" s="1053"/>
      <c r="AE124" s="1054"/>
      <c r="AF124" s="1055" t="s">
        <v>
127</v>
      </c>
      <c r="AG124" s="1053"/>
      <c r="AH124" s="1053"/>
      <c r="AI124" s="1053"/>
      <c r="AJ124" s="1054"/>
      <c r="AK124" s="1055" t="s">
        <v>
127</v>
      </c>
      <c r="AL124" s="1053"/>
      <c r="AM124" s="1053"/>
      <c r="AN124" s="1053"/>
      <c r="AO124" s="1054"/>
      <c r="AP124" s="1056" t="s">
        <v>
127</v>
      </c>
      <c r="AQ124" s="1057"/>
      <c r="AR124" s="1057"/>
      <c r="AS124" s="1057"/>
      <c r="AT124" s="1058"/>
      <c r="AU124" s="1155" t="s">
        <v>
466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
127</v>
      </c>
      <c r="BR124" s="1122"/>
      <c r="BS124" s="1122"/>
      <c r="BT124" s="1122"/>
      <c r="BU124" s="1122"/>
      <c r="BV124" s="1122" t="s">
        <v>
127</v>
      </c>
      <c r="BW124" s="1122"/>
      <c r="BX124" s="1122"/>
      <c r="BY124" s="1122"/>
      <c r="BZ124" s="1122"/>
      <c r="CA124" s="1122" t="s">
        <v>
431</v>
      </c>
      <c r="CB124" s="1122"/>
      <c r="CC124" s="1122"/>
      <c r="CD124" s="1122"/>
      <c r="CE124" s="1122"/>
      <c r="CF124" s="1123"/>
      <c r="CG124" s="1124"/>
      <c r="CH124" s="1124"/>
      <c r="CI124" s="1124"/>
      <c r="CJ124" s="1125"/>
      <c r="CK124" s="1107"/>
      <c r="CL124" s="1107"/>
      <c r="CM124" s="1107"/>
      <c r="CN124" s="1107"/>
      <c r="CO124" s="1108"/>
      <c r="CP124" s="1114" t="s">
        <v>
467</v>
      </c>
      <c r="CQ124" s="1115"/>
      <c r="CR124" s="1115"/>
      <c r="CS124" s="1115"/>
      <c r="CT124" s="1115"/>
      <c r="CU124" s="1115"/>
      <c r="CV124" s="1115"/>
      <c r="CW124" s="1115"/>
      <c r="CX124" s="1115"/>
      <c r="CY124" s="1115"/>
      <c r="CZ124" s="1115"/>
      <c r="DA124" s="1115"/>
      <c r="DB124" s="1115"/>
      <c r="DC124" s="1115"/>
      <c r="DD124" s="1115"/>
      <c r="DE124" s="1115"/>
      <c r="DF124" s="1116"/>
      <c r="DG124" s="1099" t="s">
        <v>
127</v>
      </c>
      <c r="DH124" s="1078"/>
      <c r="DI124" s="1078"/>
      <c r="DJ124" s="1078"/>
      <c r="DK124" s="1079"/>
      <c r="DL124" s="1077" t="s">
        <v>
127</v>
      </c>
      <c r="DM124" s="1078"/>
      <c r="DN124" s="1078"/>
      <c r="DO124" s="1078"/>
      <c r="DP124" s="1079"/>
      <c r="DQ124" s="1077" t="s">
        <v>
431</v>
      </c>
      <c r="DR124" s="1078"/>
      <c r="DS124" s="1078"/>
      <c r="DT124" s="1078"/>
      <c r="DU124" s="1079"/>
      <c r="DV124" s="1080" t="s">
        <v>
127</v>
      </c>
      <c r="DW124" s="1081"/>
      <c r="DX124" s="1081"/>
      <c r="DY124" s="1081"/>
      <c r="DZ124" s="1082"/>
    </row>
    <row r="125" spans="1:130" s="247" customFormat="1" ht="26.25" customHeight="1" x14ac:dyDescent="0.15">
      <c r="A125" s="1153"/>
      <c r="B125" s="1040"/>
      <c r="C125" s="1010" t="s">
        <v>
453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
127</v>
      </c>
      <c r="AB125" s="1053"/>
      <c r="AC125" s="1053"/>
      <c r="AD125" s="1053"/>
      <c r="AE125" s="1054"/>
      <c r="AF125" s="1055" t="s">
        <v>
127</v>
      </c>
      <c r="AG125" s="1053"/>
      <c r="AH125" s="1053"/>
      <c r="AI125" s="1053"/>
      <c r="AJ125" s="1054"/>
      <c r="AK125" s="1055" t="s">
        <v>
127</v>
      </c>
      <c r="AL125" s="1053"/>
      <c r="AM125" s="1053"/>
      <c r="AN125" s="1053"/>
      <c r="AO125" s="1054"/>
      <c r="AP125" s="1056" t="s">
        <v>
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
468</v>
      </c>
      <c r="CL125" s="1102"/>
      <c r="CM125" s="1102"/>
      <c r="CN125" s="1102"/>
      <c r="CO125" s="1103"/>
      <c r="CP125" s="1034" t="s">
        <v>
469</v>
      </c>
      <c r="CQ125" s="983"/>
      <c r="CR125" s="983"/>
      <c r="CS125" s="983"/>
      <c r="CT125" s="983"/>
      <c r="CU125" s="983"/>
      <c r="CV125" s="983"/>
      <c r="CW125" s="983"/>
      <c r="CX125" s="983"/>
      <c r="CY125" s="983"/>
      <c r="CZ125" s="983"/>
      <c r="DA125" s="983"/>
      <c r="DB125" s="983"/>
      <c r="DC125" s="983"/>
      <c r="DD125" s="983"/>
      <c r="DE125" s="983"/>
      <c r="DF125" s="984"/>
      <c r="DG125" s="1020" t="s">
        <v>
127</v>
      </c>
      <c r="DH125" s="1021"/>
      <c r="DI125" s="1021"/>
      <c r="DJ125" s="1021"/>
      <c r="DK125" s="1021"/>
      <c r="DL125" s="1021" t="s">
        <v>
127</v>
      </c>
      <c r="DM125" s="1021"/>
      <c r="DN125" s="1021"/>
      <c r="DO125" s="1021"/>
      <c r="DP125" s="1021"/>
      <c r="DQ125" s="1021" t="s">
        <v>
431</v>
      </c>
      <c r="DR125" s="1021"/>
      <c r="DS125" s="1021"/>
      <c r="DT125" s="1021"/>
      <c r="DU125" s="1021"/>
      <c r="DV125" s="1022" t="s">
        <v>
127</v>
      </c>
      <c r="DW125" s="1022"/>
      <c r="DX125" s="1022"/>
      <c r="DY125" s="1022"/>
      <c r="DZ125" s="1023"/>
    </row>
    <row r="126" spans="1:130" s="247" customFormat="1" ht="26.25" customHeight="1" thickBot="1" x14ac:dyDescent="0.2">
      <c r="A126" s="1153"/>
      <c r="B126" s="1040"/>
      <c r="C126" s="1010" t="s">
        <v>
455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
127</v>
      </c>
      <c r="AB126" s="1053"/>
      <c r="AC126" s="1053"/>
      <c r="AD126" s="1053"/>
      <c r="AE126" s="1054"/>
      <c r="AF126" s="1055" t="s">
        <v>
127</v>
      </c>
      <c r="AG126" s="1053"/>
      <c r="AH126" s="1053"/>
      <c r="AI126" s="1053"/>
      <c r="AJ126" s="1054"/>
      <c r="AK126" s="1055" t="s">
        <v>
127</v>
      </c>
      <c r="AL126" s="1053"/>
      <c r="AM126" s="1053"/>
      <c r="AN126" s="1053"/>
      <c r="AO126" s="1054"/>
      <c r="AP126" s="1056" t="s">
        <v>
127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
470</v>
      </c>
      <c r="CQ126" s="1044"/>
      <c r="CR126" s="1044"/>
      <c r="CS126" s="1044"/>
      <c r="CT126" s="1044"/>
      <c r="CU126" s="1044"/>
      <c r="CV126" s="1044"/>
      <c r="CW126" s="1044"/>
      <c r="CX126" s="1044"/>
      <c r="CY126" s="1044"/>
      <c r="CZ126" s="1044"/>
      <c r="DA126" s="1044"/>
      <c r="DB126" s="1044"/>
      <c r="DC126" s="1044"/>
      <c r="DD126" s="1044"/>
      <c r="DE126" s="1044"/>
      <c r="DF126" s="1045"/>
      <c r="DG126" s="1013" t="s">
        <v>
127</v>
      </c>
      <c r="DH126" s="1014"/>
      <c r="DI126" s="1014"/>
      <c r="DJ126" s="1014"/>
      <c r="DK126" s="1014"/>
      <c r="DL126" s="1014" t="s">
        <v>
127</v>
      </c>
      <c r="DM126" s="1014"/>
      <c r="DN126" s="1014"/>
      <c r="DO126" s="1014"/>
      <c r="DP126" s="1014"/>
      <c r="DQ126" s="1014" t="s">
        <v>
431</v>
      </c>
      <c r="DR126" s="1014"/>
      <c r="DS126" s="1014"/>
      <c r="DT126" s="1014"/>
      <c r="DU126" s="1014"/>
      <c r="DV126" s="1015" t="s">
        <v>
127</v>
      </c>
      <c r="DW126" s="1015"/>
      <c r="DX126" s="1015"/>
      <c r="DY126" s="1015"/>
      <c r="DZ126" s="1016"/>
    </row>
    <row r="127" spans="1:130" s="247" customFormat="1" ht="26.25" customHeight="1" x14ac:dyDescent="0.15">
      <c r="A127" s="1154"/>
      <c r="B127" s="1042"/>
      <c r="C127" s="1096" t="s">
        <v>
471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
431</v>
      </c>
      <c r="AB127" s="1053"/>
      <c r="AC127" s="1053"/>
      <c r="AD127" s="1053"/>
      <c r="AE127" s="1054"/>
      <c r="AF127" s="1055" t="s">
        <v>
127</v>
      </c>
      <c r="AG127" s="1053"/>
      <c r="AH127" s="1053"/>
      <c r="AI127" s="1053"/>
      <c r="AJ127" s="1054"/>
      <c r="AK127" s="1055" t="s">
        <v>
127</v>
      </c>
      <c r="AL127" s="1053"/>
      <c r="AM127" s="1053"/>
      <c r="AN127" s="1053"/>
      <c r="AO127" s="1054"/>
      <c r="AP127" s="1056" t="s">
        <v>
127</v>
      </c>
      <c r="AQ127" s="1057"/>
      <c r="AR127" s="1057"/>
      <c r="AS127" s="1057"/>
      <c r="AT127" s="1058"/>
      <c r="AU127" s="283"/>
      <c r="AV127" s="283"/>
      <c r="AW127" s="283"/>
      <c r="AX127" s="1126" t="s">
        <v>
472</v>
      </c>
      <c r="AY127" s="1127"/>
      <c r="AZ127" s="1127"/>
      <c r="BA127" s="1127"/>
      <c r="BB127" s="1127"/>
      <c r="BC127" s="1127"/>
      <c r="BD127" s="1127"/>
      <c r="BE127" s="1128"/>
      <c r="BF127" s="1129" t="s">
        <v>
473</v>
      </c>
      <c r="BG127" s="1127"/>
      <c r="BH127" s="1127"/>
      <c r="BI127" s="1127"/>
      <c r="BJ127" s="1127"/>
      <c r="BK127" s="1127"/>
      <c r="BL127" s="1128"/>
      <c r="BM127" s="1129" t="s">
        <v>
474</v>
      </c>
      <c r="BN127" s="1127"/>
      <c r="BO127" s="1127"/>
      <c r="BP127" s="1127"/>
      <c r="BQ127" s="1127"/>
      <c r="BR127" s="1127"/>
      <c r="BS127" s="1128"/>
      <c r="BT127" s="1129" t="s">
        <v>
475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
476</v>
      </c>
      <c r="CQ127" s="1044"/>
      <c r="CR127" s="1044"/>
      <c r="CS127" s="1044"/>
      <c r="CT127" s="1044"/>
      <c r="CU127" s="1044"/>
      <c r="CV127" s="1044"/>
      <c r="CW127" s="1044"/>
      <c r="CX127" s="1044"/>
      <c r="CY127" s="1044"/>
      <c r="CZ127" s="1044"/>
      <c r="DA127" s="1044"/>
      <c r="DB127" s="1044"/>
      <c r="DC127" s="1044"/>
      <c r="DD127" s="1044"/>
      <c r="DE127" s="1044"/>
      <c r="DF127" s="1045"/>
      <c r="DG127" s="1013" t="s">
        <v>
127</v>
      </c>
      <c r="DH127" s="1014"/>
      <c r="DI127" s="1014"/>
      <c r="DJ127" s="1014"/>
      <c r="DK127" s="1014"/>
      <c r="DL127" s="1014" t="s">
        <v>
127</v>
      </c>
      <c r="DM127" s="1014"/>
      <c r="DN127" s="1014"/>
      <c r="DO127" s="1014"/>
      <c r="DP127" s="1014"/>
      <c r="DQ127" s="1014" t="s">
        <v>
431</v>
      </c>
      <c r="DR127" s="1014"/>
      <c r="DS127" s="1014"/>
      <c r="DT127" s="1014"/>
      <c r="DU127" s="1014"/>
      <c r="DV127" s="1015" t="s">
        <v>
127</v>
      </c>
      <c r="DW127" s="1015"/>
      <c r="DX127" s="1015"/>
      <c r="DY127" s="1015"/>
      <c r="DZ127" s="1016"/>
    </row>
    <row r="128" spans="1:130" s="247" customFormat="1" ht="26.25" customHeight="1" thickBot="1" x14ac:dyDescent="0.2">
      <c r="A128" s="1137" t="s">
        <v>
477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
478</v>
      </c>
      <c r="X128" s="1139"/>
      <c r="Y128" s="1139"/>
      <c r="Z128" s="1140"/>
      <c r="AA128" s="1141" t="s">
        <v>
431</v>
      </c>
      <c r="AB128" s="1142"/>
      <c r="AC128" s="1142"/>
      <c r="AD128" s="1142"/>
      <c r="AE128" s="1143"/>
      <c r="AF128" s="1144" t="s">
        <v>
127</v>
      </c>
      <c r="AG128" s="1142"/>
      <c r="AH128" s="1142"/>
      <c r="AI128" s="1142"/>
      <c r="AJ128" s="1143"/>
      <c r="AK128" s="1144" t="s">
        <v>
127</v>
      </c>
      <c r="AL128" s="1142"/>
      <c r="AM128" s="1142"/>
      <c r="AN128" s="1142"/>
      <c r="AO128" s="1143"/>
      <c r="AP128" s="1145"/>
      <c r="AQ128" s="1146"/>
      <c r="AR128" s="1146"/>
      <c r="AS128" s="1146"/>
      <c r="AT128" s="1147"/>
      <c r="AU128" s="283"/>
      <c r="AV128" s="283"/>
      <c r="AW128" s="283"/>
      <c r="AX128" s="982" t="s">
        <v>
479</v>
      </c>
      <c r="AY128" s="983"/>
      <c r="AZ128" s="983"/>
      <c r="BA128" s="983"/>
      <c r="BB128" s="983"/>
      <c r="BC128" s="983"/>
      <c r="BD128" s="983"/>
      <c r="BE128" s="984"/>
      <c r="BF128" s="1148" t="s">
        <v>
127</v>
      </c>
      <c r="BG128" s="1149"/>
      <c r="BH128" s="1149"/>
      <c r="BI128" s="1149"/>
      <c r="BJ128" s="1149"/>
      <c r="BK128" s="1149"/>
      <c r="BL128" s="1150"/>
      <c r="BM128" s="1148">
        <v>
15</v>
      </c>
      <c r="BN128" s="1149"/>
      <c r="BO128" s="1149"/>
      <c r="BP128" s="1149"/>
      <c r="BQ128" s="1149"/>
      <c r="BR128" s="1149"/>
      <c r="BS128" s="1150"/>
      <c r="BT128" s="1148">
        <v>
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
480</v>
      </c>
      <c r="CQ128" s="1131"/>
      <c r="CR128" s="1131"/>
      <c r="CS128" s="1131"/>
      <c r="CT128" s="1131"/>
      <c r="CU128" s="1131"/>
      <c r="CV128" s="1131"/>
      <c r="CW128" s="1131"/>
      <c r="CX128" s="1131"/>
      <c r="CY128" s="1131"/>
      <c r="CZ128" s="1131"/>
      <c r="DA128" s="1131"/>
      <c r="DB128" s="1131"/>
      <c r="DC128" s="1131"/>
      <c r="DD128" s="1131"/>
      <c r="DE128" s="1131"/>
      <c r="DF128" s="1132"/>
      <c r="DG128" s="1133" t="s">
        <v>
127</v>
      </c>
      <c r="DH128" s="1134"/>
      <c r="DI128" s="1134"/>
      <c r="DJ128" s="1134"/>
      <c r="DK128" s="1134"/>
      <c r="DL128" s="1134" t="s">
        <v>
127</v>
      </c>
      <c r="DM128" s="1134"/>
      <c r="DN128" s="1134"/>
      <c r="DO128" s="1134"/>
      <c r="DP128" s="1134"/>
      <c r="DQ128" s="1134" t="s">
        <v>
127</v>
      </c>
      <c r="DR128" s="1134"/>
      <c r="DS128" s="1134"/>
      <c r="DT128" s="1134"/>
      <c r="DU128" s="1134"/>
      <c r="DV128" s="1135" t="s">
        <v>
127</v>
      </c>
      <c r="DW128" s="1135"/>
      <c r="DX128" s="1135"/>
      <c r="DY128" s="1135"/>
      <c r="DZ128" s="1136"/>
    </row>
    <row r="129" spans="1:131" s="247" customFormat="1" ht="26.25" customHeight="1" x14ac:dyDescent="0.15">
      <c r="A129" s="1024" t="s">
        <v>
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
481</v>
      </c>
      <c r="X129" s="1168"/>
      <c r="Y129" s="1168"/>
      <c r="Z129" s="1169"/>
      <c r="AA129" s="1052">
        <v>
1077688</v>
      </c>
      <c r="AB129" s="1053"/>
      <c r="AC129" s="1053"/>
      <c r="AD129" s="1053"/>
      <c r="AE129" s="1054"/>
      <c r="AF129" s="1055">
        <v>
1092106</v>
      </c>
      <c r="AG129" s="1053"/>
      <c r="AH129" s="1053"/>
      <c r="AI129" s="1053"/>
      <c r="AJ129" s="1054"/>
      <c r="AK129" s="1055">
        <v>
1118448</v>
      </c>
      <c r="AL129" s="1053"/>
      <c r="AM129" s="1053"/>
      <c r="AN129" s="1053"/>
      <c r="AO129" s="1054"/>
      <c r="AP129" s="1170"/>
      <c r="AQ129" s="1171"/>
      <c r="AR129" s="1171"/>
      <c r="AS129" s="1171"/>
      <c r="AT129" s="1172"/>
      <c r="AU129" s="285"/>
      <c r="AV129" s="285"/>
      <c r="AW129" s="285"/>
      <c r="AX129" s="1161" t="s">
        <v>
482</v>
      </c>
      <c r="AY129" s="1044"/>
      <c r="AZ129" s="1044"/>
      <c r="BA129" s="1044"/>
      <c r="BB129" s="1044"/>
      <c r="BC129" s="1044"/>
      <c r="BD129" s="1044"/>
      <c r="BE129" s="1045"/>
      <c r="BF129" s="1162" t="s">
        <v>
127</v>
      </c>
      <c r="BG129" s="1163"/>
      <c r="BH129" s="1163"/>
      <c r="BI129" s="1163"/>
      <c r="BJ129" s="1163"/>
      <c r="BK129" s="1163"/>
      <c r="BL129" s="1164"/>
      <c r="BM129" s="1162">
        <v>
20</v>
      </c>
      <c r="BN129" s="1163"/>
      <c r="BO129" s="1163"/>
      <c r="BP129" s="1163"/>
      <c r="BQ129" s="1163"/>
      <c r="BR129" s="1163"/>
      <c r="BS129" s="1164"/>
      <c r="BT129" s="1162">
        <v>
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
483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
484</v>
      </c>
      <c r="X130" s="1168"/>
      <c r="Y130" s="1168"/>
      <c r="Z130" s="1169"/>
      <c r="AA130" s="1052">
        <v>
108941</v>
      </c>
      <c r="AB130" s="1053"/>
      <c r="AC130" s="1053"/>
      <c r="AD130" s="1053"/>
      <c r="AE130" s="1054"/>
      <c r="AF130" s="1055">
        <v>
106912</v>
      </c>
      <c r="AG130" s="1053"/>
      <c r="AH130" s="1053"/>
      <c r="AI130" s="1053"/>
      <c r="AJ130" s="1054"/>
      <c r="AK130" s="1055">
        <v>
127118</v>
      </c>
      <c r="AL130" s="1053"/>
      <c r="AM130" s="1053"/>
      <c r="AN130" s="1053"/>
      <c r="AO130" s="1054"/>
      <c r="AP130" s="1170"/>
      <c r="AQ130" s="1171"/>
      <c r="AR130" s="1171"/>
      <c r="AS130" s="1171"/>
      <c r="AT130" s="1172"/>
      <c r="AU130" s="285"/>
      <c r="AV130" s="285"/>
      <c r="AW130" s="285"/>
      <c r="AX130" s="1161" t="s">
        <v>
485</v>
      </c>
      <c r="AY130" s="1044"/>
      <c r="AZ130" s="1044"/>
      <c r="BA130" s="1044"/>
      <c r="BB130" s="1044"/>
      <c r="BC130" s="1044"/>
      <c r="BD130" s="1044"/>
      <c r="BE130" s="1045"/>
      <c r="BF130" s="1198">
        <v>
2.2000000000000002</v>
      </c>
      <c r="BG130" s="1199"/>
      <c r="BH130" s="1199"/>
      <c r="BI130" s="1199"/>
      <c r="BJ130" s="1199"/>
      <c r="BK130" s="1199"/>
      <c r="BL130" s="1200"/>
      <c r="BM130" s="1198">
        <v>
25</v>
      </c>
      <c r="BN130" s="1199"/>
      <c r="BO130" s="1199"/>
      <c r="BP130" s="1199"/>
      <c r="BQ130" s="1199"/>
      <c r="BR130" s="1199"/>
      <c r="BS130" s="1200"/>
      <c r="BT130" s="1198">
        <v>
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
486</v>
      </c>
      <c r="X131" s="1206"/>
      <c r="Y131" s="1206"/>
      <c r="Z131" s="1207"/>
      <c r="AA131" s="1099">
        <v>
968747</v>
      </c>
      <c r="AB131" s="1078"/>
      <c r="AC131" s="1078"/>
      <c r="AD131" s="1078"/>
      <c r="AE131" s="1079"/>
      <c r="AF131" s="1077">
        <v>
985194</v>
      </c>
      <c r="AG131" s="1078"/>
      <c r="AH131" s="1078"/>
      <c r="AI131" s="1078"/>
      <c r="AJ131" s="1079"/>
      <c r="AK131" s="1077">
        <v>
991330</v>
      </c>
      <c r="AL131" s="1078"/>
      <c r="AM131" s="1078"/>
      <c r="AN131" s="1078"/>
      <c r="AO131" s="1079"/>
      <c r="AP131" s="1208"/>
      <c r="AQ131" s="1209"/>
      <c r="AR131" s="1209"/>
      <c r="AS131" s="1209"/>
      <c r="AT131" s="1210"/>
      <c r="AU131" s="285"/>
      <c r="AV131" s="285"/>
      <c r="AW131" s="285"/>
      <c r="AX131" s="1180" t="s">
        <v>
487</v>
      </c>
      <c r="AY131" s="1131"/>
      <c r="AZ131" s="1131"/>
      <c r="BA131" s="1131"/>
      <c r="BB131" s="1131"/>
      <c r="BC131" s="1131"/>
      <c r="BD131" s="1131"/>
      <c r="BE131" s="1132"/>
      <c r="BF131" s="1181" t="s">
        <v>
127</v>
      </c>
      <c r="BG131" s="1182"/>
      <c r="BH131" s="1182"/>
      <c r="BI131" s="1182"/>
      <c r="BJ131" s="1182"/>
      <c r="BK131" s="1182"/>
      <c r="BL131" s="1183"/>
      <c r="BM131" s="1181">
        <v>
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
488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
489</v>
      </c>
      <c r="W132" s="1191"/>
      <c r="X132" s="1191"/>
      <c r="Y132" s="1191"/>
      <c r="Z132" s="1192"/>
      <c r="AA132" s="1193">
        <v>
1.617863075</v>
      </c>
      <c r="AB132" s="1194"/>
      <c r="AC132" s="1194"/>
      <c r="AD132" s="1194"/>
      <c r="AE132" s="1195"/>
      <c r="AF132" s="1196">
        <v>
1.8889680609999999</v>
      </c>
      <c r="AG132" s="1194"/>
      <c r="AH132" s="1194"/>
      <c r="AI132" s="1194"/>
      <c r="AJ132" s="1195"/>
      <c r="AK132" s="1196">
        <v>
3.2205219249999999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
490</v>
      </c>
      <c r="W133" s="1174"/>
      <c r="X133" s="1174"/>
      <c r="Y133" s="1174"/>
      <c r="Z133" s="1175"/>
      <c r="AA133" s="1176">
        <v>
1.6</v>
      </c>
      <c r="AB133" s="1177"/>
      <c r="AC133" s="1177"/>
      <c r="AD133" s="1177"/>
      <c r="AE133" s="1178"/>
      <c r="AF133" s="1176">
        <v>
1.6</v>
      </c>
      <c r="AG133" s="1177"/>
      <c r="AH133" s="1177"/>
      <c r="AI133" s="1177"/>
      <c r="AJ133" s="1178"/>
      <c r="AK133" s="1176">
        <v>
2.2000000000000002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2CPf5xc194pq2di7NtEfzhorYHRg86PNBdmOblk5iMrp+m7JA/+MLtg0z6OsCsjpsEkyedx1cq2LgyljtG7oKw==" saltValue="5epxPG6TPQkcsdPII/HD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YYtnNIk5pfuErOcTncAk2G7LxvXS9yl0C6tt99gsrM/GsB/WNHISmkHoj/OLNHzeSm7qF2nFFgiGo9rOireFA==" saltValue="xr7B8W04AFYQAIbIyvaH1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Z2Px5X5HdRWZtDlng4/cTf5zzXDf+uCAHBeV2xQtF5pvdBmIm8Wl5JCTUiJZE8pXUgE9UmpfeHqYE3Ft3SBhQ==" saltValue="iv2UIzt91GS184x13WyUY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
494</v>
      </c>
      <c r="AP7" s="304"/>
      <c r="AQ7" s="305" t="s">
        <v>
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
496</v>
      </c>
      <c r="AQ8" s="311" t="s">
        <v>
497</v>
      </c>
      <c r="AR8" s="312" t="s">
        <v>
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
499</v>
      </c>
      <c r="AL9" s="1217"/>
      <c r="AM9" s="1217"/>
      <c r="AN9" s="1218"/>
      <c r="AO9" s="313">
        <v>
621279</v>
      </c>
      <c r="AP9" s="313">
        <v>
323751</v>
      </c>
      <c r="AQ9" s="314">
        <v>
218185</v>
      </c>
      <c r="AR9" s="315">
        <v>
48.4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
500</v>
      </c>
      <c r="AL10" s="1217"/>
      <c r="AM10" s="1217"/>
      <c r="AN10" s="1218"/>
      <c r="AO10" s="316">
        <v>
68816</v>
      </c>
      <c r="AP10" s="316">
        <v>
35860</v>
      </c>
      <c r="AQ10" s="317">
        <v>
27381</v>
      </c>
      <c r="AR10" s="318">
        <v>
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
501</v>
      </c>
      <c r="AL11" s="1217"/>
      <c r="AM11" s="1217"/>
      <c r="AN11" s="1218"/>
      <c r="AO11" s="316">
        <v>
7075</v>
      </c>
      <c r="AP11" s="316">
        <v>
3687</v>
      </c>
      <c r="AQ11" s="317">
        <v>
25697</v>
      </c>
      <c r="AR11" s="318">
        <v>
-85.7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
502</v>
      </c>
      <c r="AL12" s="1217"/>
      <c r="AM12" s="1217"/>
      <c r="AN12" s="1218"/>
      <c r="AO12" s="316" t="s">
        <v>
503</v>
      </c>
      <c r="AP12" s="316" t="s">
        <v>
503</v>
      </c>
      <c r="AQ12" s="317">
        <v>
4359</v>
      </c>
      <c r="AR12" s="318" t="s">
        <v>
503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
504</v>
      </c>
      <c r="AL13" s="1217"/>
      <c r="AM13" s="1217"/>
      <c r="AN13" s="1218"/>
      <c r="AO13" s="316" t="s">
        <v>
503</v>
      </c>
      <c r="AP13" s="316" t="s">
        <v>
503</v>
      </c>
      <c r="AQ13" s="317" t="s">
        <v>
503</v>
      </c>
      <c r="AR13" s="318" t="s">
        <v>
503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
505</v>
      </c>
      <c r="AL14" s="1217"/>
      <c r="AM14" s="1217"/>
      <c r="AN14" s="1218"/>
      <c r="AO14" s="316">
        <v>
18959</v>
      </c>
      <c r="AP14" s="316">
        <v>
9880</v>
      </c>
      <c r="AQ14" s="317">
        <v>
8999</v>
      </c>
      <c r="AR14" s="318">
        <v>
9.8000000000000007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
506</v>
      </c>
      <c r="AL15" s="1217"/>
      <c r="AM15" s="1217"/>
      <c r="AN15" s="1218"/>
      <c r="AO15" s="316">
        <v>
5136</v>
      </c>
      <c r="AP15" s="316">
        <v>
2676</v>
      </c>
      <c r="AQ15" s="317">
        <v>
6052</v>
      </c>
      <c r="AR15" s="318">
        <v>
-55.8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
507</v>
      </c>
      <c r="AL16" s="1220"/>
      <c r="AM16" s="1220"/>
      <c r="AN16" s="1221"/>
      <c r="AO16" s="316">
        <v>
-49069</v>
      </c>
      <c r="AP16" s="316">
        <v>
-25570</v>
      </c>
      <c r="AQ16" s="317">
        <v>
-19480</v>
      </c>
      <c r="AR16" s="318">
        <v>
31.3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
185</v>
      </c>
      <c r="AL17" s="1220"/>
      <c r="AM17" s="1220"/>
      <c r="AN17" s="1221"/>
      <c r="AO17" s="316">
        <v>
672196</v>
      </c>
      <c r="AP17" s="316">
        <v>
350285</v>
      </c>
      <c r="AQ17" s="317">
        <v>
271195</v>
      </c>
      <c r="AR17" s="318">
        <v>
29.2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509</v>
      </c>
      <c r="AP20" s="324" t="s">
        <v>
510</v>
      </c>
      <c r="AQ20" s="325" t="s">
        <v>
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
512</v>
      </c>
      <c r="AL21" s="1212"/>
      <c r="AM21" s="1212"/>
      <c r="AN21" s="1213"/>
      <c r="AO21" s="328">
        <v>
31.79</v>
      </c>
      <c r="AP21" s="329">
        <v>
25.46</v>
      </c>
      <c r="AQ21" s="330">
        <v>
6.33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
513</v>
      </c>
      <c r="AL22" s="1212"/>
      <c r="AM22" s="1212"/>
      <c r="AN22" s="1213"/>
      <c r="AO22" s="333">
        <v>
93.1</v>
      </c>
      <c r="AP22" s="334">
        <v>
93.7</v>
      </c>
      <c r="AQ22" s="335">
        <v>
-0.6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
494</v>
      </c>
      <c r="AP30" s="304"/>
      <c r="AQ30" s="305" t="s">
        <v>
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
496</v>
      </c>
      <c r="AQ31" s="311" t="s">
        <v>
497</v>
      </c>
      <c r="AR31" s="312" t="s">
        <v>
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
517</v>
      </c>
      <c r="AL32" s="1228"/>
      <c r="AM32" s="1228"/>
      <c r="AN32" s="1229"/>
      <c r="AO32" s="343">
        <v>
127060</v>
      </c>
      <c r="AP32" s="343">
        <v>
66212</v>
      </c>
      <c r="AQ32" s="344">
        <v>
157756</v>
      </c>
      <c r="AR32" s="345">
        <v>
-58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
518</v>
      </c>
      <c r="AL33" s="1228"/>
      <c r="AM33" s="1228"/>
      <c r="AN33" s="1229"/>
      <c r="AO33" s="343" t="s">
        <v>
503</v>
      </c>
      <c r="AP33" s="343" t="s">
        <v>
503</v>
      </c>
      <c r="AQ33" s="344" t="s">
        <v>
503</v>
      </c>
      <c r="AR33" s="345" t="s">
        <v>
503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
519</v>
      </c>
      <c r="AL34" s="1228"/>
      <c r="AM34" s="1228"/>
      <c r="AN34" s="1229"/>
      <c r="AO34" s="343" t="s">
        <v>
503</v>
      </c>
      <c r="AP34" s="343" t="s">
        <v>
503</v>
      </c>
      <c r="AQ34" s="344" t="s">
        <v>
503</v>
      </c>
      <c r="AR34" s="345" t="s">
        <v>
503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
520</v>
      </c>
      <c r="AL35" s="1228"/>
      <c r="AM35" s="1228"/>
      <c r="AN35" s="1229"/>
      <c r="AO35" s="343">
        <v>
14681</v>
      </c>
      <c r="AP35" s="343">
        <v>
7650</v>
      </c>
      <c r="AQ35" s="344">
        <v>
29837</v>
      </c>
      <c r="AR35" s="345">
        <v>
-74.400000000000006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
521</v>
      </c>
      <c r="AL36" s="1228"/>
      <c r="AM36" s="1228"/>
      <c r="AN36" s="1229"/>
      <c r="AO36" s="343">
        <v>
17303</v>
      </c>
      <c r="AP36" s="343">
        <v>
9017</v>
      </c>
      <c r="AQ36" s="344">
        <v>
5452</v>
      </c>
      <c r="AR36" s="345">
        <v>
65.400000000000006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
522</v>
      </c>
      <c r="AL37" s="1228"/>
      <c r="AM37" s="1228"/>
      <c r="AN37" s="1229"/>
      <c r="AO37" s="343" t="s">
        <v>
503</v>
      </c>
      <c r="AP37" s="343" t="s">
        <v>
503</v>
      </c>
      <c r="AQ37" s="344">
        <v>
1300</v>
      </c>
      <c r="AR37" s="345" t="s">
        <v>
503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
523</v>
      </c>
      <c r="AL38" s="1231"/>
      <c r="AM38" s="1231"/>
      <c r="AN38" s="1232"/>
      <c r="AO38" s="346" t="s">
        <v>
503</v>
      </c>
      <c r="AP38" s="346" t="s">
        <v>
503</v>
      </c>
      <c r="AQ38" s="347">
        <v>
36</v>
      </c>
      <c r="AR38" s="335" t="s">
        <v>
503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
524</v>
      </c>
      <c r="AL39" s="1231"/>
      <c r="AM39" s="1231"/>
      <c r="AN39" s="1232"/>
      <c r="AO39" s="343" t="s">
        <v>
503</v>
      </c>
      <c r="AP39" s="343" t="s">
        <v>
503</v>
      </c>
      <c r="AQ39" s="344">
        <v>
-9131</v>
      </c>
      <c r="AR39" s="345" t="s">
        <v>
503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
525</v>
      </c>
      <c r="AL40" s="1228"/>
      <c r="AM40" s="1228"/>
      <c r="AN40" s="1229"/>
      <c r="AO40" s="343">
        <v>
-127118</v>
      </c>
      <c r="AP40" s="343">
        <v>
-66242</v>
      </c>
      <c r="AQ40" s="344">
        <v>
-138994</v>
      </c>
      <c r="AR40" s="345">
        <v>
-52.3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
294</v>
      </c>
      <c r="AL41" s="1234"/>
      <c r="AM41" s="1234"/>
      <c r="AN41" s="1235"/>
      <c r="AO41" s="343">
        <v>
31926</v>
      </c>
      <c r="AP41" s="343">
        <v>
16637</v>
      </c>
      <c r="AQ41" s="344">
        <v>
46254</v>
      </c>
      <c r="AR41" s="345">
        <v>
-64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
494</v>
      </c>
      <c r="AN49" s="1224" t="s">
        <v>
529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
530</v>
      </c>
      <c r="AO50" s="360" t="s">
        <v>
531</v>
      </c>
      <c r="AP50" s="361" t="s">
        <v>
532</v>
      </c>
      <c r="AQ50" s="362" t="s">
        <v>
533</v>
      </c>
      <c r="AR50" s="363" t="s">
        <v>
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535</v>
      </c>
      <c r="AL51" s="356"/>
      <c r="AM51" s="364">
        <v>
776572</v>
      </c>
      <c r="AN51" s="365">
        <v>
402995</v>
      </c>
      <c r="AO51" s="366">
        <v>
38.1</v>
      </c>
      <c r="AP51" s="367">
        <v>
287914</v>
      </c>
      <c r="AQ51" s="368">
        <v>
-0.2</v>
      </c>
      <c r="AR51" s="369">
        <v>
38.299999999999997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536</v>
      </c>
      <c r="AM52" s="372">
        <v>
590633</v>
      </c>
      <c r="AN52" s="373">
        <v>
306504</v>
      </c>
      <c r="AO52" s="374">
        <v>
40.200000000000003</v>
      </c>
      <c r="AP52" s="375">
        <v>
146531</v>
      </c>
      <c r="AQ52" s="376">
        <v>
3.5</v>
      </c>
      <c r="AR52" s="377">
        <v>
36.700000000000003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537</v>
      </c>
      <c r="AL53" s="356"/>
      <c r="AM53" s="364">
        <v>
836024</v>
      </c>
      <c r="AN53" s="365">
        <v>
445167</v>
      </c>
      <c r="AO53" s="366">
        <v>
10.5</v>
      </c>
      <c r="AP53" s="367">
        <v>
310300</v>
      </c>
      <c r="AQ53" s="368">
        <v>
7.8</v>
      </c>
      <c r="AR53" s="369">
        <v>
2.7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536</v>
      </c>
      <c r="AM54" s="372">
        <v>
668442</v>
      </c>
      <c r="AN54" s="373">
        <v>
355933</v>
      </c>
      <c r="AO54" s="374">
        <v>
16.100000000000001</v>
      </c>
      <c r="AP54" s="375">
        <v>
157576</v>
      </c>
      <c r="AQ54" s="376">
        <v>
7.5</v>
      </c>
      <c r="AR54" s="377">
        <v>
8.6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538</v>
      </c>
      <c r="AL55" s="356"/>
      <c r="AM55" s="364">
        <v>
879242</v>
      </c>
      <c r="AN55" s="365">
        <v>
464225</v>
      </c>
      <c r="AO55" s="366">
        <v>
4.3</v>
      </c>
      <c r="AP55" s="367">
        <v>
317319</v>
      </c>
      <c r="AQ55" s="368">
        <v>
2.2999999999999998</v>
      </c>
      <c r="AR55" s="369">
        <v>
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536</v>
      </c>
      <c r="AM56" s="372">
        <v>
782614</v>
      </c>
      <c r="AN56" s="373">
        <v>
413207</v>
      </c>
      <c r="AO56" s="374">
        <v>
16.100000000000001</v>
      </c>
      <c r="AP56" s="375">
        <v>
164214</v>
      </c>
      <c r="AQ56" s="376">
        <v>
4.2</v>
      </c>
      <c r="AR56" s="377">
        <v>
11.9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539</v>
      </c>
      <c r="AL57" s="356"/>
      <c r="AM57" s="364">
        <v>
466633</v>
      </c>
      <c r="AN57" s="365">
        <v>
245855</v>
      </c>
      <c r="AO57" s="366">
        <v>
-47</v>
      </c>
      <c r="AP57" s="367">
        <v>
289738</v>
      </c>
      <c r="AQ57" s="368">
        <v>
-8.6999999999999993</v>
      </c>
      <c r="AR57" s="369">
        <v>
-38.299999999999997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536</v>
      </c>
      <c r="AM58" s="372">
        <v>
418114</v>
      </c>
      <c r="AN58" s="373">
        <v>
220292</v>
      </c>
      <c r="AO58" s="374">
        <v>
-46.7</v>
      </c>
      <c r="AP58" s="375">
        <v>
156238</v>
      </c>
      <c r="AQ58" s="376">
        <v>
-4.9000000000000004</v>
      </c>
      <c r="AR58" s="377">
        <v>
-41.8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540</v>
      </c>
      <c r="AL59" s="356"/>
      <c r="AM59" s="364">
        <v>
631532</v>
      </c>
      <c r="AN59" s="365">
        <v>
329094</v>
      </c>
      <c r="AO59" s="366">
        <v>
33.9</v>
      </c>
      <c r="AP59" s="367">
        <v>
316937</v>
      </c>
      <c r="AQ59" s="368">
        <v>
9.4</v>
      </c>
      <c r="AR59" s="369">
        <v>
24.5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536</v>
      </c>
      <c r="AM60" s="372">
        <v>
505610</v>
      </c>
      <c r="AN60" s="373">
        <v>
263476</v>
      </c>
      <c r="AO60" s="374">
        <v>
19.600000000000001</v>
      </c>
      <c r="AP60" s="375">
        <v>
199150</v>
      </c>
      <c r="AQ60" s="376">
        <v>
27.5</v>
      </c>
      <c r="AR60" s="377">
        <v>
-7.9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541</v>
      </c>
      <c r="AL61" s="378"/>
      <c r="AM61" s="379">
        <v>
718001</v>
      </c>
      <c r="AN61" s="380">
        <v>
377467</v>
      </c>
      <c r="AO61" s="381">
        <v>
8</v>
      </c>
      <c r="AP61" s="382">
        <v>
304442</v>
      </c>
      <c r="AQ61" s="383">
        <v>
2.1</v>
      </c>
      <c r="AR61" s="369">
        <v>
5.9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536</v>
      </c>
      <c r="AM62" s="372">
        <v>
593083</v>
      </c>
      <c r="AN62" s="373">
        <v>
311882</v>
      </c>
      <c r="AO62" s="374">
        <v>
9.1</v>
      </c>
      <c r="AP62" s="375">
        <v>
164742</v>
      </c>
      <c r="AQ62" s="376">
        <v>
7.6</v>
      </c>
      <c r="AR62" s="377">
        <v>
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b4GKZklNt6CjVQzsl+X6CZcpf9pTBiE/P3lV5ckqDJLMhfaFn6NSJ+yKBzPfenYyWJzTQMkLRkrJZSTV+tWNHg==" saltValue="EZEiTbtySEKXJtnJSB2j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543</v>
      </c>
    </row>
    <row r="121" spans="125:125" ht="13.5" hidden="1" customHeight="1" x14ac:dyDescent="0.15">
      <c r="DU121" s="291"/>
    </row>
  </sheetData>
  <sheetProtection algorithmName="SHA-512" hashValue="eSsPJgF+/kbpAhM04srR3fqQu2XlAsw1YnAuiqtN2JBd+FmoXnm2mxTYJUpP2er1DAMuTh10RvFG93I2FfJpVQ==" saltValue="j5lZChddM7OZKQTWPltlJ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544</v>
      </c>
    </row>
  </sheetData>
  <sheetProtection algorithmName="SHA-512" hashValue="T1WM96JpqEVYl4jGUxMSvD0KM/hYsBdljGk0lYuTKcK4c5+pFTyT+g0cjNVviY2w/G95vKV7cm0tB8ZBMjBWAg==" saltValue="dGsWNsYyJbGSs6LwWWUde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545</v>
      </c>
      <c r="G46" s="8" t="s">
        <v>
546</v>
      </c>
      <c r="H46" s="8" t="s">
        <v>
547</v>
      </c>
      <c r="I46" s="8" t="s">
        <v>
548</v>
      </c>
      <c r="J46" s="9" t="s">
        <v>
549</v>
      </c>
    </row>
    <row r="47" spans="2:10" ht="57.75" customHeight="1" x14ac:dyDescent="0.15">
      <c r="B47" s="10"/>
      <c r="C47" s="1236" t="s">
        <v>
3</v>
      </c>
      <c r="D47" s="1236"/>
      <c r="E47" s="1237"/>
      <c r="F47" s="11">
        <v>
57.37</v>
      </c>
      <c r="G47" s="12">
        <v>
51.44</v>
      </c>
      <c r="H47" s="12">
        <v>
51.16</v>
      </c>
      <c r="I47" s="12">
        <v>
51.79</v>
      </c>
      <c r="J47" s="13">
        <v>
54.53</v>
      </c>
    </row>
    <row r="48" spans="2:10" ht="57.75" customHeight="1" x14ac:dyDescent="0.15">
      <c r="B48" s="14"/>
      <c r="C48" s="1238" t="s">
        <v>
4</v>
      </c>
      <c r="D48" s="1238"/>
      <c r="E48" s="1239"/>
      <c r="F48" s="15">
        <v>
4.67</v>
      </c>
      <c r="G48" s="16">
        <v>
6.25</v>
      </c>
      <c r="H48" s="16">
        <v>
7.3</v>
      </c>
      <c r="I48" s="16">
        <v>
5.72</v>
      </c>
      <c r="J48" s="17">
        <v>
7.33</v>
      </c>
    </row>
    <row r="49" spans="2:10" ht="57.75" customHeight="1" thickBot="1" x14ac:dyDescent="0.2">
      <c r="B49" s="18"/>
      <c r="C49" s="1240" t="s">
        <v>
5</v>
      </c>
      <c r="D49" s="1240"/>
      <c r="E49" s="1241"/>
      <c r="F49" s="19">
        <v>
0.3</v>
      </c>
      <c r="G49" s="20" t="s">
        <v>
550</v>
      </c>
      <c r="H49" s="20">
        <v>
1.1100000000000001</v>
      </c>
      <c r="I49" s="20" t="s">
        <v>
551</v>
      </c>
      <c r="J49" s="21">
        <v>
5.7</v>
      </c>
    </row>
    <row r="50" spans="2:10" ht="13.5" customHeight="1" x14ac:dyDescent="0.15"/>
  </sheetData>
  <sheetProtection algorithmName="SHA-512" hashValue="+vTdOArMdzptC4thcj288FwwoqrJHJDEtj4EiwAgySe6d/duBdbyDjyMXMip0gEhyLAUmNZsvF4w4Q1bOdfuow==" saltValue="/q9G4/rzrOdR+jlfqu8/l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清水 国光</cp:lastModifiedBy>
  <cp:lastPrinted>2021-02-25T05:43:13Z</cp:lastPrinted>
  <dcterms:created xsi:type="dcterms:W3CDTF">2021-02-05T02:06:04Z</dcterms:created>
  <dcterms:modified xsi:type="dcterms:W3CDTF">2021-10-05T00:32:33Z</dcterms:modified>
  <cp:category/>
</cp:coreProperties>
</file>