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HRIu/3HI90jMGxyPUiN3BDjxL5WhZbDbCp1eWSmSEJkT8DIQQmfLTtAC4++wCDzKZ1rcmqPX5Ux5/yF3W9TFIw==" workbookSaltValue="JpsNdcxK10rYXqaBFfCZlw==" workbookSpinCount="100000" lockStructure="1"/>
  <bookViews>
    <workbookView xWindow="1884"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CS78" i="4"/>
  <c r="BX54" i="4"/>
  <c r="BX32" i="4"/>
  <c r="FL54" i="4"/>
  <c r="MN54" i="4"/>
  <c r="MN32" i="4"/>
  <c r="IZ32" i="4"/>
  <c r="HM78" i="4"/>
  <c r="FL32" i="4"/>
  <c r="C11" i="5"/>
  <c r="D11" i="5"/>
  <c r="E11" i="5"/>
  <c r="B11" i="5"/>
  <c r="JJ78" i="4" l="1"/>
  <c r="DD32" i="4"/>
  <c r="U78" i="4"/>
  <c r="P54" i="4"/>
  <c r="P32" i="4"/>
  <c r="GR32" i="4"/>
  <c r="EO78" i="4"/>
  <c r="KF54" i="4"/>
  <c r="KF32" i="4"/>
  <c r="GR54" i="4"/>
  <c r="DD54" i="4"/>
  <c r="LY32" i="4"/>
  <c r="GT78" i="4"/>
  <c r="EW54" i="4"/>
  <c r="EW32" i="4"/>
  <c r="LO78" i="4"/>
  <c r="IK32" i="4"/>
  <c r="BZ78" i="4"/>
  <c r="BI54" i="4"/>
  <c r="BI32" i="4"/>
  <c r="LY54" i="4"/>
  <c r="IK54" i="4"/>
  <c r="FH78" i="4"/>
  <c r="DS32" i="4"/>
  <c r="AE54" i="4"/>
  <c r="KU54" i="4"/>
  <c r="KU32" i="4"/>
  <c r="DS54" i="4"/>
  <c r="AE32" i="4"/>
  <c r="KC78" i="4"/>
  <c r="HG54" i="4"/>
  <c r="HG32" i="4"/>
  <c r="AN78" i="4"/>
  <c r="BG78" i="4"/>
  <c r="AT54" i="4"/>
  <c r="LJ54" i="4"/>
  <c r="KV78" i="4"/>
  <c r="HV54" i="4"/>
  <c r="HV32" i="4"/>
  <c r="GA78" i="4"/>
  <c r="EH54" i="4"/>
  <c r="EH32" i="4"/>
  <c r="AT32" i="4"/>
  <c r="LJ32" i="4"/>
</calcChain>
</file>

<file path=xl/sharedStrings.xml><?xml version="1.0" encoding="utf-8"?>
<sst xmlns="http://schemas.openxmlformats.org/spreadsheetml/2006/main" count="326" uniqueCount="155">
  <si>
    <t>経営比較分析表（令和2年度決算）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</si>
  <si>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</si>
  <si>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</si>
  <si>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</si>
  <si>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</si>
  <si>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</si>
  <si>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</si>
  <si>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</si>
  <si>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</si>
  <si>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</si>
  <si>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</si>
  <si>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</si>
  <si>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</si>
  <si>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</si>
  <si>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</si>
  <si>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</si>
  <si>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</si>
  <si>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</si>
  <si>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</si>
  <si>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</si>
  <si>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</si>
  <si>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</si>
  <si>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</si>
  <si>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令和2年度全国平均</t>
  </si>
  <si>
    <t>人口（人）</t>
  </si>
  <si>
    <t>建物面積（㎡）</t>
  </si>
  <si>
    <t>不採算地区病院</t>
  </si>
  <si>
    <t>不採算地区中核病院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</si>
  <si>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</si>
  <si>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</si>
  <si>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</si>
  <si>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</si>
  <si>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</si>
  <si>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</si>
  <si>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</si>
  <si>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</si>
  <si>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</si>
  <si>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</si>
  <si>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</si>
  <si>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</si>
  <si>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</si>
  <si>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</si>
  <si>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</si>
  <si>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</si>
  <si>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</si>
  <si>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</si>
  <si>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</si>
  <si>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</si>
  <si>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</si>
  <si>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</si>
  <si>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</si>
  <si>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</si>
  <si>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</si>
  <si>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</si>
  <si>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</si>
  <si>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</si>
  <si>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</si>
  <si>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</si>
  <si>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</si>
  <si>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</si>
  <si>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</si>
  <si>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</si>
  <si>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</si>
  <si>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</si>
  <si>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</si>
  <si>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</si>
  <si>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</si>
  <si>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</si>
  <si>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</si>
  <si>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</si>
  <si>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</si>
  <si>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</si>
  <si>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</si>
  <si>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</si>
  <si>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</si>
  <si>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</si>
  <si>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</si>
  <si>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</si>
  <si>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</si>
  <si>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</si>
  <si>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</si>
  <si>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</si>
  <si>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2. 老朽化の状況</t>
  </si>
  <si>
    <t>全体総括</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</si>
  <si>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</si>
  <si>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</si>
  <si>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</si>
  <si>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</si>
  <si>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</si>
  <si>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</si>
  <si>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</si>
  <si>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</si>
  <si>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</si>
  <si>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</si>
  <si>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</si>
  <si>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</si>
  <si>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</si>
  <si>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</si>
  <si>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</si>
  <si>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</si>
  <si>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</si>
  <si>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</si>
  <si>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</si>
  <si>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</si>
  <si>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</si>
  <si>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</si>
  <si>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</si>
  <si>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</si>
  <si>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</si>
  <si>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</si>
  <si>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</si>
  <si>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</si>
  <si>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</si>
  <si>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</si>
  <si>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</si>
  <si>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</si>
  <si>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</si>
  <si>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</si>
  <si>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</si>
  <si>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</si>
  <si>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</si>
  <si>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</si>
  <si>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</si>
  <si>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</si>
  <si>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</si>
  <si>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</si>
  <si>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</si>
  <si>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</si>
  <si>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</si>
  <si>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</si>
  <si>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</si>
  <si>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</si>
  <si>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</si>
  <si>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東京都</t>
  </si>
  <si>
    <t>奥多摩町</t>
  </si>
  <si>
    <t>奥多摩病院</t>
  </si>
  <si>
    <t>当然財務</t>
  </si>
  <si>
    <t>病院事業</t>
  </si>
  <si>
    <t>一般病院</t>
  </si>
  <si>
    <t>50床未満</t>
  </si>
  <si>
    <t>非設置</t>
  </si>
  <si>
    <t>直営</t>
  </si>
  <si>
    <t>訓</t>
  </si>
  <si>
    <t>救</t>
  </si>
  <si>
    <t>第１種該当</t>
  </si>
  <si>
    <t>１３：１</t>
  </si>
  <si>
    <t>Ｎ－４年度</t>
  </si>
  <si>
    <t>Ｎ－３年度</t>
  </si>
  <si>
    <t>Ｎ－２年度</t>
  </si>
  <si>
    <t>Ｎ－１年度</t>
  </si>
  <si>
    <t>Ｎ年度</t>
  </si>
  <si>
    <t>二次救急指定病院として24時間体制で、小児から高齢者、在宅の看取りまで、外来・救急・入院・在宅医療まで幅広い医療形態を維持している。山間地域であるため、近年は病院に来院できない患者さんのため訪問診療、訪問看護を強化している。</t>
    <rPh sb="0" eb="2">
      <t>ニジ</t>
    </rPh>
    <rPh sb="2" eb="4">
      <t>キュウキュウ</t>
    </rPh>
    <rPh sb="4" eb="6">
      <t>シテイ</t>
    </rPh>
    <rPh sb="6" eb="8">
      <t>ビョウイン</t>
    </rPh>
    <rPh sb="13" eb="15">
      <t>ジカン</t>
    </rPh>
    <rPh sb="15" eb="17">
      <t>タイセイ</t>
    </rPh>
    <rPh sb="19" eb="21">
      <t>ショウニ</t>
    </rPh>
    <rPh sb="23" eb="26">
      <t>コウレイシャ</t>
    </rPh>
    <rPh sb="27" eb="29">
      <t>ザイタク</t>
    </rPh>
    <rPh sb="30" eb="32">
      <t>ミト</t>
    </rPh>
    <rPh sb="36" eb="38">
      <t>ガイライ</t>
    </rPh>
    <rPh sb="39" eb="41">
      <t>キュウキュウ</t>
    </rPh>
    <rPh sb="42" eb="44">
      <t>ニュウイン</t>
    </rPh>
    <rPh sb="45" eb="47">
      <t>ザイタク</t>
    </rPh>
    <rPh sb="47" eb="49">
      <t>イリョウ</t>
    </rPh>
    <rPh sb="51" eb="52">
      <t>ハバ</t>
    </rPh>
    <rPh sb="52" eb="53">
      <t>ヒロ</t>
    </rPh>
    <rPh sb="54" eb="56">
      <t>イリョウ</t>
    </rPh>
    <rPh sb="56" eb="58">
      <t>ケイタイ</t>
    </rPh>
    <rPh sb="59" eb="61">
      <t>イジ</t>
    </rPh>
    <rPh sb="66" eb="68">
      <t>サンカン</t>
    </rPh>
    <rPh sb="68" eb="70">
      <t>チイキ</t>
    </rPh>
    <rPh sb="76" eb="78">
      <t>キンネン</t>
    </rPh>
    <rPh sb="79" eb="81">
      <t>ビョウイン</t>
    </rPh>
    <rPh sb="82" eb="84">
      <t>ライイン</t>
    </rPh>
    <rPh sb="88" eb="90">
      <t>カンジャ</t>
    </rPh>
    <rPh sb="95" eb="97">
      <t>ホウモン</t>
    </rPh>
    <rPh sb="97" eb="99">
      <t>シンリョウ</t>
    </rPh>
    <rPh sb="100" eb="102">
      <t>ホウモン</t>
    </rPh>
    <rPh sb="102" eb="104">
      <t>カンゴ</t>
    </rPh>
    <rPh sb="105" eb="107">
      <t>キョウカ</t>
    </rPh>
    <phoneticPr fontId="4"/>
  </si>
  <si>
    <t>山間地域にある病院で人口減少等により大幅な患者数の増を見込むことは難しいものの、隣接病院まで町の中心から車で40分、遠いところからは1時間以上かかるところもあり、住民にとっては必要不可欠な病院である。又、近年、登山・キャンプ等のアウトドアを中心に観光客が増加している。二次救急医療機関として役割を果たしたい。</t>
    <rPh sb="0" eb="2">
      <t>サンカン</t>
    </rPh>
    <rPh sb="2" eb="4">
      <t>チイキ</t>
    </rPh>
    <rPh sb="7" eb="9">
      <t>ビョウイン</t>
    </rPh>
    <rPh sb="10" eb="12">
      <t>ジンコウ</t>
    </rPh>
    <rPh sb="12" eb="14">
      <t>ゲンショウ</t>
    </rPh>
    <rPh sb="14" eb="15">
      <t>ナド</t>
    </rPh>
    <rPh sb="18" eb="20">
      <t>オオハバ</t>
    </rPh>
    <rPh sb="21" eb="23">
      <t>カンジャ</t>
    </rPh>
    <rPh sb="23" eb="24">
      <t>スウ</t>
    </rPh>
    <rPh sb="25" eb="26">
      <t>ゾウ</t>
    </rPh>
    <rPh sb="27" eb="29">
      <t>ミコ</t>
    </rPh>
    <rPh sb="33" eb="34">
      <t>ムズカ</t>
    </rPh>
    <rPh sb="40" eb="42">
      <t>リンセツ</t>
    </rPh>
    <rPh sb="42" eb="44">
      <t>ビョウイン</t>
    </rPh>
    <rPh sb="46" eb="47">
      <t>マチ</t>
    </rPh>
    <rPh sb="48" eb="50">
      <t>チュウシン</t>
    </rPh>
    <rPh sb="52" eb="53">
      <t>クルマ</t>
    </rPh>
    <rPh sb="56" eb="57">
      <t>フン</t>
    </rPh>
    <rPh sb="58" eb="59">
      <t>トオ</t>
    </rPh>
    <rPh sb="67" eb="69">
      <t>ジカン</t>
    </rPh>
    <rPh sb="69" eb="71">
      <t>イジョウ</t>
    </rPh>
    <rPh sb="81" eb="83">
      <t>ジュウミン</t>
    </rPh>
    <rPh sb="88" eb="90">
      <t>ヒツヨウ</t>
    </rPh>
    <rPh sb="90" eb="93">
      <t>フカケツ</t>
    </rPh>
    <rPh sb="94" eb="96">
      <t>ビョウイン</t>
    </rPh>
    <rPh sb="100" eb="101">
      <t>マタ</t>
    </rPh>
    <rPh sb="102" eb="104">
      <t>キンネン</t>
    </rPh>
    <rPh sb="105" eb="107">
      <t>トザン</t>
    </rPh>
    <rPh sb="112" eb="113">
      <t>ナド</t>
    </rPh>
    <rPh sb="120" eb="122">
      <t>チュウシン</t>
    </rPh>
    <rPh sb="123" eb="125">
      <t>カンコウ</t>
    </rPh>
    <rPh sb="125" eb="126">
      <t>キャク</t>
    </rPh>
    <rPh sb="127" eb="129">
      <t>ゾウカ</t>
    </rPh>
    <rPh sb="134" eb="136">
      <t>ニジ</t>
    </rPh>
    <rPh sb="136" eb="138">
      <t>キュウキュウ</t>
    </rPh>
    <rPh sb="138" eb="140">
      <t>イリョウ</t>
    </rPh>
    <rPh sb="140" eb="142">
      <t>キカン</t>
    </rPh>
    <rPh sb="145" eb="147">
      <t>ヤクワリ</t>
    </rPh>
    <rPh sb="148" eb="149">
      <t>ハ</t>
    </rPh>
    <phoneticPr fontId="4"/>
  </si>
  <si>
    <t>①経常収支比率については、100以上となっているが昨年は新型コロナウイルス関係の補助金等で単年度収支において黒字となっている。引き続き経費削減等により健全化を目指す。②医業収支比率については、新型コロナウイルス流行に伴う受診控えにより外来収益が減少したこと、及び感染症への警戒から高齢者の外出等の日常生活が制限され、肺炎・骨折・心不全など当院の主要な入院症例が激減したため、低い数値となっている。④病床利用率については、受診控え等により入院患者数が大きく減少したこと、及び老人施設入所者について感染症対策から入院を控え訪問診療を拡大したことにより病床利用率が低下したと見込んでいるが、令和3年度は改善傾向にある。⑤入院患者1人1日当たり収益については、当院では手術等の必要な患者には他の病院を紹介しているため1人当たりの収益が少なくなっていると思われる。⑦職員給与費対医業収益比率については、令和2年度より会計年度任用職員分を経費(委託料)より支払っていたのを給与費(報酬)から支払うことになったため昨年度より増加した。</t>
    <rPh sb="1" eb="3">
      <t>ケイジョウ</t>
    </rPh>
    <rPh sb="3" eb="5">
      <t>シュウシ</t>
    </rPh>
    <rPh sb="5" eb="7">
      <t>ヒリツ</t>
    </rPh>
    <rPh sb="16" eb="18">
      <t>イジョウ</t>
    </rPh>
    <rPh sb="25" eb="27">
      <t>サクネン</t>
    </rPh>
    <rPh sb="28" eb="30">
      <t>シンガタ</t>
    </rPh>
    <rPh sb="37" eb="39">
      <t>カンケイ</t>
    </rPh>
    <rPh sb="40" eb="43">
      <t>ホジョキン</t>
    </rPh>
    <rPh sb="43" eb="44">
      <t>ナド</t>
    </rPh>
    <rPh sb="45" eb="48">
      <t>タンネンド</t>
    </rPh>
    <rPh sb="48" eb="50">
      <t>シュウシ</t>
    </rPh>
    <rPh sb="54" eb="56">
      <t>クロジ</t>
    </rPh>
    <rPh sb="63" eb="64">
      <t>ヒ</t>
    </rPh>
    <rPh sb="65" eb="66">
      <t>ツヅ</t>
    </rPh>
    <rPh sb="67" eb="69">
      <t>ケイヒ</t>
    </rPh>
    <rPh sb="69" eb="71">
      <t>サクゲン</t>
    </rPh>
    <rPh sb="71" eb="72">
      <t>ナド</t>
    </rPh>
    <rPh sb="75" eb="77">
      <t>ケンゼン</t>
    </rPh>
    <rPh sb="77" eb="78">
      <t>カ</t>
    </rPh>
    <rPh sb="79" eb="81">
      <t>メザ</t>
    </rPh>
    <rPh sb="84" eb="86">
      <t>イギョウ</t>
    </rPh>
    <rPh sb="86" eb="88">
      <t>シュウシ</t>
    </rPh>
    <rPh sb="88" eb="90">
      <t>ヒリツ</t>
    </rPh>
    <rPh sb="96" eb="98">
      <t>シンガタ</t>
    </rPh>
    <rPh sb="105" eb="107">
      <t>リュウコウ</t>
    </rPh>
    <rPh sb="108" eb="109">
      <t>トモナ</t>
    </rPh>
    <rPh sb="110" eb="112">
      <t>ジュシン</t>
    </rPh>
    <rPh sb="112" eb="113">
      <t>ヒカ</t>
    </rPh>
    <rPh sb="117" eb="119">
      <t>ガイライ</t>
    </rPh>
    <rPh sb="119" eb="121">
      <t>シュウエキ</t>
    </rPh>
    <rPh sb="122" eb="124">
      <t>ゲンショウ</t>
    </rPh>
    <rPh sb="129" eb="130">
      <t>オヨ</t>
    </rPh>
    <rPh sb="131" eb="134">
      <t>カンセンショウ</t>
    </rPh>
    <rPh sb="136" eb="138">
      <t>ケイカイ</t>
    </rPh>
    <rPh sb="140" eb="143">
      <t>コウレイシャ</t>
    </rPh>
    <rPh sb="144" eb="146">
      <t>ガイシュツ</t>
    </rPh>
    <rPh sb="146" eb="147">
      <t>ナド</t>
    </rPh>
    <rPh sb="148" eb="150">
      <t>ニチジョウ</t>
    </rPh>
    <rPh sb="150" eb="152">
      <t>セイカツ</t>
    </rPh>
    <rPh sb="153" eb="155">
      <t>セイゲン</t>
    </rPh>
    <rPh sb="158" eb="160">
      <t>ハイエン</t>
    </rPh>
    <rPh sb="161" eb="163">
      <t>コッセツ</t>
    </rPh>
    <rPh sb="164" eb="167">
      <t>シンフゼン</t>
    </rPh>
    <rPh sb="169" eb="170">
      <t>トウ</t>
    </rPh>
    <rPh sb="170" eb="171">
      <t>イン</t>
    </rPh>
    <rPh sb="172" eb="174">
      <t>シュヨウ</t>
    </rPh>
    <rPh sb="175" eb="177">
      <t>ニュウイン</t>
    </rPh>
    <rPh sb="177" eb="179">
      <t>ショウレイ</t>
    </rPh>
    <rPh sb="180" eb="182">
      <t>ゲキゲン</t>
    </rPh>
    <rPh sb="187" eb="188">
      <t>ヒク</t>
    </rPh>
    <rPh sb="189" eb="191">
      <t>スウチ</t>
    </rPh>
    <rPh sb="199" eb="201">
      <t>ビョウショウ</t>
    </rPh>
    <rPh sb="201" eb="203">
      <t>リヨウ</t>
    </rPh>
    <rPh sb="203" eb="204">
      <t>リツ</t>
    </rPh>
    <rPh sb="210" eb="212">
      <t>ジュシン</t>
    </rPh>
    <rPh sb="212" eb="213">
      <t>ヒカ</t>
    </rPh>
    <rPh sb="214" eb="215">
      <t>ナド</t>
    </rPh>
    <rPh sb="218" eb="220">
      <t>ニュウイン</t>
    </rPh>
    <rPh sb="220" eb="223">
      <t>カンジャスウ</t>
    </rPh>
    <rPh sb="224" eb="225">
      <t>オオ</t>
    </rPh>
    <rPh sb="227" eb="229">
      <t>ゲンショウ</t>
    </rPh>
    <rPh sb="234" eb="235">
      <t>オヨ</t>
    </rPh>
    <rPh sb="236" eb="238">
      <t>ロウジン</t>
    </rPh>
    <rPh sb="238" eb="240">
      <t>シセツ</t>
    </rPh>
    <rPh sb="240" eb="243">
      <t>ニュウショシャ</t>
    </rPh>
    <rPh sb="247" eb="249">
      <t>カンセン</t>
    </rPh>
    <rPh sb="249" eb="250">
      <t>ショウ</t>
    </rPh>
    <rPh sb="250" eb="252">
      <t>タイサク</t>
    </rPh>
    <rPh sb="254" eb="256">
      <t>ニュウイン</t>
    </rPh>
    <rPh sb="257" eb="258">
      <t>ヒカ</t>
    </rPh>
    <rPh sb="259" eb="261">
      <t>ホウモン</t>
    </rPh>
    <rPh sb="261" eb="263">
      <t>シンリョウ</t>
    </rPh>
    <rPh sb="264" eb="266">
      <t>カクダイ</t>
    </rPh>
    <rPh sb="273" eb="275">
      <t>ビョウショウ</t>
    </rPh>
    <rPh sb="275" eb="277">
      <t>リヨウ</t>
    </rPh>
    <rPh sb="277" eb="278">
      <t>リツ</t>
    </rPh>
    <rPh sb="279" eb="281">
      <t>テイカ</t>
    </rPh>
    <rPh sb="284" eb="286">
      <t>ミコ</t>
    </rPh>
    <rPh sb="292" eb="293">
      <t>レイ</t>
    </rPh>
    <rPh sb="293" eb="294">
      <t>ワ</t>
    </rPh>
    <rPh sb="295" eb="297">
      <t>ネンド</t>
    </rPh>
    <rPh sb="298" eb="300">
      <t>カイゼン</t>
    </rPh>
    <rPh sb="300" eb="302">
      <t>ケイコウ</t>
    </rPh>
    <rPh sb="307" eb="309">
      <t>ニュウイン</t>
    </rPh>
    <rPh sb="309" eb="311">
      <t>カンジャ</t>
    </rPh>
    <rPh sb="312" eb="313">
      <t>ヒト</t>
    </rPh>
    <rPh sb="314" eb="315">
      <t>ニチ</t>
    </rPh>
    <rPh sb="315" eb="316">
      <t>ア</t>
    </rPh>
    <rPh sb="318" eb="320">
      <t>シュウエキ</t>
    </rPh>
    <rPh sb="326" eb="327">
      <t>トウ</t>
    </rPh>
    <rPh sb="327" eb="328">
      <t>イン</t>
    </rPh>
    <rPh sb="330" eb="332">
      <t>シュジュツ</t>
    </rPh>
    <rPh sb="332" eb="333">
      <t>ナド</t>
    </rPh>
    <rPh sb="334" eb="336">
      <t>ヒツヨウ</t>
    </rPh>
    <rPh sb="337" eb="339">
      <t>カンジャ</t>
    </rPh>
    <rPh sb="341" eb="342">
      <t>タ</t>
    </rPh>
    <rPh sb="343" eb="345">
      <t>ビョウイン</t>
    </rPh>
    <rPh sb="346" eb="348">
      <t>ショウカイ</t>
    </rPh>
    <rPh sb="355" eb="356">
      <t>ヒト</t>
    </rPh>
    <rPh sb="356" eb="357">
      <t>ア</t>
    </rPh>
    <rPh sb="360" eb="362">
      <t>シュウエキ</t>
    </rPh>
    <rPh sb="363" eb="364">
      <t>スク</t>
    </rPh>
    <rPh sb="372" eb="373">
      <t>オモ</t>
    </rPh>
    <rPh sb="378" eb="380">
      <t>ショクイン</t>
    </rPh>
    <rPh sb="380" eb="382">
      <t>キュウヨ</t>
    </rPh>
    <rPh sb="382" eb="383">
      <t>ヒ</t>
    </rPh>
    <rPh sb="383" eb="384">
      <t>タイ</t>
    </rPh>
    <rPh sb="384" eb="385">
      <t>イ</t>
    </rPh>
    <rPh sb="385" eb="386">
      <t>ギョウ</t>
    </rPh>
    <rPh sb="386" eb="388">
      <t>シュウエキ</t>
    </rPh>
    <rPh sb="388" eb="390">
      <t>ヒリツ</t>
    </rPh>
    <rPh sb="396" eb="397">
      <t>レイ</t>
    </rPh>
    <rPh sb="397" eb="398">
      <t>ワ</t>
    </rPh>
    <rPh sb="399" eb="401">
      <t>ネンド</t>
    </rPh>
    <rPh sb="403" eb="405">
      <t>カイケイ</t>
    </rPh>
    <rPh sb="405" eb="407">
      <t>ネンド</t>
    </rPh>
    <rPh sb="407" eb="409">
      <t>ニンヨウ</t>
    </rPh>
    <rPh sb="409" eb="411">
      <t>ショクイン</t>
    </rPh>
    <rPh sb="411" eb="412">
      <t>ブン</t>
    </rPh>
    <rPh sb="413" eb="415">
      <t>ケイヒ</t>
    </rPh>
    <rPh sb="416" eb="419">
      <t>イタクリョウ</t>
    </rPh>
    <rPh sb="422" eb="424">
      <t>シハラ</t>
    </rPh>
    <rPh sb="430" eb="432">
      <t>キュウヨ</t>
    </rPh>
    <rPh sb="432" eb="433">
      <t>ヒ</t>
    </rPh>
    <rPh sb="434" eb="436">
      <t>ホウシュウ</t>
    </rPh>
    <rPh sb="439" eb="441">
      <t>シハラ</t>
    </rPh>
    <rPh sb="450" eb="453">
      <t>サクネンド</t>
    </rPh>
    <rPh sb="455" eb="457">
      <t>ゾウカ</t>
    </rPh>
    <phoneticPr fontId="4"/>
  </si>
  <si>
    <t>病院については昭和63年に改築し30年以上が経過している。そのため建設当時から使用している附帯設備については順次更新し対応したい。②器械備品減価償却率については、経営状況が厳しいことにより、耐用年数を経過した器械備品を多く使用しているため、高い数値となっている。</t>
    <rPh sb="0" eb="2">
      <t>ビョウイン</t>
    </rPh>
    <rPh sb="7" eb="9">
      <t>ショウワ</t>
    </rPh>
    <rPh sb="11" eb="12">
      <t>ネン</t>
    </rPh>
    <rPh sb="13" eb="15">
      <t>カイチク</t>
    </rPh>
    <rPh sb="18" eb="19">
      <t>ネン</t>
    </rPh>
    <rPh sb="19" eb="21">
      <t>イジョウ</t>
    </rPh>
    <rPh sb="22" eb="24">
      <t>ケイカ</t>
    </rPh>
    <rPh sb="33" eb="35">
      <t>ケンセツ</t>
    </rPh>
    <rPh sb="35" eb="37">
      <t>トウジ</t>
    </rPh>
    <rPh sb="39" eb="41">
      <t>シヨウ</t>
    </rPh>
    <rPh sb="45" eb="47">
      <t>フタイ</t>
    </rPh>
    <rPh sb="47" eb="49">
      <t>セツビ</t>
    </rPh>
    <rPh sb="54" eb="56">
      <t>ジュンジ</t>
    </rPh>
    <rPh sb="56" eb="58">
      <t>コウシン</t>
    </rPh>
    <rPh sb="59" eb="61">
      <t>タイオウ</t>
    </rPh>
    <rPh sb="66" eb="68">
      <t>キカイ</t>
    </rPh>
    <rPh sb="68" eb="70">
      <t>ビヒン</t>
    </rPh>
    <rPh sb="70" eb="72">
      <t>ゲンカ</t>
    </rPh>
    <rPh sb="72" eb="74">
      <t>ショウキャク</t>
    </rPh>
    <rPh sb="74" eb="75">
      <t>リツ</t>
    </rPh>
    <rPh sb="81" eb="83">
      <t>ケイエイ</t>
    </rPh>
    <rPh sb="83" eb="85">
      <t>ジョウキョウ</t>
    </rPh>
    <rPh sb="86" eb="87">
      <t>キビ</t>
    </rPh>
    <rPh sb="95" eb="97">
      <t>タイヨウ</t>
    </rPh>
    <rPh sb="97" eb="99">
      <t>ネンスウ</t>
    </rPh>
    <rPh sb="100" eb="102">
      <t>ケイカ</t>
    </rPh>
    <rPh sb="104" eb="106">
      <t>キカイ</t>
    </rPh>
    <rPh sb="106" eb="108">
      <t>ビヒン</t>
    </rPh>
    <rPh sb="109" eb="110">
      <t>オオ</t>
    </rPh>
    <rPh sb="111" eb="113">
      <t>シヨウ</t>
    </rPh>
    <rPh sb="120" eb="121">
      <t>タカ</t>
    </rPh>
    <rPh sb="122" eb="12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</si>
</sst>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8" fillId="0" borderId="0" applyFont="0" applyFill="0" applyBorder="0" applyProtection="0"/>
    <xf numFmtId="0" fontId="18" fillId="0" borderId="0">
      <alignment vertical="center"/>
    </xf>
    <xf numFmtId="38" fontId="17" fillId="0" borderId="0" applyFont="0" applyFill="0" applyBorder="0" applyAlignment="0" applyProtection="0"/>
    <xf numFmtId="0" fontId="18" fillId="0" borderId="0">
      <alignment vertical="center"/>
    </xf>
  </cellStyleXfs>
  <cellXfs count="167">
    <xf numFmtId="0" fontId="0" fillId="0" borderId="0" xfId="0" applyAlignment="1">
      <alignment vertical="center"/>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9"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9" xfId="9" applyFont="1" applyBorder="1" applyAlignment="1">
      <alignment vertical="center"/>
    </xf>
    <xf numFmtId="0" fontId="3" fillId="0" borderId="1" xfId="9" applyFont="1" applyBorder="1" applyAlignment="1">
      <alignment horizontal="left" vertical="center"/>
    </xf>
    <xf numFmtId="0" fontId="3" fillId="0" borderId="1" xfId="9" applyFont="1" applyBorder="1" applyAlignment="1">
      <alignment vertical="center"/>
    </xf>
    <xf numFmtId="0" fontId="3" fillId="0" borderId="11"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9" xfId="9" applyFont="1" applyBorder="1" applyAlignment="1">
      <alignment vertical="center"/>
    </xf>
    <xf numFmtId="0" fontId="5" fillId="0" borderId="8" xfId="9" applyFont="1" applyBorder="1" applyAlignment="1">
      <alignment vertical="center"/>
    </xf>
    <xf numFmtId="0" fontId="3" fillId="0" borderId="0" xfId="9" applyFont="1" applyBorder="1" applyAlignment="1">
      <alignment vertical="center"/>
    </xf>
    <xf numFmtId="0" fontId="5" fillId="0" borderId="9" xfId="9" applyFont="1" applyBorder="1" applyAlignment="1">
      <alignment vertical="center"/>
    </xf>
    <xf numFmtId="0" fontId="10" fillId="0" borderId="0" xfId="9" applyFont="1" applyAlignment="1">
      <alignment vertical="center"/>
    </xf>
    <xf numFmtId="0" fontId="10" fillId="0" borderId="0" xfId="9" applyFont="1" applyBorder="1" applyAlignment="1">
      <alignment vertical="center" shrinkToFit="1"/>
    </xf>
    <xf numFmtId="0" fontId="13" fillId="0" borderId="0" xfId="9" applyFont="1" applyBorder="1" applyAlignment="1">
      <alignment horizontal="center" vertical="center"/>
    </xf>
    <xf numFmtId="0" fontId="10" fillId="0" borderId="0" xfId="9" applyFont="1" applyBorder="1" applyAlignment="1">
      <alignment vertical="center"/>
    </xf>
    <xf numFmtId="0" fontId="5" fillId="0" borderId="10" xfId="9" applyFont="1" applyBorder="1" applyAlignment="1">
      <alignment vertical="center"/>
    </xf>
    <xf numFmtId="0" fontId="5" fillId="0" borderId="1" xfId="9" applyFont="1" applyBorder="1" applyAlignment="1">
      <alignment vertical="center"/>
    </xf>
    <xf numFmtId="0" fontId="5" fillId="0" borderId="11"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80" fontId="10" fillId="0" borderId="0" xfId="9" applyNumberFormat="1" applyFont="1" applyBorder="1" applyAlignment="1">
      <alignment vertical="center" shrinkToFit="1"/>
    </xf>
    <xf numFmtId="180" fontId="14" fillId="0" borderId="0" xfId="9" applyNumberFormat="1" applyFont="1" applyBorder="1" applyAlignment="1">
      <alignment vertical="center" shrinkToFit="1"/>
    </xf>
    <xf numFmtId="38" fontId="7" fillId="0" borderId="0" xfId="6" applyFont="1" applyBorder="1" applyAlignment="1">
      <alignment vertical="center"/>
    </xf>
    <xf numFmtId="0" fontId="14" fillId="0" borderId="0" xfId="9" applyFont="1" applyBorder="1" applyAlignment="1">
      <alignment vertical="center" shrinkToFit="1"/>
    </xf>
    <xf numFmtId="181" fontId="14" fillId="0" borderId="0" xfId="9" applyNumberFormat="1" applyFont="1" applyBorder="1" applyAlignment="1">
      <alignment vertical="center" shrinkToFit="1"/>
    </xf>
    <xf numFmtId="176" fontId="14" fillId="0" borderId="0" xfId="9" applyNumberFormat="1" applyFont="1" applyBorder="1" applyAlignment="1">
      <alignment vertical="center" shrinkToFit="1"/>
    </xf>
    <xf numFmtId="0" fontId="15" fillId="0" borderId="0" xfId="9" applyFont="1" applyFill="1" applyBorder="1" applyAlignment="1">
      <alignment vertical="center"/>
    </xf>
    <xf numFmtId="0" fontId="16" fillId="0" borderId="0" xfId="9" applyFont="1" applyAlignment="1">
      <alignment vertical="center"/>
    </xf>
    <xf numFmtId="0" fontId="2" fillId="0" borderId="0" xfId="9" applyFont="1" applyAlignment="1" applyProtection="1">
      <alignment vertical="center"/>
      <protection hidden="1"/>
    </xf>
    <xf numFmtId="0" fontId="16" fillId="0" borderId="0" xfId="9" applyFont="1" applyAlignment="1">
      <alignment vertical="center"/>
    </xf>
    <xf numFmtId="0" fontId="2" fillId="0" borderId="0" xfId="9" applyFont="1" applyAlignment="1">
      <alignment vertical="center"/>
    </xf>
    <xf numFmtId="0" fontId="0" fillId="3" borderId="16" xfId="9" applyFont="1" applyFill="1" applyBorder="1" applyAlignment="1">
      <alignment vertical="center"/>
    </xf>
    <xf numFmtId="0" fontId="0" fillId="3" borderId="17" xfId="9" applyFont="1" applyFill="1" applyBorder="1" applyAlignment="1">
      <alignment vertical="center"/>
    </xf>
    <xf numFmtId="0" fontId="0" fillId="3" borderId="5" xfId="9" applyFont="1" applyFill="1" applyBorder="1" applyAlignment="1">
      <alignment vertical="center"/>
    </xf>
    <xf numFmtId="0" fontId="0" fillId="3" borderId="6" xfId="9" applyFont="1" applyFill="1" applyBorder="1" applyAlignment="1">
      <alignment vertical="center"/>
    </xf>
    <xf numFmtId="0" fontId="0" fillId="3" borderId="2" xfId="9" applyFont="1" applyFill="1" applyBorder="1" applyAlignment="1">
      <alignment vertical="center"/>
    </xf>
    <xf numFmtId="0" fontId="0" fillId="3" borderId="3" xfId="9" applyFont="1" applyFill="1" applyBorder="1" applyAlignment="1">
      <alignment vertical="center" wrapText="1"/>
    </xf>
    <xf numFmtId="0" fontId="0" fillId="3" borderId="3" xfId="9" applyFont="1" applyFill="1" applyBorder="1" applyAlignment="1">
      <alignment vertical="center"/>
    </xf>
    <xf numFmtId="0" fontId="0" fillId="3" borderId="4" xfId="9" applyFont="1" applyFill="1" applyBorder="1" applyAlignment="1">
      <alignment vertical="center" wrapText="1"/>
    </xf>
    <xf numFmtId="0" fontId="0" fillId="3" borderId="0" xfId="9" applyFont="1" applyFill="1" applyAlignment="1">
      <alignment vertical="center"/>
    </xf>
    <xf numFmtId="0" fontId="0" fillId="3" borderId="4" xfId="9" applyFont="1" applyFill="1" applyBorder="1" applyAlignment="1">
      <alignment vertical="center"/>
    </xf>
    <xf numFmtId="0" fontId="0" fillId="3" borderId="18" xfId="9" applyFont="1" applyFill="1" applyBorder="1" applyAlignment="1">
      <alignment vertical="center"/>
    </xf>
    <xf numFmtId="0" fontId="0" fillId="3" borderId="10" xfId="9" applyFont="1" applyFill="1" applyBorder="1" applyAlignment="1">
      <alignment vertical="center"/>
    </xf>
    <xf numFmtId="0" fontId="0" fillId="3" borderId="1" xfId="9" applyFont="1" applyFill="1" applyBorder="1" applyAlignment="1">
      <alignment vertical="center"/>
    </xf>
    <xf numFmtId="0" fontId="0" fillId="3" borderId="19" xfId="9" applyFont="1" applyFill="1" applyBorder="1" applyAlignment="1">
      <alignment vertical="center"/>
    </xf>
    <xf numFmtId="0" fontId="0" fillId="3" borderId="16" xfId="9" applyFont="1" applyFill="1" applyBorder="1" applyAlignment="1">
      <alignment vertical="center" shrinkToFit="1"/>
    </xf>
    <xf numFmtId="0" fontId="0" fillId="4" borderId="16" xfId="9" applyNumberFormat="1" applyFont="1" applyFill="1" applyBorder="1" applyAlignment="1">
      <alignment vertical="center" shrinkToFit="1"/>
    </xf>
    <xf numFmtId="176" fontId="0" fillId="4" borderId="16" xfId="9" applyNumberFormat="1" applyFont="1" applyFill="1" applyBorder="1" applyAlignment="1">
      <alignment vertical="center" shrinkToFit="1"/>
    </xf>
    <xf numFmtId="178" fontId="0" fillId="4" borderId="16" xfId="8" applyNumberFormat="1" applyFont="1" applyFill="1" applyBorder="1" applyAlignment="1">
      <alignment vertical="center" shrinkToFit="1"/>
    </xf>
    <xf numFmtId="179" fontId="0" fillId="4" borderId="16" xfId="8"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16" xfId="9" applyNumberFormat="1" applyFont="1" applyBorder="1" applyAlignment="1">
      <alignment vertical="center" shrinkToFit="1"/>
    </xf>
    <xf numFmtId="176" fontId="0" fillId="0" borderId="16" xfId="9" applyNumberFormat="1" applyFont="1" applyBorder="1" applyAlignment="1">
      <alignment vertical="center" shrinkToFit="1"/>
    </xf>
    <xf numFmtId="49" fontId="0" fillId="0" borderId="16" xfId="9" applyNumberFormat="1" applyFont="1" applyBorder="1" applyAlignment="1">
      <alignment vertical="center" shrinkToFit="1"/>
    </xf>
    <xf numFmtId="178" fontId="0" fillId="0" borderId="16" xfId="6" applyNumberFormat="1" applyFont="1" applyBorder="1" applyAlignment="1">
      <alignment vertical="center" shrinkToFit="1"/>
    </xf>
    <xf numFmtId="179" fontId="0" fillId="0" borderId="16" xfId="6" applyNumberFormat="1" applyFont="1" applyBorder="1" applyAlignment="1">
      <alignment vertical="center" shrinkToFit="1"/>
    </xf>
    <xf numFmtId="0" fontId="0" fillId="0" borderId="0" xfId="9" applyFont="1" applyFill="1" applyAlignment="1">
      <alignment vertical="center"/>
    </xf>
    <xf numFmtId="182" fontId="0" fillId="0" borderId="0" xfId="9" applyNumberFormat="1" applyFont="1" applyFill="1" applyAlignment="1">
      <alignment vertical="center"/>
    </xf>
    <xf numFmtId="183" fontId="0" fillId="0" borderId="0" xfId="6" applyNumberFormat="1" applyFont="1" applyFill="1" applyBorder="1" applyAlignment="1">
      <alignment vertical="center" shrinkToFit="1"/>
    </xf>
    <xf numFmtId="182" fontId="0" fillId="0" borderId="0" xfId="9" applyNumberFormat="1" applyFont="1" applyFill="1" applyBorder="1" applyAlignment="1">
      <alignment vertical="center"/>
    </xf>
    <xf numFmtId="0" fontId="0" fillId="5" borderId="16" xfId="9" applyFont="1" applyFill="1" applyBorder="1" applyAlignment="1">
      <alignment vertical="center"/>
    </xf>
    <xf numFmtId="177" fontId="0" fillId="0" borderId="16" xfId="9" applyNumberFormat="1" applyFont="1" applyBorder="1" applyAlignment="1">
      <alignment vertical="center"/>
    </xf>
    <xf numFmtId="179" fontId="10" fillId="0" borderId="15" xfId="9" applyNumberFormat="1" applyFont="1" applyBorder="1" applyAlignment="1" applyProtection="1">
      <alignment horizontal="center" vertical="center" shrinkToFit="1"/>
      <protection hidden="1"/>
    </xf>
    <xf numFmtId="178" fontId="10" fillId="0" borderId="15" xfId="9" applyNumberFormat="1" applyFont="1" applyBorder="1" applyAlignment="1" applyProtection="1">
      <alignment horizontal="center" vertical="center" shrinkToFit="1"/>
      <protection hidden="1"/>
    </xf>
    <xf numFmtId="0" fontId="10" fillId="0" borderId="12" xfId="9" applyFont="1" applyBorder="1" applyAlignment="1">
      <alignment horizontal="center" vertical="center" shrinkToFit="1"/>
    </xf>
    <xf numFmtId="0" fontId="10" fillId="0" borderId="13" xfId="9" applyFont="1" applyBorder="1" applyAlignment="1">
      <alignment horizontal="center" vertical="center" shrinkToFit="1"/>
    </xf>
    <xf numFmtId="0" fontId="10" fillId="0" borderId="14" xfId="9" applyFont="1" applyBorder="1" applyAlignment="1">
      <alignment horizontal="center" vertical="center" shrinkToFit="1"/>
    </xf>
    <xf numFmtId="177" fontId="10" fillId="0" borderId="15" xfId="9" applyNumberFormat="1" applyFont="1" applyBorder="1" applyAlignment="1" applyProtection="1">
      <alignment horizontal="center" vertical="center" shrinkToFit="1"/>
      <protection hidden="1"/>
    </xf>
    <xf numFmtId="178" fontId="10" fillId="0" borderId="12" xfId="9" applyNumberFormat="1" applyFont="1" applyBorder="1" applyAlignment="1" applyProtection="1">
      <alignment horizontal="center" vertical="center" shrinkToFit="1"/>
      <protection hidden="1"/>
    </xf>
    <xf numFmtId="178" fontId="10" fillId="0" borderId="13" xfId="9" applyNumberFormat="1" applyFont="1" applyBorder="1" applyAlignment="1" applyProtection="1">
      <alignment horizontal="center" vertical="center" shrinkToFit="1"/>
      <protection hidden="1"/>
    </xf>
    <xf numFmtId="178" fontId="10" fillId="0" borderId="14" xfId="9" applyNumberFormat="1" applyFont="1" applyBorder="1" applyAlignment="1" applyProtection="1">
      <alignment horizontal="center" vertical="center" shrinkToFit="1"/>
      <protection hidden="1"/>
    </xf>
    <xf numFmtId="0" fontId="7" fillId="0" borderId="6" xfId="9" applyFont="1" applyBorder="1" applyAlignment="1">
      <alignment horizontal="center" vertical="center"/>
    </xf>
    <xf numFmtId="0" fontId="7" fillId="0" borderId="0" xfId="9" applyFont="1" applyBorder="1" applyAlignment="1">
      <alignment horizontal="center" vertical="center"/>
    </xf>
    <xf numFmtId="0" fontId="12" fillId="0" borderId="5" xfId="9" applyFont="1" applyBorder="1" applyAlignment="1">
      <alignment horizontal="left" vertical="center" shrinkToFit="1"/>
    </xf>
    <xf numFmtId="0" fontId="12" fillId="0" borderId="6" xfId="9" applyFont="1" applyBorder="1" applyAlignment="1">
      <alignment horizontal="left" vertical="center" shrinkToFit="1"/>
    </xf>
    <xf numFmtId="0" fontId="12" fillId="0" borderId="7" xfId="9" applyFont="1" applyBorder="1" applyAlignment="1">
      <alignment horizontal="left" vertical="center" shrinkToFit="1"/>
    </xf>
    <xf numFmtId="0" fontId="12" fillId="0" borderId="8" xfId="9" applyFont="1" applyBorder="1" applyAlignment="1">
      <alignment horizontal="left" vertical="center" shrinkToFit="1"/>
    </xf>
    <xf numFmtId="0" fontId="12" fillId="0" borderId="0" xfId="9" applyFont="1" applyBorder="1" applyAlignment="1">
      <alignment horizontal="left" vertical="center" shrinkToFit="1"/>
    </xf>
    <xf numFmtId="0" fontId="12" fillId="0" borderId="9" xfId="9" applyFont="1" applyBorder="1" applyAlignment="1">
      <alignment horizontal="left" vertical="center" shrinkToFit="1"/>
    </xf>
    <xf numFmtId="0" fontId="5" fillId="0" borderId="8" xfId="9" applyFont="1" applyBorder="1" applyAlignment="1" applyProtection="1">
      <alignment horizontal="left" vertical="top" wrapText="1" shrinkToFit="1"/>
      <protection locked="0"/>
    </xf>
    <xf numFmtId="0" fontId="5" fillId="0" borderId="0" xfId="9" applyFont="1" applyBorder="1" applyAlignment="1" applyProtection="1">
      <alignment horizontal="left" vertical="top" wrapText="1" shrinkToFit="1"/>
      <protection locked="0"/>
    </xf>
    <xf numFmtId="0" fontId="5" fillId="0" borderId="9" xfId="9" applyFont="1" applyBorder="1" applyAlignment="1" applyProtection="1">
      <alignment horizontal="left" vertical="top" wrapText="1" shrinkToFit="1"/>
      <protection locked="0"/>
    </xf>
    <xf numFmtId="0" fontId="5" fillId="0" borderId="10" xfId="9" applyFont="1" applyBorder="1" applyAlignment="1" applyProtection="1">
      <alignment horizontal="left" vertical="top" wrapText="1" shrinkToFit="1"/>
      <protection locked="0"/>
    </xf>
    <xf numFmtId="0" fontId="5" fillId="0" borderId="1" xfId="9" applyFont="1" applyBorder="1" applyAlignment="1" applyProtection="1">
      <alignment horizontal="left" vertical="top" wrapText="1" shrinkToFit="1"/>
      <protection locked="0"/>
    </xf>
    <xf numFmtId="0" fontId="5" fillId="0" borderId="11" xfId="9" applyFont="1" applyBorder="1" applyAlignment="1" applyProtection="1">
      <alignment horizontal="left" vertical="top" wrapText="1" shrinkToFit="1"/>
      <protection locked="0"/>
    </xf>
    <xf numFmtId="0" fontId="10" fillId="0" borderId="15" xfId="9" applyFont="1" applyBorder="1" applyAlignment="1">
      <alignment horizontal="center" vertical="center" shrinkToFit="1"/>
    </xf>
    <xf numFmtId="179" fontId="10" fillId="0" borderId="12" xfId="9" applyNumberFormat="1" applyFont="1" applyBorder="1" applyAlignment="1" applyProtection="1">
      <alignment horizontal="center" vertical="center" shrinkToFit="1"/>
      <protection hidden="1"/>
    </xf>
    <xf numFmtId="179" fontId="10" fillId="0" borderId="13" xfId="9" applyNumberFormat="1" applyFont="1" applyBorder="1" applyAlignment="1" applyProtection="1">
      <alignment horizontal="center" vertical="center" shrinkToFit="1"/>
      <protection hidden="1"/>
    </xf>
    <xf numFmtId="179" fontId="10" fillId="0" borderId="14" xfId="9" applyNumberFormat="1" applyFont="1" applyBorder="1" applyAlignment="1" applyProtection="1">
      <alignment horizontal="center" vertical="center" shrinkToFit="1"/>
      <protection hidden="1"/>
    </xf>
    <xf numFmtId="177" fontId="10" fillId="0" borderId="12" xfId="9" applyNumberFormat="1" applyFont="1" applyBorder="1" applyAlignment="1" applyProtection="1">
      <alignment horizontal="center" vertical="center" shrinkToFit="1"/>
      <protection hidden="1"/>
    </xf>
    <xf numFmtId="177" fontId="10" fillId="0" borderId="13" xfId="9" applyNumberFormat="1" applyFont="1" applyBorder="1" applyAlignment="1" applyProtection="1">
      <alignment horizontal="center" vertical="center" shrinkToFit="1"/>
      <protection hidden="1"/>
    </xf>
    <xf numFmtId="177" fontId="10" fillId="0" borderId="14" xfId="9" applyNumberFormat="1" applyFont="1" applyBorder="1" applyAlignment="1" applyProtection="1">
      <alignment horizontal="center" vertical="center" shrinkToFit="1"/>
      <protection hidden="1"/>
    </xf>
    <xf numFmtId="0" fontId="7" fillId="0" borderId="0" xfId="9" applyFont="1" applyBorder="1" applyAlignment="1">
      <alignment horizontal="left" shrinkToFit="1"/>
    </xf>
    <xf numFmtId="0" fontId="7" fillId="0" borderId="1" xfId="9" applyFont="1" applyBorder="1" applyAlignment="1">
      <alignment horizontal="left" shrinkToFit="1"/>
    </xf>
    <xf numFmtId="0" fontId="14" fillId="0" borderId="8" xfId="9" applyFont="1" applyBorder="1" applyAlignment="1" applyProtection="1">
      <alignment horizontal="left" vertical="top" wrapText="1"/>
      <protection locked="0"/>
    </xf>
    <xf numFmtId="0" fontId="14" fillId="0" borderId="0" xfId="9" applyFont="1" applyBorder="1" applyAlignment="1" applyProtection="1">
      <alignment horizontal="left" vertical="top" wrapText="1"/>
      <protection locked="0"/>
    </xf>
    <xf numFmtId="0" fontId="14" fillId="0" borderId="9" xfId="9" applyFont="1" applyBorder="1" applyAlignment="1" applyProtection="1">
      <alignment horizontal="left" vertical="top" wrapText="1"/>
      <protection locked="0"/>
    </xf>
    <xf numFmtId="0" fontId="14" fillId="0" borderId="10" xfId="9" applyFont="1" applyBorder="1" applyAlignment="1" applyProtection="1">
      <alignment horizontal="left" vertical="top" wrapText="1"/>
      <protection locked="0"/>
    </xf>
    <xf numFmtId="0" fontId="14" fillId="0" borderId="1" xfId="9" applyFont="1" applyBorder="1" applyAlignment="1" applyProtection="1">
      <alignment horizontal="left" vertical="top" wrapText="1"/>
      <protection locked="0"/>
    </xf>
    <xf numFmtId="0" fontId="14" fillId="0" borderId="11"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11" xfId="9" applyFont="1" applyBorder="1" applyAlignment="1" applyProtection="1">
      <alignment horizontal="left" vertical="top" wrapText="1"/>
      <protection locked="0"/>
    </xf>
    <xf numFmtId="0" fontId="5" fillId="0" borderId="5" xfId="9" applyFont="1" applyBorder="1" applyAlignment="1" applyProtection="1">
      <alignment horizontal="left" vertical="top" wrapText="1"/>
      <protection locked="0"/>
    </xf>
    <xf numFmtId="0" fontId="5" fillId="0" borderId="6"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11" fillId="0" borderId="6" xfId="7" applyFont="1" applyBorder="1" applyAlignment="1">
      <alignment horizontal="center" vertical="center" shrinkToFit="1"/>
    </xf>
    <xf numFmtId="0" fontId="11" fillId="0" borderId="7" xfId="7" applyFont="1" applyBorder="1" applyAlignment="1">
      <alignment horizontal="center" vertical="center" shrinkToFit="1"/>
    </xf>
    <xf numFmtId="0" fontId="11" fillId="0" borderId="1" xfId="7" applyFont="1" applyBorder="1" applyAlignment="1">
      <alignment horizontal="center" vertical="center" shrinkToFit="1"/>
    </xf>
    <xf numFmtId="0" fontId="11" fillId="0" borderId="11" xfId="7" applyFont="1" applyBorder="1" applyAlignment="1">
      <alignment horizontal="center" vertical="center" shrinkToFit="1"/>
    </xf>
    <xf numFmtId="0" fontId="11" fillId="0" borderId="5" xfId="7" applyFont="1" applyBorder="1" applyAlignment="1" applyProtection="1">
      <alignment horizontal="center" vertical="center" shrinkToFit="1"/>
      <protection locked="0"/>
    </xf>
    <xf numFmtId="0" fontId="11" fillId="0" borderId="6" xfId="7" applyFont="1" applyBorder="1" applyAlignment="1" applyProtection="1">
      <alignment horizontal="center" vertical="center" shrinkToFit="1"/>
      <protection locked="0"/>
    </xf>
    <xf numFmtId="0" fontId="11" fillId="0" borderId="10" xfId="7" applyFont="1" applyBorder="1" applyAlignment="1" applyProtection="1">
      <alignment horizontal="center" vertical="center" shrinkToFit="1"/>
      <protection locked="0"/>
    </xf>
    <xf numFmtId="0" fontId="11" fillId="0" borderId="1" xfId="7" applyFont="1" applyBorder="1" applyAlignment="1" applyProtection="1">
      <alignment horizontal="center" vertical="center" shrinkToFit="1"/>
      <protection locked="0"/>
    </xf>
    <xf numFmtId="176" fontId="5" fillId="0" borderId="2" xfId="9" applyNumberFormat="1" applyFont="1" applyBorder="1" applyAlignment="1" applyProtection="1">
      <alignment horizontal="center" vertical="center" shrinkToFit="1"/>
      <protection hidden="1"/>
    </xf>
    <xf numFmtId="176" fontId="5" fillId="0" borderId="3" xfId="9" applyNumberFormat="1" applyFont="1" applyBorder="1" applyAlignment="1" applyProtection="1">
      <alignment horizontal="center" vertical="center" shrinkToFit="1"/>
      <protection hidden="1"/>
    </xf>
    <xf numFmtId="176" fontId="5" fillId="0" borderId="4" xfId="9" applyNumberFormat="1" applyFont="1" applyBorder="1" applyAlignment="1" applyProtection="1">
      <alignment horizontal="center" vertical="center" shrinkToFit="1"/>
      <protection hidden="1"/>
    </xf>
    <xf numFmtId="0" fontId="5" fillId="0" borderId="0" xfId="9" applyFont="1" applyBorder="1" applyAlignment="1">
      <alignment vertical="center" shrinkToFit="1"/>
    </xf>
    <xf numFmtId="0" fontId="7" fillId="0" borderId="0" xfId="9" applyFont="1" applyAlignment="1">
      <alignment horizontal="left" shrinkToFit="1"/>
    </xf>
    <xf numFmtId="0" fontId="3" fillId="2" borderId="5" xfId="9" applyFont="1" applyFill="1" applyBorder="1" applyAlignment="1">
      <alignment horizontal="center" vertical="center" shrinkToFit="1"/>
    </xf>
    <xf numFmtId="0" fontId="3" fillId="2" borderId="6" xfId="9" applyFont="1" applyFill="1" applyBorder="1" applyAlignment="1">
      <alignment horizontal="center" vertical="center" shrinkToFit="1"/>
    </xf>
    <xf numFmtId="0" fontId="3" fillId="2" borderId="7" xfId="9" applyFont="1" applyFill="1" applyBorder="1" applyAlignment="1">
      <alignment horizontal="center" vertical="center" shrinkToFit="1"/>
    </xf>
    <xf numFmtId="0" fontId="3" fillId="2" borderId="10" xfId="9" applyFont="1" applyFill="1" applyBorder="1" applyAlignment="1">
      <alignment horizontal="center" vertical="center" shrinkToFit="1"/>
    </xf>
    <xf numFmtId="0" fontId="3" fillId="2" borderId="1" xfId="9" applyFont="1" applyFill="1" applyBorder="1" applyAlignment="1">
      <alignment horizontal="center" vertical="center" shrinkToFit="1"/>
    </xf>
    <xf numFmtId="0" fontId="3" fillId="2" borderId="11" xfId="9" applyFont="1" applyFill="1" applyBorder="1" applyAlignment="1">
      <alignment horizontal="center" vertical="center" shrinkToFit="1"/>
    </xf>
    <xf numFmtId="0" fontId="5" fillId="0" borderId="2" xfId="9" applyNumberFormat="1" applyFont="1" applyBorder="1" applyAlignment="1" applyProtection="1">
      <alignment horizontal="center" vertical="center" shrinkToFit="1"/>
      <protection hidden="1"/>
    </xf>
    <xf numFmtId="0" fontId="5" fillId="0" borderId="3" xfId="9" applyNumberFormat="1" applyFont="1" applyBorder="1" applyAlignment="1" applyProtection="1">
      <alignment horizontal="center" vertical="center" shrinkToFit="1"/>
      <protection hidden="1"/>
    </xf>
    <xf numFmtId="0" fontId="5" fillId="0" borderId="4" xfId="9" applyNumberFormat="1" applyFont="1" applyBorder="1" applyAlignment="1" applyProtection="1">
      <alignment horizontal="center" vertical="center" shrinkToFit="1"/>
      <protection hidden="1"/>
    </xf>
    <xf numFmtId="0" fontId="3" fillId="2" borderId="2" xfId="9" applyFont="1" applyFill="1" applyBorder="1" applyAlignment="1">
      <alignment horizontal="center" vertical="center" shrinkToFit="1"/>
    </xf>
    <xf numFmtId="0" fontId="3" fillId="2" borderId="3" xfId="9" applyFont="1" applyFill="1" applyBorder="1" applyAlignment="1">
      <alignment horizontal="center" vertical="center" shrinkToFit="1"/>
    </xf>
    <xf numFmtId="0" fontId="3" fillId="2" borderId="4" xfId="9" applyFont="1" applyFill="1" applyBorder="1" applyAlignment="1">
      <alignment horizontal="center" vertical="center" shrinkToFit="1"/>
    </xf>
    <xf numFmtId="0" fontId="3" fillId="0" borderId="10" xfId="9" applyFont="1" applyBorder="1" applyAlignment="1">
      <alignment horizontal="center" vertical="center"/>
    </xf>
    <xf numFmtId="0" fontId="3" fillId="0" borderId="1" xfId="9" applyFont="1" applyBorder="1" applyAlignment="1">
      <alignment horizontal="center" vertical="center"/>
    </xf>
    <xf numFmtId="0" fontId="8" fillId="0" borderId="8" xfId="9" applyFont="1" applyBorder="1" applyAlignment="1">
      <alignment horizontal="center" vertical="center"/>
    </xf>
    <xf numFmtId="0" fontId="8" fillId="0" borderId="0" xfId="9" applyFont="1" applyBorder="1" applyAlignment="1">
      <alignment horizontal="center" vertical="center"/>
    </xf>
    <xf numFmtId="0" fontId="9" fillId="0" borderId="8" xfId="9" applyFont="1" applyBorder="1" applyAlignment="1">
      <alignment horizontal="center" vertical="center"/>
    </xf>
    <xf numFmtId="0" fontId="9" fillId="0" borderId="0" xfId="9" applyFont="1" applyBorder="1" applyAlignment="1">
      <alignment horizontal="center" vertical="center"/>
    </xf>
    <xf numFmtId="0" fontId="6" fillId="0" borderId="0" xfId="9" applyFont="1" applyAlignment="1">
      <alignment horizontal="center" vertical="center"/>
    </xf>
    <xf numFmtId="0" fontId="3" fillId="0" borderId="1" xfId="9" applyNumberFormat="1" applyFont="1" applyBorder="1" applyAlignment="1" applyProtection="1">
      <alignment horizontal="left" vertical="center"/>
      <protection hidden="1"/>
    </xf>
    <xf numFmtId="0" fontId="0" fillId="3" borderId="16" xfId="9" applyFont="1" applyFill="1" applyBorder="1" applyAlignment="1">
      <alignment horizontal="center" vertical="center"/>
    </xf>
    <xf numFmtId="0" fontId="0" fillId="3" borderId="2" xfId="9" applyFont="1" applyFill="1" applyBorder="1" applyAlignment="1">
      <alignment horizontal="center" vertical="center"/>
    </xf>
    <xf numFmtId="0" fontId="0" fillId="3" borderId="3" xfId="9" applyFont="1" applyFill="1" applyBorder="1" applyAlignment="1">
      <alignment horizontal="center" vertical="center"/>
    </xf>
    <xf numFmtId="0" fontId="0" fillId="3" borderId="4" xfId="9" applyFont="1" applyFill="1" applyBorder="1" applyAlignment="1">
      <alignment horizontal="center" vertical="center"/>
    </xf>
    <xf numFmtId="0" fontId="0" fillId="3" borderId="16" xfId="9" applyFont="1" applyFill="1" applyBorder="1" applyAlignment="1">
      <alignment horizontal="center" vertical="center" wrapText="1"/>
    </xf>
    <xf numFmtId="0" fontId="0" fillId="4" borderId="2" xfId="9" applyNumberFormat="1" applyFont="1" applyFill="1" applyBorder="1" applyAlignment="1">
      <alignment horizontal="left" vertical="center" shrinkToFit="1"/>
    </xf>
    <xf numFmtId="0" fontId="0" fillId="4" borderId="3" xfId="9" applyNumberFormat="1" applyFont="1" applyFill="1" applyBorder="1" applyAlignment="1">
      <alignment horizontal="left" vertical="center" shrinkToFit="1"/>
    </xf>
    <xf numFmtId="0" fontId="0" fillId="4" borderId="4" xfId="9" applyNumberFormat="1" applyFont="1" applyFill="1" applyBorder="1" applyAlignment="1">
      <alignment horizontal="left" vertical="center" shrinkToFit="1"/>
    </xf>
  </cellXfs>
  <cellStyles count="10">
    <cellStyle name="Comma" xfId="4"/>
    <cellStyle name="Comma [0]" xfId="5"/>
    <cellStyle name="Currency" xfId="2"/>
    <cellStyle name="Currency [0]" xfId="3"/>
    <cellStyle name="Normal" xfId="9"/>
    <cellStyle name="Percent" xfId="1"/>
    <cellStyle name="桁区切り" xfId="6"/>
    <cellStyle name="桁区切り 2" xfId="8"/>
    <cellStyle name="標準" xfId="0" builtinId="0"/>
    <cellStyle name="標準 2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50.7</c:v>
                </c:pt>
                <c:pt idx="1">
                  <c:v>54.5</c:v>
                </c:pt>
                <c:pt idx="2">
                  <c:v>50.1</c:v>
                </c:pt>
                <c:pt idx="3">
                  <c:v>40</c:v>
                </c:pt>
                <c:pt idx="4">
                  <c:v>33.1</c:v>
                </c:pt>
              </c:numCache>
            </c:numRef>
          </c:val>
          <c:extLst>
            <c:ext xmlns:c16="http://schemas.microsoft.com/office/drawing/2014/chart" uri="{C3380CC4-5D6E-409C-BE32-E72D297353CC}">
              <c16:uniqueId val="{00000000-08F0-45C1-9FBD-2C4AC35ACFDB}"/>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8F0-45C1-9FBD-2C4AC35ACFDB}"/>
            </c:ext>
          </c:extLst>
        </c:ser>
        <c:dLbls>
          <c:showLegendKey val="0"/>
          <c:showVal val="0"/>
          <c:showCatName val="0"/>
          <c:showSerName val="0"/>
          <c:showPercent val="0"/>
          <c:showBubbleSize val="0"/>
        </c:dLbls>
        <c:marker val="1"/>
        <c:smooth val="0"/>
        <c:axId val="24692173"/>
        <c:axId val="17113762"/>
      </c:lineChart>
      <c:catAx>
        <c:axId val="24692173"/>
        <c:scaling>
          <c:orientation val="minMax"/>
        </c:scaling>
        <c:delete val="1"/>
        <c:axPos val="b"/>
        <c:numFmt formatCode="General" sourceLinked="0"/>
        <c:majorTickMark val="none"/>
        <c:minorTickMark val="none"/>
        <c:tickLblPos val="none"/>
        <c:crossAx val="17113762"/>
        <c:crosses val="autoZero"/>
        <c:auto val="0"/>
        <c:lblAlgn val="ctr"/>
        <c:lblOffset val="100"/>
        <c:noMultiLvlLbl val="1"/>
      </c:catAx>
      <c:valAx>
        <c:axId val="17113762"/>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469217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7560</c:v>
                </c:pt>
                <c:pt idx="1">
                  <c:v>8107</c:v>
                </c:pt>
                <c:pt idx="2">
                  <c:v>7170</c:v>
                </c:pt>
                <c:pt idx="3">
                  <c:v>7502</c:v>
                </c:pt>
                <c:pt idx="4">
                  <c:v>8636</c:v>
                </c:pt>
              </c:numCache>
            </c:numRef>
          </c:val>
          <c:extLst>
            <c:ext xmlns:c16="http://schemas.microsoft.com/office/drawing/2014/chart" uri="{C3380CC4-5D6E-409C-BE32-E72D297353CC}">
              <c16:uniqueId val="{00000000-B18C-4B2F-BDE1-8089B9845623}"/>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B18C-4B2F-BDE1-8089B9845623}"/>
            </c:ext>
          </c:extLst>
        </c:ser>
        <c:dLbls>
          <c:showLegendKey val="0"/>
          <c:showVal val="0"/>
          <c:showCatName val="0"/>
          <c:showSerName val="0"/>
          <c:showPercent val="0"/>
          <c:showBubbleSize val="0"/>
        </c:dLbls>
        <c:marker val="1"/>
        <c:smooth val="0"/>
        <c:axId val="5593166"/>
        <c:axId val="27974972"/>
      </c:lineChart>
      <c:catAx>
        <c:axId val="5593166"/>
        <c:scaling>
          <c:orientation val="minMax"/>
        </c:scaling>
        <c:delete val="1"/>
        <c:axPos val="b"/>
        <c:numFmt formatCode="General" sourceLinked="0"/>
        <c:majorTickMark val="none"/>
        <c:minorTickMark val="none"/>
        <c:tickLblPos val="none"/>
        <c:crossAx val="27974972"/>
        <c:crosses val="autoZero"/>
        <c:auto val="0"/>
        <c:lblAlgn val="ctr"/>
        <c:lblOffset val="100"/>
        <c:noMultiLvlLbl val="1"/>
      </c:catAx>
      <c:valAx>
        <c:axId val="27974972"/>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593166"/>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20044</c:v>
                </c:pt>
                <c:pt idx="1">
                  <c:v>21019</c:v>
                </c:pt>
                <c:pt idx="2">
                  <c:v>20896</c:v>
                </c:pt>
                <c:pt idx="3">
                  <c:v>22920</c:v>
                </c:pt>
                <c:pt idx="4">
                  <c:v>24300</c:v>
                </c:pt>
              </c:numCache>
            </c:numRef>
          </c:val>
          <c:extLst>
            <c:ext xmlns:c16="http://schemas.microsoft.com/office/drawing/2014/chart" uri="{C3380CC4-5D6E-409C-BE32-E72D297353CC}">
              <c16:uniqueId val="{00000000-0083-4E5D-AB21-05AAD06C6BCB}"/>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0083-4E5D-AB21-05AAD06C6BCB}"/>
            </c:ext>
          </c:extLst>
        </c:ser>
        <c:dLbls>
          <c:showLegendKey val="0"/>
          <c:showVal val="0"/>
          <c:showCatName val="0"/>
          <c:showSerName val="0"/>
          <c:showPercent val="0"/>
          <c:showBubbleSize val="0"/>
        </c:dLbls>
        <c:marker val="1"/>
        <c:smooth val="0"/>
        <c:axId val="5812491"/>
        <c:axId val="31703485"/>
      </c:lineChart>
      <c:catAx>
        <c:axId val="5812491"/>
        <c:scaling>
          <c:orientation val="minMax"/>
        </c:scaling>
        <c:delete val="1"/>
        <c:axPos val="b"/>
        <c:numFmt formatCode="General" sourceLinked="0"/>
        <c:majorTickMark val="none"/>
        <c:minorTickMark val="none"/>
        <c:tickLblPos val="none"/>
        <c:crossAx val="31703485"/>
        <c:crosses val="autoZero"/>
        <c:auto val="0"/>
        <c:lblAlgn val="ctr"/>
        <c:lblOffset val="100"/>
        <c:noMultiLvlLbl val="1"/>
      </c:catAx>
      <c:valAx>
        <c:axId val="31703485"/>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812491"/>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6E-4A97-93D3-FC058586FBDD}"/>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976E-4A97-93D3-FC058586FBDD}"/>
            </c:ext>
          </c:extLst>
        </c:ser>
        <c:dLbls>
          <c:showLegendKey val="0"/>
          <c:showVal val="0"/>
          <c:showCatName val="0"/>
          <c:showSerName val="0"/>
          <c:showPercent val="0"/>
          <c:showBubbleSize val="0"/>
        </c:dLbls>
        <c:marker val="1"/>
        <c:smooth val="0"/>
        <c:axId val="22498512"/>
        <c:axId val="46930394"/>
      </c:lineChart>
      <c:catAx>
        <c:axId val="22498512"/>
        <c:scaling>
          <c:orientation val="minMax"/>
        </c:scaling>
        <c:delete val="1"/>
        <c:axPos val="b"/>
        <c:numFmt formatCode="General" sourceLinked="0"/>
        <c:majorTickMark val="none"/>
        <c:minorTickMark val="none"/>
        <c:tickLblPos val="none"/>
        <c:crossAx val="46930394"/>
        <c:crosses val="autoZero"/>
        <c:auto val="0"/>
        <c:lblAlgn val="ctr"/>
        <c:lblOffset val="100"/>
        <c:noMultiLvlLbl val="1"/>
      </c:catAx>
      <c:valAx>
        <c:axId val="46930394"/>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2498512"/>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66.900000000000006</c:v>
                </c:pt>
                <c:pt idx="1">
                  <c:v>67.900000000000006</c:v>
                </c:pt>
                <c:pt idx="2">
                  <c:v>64.900000000000006</c:v>
                </c:pt>
                <c:pt idx="3">
                  <c:v>60.5</c:v>
                </c:pt>
                <c:pt idx="4">
                  <c:v>56.9</c:v>
                </c:pt>
              </c:numCache>
            </c:numRef>
          </c:val>
          <c:extLst>
            <c:ext xmlns:c16="http://schemas.microsoft.com/office/drawing/2014/chart" uri="{C3380CC4-5D6E-409C-BE32-E72D297353CC}">
              <c16:uniqueId val="{00000000-D549-46C0-9EF2-79277638644C}"/>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D549-46C0-9EF2-79277638644C}"/>
            </c:ext>
          </c:extLst>
        </c:ser>
        <c:dLbls>
          <c:showLegendKey val="0"/>
          <c:showVal val="0"/>
          <c:showCatName val="0"/>
          <c:showSerName val="0"/>
          <c:showPercent val="0"/>
          <c:showBubbleSize val="0"/>
        </c:dLbls>
        <c:marker val="1"/>
        <c:smooth val="0"/>
        <c:axId val="59619204"/>
        <c:axId val="6893523"/>
      </c:lineChart>
      <c:catAx>
        <c:axId val="59619204"/>
        <c:scaling>
          <c:orientation val="minMax"/>
        </c:scaling>
        <c:delete val="1"/>
        <c:axPos val="b"/>
        <c:numFmt formatCode="General" sourceLinked="0"/>
        <c:majorTickMark val="none"/>
        <c:minorTickMark val="none"/>
        <c:tickLblPos val="none"/>
        <c:crossAx val="6893523"/>
        <c:crosses val="autoZero"/>
        <c:auto val="0"/>
        <c:lblAlgn val="ctr"/>
        <c:lblOffset val="100"/>
        <c:noMultiLvlLbl val="1"/>
      </c:catAx>
      <c:valAx>
        <c:axId val="689352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961920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109</c:v>
                </c:pt>
                <c:pt idx="1">
                  <c:v>108.3</c:v>
                </c:pt>
                <c:pt idx="2">
                  <c:v>106</c:v>
                </c:pt>
                <c:pt idx="3">
                  <c:v>102</c:v>
                </c:pt>
                <c:pt idx="4">
                  <c:v>111.9</c:v>
                </c:pt>
              </c:numCache>
            </c:numRef>
          </c:val>
          <c:extLst>
            <c:ext xmlns:c16="http://schemas.microsoft.com/office/drawing/2014/chart" uri="{C3380CC4-5D6E-409C-BE32-E72D297353CC}">
              <c16:uniqueId val="{00000000-47D9-487D-910B-2372748B97B8}"/>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47D9-487D-910B-2372748B97B8}"/>
            </c:ext>
          </c:extLst>
        </c:ser>
        <c:dLbls>
          <c:showLegendKey val="0"/>
          <c:showVal val="0"/>
          <c:showCatName val="0"/>
          <c:showSerName val="0"/>
          <c:showPercent val="0"/>
          <c:showBubbleSize val="0"/>
        </c:dLbls>
        <c:marker val="1"/>
        <c:smooth val="0"/>
        <c:axId val="50081034"/>
        <c:axId val="46071213"/>
      </c:lineChart>
      <c:catAx>
        <c:axId val="50081034"/>
        <c:scaling>
          <c:orientation val="minMax"/>
        </c:scaling>
        <c:delete val="1"/>
        <c:axPos val="b"/>
        <c:numFmt formatCode="General" sourceLinked="0"/>
        <c:majorTickMark val="none"/>
        <c:minorTickMark val="none"/>
        <c:tickLblPos val="none"/>
        <c:crossAx val="46071213"/>
        <c:crosses val="autoZero"/>
        <c:auto val="0"/>
        <c:lblAlgn val="ctr"/>
        <c:lblOffset val="100"/>
        <c:noMultiLvlLbl val="1"/>
      </c:catAx>
      <c:valAx>
        <c:axId val="4607121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endParaRPr lang="ja-JP"/>
          </a:p>
        </c:txPr>
        <c:crossAx val="5008103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0"/>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c:v>
                </c:pt>
                <c:pt idx="1">
                  <c:v>54.4</c:v>
                </c:pt>
                <c:pt idx="2">
                  <c:v>55.8</c:v>
                </c:pt>
                <c:pt idx="3">
                  <c:v>57.4</c:v>
                </c:pt>
                <c:pt idx="4">
                  <c:v>58.8</c:v>
                </c:pt>
              </c:numCache>
            </c:numRef>
          </c:val>
          <c:extLst>
            <c:ext xmlns:c16="http://schemas.microsoft.com/office/drawing/2014/chart" uri="{C3380CC4-5D6E-409C-BE32-E72D297353CC}">
              <c16:uniqueId val="{00000000-D425-4F46-9A98-C4E99099414A}"/>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D425-4F46-9A98-C4E99099414A}"/>
            </c:ext>
          </c:extLst>
        </c:ser>
        <c:dLbls>
          <c:showLegendKey val="0"/>
          <c:showVal val="0"/>
          <c:showCatName val="0"/>
          <c:showSerName val="0"/>
          <c:showPercent val="0"/>
          <c:showBubbleSize val="0"/>
        </c:dLbls>
        <c:marker val="1"/>
        <c:smooth val="0"/>
        <c:axId val="45013120"/>
        <c:axId val="27025543"/>
      </c:lineChart>
      <c:catAx>
        <c:axId val="45013120"/>
        <c:scaling>
          <c:orientation val="minMax"/>
        </c:scaling>
        <c:delete val="1"/>
        <c:axPos val="b"/>
        <c:numFmt formatCode="General" sourceLinked="0"/>
        <c:majorTickMark val="none"/>
        <c:minorTickMark val="none"/>
        <c:tickLblPos val="none"/>
        <c:crossAx val="27025543"/>
        <c:crosses val="autoZero"/>
        <c:auto val="0"/>
        <c:lblAlgn val="ctr"/>
        <c:lblOffset val="100"/>
        <c:noMultiLvlLbl val="1"/>
      </c:catAx>
      <c:valAx>
        <c:axId val="2702554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45013120"/>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0"/>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83.8</c:v>
                </c:pt>
                <c:pt idx="1">
                  <c:v>83.3</c:v>
                </c:pt>
                <c:pt idx="2">
                  <c:v>82.8</c:v>
                </c:pt>
                <c:pt idx="3">
                  <c:v>84</c:v>
                </c:pt>
                <c:pt idx="4">
                  <c:v>84.5</c:v>
                </c:pt>
              </c:numCache>
            </c:numRef>
          </c:val>
          <c:extLst>
            <c:ext xmlns:c16="http://schemas.microsoft.com/office/drawing/2014/chart" uri="{C3380CC4-5D6E-409C-BE32-E72D297353CC}">
              <c16:uniqueId val="{00000000-DCDD-4924-BF80-AD9784E8BEF1}"/>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DCDD-4924-BF80-AD9784E8BEF1}"/>
            </c:ext>
          </c:extLst>
        </c:ser>
        <c:dLbls>
          <c:showLegendKey val="0"/>
          <c:showVal val="0"/>
          <c:showCatName val="0"/>
          <c:showSerName val="0"/>
          <c:showPercent val="0"/>
          <c:showBubbleSize val="0"/>
        </c:dLbls>
        <c:marker val="1"/>
        <c:smooth val="0"/>
        <c:axId val="56781063"/>
        <c:axId val="25753987"/>
      </c:lineChart>
      <c:catAx>
        <c:axId val="56781063"/>
        <c:scaling>
          <c:orientation val="minMax"/>
        </c:scaling>
        <c:delete val="1"/>
        <c:axPos val="b"/>
        <c:numFmt formatCode="General" sourceLinked="0"/>
        <c:majorTickMark val="none"/>
        <c:minorTickMark val="none"/>
        <c:tickLblPos val="none"/>
        <c:crossAx val="25753987"/>
        <c:crosses val="autoZero"/>
        <c:auto val="0"/>
        <c:lblAlgn val="ctr"/>
        <c:lblOffset val="100"/>
        <c:noMultiLvlLbl val="1"/>
      </c:catAx>
      <c:valAx>
        <c:axId val="25753987"/>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67810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0"/>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40032047</c:v>
                </c:pt>
                <c:pt idx="1">
                  <c:v>40297140</c:v>
                </c:pt>
                <c:pt idx="2">
                  <c:v>40562326</c:v>
                </c:pt>
                <c:pt idx="3">
                  <c:v>40664860</c:v>
                </c:pt>
                <c:pt idx="4">
                  <c:v>40891512</c:v>
                </c:pt>
              </c:numCache>
            </c:numRef>
          </c:val>
          <c:extLst>
            <c:ext xmlns:c16="http://schemas.microsoft.com/office/drawing/2014/chart" uri="{C3380CC4-5D6E-409C-BE32-E72D297353CC}">
              <c16:uniqueId val="{00000000-549E-4FC7-908E-14002795BA73}"/>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549E-4FC7-908E-14002795BA73}"/>
            </c:ext>
          </c:extLst>
        </c:ser>
        <c:dLbls>
          <c:showLegendKey val="0"/>
          <c:showVal val="0"/>
          <c:showCatName val="0"/>
          <c:showSerName val="0"/>
          <c:showPercent val="0"/>
          <c:showBubbleSize val="0"/>
        </c:dLbls>
        <c:marker val="1"/>
        <c:smooth val="0"/>
        <c:axId val="35164608"/>
        <c:axId val="60927424"/>
      </c:lineChart>
      <c:catAx>
        <c:axId val="35164608"/>
        <c:scaling>
          <c:orientation val="minMax"/>
        </c:scaling>
        <c:delete val="1"/>
        <c:axPos val="b"/>
        <c:numFmt formatCode="General" sourceLinked="0"/>
        <c:majorTickMark val="none"/>
        <c:minorTickMark val="none"/>
        <c:tickLblPos val="none"/>
        <c:crossAx val="60927424"/>
        <c:crosses val="autoZero"/>
        <c:auto val="0"/>
        <c:lblAlgn val="ctr"/>
        <c:lblOffset val="100"/>
        <c:noMultiLvlLbl val="1"/>
      </c:catAx>
      <c:valAx>
        <c:axId val="60927424"/>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35164608"/>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13.5</c:v>
                </c:pt>
                <c:pt idx="1">
                  <c:v>14.6</c:v>
                </c:pt>
                <c:pt idx="2">
                  <c:v>12.2</c:v>
                </c:pt>
                <c:pt idx="3">
                  <c:v>12.3</c:v>
                </c:pt>
                <c:pt idx="4">
                  <c:v>13.4</c:v>
                </c:pt>
              </c:numCache>
            </c:numRef>
          </c:val>
          <c:extLst>
            <c:ext xmlns:c16="http://schemas.microsoft.com/office/drawing/2014/chart" uri="{C3380CC4-5D6E-409C-BE32-E72D297353CC}">
              <c16:uniqueId val="{00000000-9A06-4C63-8939-8FD1A4FED4E6}"/>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9A06-4C63-8939-8FD1A4FED4E6}"/>
            </c:ext>
          </c:extLst>
        </c:ser>
        <c:dLbls>
          <c:showLegendKey val="0"/>
          <c:showVal val="0"/>
          <c:showCatName val="0"/>
          <c:showSerName val="0"/>
          <c:showPercent val="0"/>
          <c:showBubbleSize val="0"/>
        </c:dLbls>
        <c:marker val="1"/>
        <c:smooth val="0"/>
        <c:axId val="29133257"/>
        <c:axId val="25503326"/>
      </c:lineChart>
      <c:catAx>
        <c:axId val="29133257"/>
        <c:scaling>
          <c:orientation val="minMax"/>
        </c:scaling>
        <c:delete val="1"/>
        <c:axPos val="b"/>
        <c:numFmt formatCode="General" sourceLinked="0"/>
        <c:majorTickMark val="none"/>
        <c:minorTickMark val="none"/>
        <c:tickLblPos val="none"/>
        <c:crossAx val="25503326"/>
        <c:crosses val="autoZero"/>
        <c:auto val="0"/>
        <c:lblAlgn val="ctr"/>
        <c:lblOffset val="100"/>
        <c:noMultiLvlLbl val="1"/>
      </c:catAx>
      <c:valAx>
        <c:axId val="25503326"/>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9133257"/>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79.5</c:v>
                </c:pt>
                <c:pt idx="1">
                  <c:v>75.2</c:v>
                </c:pt>
                <c:pt idx="2">
                  <c:v>82</c:v>
                </c:pt>
                <c:pt idx="3">
                  <c:v>88.9</c:v>
                </c:pt>
                <c:pt idx="4">
                  <c:v>110</c:v>
                </c:pt>
              </c:numCache>
            </c:numRef>
          </c:val>
          <c:extLst>
            <c:ext xmlns:c16="http://schemas.microsoft.com/office/drawing/2014/chart" uri="{C3380CC4-5D6E-409C-BE32-E72D297353CC}">
              <c16:uniqueId val="{00000000-A2CA-492C-8E4B-DE0469731A5D}"/>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A2CA-492C-8E4B-DE0469731A5D}"/>
            </c:ext>
          </c:extLst>
        </c:ser>
        <c:dLbls>
          <c:showLegendKey val="0"/>
          <c:showVal val="0"/>
          <c:showCatName val="0"/>
          <c:showSerName val="0"/>
          <c:showPercent val="0"/>
          <c:showBubbleSize val="0"/>
        </c:dLbls>
        <c:marker val="1"/>
        <c:smooth val="0"/>
        <c:axId val="30903363"/>
        <c:axId val="55595133"/>
      </c:lineChart>
      <c:catAx>
        <c:axId val="30903363"/>
        <c:scaling>
          <c:orientation val="minMax"/>
        </c:scaling>
        <c:delete val="1"/>
        <c:axPos val="b"/>
        <c:numFmt formatCode="General" sourceLinked="0"/>
        <c:majorTickMark val="none"/>
        <c:minorTickMark val="none"/>
        <c:tickLblPos val="none"/>
        <c:crossAx val="55595133"/>
        <c:crosses val="autoZero"/>
        <c:auto val="0"/>
        <c:lblAlgn val="ctr"/>
        <c:lblOffset val="100"/>
        <c:noMultiLvlLbl val="1"/>
      </c:catAx>
      <c:valAx>
        <c:axId val="5559513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309033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ADA3BCD0-41A1-4E32-923A-494ADE695E4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【58.8】</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2CF2A2D1-2E92-436E-8F97-17CF423FBCF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【16,778】</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6E79D05-81B6-4606-AEAB-0295CB7D905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【56,733】</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69B232CB-05D7-4598-ACF2-373A69CB2C0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【67.2】</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50409B45-DB7A-4197-9033-ADC53FFB954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【69.3】</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357C759F-B60C-4C22-934C-21D787B7DD0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【84.7】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7DA88276-05C6-4D5A-8DDD-412BA12765D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【102.5】</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F42F695D-C0F2-4923-818C-E99825D23C0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E58A3FD9-CDD0-4919-BA5A-90BBDAB24E4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【70.3】</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18392775" y="171450"/>
          <a:ext cx="42576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670D9186-CAF4-4E89-877F-06B8D4960BB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【49,168,683】</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226167C-0362-49FC-90BD-903EF9286D3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【24.8】</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640625" defaultRowHeight="13.5" customHeight="1"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
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
データ!H6</f>
        <v>
東京都奥多摩町　奥多摩病院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
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
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
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
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
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
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
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
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
9</v>
      </c>
      <c r="NK7" s="7"/>
      <c r="NL7" s="7"/>
      <c r="NM7" s="7"/>
      <c r="NN7" s="7"/>
      <c r="NO7" s="7"/>
      <c r="NP7" s="7"/>
      <c r="NQ7" s="7"/>
      <c r="NR7" s="7"/>
      <c r="NS7" s="7"/>
      <c r="NT7" s="7"/>
      <c r="NU7" s="7"/>
      <c r="NV7" s="7"/>
      <c r="NW7" s="8"/>
      <c r="NX7" s="3"/>
    </row>
    <row r="8" spans="1:388" ht="18.75" customHeight="1" x14ac:dyDescent="0.2">
      <c r="A8" s="2"/>
      <c r="B8" s="145" t="str">
        <f>
データ!K6</f>
        <v>
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
データ!L6</f>
        <v>
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
データ!M6</f>
        <v>
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
データ!N6</f>
        <v>
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
データ!O7</f>
        <v>
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
データ!Z6</f>
        <v>
43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
データ!AA6</f>
        <v>
-</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
データ!AB6</f>
        <v>
-</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
10</v>
      </c>
      <c r="NK8" s="154"/>
      <c r="NL8" s="9" t="s">
        <v>
11</v>
      </c>
      <c r="NM8" s="10"/>
      <c r="NN8" s="10"/>
      <c r="NO8" s="10"/>
      <c r="NP8" s="10"/>
      <c r="NQ8" s="10"/>
      <c r="NR8" s="10"/>
      <c r="NS8" s="10"/>
      <c r="NT8" s="10"/>
      <c r="NU8" s="10"/>
      <c r="NV8" s="10"/>
      <c r="NW8" s="11"/>
      <c r="NX8" s="3"/>
    </row>
    <row r="9" spans="1:388" ht="18.75" customHeight="1" x14ac:dyDescent="0.2">
      <c r="A9" s="2"/>
      <c r="B9" s="148" t="s">
        <v>
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
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
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
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
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
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
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
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
20</v>
      </c>
      <c r="NK9" s="156"/>
      <c r="NL9" s="12" t="s">
        <v>
21</v>
      </c>
      <c r="NM9" s="13"/>
      <c r="NN9" s="13"/>
      <c r="NO9" s="13"/>
      <c r="NP9" s="13"/>
      <c r="NQ9" s="13"/>
      <c r="NR9" s="13"/>
      <c r="NS9" s="13"/>
      <c r="NT9" s="13"/>
      <c r="NU9" s="14"/>
      <c r="NV9" s="14"/>
      <c r="NW9" s="15"/>
      <c r="NX9" s="3"/>
    </row>
    <row r="10" spans="1:388" ht="18.75" customHeight="1" x14ac:dyDescent="0.2">
      <c r="A10" s="2"/>
      <c r="B10" s="145" t="str">
        <f>
データ!P6</f>
        <v>
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
データ!Q6</f>
        <v>
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
データ!R6</f>
        <v>
-</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
データ!S6</f>
        <v>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
データ!T6</f>
        <v>
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
データ!AC6</f>
        <v>
-</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
データ!AD6</f>
        <v>
-</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
データ!AE6</f>
        <v>
43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
22</v>
      </c>
      <c r="NK10" s="152"/>
      <c r="NL10" s="16" t="s">
        <v>
23</v>
      </c>
      <c r="NM10" s="17"/>
      <c r="NN10" s="17"/>
      <c r="NO10" s="17"/>
      <c r="NP10" s="17"/>
      <c r="NQ10" s="17"/>
      <c r="NR10" s="17"/>
      <c r="NS10" s="17"/>
      <c r="NT10" s="17"/>
      <c r="NU10" s="17"/>
      <c r="NV10" s="17"/>
      <c r="NW10" s="18"/>
      <c r="NX10" s="3"/>
    </row>
    <row r="11" spans="1:388" ht="18.75" customHeight="1" x14ac:dyDescent="0.2">
      <c r="A11" s="2"/>
      <c r="B11" s="148" t="s">
        <v>
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
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
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
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
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
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
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
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f>
データ!U6</f>
        <v>
4991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
データ!V6</f>
        <v>
2627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
データ!W6</f>
        <v>
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
データ!X6</f>
        <v>
-</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
データ!Y6</f>
        <v>
１３：１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
データ!AF6</f>
        <v>
43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
データ!AG6</f>
        <v>
-</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
データ!AH6</f>
        <v>
43</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
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
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
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
36</v>
      </c>
      <c r="NK16" s="140"/>
      <c r="NL16" s="140"/>
      <c r="NM16" s="140"/>
      <c r="NN16" s="141"/>
      <c r="NO16" s="139" t="s">
        <v>
37</v>
      </c>
      <c r="NP16" s="140"/>
      <c r="NQ16" s="140"/>
      <c r="NR16" s="140"/>
      <c r="NS16" s="141"/>
      <c r="NT16" s="139" t="s">
        <v>
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
39</v>
      </c>
      <c r="NK18" s="131"/>
      <c r="NL18" s="131"/>
      <c r="NM18" s="126" t="s">
        <v>
40</v>
      </c>
      <c r="NN18" s="127"/>
      <c r="NO18" s="130" t="s">
        <v>
39</v>
      </c>
      <c r="NP18" s="131"/>
      <c r="NQ18" s="131"/>
      <c r="NR18" s="126" t="s">
        <v>
40</v>
      </c>
      <c r="NS18" s="127"/>
      <c r="NT18" s="130" t="s">
        <v>
39</v>
      </c>
      <c r="NU18" s="131"/>
      <c r="NV18" s="131"/>
      <c r="NW18" s="126" t="s">
        <v>
40</v>
      </c>
      <c r="NX18" s="127"/>
      <c r="OC18" s="2" t="s">
        <v>
39</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
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151</v>
      </c>
      <c r="NK22" s="124"/>
      <c r="NL22" s="124"/>
      <c r="NM22" s="124"/>
      <c r="NN22" s="124"/>
      <c r="NO22" s="124"/>
      <c r="NP22" s="124"/>
      <c r="NQ22" s="124"/>
      <c r="NR22" s="124"/>
      <c r="NS22" s="124"/>
      <c r="NT22" s="124"/>
      <c r="NU22" s="124"/>
      <c r="NV22" s="124"/>
      <c r="NW22" s="124"/>
      <c r="NX22" s="125"/>
      <c r="OC22" s="28" t="s">
        <v>
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
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
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
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
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
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
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
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
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
54</v>
      </c>
    </row>
    <row r="32" spans="1:393" ht="13.5" customHeight="1" x14ac:dyDescent="0.2">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
55</v>
      </c>
    </row>
    <row r="33" spans="1:393" ht="13.5" customHeight="1" x14ac:dyDescent="0.2">
      <c r="A33" s="2"/>
      <c r="B33" s="25"/>
      <c r="D33" s="5"/>
      <c r="E33" s="5"/>
      <c r="F33" s="5"/>
      <c r="G33" s="102" t="s">
        <v>
56</v>
      </c>
      <c r="H33" s="102"/>
      <c r="I33" s="102"/>
      <c r="J33" s="102"/>
      <c r="K33" s="102"/>
      <c r="L33" s="102"/>
      <c r="M33" s="102"/>
      <c r="N33" s="102"/>
      <c r="O33" s="102"/>
      <c r="P33" s="85">
        <f>
データ!AI7</f>
        <v>
109</v>
      </c>
      <c r="Q33" s="86"/>
      <c r="R33" s="86"/>
      <c r="S33" s="86"/>
      <c r="T33" s="86"/>
      <c r="U33" s="86"/>
      <c r="V33" s="86"/>
      <c r="W33" s="86"/>
      <c r="X33" s="86"/>
      <c r="Y33" s="86"/>
      <c r="Z33" s="86"/>
      <c r="AA33" s="86"/>
      <c r="AB33" s="86"/>
      <c r="AC33" s="86"/>
      <c r="AD33" s="87"/>
      <c r="AE33" s="85">
        <f>
データ!AJ7</f>
        <v>
108.3</v>
      </c>
      <c r="AF33" s="86"/>
      <c r="AG33" s="86"/>
      <c r="AH33" s="86"/>
      <c r="AI33" s="86"/>
      <c r="AJ33" s="86"/>
      <c r="AK33" s="86"/>
      <c r="AL33" s="86"/>
      <c r="AM33" s="86"/>
      <c r="AN33" s="86"/>
      <c r="AO33" s="86"/>
      <c r="AP33" s="86"/>
      <c r="AQ33" s="86"/>
      <c r="AR33" s="86"/>
      <c r="AS33" s="87"/>
      <c r="AT33" s="85">
        <f>
データ!AK7</f>
        <v>
106</v>
      </c>
      <c r="AU33" s="86"/>
      <c r="AV33" s="86"/>
      <c r="AW33" s="86"/>
      <c r="AX33" s="86"/>
      <c r="AY33" s="86"/>
      <c r="AZ33" s="86"/>
      <c r="BA33" s="86"/>
      <c r="BB33" s="86"/>
      <c r="BC33" s="86"/>
      <c r="BD33" s="86"/>
      <c r="BE33" s="86"/>
      <c r="BF33" s="86"/>
      <c r="BG33" s="86"/>
      <c r="BH33" s="87"/>
      <c r="BI33" s="85">
        <f>
データ!AL7</f>
        <v>
102</v>
      </c>
      <c r="BJ33" s="86"/>
      <c r="BK33" s="86"/>
      <c r="BL33" s="86"/>
      <c r="BM33" s="86"/>
      <c r="BN33" s="86"/>
      <c r="BO33" s="86"/>
      <c r="BP33" s="86"/>
      <c r="BQ33" s="86"/>
      <c r="BR33" s="86"/>
      <c r="BS33" s="86"/>
      <c r="BT33" s="86"/>
      <c r="BU33" s="86"/>
      <c r="BV33" s="86"/>
      <c r="BW33" s="87"/>
      <c r="BX33" s="85">
        <f>
データ!AM7</f>
        <v>
111.9</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データ!AT7</f>
        <v>
66.900000000000006</v>
      </c>
      <c r="DE33" s="86"/>
      <c r="DF33" s="86"/>
      <c r="DG33" s="86"/>
      <c r="DH33" s="86"/>
      <c r="DI33" s="86"/>
      <c r="DJ33" s="86"/>
      <c r="DK33" s="86"/>
      <c r="DL33" s="86"/>
      <c r="DM33" s="86"/>
      <c r="DN33" s="86"/>
      <c r="DO33" s="86"/>
      <c r="DP33" s="86"/>
      <c r="DQ33" s="86"/>
      <c r="DR33" s="87"/>
      <c r="DS33" s="85">
        <f>
データ!AU7</f>
        <v>
67.900000000000006</v>
      </c>
      <c r="DT33" s="86"/>
      <c r="DU33" s="86"/>
      <c r="DV33" s="86"/>
      <c r="DW33" s="86"/>
      <c r="DX33" s="86"/>
      <c r="DY33" s="86"/>
      <c r="DZ33" s="86"/>
      <c r="EA33" s="86"/>
      <c r="EB33" s="86"/>
      <c r="EC33" s="86"/>
      <c r="ED33" s="86"/>
      <c r="EE33" s="86"/>
      <c r="EF33" s="86"/>
      <c r="EG33" s="87"/>
      <c r="EH33" s="85">
        <f>
データ!AV7</f>
        <v>
64.900000000000006</v>
      </c>
      <c r="EI33" s="86"/>
      <c r="EJ33" s="86"/>
      <c r="EK33" s="86"/>
      <c r="EL33" s="86"/>
      <c r="EM33" s="86"/>
      <c r="EN33" s="86"/>
      <c r="EO33" s="86"/>
      <c r="EP33" s="86"/>
      <c r="EQ33" s="86"/>
      <c r="ER33" s="86"/>
      <c r="ES33" s="86"/>
      <c r="ET33" s="86"/>
      <c r="EU33" s="86"/>
      <c r="EV33" s="87"/>
      <c r="EW33" s="85">
        <f>
データ!AW7</f>
        <v>
60.5</v>
      </c>
      <c r="EX33" s="86"/>
      <c r="EY33" s="86"/>
      <c r="EZ33" s="86"/>
      <c r="FA33" s="86"/>
      <c r="FB33" s="86"/>
      <c r="FC33" s="86"/>
      <c r="FD33" s="86"/>
      <c r="FE33" s="86"/>
      <c r="FF33" s="86"/>
      <c r="FG33" s="86"/>
      <c r="FH33" s="86"/>
      <c r="FI33" s="86"/>
      <c r="FJ33" s="86"/>
      <c r="FK33" s="87"/>
      <c r="FL33" s="85">
        <f>
データ!AX7</f>
        <v>
56.9</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データ!BE7</f>
        <v>
0</v>
      </c>
      <c r="GS33" s="86"/>
      <c r="GT33" s="86"/>
      <c r="GU33" s="86"/>
      <c r="GV33" s="86"/>
      <c r="GW33" s="86"/>
      <c r="GX33" s="86"/>
      <c r="GY33" s="86"/>
      <c r="GZ33" s="86"/>
      <c r="HA33" s="86"/>
      <c r="HB33" s="86"/>
      <c r="HC33" s="86"/>
      <c r="HD33" s="86"/>
      <c r="HE33" s="86"/>
      <c r="HF33" s="87"/>
      <c r="HG33" s="85">
        <f>
データ!BF7</f>
        <v>
0</v>
      </c>
      <c r="HH33" s="86"/>
      <c r="HI33" s="86"/>
      <c r="HJ33" s="86"/>
      <c r="HK33" s="86"/>
      <c r="HL33" s="86"/>
      <c r="HM33" s="86"/>
      <c r="HN33" s="86"/>
      <c r="HO33" s="86"/>
      <c r="HP33" s="86"/>
      <c r="HQ33" s="86"/>
      <c r="HR33" s="86"/>
      <c r="HS33" s="86"/>
      <c r="HT33" s="86"/>
      <c r="HU33" s="87"/>
      <c r="HV33" s="85">
        <f>
データ!BG7</f>
        <v>
0</v>
      </c>
      <c r="HW33" s="86"/>
      <c r="HX33" s="86"/>
      <c r="HY33" s="86"/>
      <c r="HZ33" s="86"/>
      <c r="IA33" s="86"/>
      <c r="IB33" s="86"/>
      <c r="IC33" s="86"/>
      <c r="ID33" s="86"/>
      <c r="IE33" s="86"/>
      <c r="IF33" s="86"/>
      <c r="IG33" s="86"/>
      <c r="IH33" s="86"/>
      <c r="II33" s="86"/>
      <c r="IJ33" s="87"/>
      <c r="IK33" s="85">
        <f>
データ!BH7</f>
        <v>
0</v>
      </c>
      <c r="IL33" s="86"/>
      <c r="IM33" s="86"/>
      <c r="IN33" s="86"/>
      <c r="IO33" s="86"/>
      <c r="IP33" s="86"/>
      <c r="IQ33" s="86"/>
      <c r="IR33" s="86"/>
      <c r="IS33" s="86"/>
      <c r="IT33" s="86"/>
      <c r="IU33" s="86"/>
      <c r="IV33" s="86"/>
      <c r="IW33" s="86"/>
      <c r="IX33" s="86"/>
      <c r="IY33" s="87"/>
      <c r="IZ33" s="85">
        <f>
データ!BI7</f>
        <v>
0</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データ!BP7</f>
        <v>
50.7</v>
      </c>
      <c r="KG33" s="86"/>
      <c r="KH33" s="86"/>
      <c r="KI33" s="86"/>
      <c r="KJ33" s="86"/>
      <c r="KK33" s="86"/>
      <c r="KL33" s="86"/>
      <c r="KM33" s="86"/>
      <c r="KN33" s="86"/>
      <c r="KO33" s="86"/>
      <c r="KP33" s="86"/>
      <c r="KQ33" s="86"/>
      <c r="KR33" s="86"/>
      <c r="KS33" s="86"/>
      <c r="KT33" s="87"/>
      <c r="KU33" s="85">
        <f>
データ!BQ7</f>
        <v>
54.5</v>
      </c>
      <c r="KV33" s="86"/>
      <c r="KW33" s="86"/>
      <c r="KX33" s="86"/>
      <c r="KY33" s="86"/>
      <c r="KZ33" s="86"/>
      <c r="LA33" s="86"/>
      <c r="LB33" s="86"/>
      <c r="LC33" s="86"/>
      <c r="LD33" s="86"/>
      <c r="LE33" s="86"/>
      <c r="LF33" s="86"/>
      <c r="LG33" s="86"/>
      <c r="LH33" s="86"/>
      <c r="LI33" s="87"/>
      <c r="LJ33" s="85">
        <f>
データ!BR7</f>
        <v>
50.1</v>
      </c>
      <c r="LK33" s="86"/>
      <c r="LL33" s="86"/>
      <c r="LM33" s="86"/>
      <c r="LN33" s="86"/>
      <c r="LO33" s="86"/>
      <c r="LP33" s="86"/>
      <c r="LQ33" s="86"/>
      <c r="LR33" s="86"/>
      <c r="LS33" s="86"/>
      <c r="LT33" s="86"/>
      <c r="LU33" s="86"/>
      <c r="LV33" s="86"/>
      <c r="LW33" s="86"/>
      <c r="LX33" s="87"/>
      <c r="LY33" s="85">
        <f>
データ!BS7</f>
        <v>
40</v>
      </c>
      <c r="LZ33" s="86"/>
      <c r="MA33" s="86"/>
      <c r="MB33" s="86"/>
      <c r="MC33" s="86"/>
      <c r="MD33" s="86"/>
      <c r="ME33" s="86"/>
      <c r="MF33" s="86"/>
      <c r="MG33" s="86"/>
      <c r="MH33" s="86"/>
      <c r="MI33" s="86"/>
      <c r="MJ33" s="86"/>
      <c r="MK33" s="86"/>
      <c r="ML33" s="86"/>
      <c r="MM33" s="87"/>
      <c r="MN33" s="85">
        <f>
データ!BT7</f>
        <v>
33.1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
57</v>
      </c>
    </row>
    <row r="34" spans="1:393" ht="13.5" customHeight="1" x14ac:dyDescent="0.2">
      <c r="A34" s="2"/>
      <c r="B34" s="25"/>
      <c r="D34" s="5"/>
      <c r="E34" s="5"/>
      <c r="F34" s="5"/>
      <c r="G34" s="102" t="s">
        <v>
58</v>
      </c>
      <c r="H34" s="102"/>
      <c r="I34" s="102"/>
      <c r="J34" s="102"/>
      <c r="K34" s="102"/>
      <c r="L34" s="102"/>
      <c r="M34" s="102"/>
      <c r="N34" s="102"/>
      <c r="O34" s="102"/>
      <c r="P34" s="85">
        <f>
データ!AN7</f>
        <v>
96.2</v>
      </c>
      <c r="Q34" s="86"/>
      <c r="R34" s="86"/>
      <c r="S34" s="86"/>
      <c r="T34" s="86"/>
      <c r="U34" s="86"/>
      <c r="V34" s="86"/>
      <c r="W34" s="86"/>
      <c r="X34" s="86"/>
      <c r="Y34" s="86"/>
      <c r="Z34" s="86"/>
      <c r="AA34" s="86"/>
      <c r="AB34" s="86"/>
      <c r="AC34" s="86"/>
      <c r="AD34" s="87"/>
      <c r="AE34" s="85">
        <f>
データ!AO7</f>
        <v>
94.8</v>
      </c>
      <c r="AF34" s="86"/>
      <c r="AG34" s="86"/>
      <c r="AH34" s="86"/>
      <c r="AI34" s="86"/>
      <c r="AJ34" s="86"/>
      <c r="AK34" s="86"/>
      <c r="AL34" s="86"/>
      <c r="AM34" s="86"/>
      <c r="AN34" s="86"/>
      <c r="AO34" s="86"/>
      <c r="AP34" s="86"/>
      <c r="AQ34" s="86"/>
      <c r="AR34" s="86"/>
      <c r="AS34" s="87"/>
      <c r="AT34" s="85">
        <f>
データ!AP7</f>
        <v>
96.1</v>
      </c>
      <c r="AU34" s="86"/>
      <c r="AV34" s="86"/>
      <c r="AW34" s="86"/>
      <c r="AX34" s="86"/>
      <c r="AY34" s="86"/>
      <c r="AZ34" s="86"/>
      <c r="BA34" s="86"/>
      <c r="BB34" s="86"/>
      <c r="BC34" s="86"/>
      <c r="BD34" s="86"/>
      <c r="BE34" s="86"/>
      <c r="BF34" s="86"/>
      <c r="BG34" s="86"/>
      <c r="BH34" s="87"/>
      <c r="BI34" s="85">
        <f>
データ!AQ7</f>
        <v>
96.7</v>
      </c>
      <c r="BJ34" s="86"/>
      <c r="BK34" s="86"/>
      <c r="BL34" s="86"/>
      <c r="BM34" s="86"/>
      <c r="BN34" s="86"/>
      <c r="BO34" s="86"/>
      <c r="BP34" s="86"/>
      <c r="BQ34" s="86"/>
      <c r="BR34" s="86"/>
      <c r="BS34" s="86"/>
      <c r="BT34" s="86"/>
      <c r="BU34" s="86"/>
      <c r="BV34" s="86"/>
      <c r="BW34" s="87"/>
      <c r="BX34" s="85">
        <f>
データ!AR7</f>
        <v>
98</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データ!AY7</f>
        <v>
69.5</v>
      </c>
      <c r="DE34" s="86"/>
      <c r="DF34" s="86"/>
      <c r="DG34" s="86"/>
      <c r="DH34" s="86"/>
      <c r="DI34" s="86"/>
      <c r="DJ34" s="86"/>
      <c r="DK34" s="86"/>
      <c r="DL34" s="86"/>
      <c r="DM34" s="86"/>
      <c r="DN34" s="86"/>
      <c r="DO34" s="86"/>
      <c r="DP34" s="86"/>
      <c r="DQ34" s="86"/>
      <c r="DR34" s="87"/>
      <c r="DS34" s="85">
        <f>
データ!AZ7</f>
        <v>
67.7</v>
      </c>
      <c r="DT34" s="86"/>
      <c r="DU34" s="86"/>
      <c r="DV34" s="86"/>
      <c r="DW34" s="86"/>
      <c r="DX34" s="86"/>
      <c r="DY34" s="86"/>
      <c r="DZ34" s="86"/>
      <c r="EA34" s="86"/>
      <c r="EB34" s="86"/>
      <c r="EC34" s="86"/>
      <c r="ED34" s="86"/>
      <c r="EE34" s="86"/>
      <c r="EF34" s="86"/>
      <c r="EG34" s="87"/>
      <c r="EH34" s="85">
        <f>
データ!BA7</f>
        <v>
66.8</v>
      </c>
      <c r="EI34" s="86"/>
      <c r="EJ34" s="86"/>
      <c r="EK34" s="86"/>
      <c r="EL34" s="86"/>
      <c r="EM34" s="86"/>
      <c r="EN34" s="86"/>
      <c r="EO34" s="86"/>
      <c r="EP34" s="86"/>
      <c r="EQ34" s="86"/>
      <c r="ER34" s="86"/>
      <c r="ES34" s="86"/>
      <c r="ET34" s="86"/>
      <c r="EU34" s="86"/>
      <c r="EV34" s="87"/>
      <c r="EW34" s="85">
        <f>
データ!BB7</f>
        <v>
67.8</v>
      </c>
      <c r="EX34" s="86"/>
      <c r="EY34" s="86"/>
      <c r="EZ34" s="86"/>
      <c r="FA34" s="86"/>
      <c r="FB34" s="86"/>
      <c r="FC34" s="86"/>
      <c r="FD34" s="86"/>
      <c r="FE34" s="86"/>
      <c r="FF34" s="86"/>
      <c r="FG34" s="86"/>
      <c r="FH34" s="86"/>
      <c r="FI34" s="86"/>
      <c r="FJ34" s="86"/>
      <c r="FK34" s="87"/>
      <c r="FL34" s="85">
        <f>
データ!BC7</f>
        <v>
65</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データ!BJ7</f>
        <v>
156.6</v>
      </c>
      <c r="GS34" s="86"/>
      <c r="GT34" s="86"/>
      <c r="GU34" s="86"/>
      <c r="GV34" s="86"/>
      <c r="GW34" s="86"/>
      <c r="GX34" s="86"/>
      <c r="GY34" s="86"/>
      <c r="GZ34" s="86"/>
      <c r="HA34" s="86"/>
      <c r="HB34" s="86"/>
      <c r="HC34" s="86"/>
      <c r="HD34" s="86"/>
      <c r="HE34" s="86"/>
      <c r="HF34" s="87"/>
      <c r="HG34" s="85">
        <f>
データ!BK7</f>
        <v>
106</v>
      </c>
      <c r="HH34" s="86"/>
      <c r="HI34" s="86"/>
      <c r="HJ34" s="86"/>
      <c r="HK34" s="86"/>
      <c r="HL34" s="86"/>
      <c r="HM34" s="86"/>
      <c r="HN34" s="86"/>
      <c r="HO34" s="86"/>
      <c r="HP34" s="86"/>
      <c r="HQ34" s="86"/>
      <c r="HR34" s="86"/>
      <c r="HS34" s="86"/>
      <c r="HT34" s="86"/>
      <c r="HU34" s="87"/>
      <c r="HV34" s="85">
        <f>
データ!BL7</f>
        <v>
118.7</v>
      </c>
      <c r="HW34" s="86"/>
      <c r="HX34" s="86"/>
      <c r="HY34" s="86"/>
      <c r="HZ34" s="86"/>
      <c r="IA34" s="86"/>
      <c r="IB34" s="86"/>
      <c r="IC34" s="86"/>
      <c r="ID34" s="86"/>
      <c r="IE34" s="86"/>
      <c r="IF34" s="86"/>
      <c r="IG34" s="86"/>
      <c r="IH34" s="86"/>
      <c r="II34" s="86"/>
      <c r="IJ34" s="87"/>
      <c r="IK34" s="85">
        <f>
データ!BM7</f>
        <v>
121.7</v>
      </c>
      <c r="IL34" s="86"/>
      <c r="IM34" s="86"/>
      <c r="IN34" s="86"/>
      <c r="IO34" s="86"/>
      <c r="IP34" s="86"/>
      <c r="IQ34" s="86"/>
      <c r="IR34" s="86"/>
      <c r="IS34" s="86"/>
      <c r="IT34" s="86"/>
      <c r="IU34" s="86"/>
      <c r="IV34" s="86"/>
      <c r="IW34" s="86"/>
      <c r="IX34" s="86"/>
      <c r="IY34" s="87"/>
      <c r="IZ34" s="85">
        <f>
データ!BN7</f>
        <v>
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データ!BU7</f>
        <v>
63.4</v>
      </c>
      <c r="KG34" s="86"/>
      <c r="KH34" s="86"/>
      <c r="KI34" s="86"/>
      <c r="KJ34" s="86"/>
      <c r="KK34" s="86"/>
      <c r="KL34" s="86"/>
      <c r="KM34" s="86"/>
      <c r="KN34" s="86"/>
      <c r="KO34" s="86"/>
      <c r="KP34" s="86"/>
      <c r="KQ34" s="86"/>
      <c r="KR34" s="86"/>
      <c r="KS34" s="86"/>
      <c r="KT34" s="87"/>
      <c r="KU34" s="85">
        <f>
データ!BV7</f>
        <v>
62.3</v>
      </c>
      <c r="KV34" s="86"/>
      <c r="KW34" s="86"/>
      <c r="KX34" s="86"/>
      <c r="KY34" s="86"/>
      <c r="KZ34" s="86"/>
      <c r="LA34" s="86"/>
      <c r="LB34" s="86"/>
      <c r="LC34" s="86"/>
      <c r="LD34" s="86"/>
      <c r="LE34" s="86"/>
      <c r="LF34" s="86"/>
      <c r="LG34" s="86"/>
      <c r="LH34" s="86"/>
      <c r="LI34" s="87"/>
      <c r="LJ34" s="85">
        <f>
データ!BW7</f>
        <v>
59.4</v>
      </c>
      <c r="LK34" s="86"/>
      <c r="LL34" s="86"/>
      <c r="LM34" s="86"/>
      <c r="LN34" s="86"/>
      <c r="LO34" s="86"/>
      <c r="LP34" s="86"/>
      <c r="LQ34" s="86"/>
      <c r="LR34" s="86"/>
      <c r="LS34" s="86"/>
      <c r="LT34" s="86"/>
      <c r="LU34" s="86"/>
      <c r="LV34" s="86"/>
      <c r="LW34" s="86"/>
      <c r="LX34" s="87"/>
      <c r="LY34" s="85">
        <f>
データ!BX7</f>
        <v>
61.4</v>
      </c>
      <c r="LZ34" s="86"/>
      <c r="MA34" s="86"/>
      <c r="MB34" s="86"/>
      <c r="MC34" s="86"/>
      <c r="MD34" s="86"/>
      <c r="ME34" s="86"/>
      <c r="MF34" s="86"/>
      <c r="MG34" s="86"/>
      <c r="MH34" s="86"/>
      <c r="MI34" s="86"/>
      <c r="MJ34" s="86"/>
      <c r="MK34" s="86"/>
      <c r="ML34" s="86"/>
      <c r="MM34" s="87"/>
      <c r="MN34" s="85">
        <f>
データ!BY7</f>
        <v>
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
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153</v>
      </c>
      <c r="NK39" s="112"/>
      <c r="NL39" s="112"/>
      <c r="NM39" s="112"/>
      <c r="NN39" s="112"/>
      <c r="NO39" s="112"/>
      <c r="NP39" s="112"/>
      <c r="NQ39" s="112"/>
      <c r="NR39" s="112"/>
      <c r="NS39" s="112"/>
      <c r="NT39" s="112"/>
      <c r="NU39" s="112"/>
      <c r="NV39" s="112"/>
      <c r="NW39" s="112"/>
      <c r="NX39" s="113"/>
      <c r="OC39" s="28" t="s">
        <v>
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81</v>
      </c>
    </row>
    <row r="54" spans="1:393" ht="13.5" customHeight="1" x14ac:dyDescent="0.2">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154</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
56</v>
      </c>
      <c r="H55" s="102"/>
      <c r="I55" s="102"/>
      <c r="J55" s="102"/>
      <c r="K55" s="102"/>
      <c r="L55" s="102"/>
      <c r="M55" s="102"/>
      <c r="N55" s="102"/>
      <c r="O55" s="102"/>
      <c r="P55" s="103">
        <f>
データ!CA7</f>
        <v>
20044</v>
      </c>
      <c r="Q55" s="104"/>
      <c r="R55" s="104"/>
      <c r="S55" s="104"/>
      <c r="T55" s="104"/>
      <c r="U55" s="104"/>
      <c r="V55" s="104"/>
      <c r="W55" s="104"/>
      <c r="X55" s="104"/>
      <c r="Y55" s="104"/>
      <c r="Z55" s="104"/>
      <c r="AA55" s="104"/>
      <c r="AB55" s="104"/>
      <c r="AC55" s="104"/>
      <c r="AD55" s="105"/>
      <c r="AE55" s="103">
        <f>
データ!CB7</f>
        <v>
21019</v>
      </c>
      <c r="AF55" s="104"/>
      <c r="AG55" s="104"/>
      <c r="AH55" s="104"/>
      <c r="AI55" s="104"/>
      <c r="AJ55" s="104"/>
      <c r="AK55" s="104"/>
      <c r="AL55" s="104"/>
      <c r="AM55" s="104"/>
      <c r="AN55" s="104"/>
      <c r="AO55" s="104"/>
      <c r="AP55" s="104"/>
      <c r="AQ55" s="104"/>
      <c r="AR55" s="104"/>
      <c r="AS55" s="105"/>
      <c r="AT55" s="103">
        <f>
データ!CC7</f>
        <v>
20896</v>
      </c>
      <c r="AU55" s="104"/>
      <c r="AV55" s="104"/>
      <c r="AW55" s="104"/>
      <c r="AX55" s="104"/>
      <c r="AY55" s="104"/>
      <c r="AZ55" s="104"/>
      <c r="BA55" s="104"/>
      <c r="BB55" s="104"/>
      <c r="BC55" s="104"/>
      <c r="BD55" s="104"/>
      <c r="BE55" s="104"/>
      <c r="BF55" s="104"/>
      <c r="BG55" s="104"/>
      <c r="BH55" s="105"/>
      <c r="BI55" s="103">
        <f>
データ!CD7</f>
        <v>
22920</v>
      </c>
      <c r="BJ55" s="104"/>
      <c r="BK55" s="104"/>
      <c r="BL55" s="104"/>
      <c r="BM55" s="104"/>
      <c r="BN55" s="104"/>
      <c r="BO55" s="104"/>
      <c r="BP55" s="104"/>
      <c r="BQ55" s="104"/>
      <c r="BR55" s="104"/>
      <c r="BS55" s="104"/>
      <c r="BT55" s="104"/>
      <c r="BU55" s="104"/>
      <c r="BV55" s="104"/>
      <c r="BW55" s="105"/>
      <c r="BX55" s="103">
        <f>
データ!CE7</f>
        <v>
24300</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データ!CL7</f>
        <v>
7560</v>
      </c>
      <c r="DE55" s="104"/>
      <c r="DF55" s="104"/>
      <c r="DG55" s="104"/>
      <c r="DH55" s="104"/>
      <c r="DI55" s="104"/>
      <c r="DJ55" s="104"/>
      <c r="DK55" s="104"/>
      <c r="DL55" s="104"/>
      <c r="DM55" s="104"/>
      <c r="DN55" s="104"/>
      <c r="DO55" s="104"/>
      <c r="DP55" s="104"/>
      <c r="DQ55" s="104"/>
      <c r="DR55" s="105"/>
      <c r="DS55" s="103">
        <f>
データ!CM7</f>
        <v>
8107</v>
      </c>
      <c r="DT55" s="104"/>
      <c r="DU55" s="104"/>
      <c r="DV55" s="104"/>
      <c r="DW55" s="104"/>
      <c r="DX55" s="104"/>
      <c r="DY55" s="104"/>
      <c r="DZ55" s="104"/>
      <c r="EA55" s="104"/>
      <c r="EB55" s="104"/>
      <c r="EC55" s="104"/>
      <c r="ED55" s="104"/>
      <c r="EE55" s="104"/>
      <c r="EF55" s="104"/>
      <c r="EG55" s="105"/>
      <c r="EH55" s="103">
        <f>
データ!CN7</f>
        <v>
7170</v>
      </c>
      <c r="EI55" s="104"/>
      <c r="EJ55" s="104"/>
      <c r="EK55" s="104"/>
      <c r="EL55" s="104"/>
      <c r="EM55" s="104"/>
      <c r="EN55" s="104"/>
      <c r="EO55" s="104"/>
      <c r="EP55" s="104"/>
      <c r="EQ55" s="104"/>
      <c r="ER55" s="104"/>
      <c r="ES55" s="104"/>
      <c r="ET55" s="104"/>
      <c r="EU55" s="104"/>
      <c r="EV55" s="105"/>
      <c r="EW55" s="103">
        <f>
データ!CO7</f>
        <v>
7502</v>
      </c>
      <c r="EX55" s="104"/>
      <c r="EY55" s="104"/>
      <c r="EZ55" s="104"/>
      <c r="FA55" s="104"/>
      <c r="FB55" s="104"/>
      <c r="FC55" s="104"/>
      <c r="FD55" s="104"/>
      <c r="FE55" s="104"/>
      <c r="FF55" s="104"/>
      <c r="FG55" s="104"/>
      <c r="FH55" s="104"/>
      <c r="FI55" s="104"/>
      <c r="FJ55" s="104"/>
      <c r="FK55" s="105"/>
      <c r="FL55" s="103">
        <f>
データ!CP7</f>
        <v>
8636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データ!CW7</f>
        <v>
79.5</v>
      </c>
      <c r="GS55" s="86"/>
      <c r="GT55" s="86"/>
      <c r="GU55" s="86"/>
      <c r="GV55" s="86"/>
      <c r="GW55" s="86"/>
      <c r="GX55" s="86"/>
      <c r="GY55" s="86"/>
      <c r="GZ55" s="86"/>
      <c r="HA55" s="86"/>
      <c r="HB55" s="86"/>
      <c r="HC55" s="86"/>
      <c r="HD55" s="86"/>
      <c r="HE55" s="86"/>
      <c r="HF55" s="87"/>
      <c r="HG55" s="85">
        <f>
データ!CX7</f>
        <v>
75.2</v>
      </c>
      <c r="HH55" s="86"/>
      <c r="HI55" s="86"/>
      <c r="HJ55" s="86"/>
      <c r="HK55" s="86"/>
      <c r="HL55" s="86"/>
      <c r="HM55" s="86"/>
      <c r="HN55" s="86"/>
      <c r="HO55" s="86"/>
      <c r="HP55" s="86"/>
      <c r="HQ55" s="86"/>
      <c r="HR55" s="86"/>
      <c r="HS55" s="86"/>
      <c r="HT55" s="86"/>
      <c r="HU55" s="87"/>
      <c r="HV55" s="85">
        <f>
データ!CY7</f>
        <v>
82</v>
      </c>
      <c r="HW55" s="86"/>
      <c r="HX55" s="86"/>
      <c r="HY55" s="86"/>
      <c r="HZ55" s="86"/>
      <c r="IA55" s="86"/>
      <c r="IB55" s="86"/>
      <c r="IC55" s="86"/>
      <c r="ID55" s="86"/>
      <c r="IE55" s="86"/>
      <c r="IF55" s="86"/>
      <c r="IG55" s="86"/>
      <c r="IH55" s="86"/>
      <c r="II55" s="86"/>
      <c r="IJ55" s="87"/>
      <c r="IK55" s="85">
        <f>
データ!CZ7</f>
        <v>
88.9</v>
      </c>
      <c r="IL55" s="86"/>
      <c r="IM55" s="86"/>
      <c r="IN55" s="86"/>
      <c r="IO55" s="86"/>
      <c r="IP55" s="86"/>
      <c r="IQ55" s="86"/>
      <c r="IR55" s="86"/>
      <c r="IS55" s="86"/>
      <c r="IT55" s="86"/>
      <c r="IU55" s="86"/>
      <c r="IV55" s="86"/>
      <c r="IW55" s="86"/>
      <c r="IX55" s="86"/>
      <c r="IY55" s="87"/>
      <c r="IZ55" s="85">
        <f>
データ!DA7</f>
        <v>
110</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データ!DH7</f>
        <v>
13.5</v>
      </c>
      <c r="KG55" s="86"/>
      <c r="KH55" s="86"/>
      <c r="KI55" s="86"/>
      <c r="KJ55" s="86"/>
      <c r="KK55" s="86"/>
      <c r="KL55" s="86"/>
      <c r="KM55" s="86"/>
      <c r="KN55" s="86"/>
      <c r="KO55" s="86"/>
      <c r="KP55" s="86"/>
      <c r="KQ55" s="86"/>
      <c r="KR55" s="86"/>
      <c r="KS55" s="86"/>
      <c r="KT55" s="87"/>
      <c r="KU55" s="85">
        <f>
データ!DI7</f>
        <v>
14.6</v>
      </c>
      <c r="KV55" s="86"/>
      <c r="KW55" s="86"/>
      <c r="KX55" s="86"/>
      <c r="KY55" s="86"/>
      <c r="KZ55" s="86"/>
      <c r="LA55" s="86"/>
      <c r="LB55" s="86"/>
      <c r="LC55" s="86"/>
      <c r="LD55" s="86"/>
      <c r="LE55" s="86"/>
      <c r="LF55" s="86"/>
      <c r="LG55" s="86"/>
      <c r="LH55" s="86"/>
      <c r="LI55" s="87"/>
      <c r="LJ55" s="85">
        <f>
データ!DJ7</f>
        <v>
12.2</v>
      </c>
      <c r="LK55" s="86"/>
      <c r="LL55" s="86"/>
      <c r="LM55" s="86"/>
      <c r="LN55" s="86"/>
      <c r="LO55" s="86"/>
      <c r="LP55" s="86"/>
      <c r="LQ55" s="86"/>
      <c r="LR55" s="86"/>
      <c r="LS55" s="86"/>
      <c r="LT55" s="86"/>
      <c r="LU55" s="86"/>
      <c r="LV55" s="86"/>
      <c r="LW55" s="86"/>
      <c r="LX55" s="87"/>
      <c r="LY55" s="85">
        <f>
データ!DK7</f>
        <v>
12.3</v>
      </c>
      <c r="LZ55" s="86"/>
      <c r="MA55" s="86"/>
      <c r="MB55" s="86"/>
      <c r="MC55" s="86"/>
      <c r="MD55" s="86"/>
      <c r="ME55" s="86"/>
      <c r="MF55" s="86"/>
      <c r="MG55" s="86"/>
      <c r="MH55" s="86"/>
      <c r="MI55" s="86"/>
      <c r="MJ55" s="86"/>
      <c r="MK55" s="86"/>
      <c r="ML55" s="86"/>
      <c r="MM55" s="87"/>
      <c r="MN55" s="85">
        <f>
データ!DL7</f>
        <v>
13.4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
58</v>
      </c>
      <c r="H56" s="102"/>
      <c r="I56" s="102"/>
      <c r="J56" s="102"/>
      <c r="K56" s="102"/>
      <c r="L56" s="102"/>
      <c r="M56" s="102"/>
      <c r="N56" s="102"/>
      <c r="O56" s="102"/>
      <c r="P56" s="103">
        <f>
データ!CF7</f>
        <v>
24479</v>
      </c>
      <c r="Q56" s="104"/>
      <c r="R56" s="104"/>
      <c r="S56" s="104"/>
      <c r="T56" s="104"/>
      <c r="U56" s="104"/>
      <c r="V56" s="104"/>
      <c r="W56" s="104"/>
      <c r="X56" s="104"/>
      <c r="Y56" s="104"/>
      <c r="Z56" s="104"/>
      <c r="AA56" s="104"/>
      <c r="AB56" s="104"/>
      <c r="AC56" s="104"/>
      <c r="AD56" s="105"/>
      <c r="AE56" s="103">
        <f>
データ!CG7</f>
        <v>
25136</v>
      </c>
      <c r="AF56" s="104"/>
      <c r="AG56" s="104"/>
      <c r="AH56" s="104"/>
      <c r="AI56" s="104"/>
      <c r="AJ56" s="104"/>
      <c r="AK56" s="104"/>
      <c r="AL56" s="104"/>
      <c r="AM56" s="104"/>
      <c r="AN56" s="104"/>
      <c r="AO56" s="104"/>
      <c r="AP56" s="104"/>
      <c r="AQ56" s="104"/>
      <c r="AR56" s="104"/>
      <c r="AS56" s="105"/>
      <c r="AT56" s="103">
        <f>
データ!CH7</f>
        <v>
26485</v>
      </c>
      <c r="AU56" s="104"/>
      <c r="AV56" s="104"/>
      <c r="AW56" s="104"/>
      <c r="AX56" s="104"/>
      <c r="AY56" s="104"/>
      <c r="AZ56" s="104"/>
      <c r="BA56" s="104"/>
      <c r="BB56" s="104"/>
      <c r="BC56" s="104"/>
      <c r="BD56" s="104"/>
      <c r="BE56" s="104"/>
      <c r="BF56" s="104"/>
      <c r="BG56" s="104"/>
      <c r="BH56" s="105"/>
      <c r="BI56" s="103">
        <f>
データ!CI7</f>
        <v>
27761</v>
      </c>
      <c r="BJ56" s="104"/>
      <c r="BK56" s="104"/>
      <c r="BL56" s="104"/>
      <c r="BM56" s="104"/>
      <c r="BN56" s="104"/>
      <c r="BO56" s="104"/>
      <c r="BP56" s="104"/>
      <c r="BQ56" s="104"/>
      <c r="BR56" s="104"/>
      <c r="BS56" s="104"/>
      <c r="BT56" s="104"/>
      <c r="BU56" s="104"/>
      <c r="BV56" s="104"/>
      <c r="BW56" s="105"/>
      <c r="BX56" s="103">
        <f>
データ!CJ7</f>
        <v>
29162</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データ!CQ7</f>
        <v>
8000</v>
      </c>
      <c r="DE56" s="104"/>
      <c r="DF56" s="104"/>
      <c r="DG56" s="104"/>
      <c r="DH56" s="104"/>
      <c r="DI56" s="104"/>
      <c r="DJ56" s="104"/>
      <c r="DK56" s="104"/>
      <c r="DL56" s="104"/>
      <c r="DM56" s="104"/>
      <c r="DN56" s="104"/>
      <c r="DO56" s="104"/>
      <c r="DP56" s="104"/>
      <c r="DQ56" s="104"/>
      <c r="DR56" s="105"/>
      <c r="DS56" s="103">
        <f>
データ!CR7</f>
        <v>
8023</v>
      </c>
      <c r="DT56" s="104"/>
      <c r="DU56" s="104"/>
      <c r="DV56" s="104"/>
      <c r="DW56" s="104"/>
      <c r="DX56" s="104"/>
      <c r="DY56" s="104"/>
      <c r="DZ56" s="104"/>
      <c r="EA56" s="104"/>
      <c r="EB56" s="104"/>
      <c r="EC56" s="104"/>
      <c r="ED56" s="104"/>
      <c r="EE56" s="104"/>
      <c r="EF56" s="104"/>
      <c r="EG56" s="105"/>
      <c r="EH56" s="103">
        <f>
データ!CS7</f>
        <v>
8109</v>
      </c>
      <c r="EI56" s="104"/>
      <c r="EJ56" s="104"/>
      <c r="EK56" s="104"/>
      <c r="EL56" s="104"/>
      <c r="EM56" s="104"/>
      <c r="EN56" s="104"/>
      <c r="EO56" s="104"/>
      <c r="EP56" s="104"/>
      <c r="EQ56" s="104"/>
      <c r="ER56" s="104"/>
      <c r="ES56" s="104"/>
      <c r="ET56" s="104"/>
      <c r="EU56" s="104"/>
      <c r="EV56" s="105"/>
      <c r="EW56" s="103">
        <f>
データ!CT7</f>
        <v>
8307</v>
      </c>
      <c r="EX56" s="104"/>
      <c r="EY56" s="104"/>
      <c r="EZ56" s="104"/>
      <c r="FA56" s="104"/>
      <c r="FB56" s="104"/>
      <c r="FC56" s="104"/>
      <c r="FD56" s="104"/>
      <c r="FE56" s="104"/>
      <c r="FF56" s="104"/>
      <c r="FG56" s="104"/>
      <c r="FH56" s="104"/>
      <c r="FI56" s="104"/>
      <c r="FJ56" s="104"/>
      <c r="FK56" s="105"/>
      <c r="FL56" s="103">
        <f>
データ!CU7</f>
        <v>
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データ!DB7</f>
        <v>
79.5</v>
      </c>
      <c r="GS56" s="86"/>
      <c r="GT56" s="86"/>
      <c r="GU56" s="86"/>
      <c r="GV56" s="86"/>
      <c r="GW56" s="86"/>
      <c r="GX56" s="86"/>
      <c r="GY56" s="86"/>
      <c r="GZ56" s="86"/>
      <c r="HA56" s="86"/>
      <c r="HB56" s="86"/>
      <c r="HC56" s="86"/>
      <c r="HD56" s="86"/>
      <c r="HE56" s="86"/>
      <c r="HF56" s="87"/>
      <c r="HG56" s="85">
        <f>
データ!DC7</f>
        <v>
81.099999999999994</v>
      </c>
      <c r="HH56" s="86"/>
      <c r="HI56" s="86"/>
      <c r="HJ56" s="86"/>
      <c r="HK56" s="86"/>
      <c r="HL56" s="86"/>
      <c r="HM56" s="86"/>
      <c r="HN56" s="86"/>
      <c r="HO56" s="86"/>
      <c r="HP56" s="86"/>
      <c r="HQ56" s="86"/>
      <c r="HR56" s="86"/>
      <c r="HS56" s="86"/>
      <c r="HT56" s="86"/>
      <c r="HU56" s="87"/>
      <c r="HV56" s="85">
        <f>
データ!DD7</f>
        <v>
81.599999999999994</v>
      </c>
      <c r="HW56" s="86"/>
      <c r="HX56" s="86"/>
      <c r="HY56" s="86"/>
      <c r="HZ56" s="86"/>
      <c r="IA56" s="86"/>
      <c r="IB56" s="86"/>
      <c r="IC56" s="86"/>
      <c r="ID56" s="86"/>
      <c r="IE56" s="86"/>
      <c r="IF56" s="86"/>
      <c r="IG56" s="86"/>
      <c r="IH56" s="86"/>
      <c r="II56" s="86"/>
      <c r="IJ56" s="87"/>
      <c r="IK56" s="85">
        <f>
データ!DE7</f>
        <v>
80.099999999999994</v>
      </c>
      <c r="IL56" s="86"/>
      <c r="IM56" s="86"/>
      <c r="IN56" s="86"/>
      <c r="IO56" s="86"/>
      <c r="IP56" s="86"/>
      <c r="IQ56" s="86"/>
      <c r="IR56" s="86"/>
      <c r="IS56" s="86"/>
      <c r="IT56" s="86"/>
      <c r="IU56" s="86"/>
      <c r="IV56" s="86"/>
      <c r="IW56" s="86"/>
      <c r="IX56" s="86"/>
      <c r="IY56" s="87"/>
      <c r="IZ56" s="85">
        <f>
データ!DF7</f>
        <v>
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データ!DM7</f>
        <v>
17.600000000000001</v>
      </c>
      <c r="KG56" s="86"/>
      <c r="KH56" s="86"/>
      <c r="KI56" s="86"/>
      <c r="KJ56" s="86"/>
      <c r="KK56" s="86"/>
      <c r="KL56" s="86"/>
      <c r="KM56" s="86"/>
      <c r="KN56" s="86"/>
      <c r="KO56" s="86"/>
      <c r="KP56" s="86"/>
      <c r="KQ56" s="86"/>
      <c r="KR56" s="86"/>
      <c r="KS56" s="86"/>
      <c r="KT56" s="87"/>
      <c r="KU56" s="85">
        <f>
データ!DN7</f>
        <v>
17.399999999999999</v>
      </c>
      <c r="KV56" s="86"/>
      <c r="KW56" s="86"/>
      <c r="KX56" s="86"/>
      <c r="KY56" s="86"/>
      <c r="KZ56" s="86"/>
      <c r="LA56" s="86"/>
      <c r="LB56" s="86"/>
      <c r="LC56" s="86"/>
      <c r="LD56" s="86"/>
      <c r="LE56" s="86"/>
      <c r="LF56" s="86"/>
      <c r="LG56" s="86"/>
      <c r="LH56" s="86"/>
      <c r="LI56" s="87"/>
      <c r="LJ56" s="85">
        <f>
データ!DO7</f>
        <v>
16</v>
      </c>
      <c r="LK56" s="86"/>
      <c r="LL56" s="86"/>
      <c r="LM56" s="86"/>
      <c r="LN56" s="86"/>
      <c r="LO56" s="86"/>
      <c r="LP56" s="86"/>
      <c r="LQ56" s="86"/>
      <c r="LR56" s="86"/>
      <c r="LS56" s="86"/>
      <c r="LT56" s="86"/>
      <c r="LU56" s="86"/>
      <c r="LV56" s="86"/>
      <c r="LW56" s="86"/>
      <c r="LX56" s="87"/>
      <c r="LY56" s="85">
        <f>
データ!DP7</f>
        <v>
16</v>
      </c>
      <c r="LZ56" s="86"/>
      <c r="MA56" s="86"/>
      <c r="MB56" s="86"/>
      <c r="MC56" s="86"/>
      <c r="MD56" s="86"/>
      <c r="ME56" s="86"/>
      <c r="MF56" s="86"/>
      <c r="MG56" s="86"/>
      <c r="MH56" s="86"/>
      <c r="MI56" s="86"/>
      <c r="MJ56" s="86"/>
      <c r="MK56" s="86"/>
      <c r="ML56" s="86"/>
      <c r="MM56" s="87"/>
      <c r="MN56" s="85">
        <f>
データ!DQ7</f>
        <v>
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
82</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83</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152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56</v>
      </c>
      <c r="K79" s="82"/>
      <c r="L79" s="82"/>
      <c r="M79" s="82"/>
      <c r="N79" s="82"/>
      <c r="O79" s="82"/>
      <c r="P79" s="82"/>
      <c r="Q79" s="82"/>
      <c r="R79" s="82"/>
      <c r="S79" s="82"/>
      <c r="T79" s="83"/>
      <c r="U79" s="80">
        <f>
データ!DS7</f>
        <v>
53</v>
      </c>
      <c r="V79" s="80"/>
      <c r="W79" s="80"/>
      <c r="X79" s="80"/>
      <c r="Y79" s="80"/>
      <c r="Z79" s="80"/>
      <c r="AA79" s="80"/>
      <c r="AB79" s="80"/>
      <c r="AC79" s="80"/>
      <c r="AD79" s="80"/>
      <c r="AE79" s="80"/>
      <c r="AF79" s="80"/>
      <c r="AG79" s="80"/>
      <c r="AH79" s="80"/>
      <c r="AI79" s="80"/>
      <c r="AJ79" s="80"/>
      <c r="AK79" s="80"/>
      <c r="AL79" s="80"/>
      <c r="AM79" s="80"/>
      <c r="AN79" s="80">
        <f>
データ!DT7</f>
        <v>
54.4</v>
      </c>
      <c r="AO79" s="80"/>
      <c r="AP79" s="80"/>
      <c r="AQ79" s="80"/>
      <c r="AR79" s="80"/>
      <c r="AS79" s="80"/>
      <c r="AT79" s="80"/>
      <c r="AU79" s="80"/>
      <c r="AV79" s="80"/>
      <c r="AW79" s="80"/>
      <c r="AX79" s="80"/>
      <c r="AY79" s="80"/>
      <c r="AZ79" s="80"/>
      <c r="BA79" s="80"/>
      <c r="BB79" s="80"/>
      <c r="BC79" s="80"/>
      <c r="BD79" s="80"/>
      <c r="BE79" s="80"/>
      <c r="BF79" s="80"/>
      <c r="BG79" s="80">
        <f>
データ!DU7</f>
        <v>
55.8</v>
      </c>
      <c r="BH79" s="80"/>
      <c r="BI79" s="80"/>
      <c r="BJ79" s="80"/>
      <c r="BK79" s="80"/>
      <c r="BL79" s="80"/>
      <c r="BM79" s="80"/>
      <c r="BN79" s="80"/>
      <c r="BO79" s="80"/>
      <c r="BP79" s="80"/>
      <c r="BQ79" s="80"/>
      <c r="BR79" s="80"/>
      <c r="BS79" s="80"/>
      <c r="BT79" s="80"/>
      <c r="BU79" s="80"/>
      <c r="BV79" s="80"/>
      <c r="BW79" s="80"/>
      <c r="BX79" s="80"/>
      <c r="BY79" s="80"/>
      <c r="BZ79" s="80">
        <f>
データ!DV7</f>
        <v>
57.4</v>
      </c>
      <c r="CA79" s="80"/>
      <c r="CB79" s="80"/>
      <c r="CC79" s="80"/>
      <c r="CD79" s="80"/>
      <c r="CE79" s="80"/>
      <c r="CF79" s="80"/>
      <c r="CG79" s="80"/>
      <c r="CH79" s="80"/>
      <c r="CI79" s="80"/>
      <c r="CJ79" s="80"/>
      <c r="CK79" s="80"/>
      <c r="CL79" s="80"/>
      <c r="CM79" s="80"/>
      <c r="CN79" s="80"/>
      <c r="CO79" s="80"/>
      <c r="CP79" s="80"/>
      <c r="CQ79" s="80"/>
      <c r="CR79" s="80"/>
      <c r="CS79" s="80">
        <f>
データ!DW7</f>
        <v>
58.8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データ!ED7</f>
        <v>
83.8</v>
      </c>
      <c r="EP79" s="80"/>
      <c r="EQ79" s="80"/>
      <c r="ER79" s="80"/>
      <c r="ES79" s="80"/>
      <c r="ET79" s="80"/>
      <c r="EU79" s="80"/>
      <c r="EV79" s="80"/>
      <c r="EW79" s="80"/>
      <c r="EX79" s="80"/>
      <c r="EY79" s="80"/>
      <c r="EZ79" s="80"/>
      <c r="FA79" s="80"/>
      <c r="FB79" s="80"/>
      <c r="FC79" s="80"/>
      <c r="FD79" s="80"/>
      <c r="FE79" s="80"/>
      <c r="FF79" s="80"/>
      <c r="FG79" s="80"/>
      <c r="FH79" s="80">
        <f>
データ!EE7</f>
        <v>
83.3</v>
      </c>
      <c r="FI79" s="80"/>
      <c r="FJ79" s="80"/>
      <c r="FK79" s="80"/>
      <c r="FL79" s="80"/>
      <c r="FM79" s="80"/>
      <c r="FN79" s="80"/>
      <c r="FO79" s="80"/>
      <c r="FP79" s="80"/>
      <c r="FQ79" s="80"/>
      <c r="FR79" s="80"/>
      <c r="FS79" s="80"/>
      <c r="FT79" s="80"/>
      <c r="FU79" s="80"/>
      <c r="FV79" s="80"/>
      <c r="FW79" s="80"/>
      <c r="FX79" s="80"/>
      <c r="FY79" s="80"/>
      <c r="FZ79" s="80"/>
      <c r="GA79" s="80">
        <f>
データ!EF7</f>
        <v>
82.8</v>
      </c>
      <c r="GB79" s="80"/>
      <c r="GC79" s="80"/>
      <c r="GD79" s="80"/>
      <c r="GE79" s="80"/>
      <c r="GF79" s="80"/>
      <c r="GG79" s="80"/>
      <c r="GH79" s="80"/>
      <c r="GI79" s="80"/>
      <c r="GJ79" s="80"/>
      <c r="GK79" s="80"/>
      <c r="GL79" s="80"/>
      <c r="GM79" s="80"/>
      <c r="GN79" s="80"/>
      <c r="GO79" s="80"/>
      <c r="GP79" s="80"/>
      <c r="GQ79" s="80"/>
      <c r="GR79" s="80"/>
      <c r="GS79" s="80"/>
      <c r="GT79" s="80">
        <f>
データ!EG7</f>
        <v>
84</v>
      </c>
      <c r="GU79" s="80"/>
      <c r="GV79" s="80"/>
      <c r="GW79" s="80"/>
      <c r="GX79" s="80"/>
      <c r="GY79" s="80"/>
      <c r="GZ79" s="80"/>
      <c r="HA79" s="80"/>
      <c r="HB79" s="80"/>
      <c r="HC79" s="80"/>
      <c r="HD79" s="80"/>
      <c r="HE79" s="80"/>
      <c r="HF79" s="80"/>
      <c r="HG79" s="80"/>
      <c r="HH79" s="80"/>
      <c r="HI79" s="80"/>
      <c r="HJ79" s="80"/>
      <c r="HK79" s="80"/>
      <c r="HL79" s="80"/>
      <c r="HM79" s="80">
        <f>
データ!EH7</f>
        <v>
84.5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データ!EO7</f>
        <v>
40032047</v>
      </c>
      <c r="JK79" s="79"/>
      <c r="JL79" s="79"/>
      <c r="JM79" s="79"/>
      <c r="JN79" s="79"/>
      <c r="JO79" s="79"/>
      <c r="JP79" s="79"/>
      <c r="JQ79" s="79"/>
      <c r="JR79" s="79"/>
      <c r="JS79" s="79"/>
      <c r="JT79" s="79"/>
      <c r="JU79" s="79"/>
      <c r="JV79" s="79"/>
      <c r="JW79" s="79"/>
      <c r="JX79" s="79"/>
      <c r="JY79" s="79"/>
      <c r="JZ79" s="79"/>
      <c r="KA79" s="79"/>
      <c r="KB79" s="79"/>
      <c r="KC79" s="79">
        <f>
データ!EP7</f>
        <v>
40297140</v>
      </c>
      <c r="KD79" s="79"/>
      <c r="KE79" s="79"/>
      <c r="KF79" s="79"/>
      <c r="KG79" s="79"/>
      <c r="KH79" s="79"/>
      <c r="KI79" s="79"/>
      <c r="KJ79" s="79"/>
      <c r="KK79" s="79"/>
      <c r="KL79" s="79"/>
      <c r="KM79" s="79"/>
      <c r="KN79" s="79"/>
      <c r="KO79" s="79"/>
      <c r="KP79" s="79"/>
      <c r="KQ79" s="79"/>
      <c r="KR79" s="79"/>
      <c r="KS79" s="79"/>
      <c r="KT79" s="79"/>
      <c r="KU79" s="79"/>
      <c r="KV79" s="79">
        <f>
データ!EQ7</f>
        <v>
40562326</v>
      </c>
      <c r="KW79" s="79"/>
      <c r="KX79" s="79"/>
      <c r="KY79" s="79"/>
      <c r="KZ79" s="79"/>
      <c r="LA79" s="79"/>
      <c r="LB79" s="79"/>
      <c r="LC79" s="79"/>
      <c r="LD79" s="79"/>
      <c r="LE79" s="79"/>
      <c r="LF79" s="79"/>
      <c r="LG79" s="79"/>
      <c r="LH79" s="79"/>
      <c r="LI79" s="79"/>
      <c r="LJ79" s="79"/>
      <c r="LK79" s="79"/>
      <c r="LL79" s="79"/>
      <c r="LM79" s="79"/>
      <c r="LN79" s="79"/>
      <c r="LO79" s="79">
        <f>
データ!ER7</f>
        <v>
40664860</v>
      </c>
      <c r="LP79" s="79"/>
      <c r="LQ79" s="79"/>
      <c r="LR79" s="79"/>
      <c r="LS79" s="79"/>
      <c r="LT79" s="79"/>
      <c r="LU79" s="79"/>
      <c r="LV79" s="79"/>
      <c r="LW79" s="79"/>
      <c r="LX79" s="79"/>
      <c r="LY79" s="79"/>
      <c r="LZ79" s="79"/>
      <c r="MA79" s="79"/>
      <c r="MB79" s="79"/>
      <c r="MC79" s="79"/>
      <c r="MD79" s="79"/>
      <c r="ME79" s="79"/>
      <c r="MF79" s="79"/>
      <c r="MG79" s="79"/>
      <c r="MH79" s="79">
        <f>
データ!ES7</f>
        <v>
40891512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58</v>
      </c>
      <c r="K80" s="82"/>
      <c r="L80" s="82"/>
      <c r="M80" s="82"/>
      <c r="N80" s="82"/>
      <c r="O80" s="82"/>
      <c r="P80" s="82"/>
      <c r="Q80" s="82"/>
      <c r="R80" s="82"/>
      <c r="S80" s="82"/>
      <c r="T80" s="83"/>
      <c r="U80" s="80">
        <f>
データ!DX7</f>
        <v>
52.7</v>
      </c>
      <c r="V80" s="80"/>
      <c r="W80" s="80"/>
      <c r="X80" s="80"/>
      <c r="Y80" s="80"/>
      <c r="Z80" s="80"/>
      <c r="AA80" s="80"/>
      <c r="AB80" s="80"/>
      <c r="AC80" s="80"/>
      <c r="AD80" s="80"/>
      <c r="AE80" s="80"/>
      <c r="AF80" s="80"/>
      <c r="AG80" s="80"/>
      <c r="AH80" s="80"/>
      <c r="AI80" s="80"/>
      <c r="AJ80" s="80"/>
      <c r="AK80" s="80"/>
      <c r="AL80" s="80"/>
      <c r="AM80" s="80"/>
      <c r="AN80" s="80">
        <f>
データ!DY7</f>
        <v>
52.8</v>
      </c>
      <c r="AO80" s="80"/>
      <c r="AP80" s="80"/>
      <c r="AQ80" s="80"/>
      <c r="AR80" s="80"/>
      <c r="AS80" s="80"/>
      <c r="AT80" s="80"/>
      <c r="AU80" s="80"/>
      <c r="AV80" s="80"/>
      <c r="AW80" s="80"/>
      <c r="AX80" s="80"/>
      <c r="AY80" s="80"/>
      <c r="AZ80" s="80"/>
      <c r="BA80" s="80"/>
      <c r="BB80" s="80"/>
      <c r="BC80" s="80"/>
      <c r="BD80" s="80"/>
      <c r="BE80" s="80"/>
      <c r="BF80" s="80"/>
      <c r="BG80" s="80">
        <f>
データ!DZ7</f>
        <v>
54.2</v>
      </c>
      <c r="BH80" s="80"/>
      <c r="BI80" s="80"/>
      <c r="BJ80" s="80"/>
      <c r="BK80" s="80"/>
      <c r="BL80" s="80"/>
      <c r="BM80" s="80"/>
      <c r="BN80" s="80"/>
      <c r="BO80" s="80"/>
      <c r="BP80" s="80"/>
      <c r="BQ80" s="80"/>
      <c r="BR80" s="80"/>
      <c r="BS80" s="80"/>
      <c r="BT80" s="80"/>
      <c r="BU80" s="80"/>
      <c r="BV80" s="80"/>
      <c r="BW80" s="80"/>
      <c r="BX80" s="80"/>
      <c r="BY80" s="80"/>
      <c r="BZ80" s="80">
        <f>
データ!EA7</f>
        <v>
55.4</v>
      </c>
      <c r="CA80" s="80"/>
      <c r="CB80" s="80"/>
      <c r="CC80" s="80"/>
      <c r="CD80" s="80"/>
      <c r="CE80" s="80"/>
      <c r="CF80" s="80"/>
      <c r="CG80" s="80"/>
      <c r="CH80" s="80"/>
      <c r="CI80" s="80"/>
      <c r="CJ80" s="80"/>
      <c r="CK80" s="80"/>
      <c r="CL80" s="80"/>
      <c r="CM80" s="80"/>
      <c r="CN80" s="80"/>
      <c r="CO80" s="80"/>
      <c r="CP80" s="80"/>
      <c r="CQ80" s="80"/>
      <c r="CR80" s="80"/>
      <c r="CS80" s="80">
        <f>
データ!EB7</f>
        <v>
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データ!EI7</f>
        <v>
70.5</v>
      </c>
      <c r="EP80" s="80"/>
      <c r="EQ80" s="80"/>
      <c r="ER80" s="80"/>
      <c r="ES80" s="80"/>
      <c r="ET80" s="80"/>
      <c r="EU80" s="80"/>
      <c r="EV80" s="80"/>
      <c r="EW80" s="80"/>
      <c r="EX80" s="80"/>
      <c r="EY80" s="80"/>
      <c r="EZ80" s="80"/>
      <c r="FA80" s="80"/>
      <c r="FB80" s="80"/>
      <c r="FC80" s="80"/>
      <c r="FD80" s="80"/>
      <c r="FE80" s="80"/>
      <c r="FF80" s="80"/>
      <c r="FG80" s="80"/>
      <c r="FH80" s="80">
        <f>
データ!EJ7</f>
        <v>
68.900000000000006</v>
      </c>
      <c r="FI80" s="80"/>
      <c r="FJ80" s="80"/>
      <c r="FK80" s="80"/>
      <c r="FL80" s="80"/>
      <c r="FM80" s="80"/>
      <c r="FN80" s="80"/>
      <c r="FO80" s="80"/>
      <c r="FP80" s="80"/>
      <c r="FQ80" s="80"/>
      <c r="FR80" s="80"/>
      <c r="FS80" s="80"/>
      <c r="FT80" s="80"/>
      <c r="FU80" s="80"/>
      <c r="FV80" s="80"/>
      <c r="FW80" s="80"/>
      <c r="FX80" s="80"/>
      <c r="FY80" s="80"/>
      <c r="FZ80" s="80"/>
      <c r="GA80" s="80">
        <f>
データ!EK7</f>
        <v>
70.2</v>
      </c>
      <c r="GB80" s="80"/>
      <c r="GC80" s="80"/>
      <c r="GD80" s="80"/>
      <c r="GE80" s="80"/>
      <c r="GF80" s="80"/>
      <c r="GG80" s="80"/>
      <c r="GH80" s="80"/>
      <c r="GI80" s="80"/>
      <c r="GJ80" s="80"/>
      <c r="GK80" s="80"/>
      <c r="GL80" s="80"/>
      <c r="GM80" s="80"/>
      <c r="GN80" s="80"/>
      <c r="GO80" s="80"/>
      <c r="GP80" s="80"/>
      <c r="GQ80" s="80"/>
      <c r="GR80" s="80"/>
      <c r="GS80" s="80"/>
      <c r="GT80" s="80">
        <f>
データ!EL7</f>
        <v>
72</v>
      </c>
      <c r="GU80" s="80"/>
      <c r="GV80" s="80"/>
      <c r="GW80" s="80"/>
      <c r="GX80" s="80"/>
      <c r="GY80" s="80"/>
      <c r="GZ80" s="80"/>
      <c r="HA80" s="80"/>
      <c r="HB80" s="80"/>
      <c r="HC80" s="80"/>
      <c r="HD80" s="80"/>
      <c r="HE80" s="80"/>
      <c r="HF80" s="80"/>
      <c r="HG80" s="80"/>
      <c r="HH80" s="80"/>
      <c r="HI80" s="80"/>
      <c r="HJ80" s="80"/>
      <c r="HK80" s="80"/>
      <c r="HL80" s="80"/>
      <c r="HM80" s="80">
        <f>
データ!EM7</f>
        <v>
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データ!ET7</f>
        <v>
41785853</v>
      </c>
      <c r="JK80" s="79"/>
      <c r="JL80" s="79"/>
      <c r="JM80" s="79"/>
      <c r="JN80" s="79"/>
      <c r="JO80" s="79"/>
      <c r="JP80" s="79"/>
      <c r="JQ80" s="79"/>
      <c r="JR80" s="79"/>
      <c r="JS80" s="79"/>
      <c r="JT80" s="79"/>
      <c r="JU80" s="79"/>
      <c r="JV80" s="79"/>
      <c r="JW80" s="79"/>
      <c r="JX80" s="79"/>
      <c r="JY80" s="79"/>
      <c r="JZ80" s="79"/>
      <c r="KA80" s="79"/>
      <c r="KB80" s="79"/>
      <c r="KC80" s="79">
        <f>
データ!EU7</f>
        <v>
44571078</v>
      </c>
      <c r="KD80" s="79"/>
      <c r="KE80" s="79"/>
      <c r="KF80" s="79"/>
      <c r="KG80" s="79"/>
      <c r="KH80" s="79"/>
      <c r="KI80" s="79"/>
      <c r="KJ80" s="79"/>
      <c r="KK80" s="79"/>
      <c r="KL80" s="79"/>
      <c r="KM80" s="79"/>
      <c r="KN80" s="79"/>
      <c r="KO80" s="79"/>
      <c r="KP80" s="79"/>
      <c r="KQ80" s="79"/>
      <c r="KR80" s="79"/>
      <c r="KS80" s="79"/>
      <c r="KT80" s="79"/>
      <c r="KU80" s="79"/>
      <c r="KV80" s="79">
        <f>
データ!EV7</f>
        <v>
45346697</v>
      </c>
      <c r="KW80" s="79"/>
      <c r="KX80" s="79"/>
      <c r="KY80" s="79"/>
      <c r="KZ80" s="79"/>
      <c r="LA80" s="79"/>
      <c r="LB80" s="79"/>
      <c r="LC80" s="79"/>
      <c r="LD80" s="79"/>
      <c r="LE80" s="79"/>
      <c r="LF80" s="79"/>
      <c r="LG80" s="79"/>
      <c r="LH80" s="79"/>
      <c r="LI80" s="79"/>
      <c r="LJ80" s="79"/>
      <c r="LK80" s="79"/>
      <c r="LL80" s="79"/>
      <c r="LM80" s="79"/>
      <c r="LN80" s="79"/>
      <c r="LO80" s="79">
        <f>
データ!EW7</f>
        <v>
44774257</v>
      </c>
      <c r="LP80" s="79"/>
      <c r="LQ80" s="79"/>
      <c r="LR80" s="79"/>
      <c r="LS80" s="79"/>
      <c r="LT80" s="79"/>
      <c r="LU80" s="79"/>
      <c r="LV80" s="79"/>
      <c r="LW80" s="79"/>
      <c r="LX80" s="79"/>
      <c r="LY80" s="79"/>
      <c r="LZ80" s="79"/>
      <c r="MA80" s="79"/>
      <c r="MB80" s="79"/>
      <c r="MC80" s="79"/>
      <c r="MD80" s="79"/>
      <c r="ME80" s="79"/>
      <c r="MF80" s="79"/>
      <c r="MG80" s="79"/>
      <c r="MH80" s="79">
        <f>
データ!EX7</f>
        <v>
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ht="13.2" x14ac:dyDescent="0.2">
      <c r="B85" t="s">
        <v>
84</v>
      </c>
      <c r="C85" s="2"/>
      <c r="BH85" s="2"/>
      <c r="GR85" s="2"/>
      <c r="IV85" s="2"/>
      <c r="LD85" s="2"/>
    </row>
    <row r="86" spans="1:388" ht="13.2" x14ac:dyDescent="0.2">
      <c r="C86" s="2"/>
      <c r="BH86" s="2"/>
      <c r="GR86" s="2"/>
      <c r="IV86" s="2"/>
      <c r="LD86" s="2"/>
    </row>
    <row r="87" spans="1:388" ht="13.2"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ht="13.2"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t="13.2" hidden="1" x14ac:dyDescent="0.2">
      <c r="A89" s="44"/>
      <c r="B89" s="45" t="s">
        <v>
85</v>
      </c>
      <c r="C89" s="45" t="s">
        <v>
86</v>
      </c>
      <c r="D89" s="45" t="s">
        <v>
87</v>
      </c>
      <c r="E89" s="45" t="s">
        <v>
88</v>
      </c>
      <c r="F89" s="45" t="s">
        <v>
89</v>
      </c>
      <c r="G89" s="45" t="s">
        <v>
90</v>
      </c>
      <c r="H89" s="45" t="s">
        <v>
91</v>
      </c>
      <c r="I89" s="45" t="s">
        <v>
92</v>
      </c>
      <c r="J89" s="45" t="s">
        <v>
85</v>
      </c>
      <c r="K89" s="45" t="s">
        <v>
86</v>
      </c>
      <c r="L89" s="45" t="s">
        <v>
87</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t="13.2"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ht="13.2"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k75KvQz/t1DqnKRnIbxqQxo9nzjDRK0TLmhkyuhPTx4eyOWsLP+eQaZs/bMv3MCceGCqkcDrlQhpRtvoMQ19g==" saltValue="Ba9S0i+1tKkw6Gt4+q5R7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4"/>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ustomHeight="1"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ht="13.2" x14ac:dyDescent="0.2">
      <c r="A1" t="s">
        <v>
93</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ht="13.2" x14ac:dyDescent="0.2">
      <c r="A2" s="48" t="s">
        <v>
94</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2" customHeight="1" x14ac:dyDescent="0.2">
      <c r="A3" s="48" t="s">
        <v>
95</v>
      </c>
      <c r="B3" s="49" t="s">
        <v>
40</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35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82</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
102</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
103</v>
      </c>
      <c r="AJ4" s="161"/>
      <c r="AK4" s="161"/>
      <c r="AL4" s="161"/>
      <c r="AM4" s="161"/>
      <c r="AN4" s="161"/>
      <c r="AO4" s="161"/>
      <c r="AP4" s="161"/>
      <c r="AQ4" s="161"/>
      <c r="AR4" s="161"/>
      <c r="AS4" s="162"/>
      <c r="AT4" s="163" t="s">
        <v>
104</v>
      </c>
      <c r="AU4" s="159"/>
      <c r="AV4" s="159"/>
      <c r="AW4" s="159"/>
      <c r="AX4" s="159"/>
      <c r="AY4" s="159"/>
      <c r="AZ4" s="159"/>
      <c r="BA4" s="159"/>
      <c r="BB4" s="159"/>
      <c r="BC4" s="159"/>
      <c r="BD4" s="159"/>
      <c r="BE4" s="163" t="s">
        <v>
105</v>
      </c>
      <c r="BF4" s="159"/>
      <c r="BG4" s="159"/>
      <c r="BH4" s="159"/>
      <c r="BI4" s="159"/>
      <c r="BJ4" s="159"/>
      <c r="BK4" s="159"/>
      <c r="BL4" s="159"/>
      <c r="BM4" s="159"/>
      <c r="BN4" s="159"/>
      <c r="BO4" s="159"/>
      <c r="BP4" s="160" t="s">
        <v>
106</v>
      </c>
      <c r="BQ4" s="161"/>
      <c r="BR4" s="161"/>
      <c r="BS4" s="161"/>
      <c r="BT4" s="161"/>
      <c r="BU4" s="161"/>
      <c r="BV4" s="161"/>
      <c r="BW4" s="161"/>
      <c r="BX4" s="161"/>
      <c r="BY4" s="161"/>
      <c r="BZ4" s="162"/>
      <c r="CA4" s="159" t="s">
        <v>
107</v>
      </c>
      <c r="CB4" s="159"/>
      <c r="CC4" s="159"/>
      <c r="CD4" s="159"/>
      <c r="CE4" s="159"/>
      <c r="CF4" s="159"/>
      <c r="CG4" s="159"/>
      <c r="CH4" s="159"/>
      <c r="CI4" s="159"/>
      <c r="CJ4" s="159"/>
      <c r="CK4" s="159"/>
      <c r="CL4" s="163" t="s">
        <v>
108</v>
      </c>
      <c r="CM4" s="159"/>
      <c r="CN4" s="159"/>
      <c r="CO4" s="159"/>
      <c r="CP4" s="159"/>
      <c r="CQ4" s="159"/>
      <c r="CR4" s="159"/>
      <c r="CS4" s="159"/>
      <c r="CT4" s="159"/>
      <c r="CU4" s="159"/>
      <c r="CV4" s="159"/>
      <c r="CW4" s="159" t="s">
        <v>
109</v>
      </c>
      <c r="CX4" s="159"/>
      <c r="CY4" s="159"/>
      <c r="CZ4" s="159"/>
      <c r="DA4" s="159"/>
      <c r="DB4" s="159"/>
      <c r="DC4" s="159"/>
      <c r="DD4" s="159"/>
      <c r="DE4" s="159"/>
      <c r="DF4" s="159"/>
      <c r="DG4" s="159"/>
      <c r="DH4" s="159" t="s">
        <v>
110</v>
      </c>
      <c r="DI4" s="159"/>
      <c r="DJ4" s="159"/>
      <c r="DK4" s="159"/>
      <c r="DL4" s="159"/>
      <c r="DM4" s="159"/>
      <c r="DN4" s="159"/>
      <c r="DO4" s="159"/>
      <c r="DP4" s="159"/>
      <c r="DQ4" s="159"/>
      <c r="DR4" s="159"/>
      <c r="DS4" s="160" t="s">
        <v>
111</v>
      </c>
      <c r="DT4" s="161"/>
      <c r="DU4" s="161"/>
      <c r="DV4" s="161"/>
      <c r="DW4" s="161"/>
      <c r="DX4" s="161"/>
      <c r="DY4" s="161"/>
      <c r="DZ4" s="161"/>
      <c r="EA4" s="161"/>
      <c r="EB4" s="161"/>
      <c r="EC4" s="162"/>
      <c r="ED4" s="159" t="s">
        <v>
112</v>
      </c>
      <c r="EE4" s="159"/>
      <c r="EF4" s="159"/>
      <c r="EG4" s="159"/>
      <c r="EH4" s="159"/>
      <c r="EI4" s="159"/>
      <c r="EJ4" s="159"/>
      <c r="EK4" s="159"/>
      <c r="EL4" s="159"/>
      <c r="EM4" s="159"/>
      <c r="EN4" s="159"/>
      <c r="EO4" s="159" t="s">
        <v>
113</v>
      </c>
      <c r="EP4" s="159"/>
      <c r="EQ4" s="159"/>
      <c r="ER4" s="159"/>
      <c r="ES4" s="159"/>
      <c r="ET4" s="159"/>
      <c r="EU4" s="159"/>
      <c r="EV4" s="159"/>
      <c r="EW4" s="159"/>
      <c r="EX4" s="159"/>
      <c r="EY4" s="159"/>
    </row>
    <row r="5" spans="1:155" ht="13.2" x14ac:dyDescent="0.2">
      <c r="A5" s="48" t="s">
        <v>
114</v>
      </c>
      <c r="B5" s="61"/>
      <c r="C5" s="61"/>
      <c r="D5" s="61"/>
      <c r="E5" s="61"/>
      <c r="F5" s="61"/>
      <c r="G5" s="61"/>
      <c r="H5" s="62" t="s">
        <v>
115</v>
      </c>
      <c r="I5" s="62" t="s">
        <v>
116</v>
      </c>
      <c r="J5" s="62" t="s">
        <v>
117</v>
      </c>
      <c r="K5" s="62" t="s">
        <v>
1</v>
      </c>
      <c r="L5" s="62" t="s">
        <v>
2</v>
      </c>
      <c r="M5" s="62" t="s">
        <v>
3</v>
      </c>
      <c r="N5" s="62" t="s">
        <v>
4</v>
      </c>
      <c r="O5" s="62" t="s">
        <v>
5</v>
      </c>
      <c r="P5" s="62" t="s">
        <v>
12</v>
      </c>
      <c r="Q5" s="62" t="s">
        <v>
13</v>
      </c>
      <c r="R5" s="62" t="s">
        <v>
14</v>
      </c>
      <c r="S5" s="62" t="s">
        <v>
118</v>
      </c>
      <c r="T5" s="62" t="s">
        <v>
119</v>
      </c>
      <c r="U5" s="62" t="s">
        <v>
24</v>
      </c>
      <c r="V5" s="62" t="s">
        <v>
25</v>
      </c>
      <c r="W5" s="62" t="s">
        <v>
26</v>
      </c>
      <c r="X5" s="62" t="s">
        <v>
27</v>
      </c>
      <c r="Y5" s="62" t="s">
        <v>
28</v>
      </c>
      <c r="Z5" s="62" t="s">
        <v>
6</v>
      </c>
      <c r="AA5" s="62" t="s">
        <v>
7</v>
      </c>
      <c r="AB5" s="62" t="s">
        <v>
8</v>
      </c>
      <c r="AC5" s="62" t="s">
        <v>
17</v>
      </c>
      <c r="AD5" s="62" t="s">
        <v>
18</v>
      </c>
      <c r="AE5" s="62" t="s">
        <v>
19</v>
      </c>
      <c r="AF5" s="62" t="s">
        <v>
29</v>
      </c>
      <c r="AG5" s="62" t="s">
        <v>
30</v>
      </c>
      <c r="AH5" s="62" t="s">
        <v>
31</v>
      </c>
      <c r="AI5" s="62" t="s">
        <v>
120</v>
      </c>
      <c r="AJ5" s="62" t="s">
        <v>
121</v>
      </c>
      <c r="AK5" s="62" t="s">
        <v>
122</v>
      </c>
      <c r="AL5" s="62" t="s">
        <v>
123</v>
      </c>
      <c r="AM5" s="62" t="s">
        <v>
124</v>
      </c>
      <c r="AN5" s="62" t="s">
        <v>
125</v>
      </c>
      <c r="AO5" s="62" t="s">
        <v>
126</v>
      </c>
      <c r="AP5" s="62" t="s">
        <v>
127</v>
      </c>
      <c r="AQ5" s="62" t="s">
        <v>
128</v>
      </c>
      <c r="AR5" s="62" t="s">
        <v>
129</v>
      </c>
      <c r="AS5" s="62" t="s">
        <v>
130</v>
      </c>
      <c r="AT5" s="62" t="s">
        <v>
120</v>
      </c>
      <c r="AU5" s="62" t="s">
        <v>
121</v>
      </c>
      <c r="AV5" s="62" t="s">
        <v>
122</v>
      </c>
      <c r="AW5" s="62" t="s">
        <v>
123</v>
      </c>
      <c r="AX5" s="62" t="s">
        <v>
124</v>
      </c>
      <c r="AY5" s="62" t="s">
        <v>
125</v>
      </c>
      <c r="AZ5" s="62" t="s">
        <v>
126</v>
      </c>
      <c r="BA5" s="62" t="s">
        <v>
127</v>
      </c>
      <c r="BB5" s="62" t="s">
        <v>
128</v>
      </c>
      <c r="BC5" s="62" t="s">
        <v>
129</v>
      </c>
      <c r="BD5" s="62" t="s">
        <v>
130</v>
      </c>
      <c r="BE5" s="62" t="s">
        <v>
120</v>
      </c>
      <c r="BF5" s="62" t="s">
        <v>
121</v>
      </c>
      <c r="BG5" s="62" t="s">
        <v>
122</v>
      </c>
      <c r="BH5" s="62" t="s">
        <v>
123</v>
      </c>
      <c r="BI5" s="62" t="s">
        <v>
124</v>
      </c>
      <c r="BJ5" s="62" t="s">
        <v>
125</v>
      </c>
      <c r="BK5" s="62" t="s">
        <v>
126</v>
      </c>
      <c r="BL5" s="62" t="s">
        <v>
127</v>
      </c>
      <c r="BM5" s="62" t="s">
        <v>
128</v>
      </c>
      <c r="BN5" s="62" t="s">
        <v>
129</v>
      </c>
      <c r="BO5" s="62" t="s">
        <v>
130</v>
      </c>
      <c r="BP5" s="62" t="s">
        <v>
120</v>
      </c>
      <c r="BQ5" s="62" t="s">
        <v>
121</v>
      </c>
      <c r="BR5" s="62" t="s">
        <v>
122</v>
      </c>
      <c r="BS5" s="62" t="s">
        <v>
123</v>
      </c>
      <c r="BT5" s="62" t="s">
        <v>
124</v>
      </c>
      <c r="BU5" s="62" t="s">
        <v>
125</v>
      </c>
      <c r="BV5" s="62" t="s">
        <v>
126</v>
      </c>
      <c r="BW5" s="62" t="s">
        <v>
127</v>
      </c>
      <c r="BX5" s="62" t="s">
        <v>
128</v>
      </c>
      <c r="BY5" s="62" t="s">
        <v>
129</v>
      </c>
      <c r="BZ5" s="62" t="s">
        <v>
130</v>
      </c>
      <c r="CA5" s="62" t="s">
        <v>
120</v>
      </c>
      <c r="CB5" s="62" t="s">
        <v>
121</v>
      </c>
      <c r="CC5" s="62" t="s">
        <v>
122</v>
      </c>
      <c r="CD5" s="62" t="s">
        <v>
123</v>
      </c>
      <c r="CE5" s="62" t="s">
        <v>
124</v>
      </c>
      <c r="CF5" s="62" t="s">
        <v>
125</v>
      </c>
      <c r="CG5" s="62" t="s">
        <v>
126</v>
      </c>
      <c r="CH5" s="62" t="s">
        <v>
127</v>
      </c>
      <c r="CI5" s="62" t="s">
        <v>
128</v>
      </c>
      <c r="CJ5" s="62" t="s">
        <v>
129</v>
      </c>
      <c r="CK5" s="62" t="s">
        <v>
130</v>
      </c>
      <c r="CL5" s="62" t="s">
        <v>
120</v>
      </c>
      <c r="CM5" s="62" t="s">
        <v>
121</v>
      </c>
      <c r="CN5" s="62" t="s">
        <v>
122</v>
      </c>
      <c r="CO5" s="62" t="s">
        <v>
123</v>
      </c>
      <c r="CP5" s="62" t="s">
        <v>
124</v>
      </c>
      <c r="CQ5" s="62" t="s">
        <v>
125</v>
      </c>
      <c r="CR5" s="62" t="s">
        <v>
126</v>
      </c>
      <c r="CS5" s="62" t="s">
        <v>
127</v>
      </c>
      <c r="CT5" s="62" t="s">
        <v>
128</v>
      </c>
      <c r="CU5" s="62" t="s">
        <v>
129</v>
      </c>
      <c r="CV5" s="62" t="s">
        <v>
130</v>
      </c>
      <c r="CW5" s="62" t="s">
        <v>
120</v>
      </c>
      <c r="CX5" s="62" t="s">
        <v>
121</v>
      </c>
      <c r="CY5" s="62" t="s">
        <v>
122</v>
      </c>
      <c r="CZ5" s="62" t="s">
        <v>
123</v>
      </c>
      <c r="DA5" s="62" t="s">
        <v>
124</v>
      </c>
      <c r="DB5" s="62" t="s">
        <v>
125</v>
      </c>
      <c r="DC5" s="62" t="s">
        <v>
126</v>
      </c>
      <c r="DD5" s="62" t="s">
        <v>
127</v>
      </c>
      <c r="DE5" s="62" t="s">
        <v>
128</v>
      </c>
      <c r="DF5" s="62" t="s">
        <v>
129</v>
      </c>
      <c r="DG5" s="62" t="s">
        <v>
130</v>
      </c>
      <c r="DH5" s="62" t="s">
        <v>
120</v>
      </c>
      <c r="DI5" s="62" t="s">
        <v>
121</v>
      </c>
      <c r="DJ5" s="62" t="s">
        <v>
122</v>
      </c>
      <c r="DK5" s="62" t="s">
        <v>
123</v>
      </c>
      <c r="DL5" s="62" t="s">
        <v>
124</v>
      </c>
      <c r="DM5" s="62" t="s">
        <v>
125</v>
      </c>
      <c r="DN5" s="62" t="s">
        <v>
126</v>
      </c>
      <c r="DO5" s="62" t="s">
        <v>
127</v>
      </c>
      <c r="DP5" s="62" t="s">
        <v>
128</v>
      </c>
      <c r="DQ5" s="62" t="s">
        <v>
129</v>
      </c>
      <c r="DR5" s="62" t="s">
        <v>
130</v>
      </c>
      <c r="DS5" s="62" t="s">
        <v>
120</v>
      </c>
      <c r="DT5" s="62" t="s">
        <v>
121</v>
      </c>
      <c r="DU5" s="62" t="s">
        <v>
122</v>
      </c>
      <c r="DV5" s="62" t="s">
        <v>
123</v>
      </c>
      <c r="DW5" s="62" t="s">
        <v>
124</v>
      </c>
      <c r="DX5" s="62" t="s">
        <v>
125</v>
      </c>
      <c r="DY5" s="62" t="s">
        <v>
126</v>
      </c>
      <c r="DZ5" s="62" t="s">
        <v>
127</v>
      </c>
      <c r="EA5" s="62" t="s">
        <v>
128</v>
      </c>
      <c r="EB5" s="62" t="s">
        <v>
129</v>
      </c>
      <c r="EC5" s="62" t="s">
        <v>
130</v>
      </c>
      <c r="ED5" s="62" t="s">
        <v>
120</v>
      </c>
      <c r="EE5" s="62" t="s">
        <v>
121</v>
      </c>
      <c r="EF5" s="62" t="s">
        <v>
122</v>
      </c>
      <c r="EG5" s="62" t="s">
        <v>
123</v>
      </c>
      <c r="EH5" s="62" t="s">
        <v>
124</v>
      </c>
      <c r="EI5" s="62" t="s">
        <v>
125</v>
      </c>
      <c r="EJ5" s="62" t="s">
        <v>
126</v>
      </c>
      <c r="EK5" s="62" t="s">
        <v>
127</v>
      </c>
      <c r="EL5" s="62" t="s">
        <v>
128</v>
      </c>
      <c r="EM5" s="62" t="s">
        <v>
129</v>
      </c>
      <c r="EN5" s="62" t="s">
        <v>
130</v>
      </c>
      <c r="EO5" s="62" t="s">
        <v>
120</v>
      </c>
      <c r="EP5" s="62" t="s">
        <v>
121</v>
      </c>
      <c r="EQ5" s="62" t="s">
        <v>
122</v>
      </c>
      <c r="ER5" s="62" t="s">
        <v>
123</v>
      </c>
      <c r="ES5" s="62" t="s">
        <v>
124</v>
      </c>
      <c r="ET5" s="62" t="s">
        <v>
125</v>
      </c>
      <c r="EU5" s="62" t="s">
        <v>
126</v>
      </c>
      <c r="EV5" s="62" t="s">
        <v>
127</v>
      </c>
      <c r="EW5" s="62" t="s">
        <v>
128</v>
      </c>
      <c r="EX5" s="62" t="s">
        <v>
129</v>
      </c>
      <c r="EY5" s="62" t="s">
        <v>
130</v>
      </c>
    </row>
    <row r="6" spans="1:155" s="67" customFormat="1" ht="13.2" x14ac:dyDescent="0.2">
      <c r="A6" s="48" t="s">
        <v>
131</v>
      </c>
      <c r="B6" s="63">
        <f>
B8</f>
        <v>
2020</v>
      </c>
      <c r="C6" s="63">
        <f t="shared" ref="C6:M6" si="2">
C8</f>
        <v>
133086</v>
      </c>
      <c r="D6" s="63">
        <f t="shared" si="2"/>
        <v>
46</v>
      </c>
      <c r="E6" s="63">
        <f t="shared" si="2"/>
        <v>
6</v>
      </c>
      <c r="F6" s="63">
        <f t="shared" si="2"/>
        <v>
0</v>
      </c>
      <c r="G6" s="63">
        <f t="shared" si="2"/>
        <v>
1</v>
      </c>
      <c r="H6" s="164" t="str">
        <f>
IF(H8&lt;&gt;I8,H8,"")&amp;IF(I8&lt;&gt;J8,I8,"")&amp;"　"&amp;J8</f>
        <v>
東京都奥多摩町　奥多摩病院</v>
      </c>
      <c r="I6" s="165"/>
      <c r="J6" s="166"/>
      <c r="K6" s="63" t="str">
        <f t="shared" si="2"/>
        <v>
当然財務</v>
      </c>
      <c r="L6" s="63" t="str">
        <f t="shared" si="2"/>
        <v>
病院事業</v>
      </c>
      <c r="M6" s="63" t="str">
        <f t="shared" si="2"/>
        <v>
一般病院</v>
      </c>
      <c r="N6" s="63" t="str">
        <f>
N8</f>
        <v>
50床未満</v>
      </c>
      <c r="O6" s="63" t="str">
        <f>
O8</f>
        <v>
非設置</v>
      </c>
      <c r="P6" s="63" t="str">
        <f>
P8</f>
        <v>
直営</v>
      </c>
      <c r="Q6" s="64">
        <f t="shared" ref="Q6:AH6" si="3">
Q8</f>
        <v>
3</v>
      </c>
      <c r="R6" s="63" t="str">
        <f t="shared" si="3"/>
        <v>
-</v>
      </c>
      <c r="S6" s="63" t="str">
        <f t="shared" si="3"/>
        <v>
訓</v>
      </c>
      <c r="T6" s="63" t="str">
        <f t="shared" si="3"/>
        <v>
救</v>
      </c>
      <c r="U6" s="64">
        <f>
U8</f>
        <v>
4991</v>
      </c>
      <c r="V6" s="64">
        <f>
V8</f>
        <v>
2627</v>
      </c>
      <c r="W6" s="63" t="str">
        <f>
W8</f>
        <v>
第１種該当</v>
      </c>
      <c r="X6" s="63" t="str">
        <f t="shared" ref="X6" si="4">
X8</f>
        <v>
-</v>
      </c>
      <c r="Y6" s="63" t="str">
        <f t="shared" si="3"/>
        <v>
１３：１</v>
      </c>
      <c r="Z6" s="64">
        <f t="shared" si="3"/>
        <v>
43</v>
      </c>
      <c r="AA6" s="64" t="str">
        <f t="shared" si="3"/>
        <v>
-</v>
      </c>
      <c r="AB6" s="64" t="str">
        <f t="shared" si="3"/>
        <v>
-</v>
      </c>
      <c r="AC6" s="64" t="str">
        <f t="shared" si="3"/>
        <v>
-</v>
      </c>
      <c r="AD6" s="64" t="str">
        <f t="shared" si="3"/>
        <v>
-</v>
      </c>
      <c r="AE6" s="64">
        <f t="shared" si="3"/>
        <v>
43</v>
      </c>
      <c r="AF6" s="64">
        <f t="shared" si="3"/>
        <v>
43</v>
      </c>
      <c r="AG6" s="64" t="str">
        <f t="shared" si="3"/>
        <v>
-</v>
      </c>
      <c r="AH6" s="64">
        <f t="shared" si="3"/>
        <v>
43</v>
      </c>
      <c r="AI6" s="65">
        <f>
IF(AI8="-",NA(),AI8)</f>
        <v>
109</v>
      </c>
      <c r="AJ6" s="65">
        <f t="shared" ref="AJ6:AR6" si="5">
IF(AJ8="-",NA(),AJ8)</f>
        <v>
108.3</v>
      </c>
      <c r="AK6" s="65">
        <f t="shared" si="5"/>
        <v>
106</v>
      </c>
      <c r="AL6" s="65">
        <f t="shared" si="5"/>
        <v>
102</v>
      </c>
      <c r="AM6" s="65">
        <f t="shared" si="5"/>
        <v>
111.9</v>
      </c>
      <c r="AN6" s="65">
        <f t="shared" si="5"/>
        <v>
96.2</v>
      </c>
      <c r="AO6" s="65">
        <f t="shared" si="5"/>
        <v>
94.8</v>
      </c>
      <c r="AP6" s="65">
        <f t="shared" si="5"/>
        <v>
96.1</v>
      </c>
      <c r="AQ6" s="65">
        <f t="shared" si="5"/>
        <v>
96.7</v>
      </c>
      <c r="AR6" s="65">
        <f t="shared" si="5"/>
        <v>
98</v>
      </c>
      <c r="AS6" s="65" t="str">
        <f>
IF(AS8="-","【-】","【"&amp;SUBSTITUTE(TEXT(AS8,"#,##0.0"),"-","△")&amp;"】")</f>
        <v>
【102.5】</v>
      </c>
      <c r="AT6" s="65">
        <f>
IF(AT8="-",NA(),AT8)</f>
        <v>
66.900000000000006</v>
      </c>
      <c r="AU6" s="65">
        <f t="shared" ref="AU6:BC6" si="6">
IF(AU8="-",NA(),AU8)</f>
        <v>
67.900000000000006</v>
      </c>
      <c r="AV6" s="65">
        <f t="shared" si="6"/>
        <v>
64.900000000000006</v>
      </c>
      <c r="AW6" s="65">
        <f t="shared" si="6"/>
        <v>
60.5</v>
      </c>
      <c r="AX6" s="65">
        <f t="shared" si="6"/>
        <v>
56.9</v>
      </c>
      <c r="AY6" s="65">
        <f t="shared" si="6"/>
        <v>
69.5</v>
      </c>
      <c r="AZ6" s="65">
        <f t="shared" si="6"/>
        <v>
67.7</v>
      </c>
      <c r="BA6" s="65">
        <f t="shared" si="6"/>
        <v>
66.8</v>
      </c>
      <c r="BB6" s="65">
        <f t="shared" si="6"/>
        <v>
67.8</v>
      </c>
      <c r="BC6" s="65">
        <f t="shared" si="6"/>
        <v>
65</v>
      </c>
      <c r="BD6" s="65" t="str">
        <f>
IF(BD8="-","【-】","【"&amp;SUBSTITUTE(TEXT(BD8,"#,##0.0"),"-","△")&amp;"】")</f>
        <v>
【84.7】</v>
      </c>
      <c r="BE6" s="65">
        <f>
IF(BE8="-",NA(),BE8)</f>
        <v>
0</v>
      </c>
      <c r="BF6" s="65">
        <f t="shared" ref="BF6:BN6" si="7">
IF(BF8="-",NA(),BF8)</f>
        <v>
0</v>
      </c>
      <c r="BG6" s="65">
        <f t="shared" si="7"/>
        <v>
0</v>
      </c>
      <c r="BH6" s="65">
        <f t="shared" si="7"/>
        <v>
0</v>
      </c>
      <c r="BI6" s="65">
        <f t="shared" si="7"/>
        <v>
0</v>
      </c>
      <c r="BJ6" s="65">
        <f t="shared" si="7"/>
        <v>
156.6</v>
      </c>
      <c r="BK6" s="65">
        <f t="shared" si="7"/>
        <v>
106</v>
      </c>
      <c r="BL6" s="65">
        <f t="shared" si="7"/>
        <v>
118.7</v>
      </c>
      <c r="BM6" s="65">
        <f t="shared" si="7"/>
        <v>
121.7</v>
      </c>
      <c r="BN6" s="65">
        <f t="shared" si="7"/>
        <v>
132.30000000000001</v>
      </c>
      <c r="BO6" s="65" t="str">
        <f>
IF(BO8="-","【-】","【"&amp;SUBSTITUTE(TEXT(BO8,"#,##0.0"),"-","△")&amp;"】")</f>
        <v>
【69.3】</v>
      </c>
      <c r="BP6" s="65">
        <f>
IF(BP8="-",NA(),BP8)</f>
        <v>
50.7</v>
      </c>
      <c r="BQ6" s="65">
        <f t="shared" ref="BQ6:BY6" si="8">
IF(BQ8="-",NA(),BQ8)</f>
        <v>
54.5</v>
      </c>
      <c r="BR6" s="65">
        <f t="shared" si="8"/>
        <v>
50.1</v>
      </c>
      <c r="BS6" s="65">
        <f t="shared" si="8"/>
        <v>
40</v>
      </c>
      <c r="BT6" s="65">
        <f t="shared" si="8"/>
        <v>
33.1</v>
      </c>
      <c r="BU6" s="65">
        <f t="shared" si="8"/>
        <v>
63.4</v>
      </c>
      <c r="BV6" s="65">
        <f t="shared" si="8"/>
        <v>
62.3</v>
      </c>
      <c r="BW6" s="65">
        <f t="shared" si="8"/>
        <v>
59.4</v>
      </c>
      <c r="BX6" s="65">
        <f t="shared" si="8"/>
        <v>
61.4</v>
      </c>
      <c r="BY6" s="65">
        <f t="shared" si="8"/>
        <v>
55.9</v>
      </c>
      <c r="BZ6" s="65" t="str">
        <f>
IF(BZ8="-","【-】","【"&amp;SUBSTITUTE(TEXT(BZ8,"#,##0.0"),"-","△")&amp;"】")</f>
        <v>
【67.2】</v>
      </c>
      <c r="CA6" s="66">
        <f>
IF(CA8="-",NA(),CA8)</f>
        <v>
20044</v>
      </c>
      <c r="CB6" s="66">
        <f t="shared" ref="CB6:CJ6" si="9">
IF(CB8="-",NA(),CB8)</f>
        <v>
21019</v>
      </c>
      <c r="CC6" s="66">
        <f t="shared" si="9"/>
        <v>
20896</v>
      </c>
      <c r="CD6" s="66">
        <f t="shared" si="9"/>
        <v>
22920</v>
      </c>
      <c r="CE6" s="66">
        <f t="shared" si="9"/>
        <v>
24300</v>
      </c>
      <c r="CF6" s="66">
        <f t="shared" si="9"/>
        <v>
24479</v>
      </c>
      <c r="CG6" s="66">
        <f t="shared" si="9"/>
        <v>
25136</v>
      </c>
      <c r="CH6" s="66">
        <f t="shared" si="9"/>
        <v>
26485</v>
      </c>
      <c r="CI6" s="66">
        <f t="shared" si="9"/>
        <v>
27761</v>
      </c>
      <c r="CJ6" s="66">
        <f t="shared" si="9"/>
        <v>
29162</v>
      </c>
      <c r="CK6" s="65" t="str">
        <f>
IF(CK8="-","【-】","【"&amp;SUBSTITUTE(TEXT(CK8,"#,##0"),"-","△")&amp;"】")</f>
        <v>
【56,733】</v>
      </c>
      <c r="CL6" s="66">
        <f>
IF(CL8="-",NA(),CL8)</f>
        <v>
7560</v>
      </c>
      <c r="CM6" s="66">
        <f t="shared" ref="CM6:CU6" si="10">
IF(CM8="-",NA(),CM8)</f>
        <v>
8107</v>
      </c>
      <c r="CN6" s="66">
        <f t="shared" si="10"/>
        <v>
7170</v>
      </c>
      <c r="CO6" s="66">
        <f t="shared" si="10"/>
        <v>
7502</v>
      </c>
      <c r="CP6" s="66">
        <f t="shared" si="10"/>
        <v>
8636</v>
      </c>
      <c r="CQ6" s="66">
        <f t="shared" si="10"/>
        <v>
8000</v>
      </c>
      <c r="CR6" s="66">
        <f t="shared" si="10"/>
        <v>
8023</v>
      </c>
      <c r="CS6" s="66">
        <f t="shared" si="10"/>
        <v>
8109</v>
      </c>
      <c r="CT6" s="66">
        <f t="shared" si="10"/>
        <v>
8307</v>
      </c>
      <c r="CU6" s="66">
        <f t="shared" si="10"/>
        <v>
8904</v>
      </c>
      <c r="CV6" s="65" t="str">
        <f>
IF(CV8="-","【-】","【"&amp;SUBSTITUTE(TEXT(CV8,"#,##0"),"-","△")&amp;"】")</f>
        <v>
【16,778】</v>
      </c>
      <c r="CW6" s="65">
        <f>
IF(CW8="-",NA(),CW8)</f>
        <v>
79.5</v>
      </c>
      <c r="CX6" s="65">
        <f t="shared" ref="CX6:DF6" si="11">
IF(CX8="-",NA(),CX8)</f>
        <v>
75.2</v>
      </c>
      <c r="CY6" s="65">
        <f t="shared" si="11"/>
        <v>
82</v>
      </c>
      <c r="CZ6" s="65">
        <f t="shared" si="11"/>
        <v>
88.9</v>
      </c>
      <c r="DA6" s="65">
        <f t="shared" si="11"/>
        <v>
110</v>
      </c>
      <c r="DB6" s="65">
        <f t="shared" si="11"/>
        <v>
79.5</v>
      </c>
      <c r="DC6" s="65">
        <f t="shared" si="11"/>
        <v>
81.099999999999994</v>
      </c>
      <c r="DD6" s="65">
        <f t="shared" si="11"/>
        <v>
81.599999999999994</v>
      </c>
      <c r="DE6" s="65">
        <f t="shared" si="11"/>
        <v>
80.099999999999994</v>
      </c>
      <c r="DF6" s="65">
        <f t="shared" si="11"/>
        <v>
87.1</v>
      </c>
      <c r="DG6" s="65" t="str">
        <f>
IF(DG8="-","【-】","【"&amp;SUBSTITUTE(TEXT(DG8,"#,##0.0"),"-","△")&amp;"】")</f>
        <v>
【58.8】</v>
      </c>
      <c r="DH6" s="65">
        <f>
IF(DH8="-",NA(),DH8)</f>
        <v>
13.5</v>
      </c>
      <c r="DI6" s="65">
        <f t="shared" ref="DI6:DQ6" si="12">
IF(DI8="-",NA(),DI8)</f>
        <v>
14.6</v>
      </c>
      <c r="DJ6" s="65">
        <f t="shared" si="12"/>
        <v>
12.2</v>
      </c>
      <c r="DK6" s="65">
        <f t="shared" si="12"/>
        <v>
12.3</v>
      </c>
      <c r="DL6" s="65">
        <f t="shared" si="12"/>
        <v>
13.4</v>
      </c>
      <c r="DM6" s="65">
        <f t="shared" si="12"/>
        <v>
17.600000000000001</v>
      </c>
      <c r="DN6" s="65">
        <f t="shared" si="12"/>
        <v>
17.399999999999999</v>
      </c>
      <c r="DO6" s="65">
        <f t="shared" si="12"/>
        <v>
16</v>
      </c>
      <c r="DP6" s="65">
        <f t="shared" si="12"/>
        <v>
16</v>
      </c>
      <c r="DQ6" s="65">
        <f t="shared" si="12"/>
        <v>
15.9</v>
      </c>
      <c r="DR6" s="65" t="str">
        <f>
IF(DR8="-","【-】","【"&amp;SUBSTITUTE(TEXT(DR8,"#,##0.0"),"-","△")&amp;"】")</f>
        <v>
【24.8】</v>
      </c>
      <c r="DS6" s="65">
        <f>
IF(DS8="-",NA(),DS8)</f>
        <v>
53</v>
      </c>
      <c r="DT6" s="65">
        <f t="shared" ref="DT6:EB6" si="13">
IF(DT8="-",NA(),DT8)</f>
        <v>
54.4</v>
      </c>
      <c r="DU6" s="65">
        <f t="shared" si="13"/>
        <v>
55.8</v>
      </c>
      <c r="DV6" s="65">
        <f t="shared" si="13"/>
        <v>
57.4</v>
      </c>
      <c r="DW6" s="65">
        <f t="shared" si="13"/>
        <v>
58.8</v>
      </c>
      <c r="DX6" s="65">
        <f t="shared" si="13"/>
        <v>
52.7</v>
      </c>
      <c r="DY6" s="65">
        <f t="shared" si="13"/>
        <v>
52.8</v>
      </c>
      <c r="DZ6" s="65">
        <f t="shared" si="13"/>
        <v>
54.2</v>
      </c>
      <c r="EA6" s="65">
        <f t="shared" si="13"/>
        <v>
55.4</v>
      </c>
      <c r="EB6" s="65">
        <f t="shared" si="13"/>
        <v>
57.6</v>
      </c>
      <c r="EC6" s="65" t="str">
        <f>
IF(EC8="-","【-】","【"&amp;SUBSTITUTE(TEXT(EC8,"#,##0.0"),"-","△")&amp;"】")</f>
        <v>
【54.8】</v>
      </c>
      <c r="ED6" s="65">
        <f>
IF(ED8="-",NA(),ED8)</f>
        <v>
83.8</v>
      </c>
      <c r="EE6" s="65">
        <f t="shared" ref="EE6:EM6" si="14">
IF(EE8="-",NA(),EE8)</f>
        <v>
83.3</v>
      </c>
      <c r="EF6" s="65">
        <f t="shared" si="14"/>
        <v>
82.8</v>
      </c>
      <c r="EG6" s="65">
        <f t="shared" si="14"/>
        <v>
84</v>
      </c>
      <c r="EH6" s="65">
        <f t="shared" si="14"/>
        <v>
84.5</v>
      </c>
      <c r="EI6" s="65">
        <f t="shared" si="14"/>
        <v>
70.5</v>
      </c>
      <c r="EJ6" s="65">
        <f t="shared" si="14"/>
        <v>
68.900000000000006</v>
      </c>
      <c r="EK6" s="65">
        <f t="shared" si="14"/>
        <v>
70.2</v>
      </c>
      <c r="EL6" s="65">
        <f t="shared" si="14"/>
        <v>
72</v>
      </c>
      <c r="EM6" s="65">
        <f t="shared" si="14"/>
        <v>
72.3</v>
      </c>
      <c r="EN6" s="65" t="str">
        <f>
IF(EN8="-","【-】","【"&amp;SUBSTITUTE(TEXT(EN8,"#,##0.0"),"-","△")&amp;"】")</f>
        <v>
【70.3】</v>
      </c>
      <c r="EO6" s="66">
        <f>
IF(EO8="-",NA(),EO8)</f>
        <v>
40032047</v>
      </c>
      <c r="EP6" s="66">
        <f t="shared" ref="EP6:EX6" si="15">
IF(EP8="-",NA(),EP8)</f>
        <v>
40297140</v>
      </c>
      <c r="EQ6" s="66">
        <f t="shared" si="15"/>
        <v>
40562326</v>
      </c>
      <c r="ER6" s="66">
        <f t="shared" si="15"/>
        <v>
40664860</v>
      </c>
      <c r="ES6" s="66">
        <f t="shared" si="15"/>
        <v>
40891512</v>
      </c>
      <c r="ET6" s="66">
        <f t="shared" si="15"/>
        <v>
41785853</v>
      </c>
      <c r="EU6" s="66">
        <f t="shared" si="15"/>
        <v>
44571078</v>
      </c>
      <c r="EV6" s="66">
        <f t="shared" si="15"/>
        <v>
45346697</v>
      </c>
      <c r="EW6" s="66">
        <f t="shared" si="15"/>
        <v>
44774257</v>
      </c>
      <c r="EX6" s="66">
        <f t="shared" si="15"/>
        <v>
46069366</v>
      </c>
      <c r="EY6" s="66" t="str">
        <f>
IF(EY8="-","【-】","【"&amp;SUBSTITUTE(TEXT(EY8,"#,##0"),"-","△")&amp;"】")</f>
        <v>
【49,168,683】</v>
      </c>
    </row>
    <row r="7" spans="1:155" s="67" customFormat="1" ht="13.2" x14ac:dyDescent="0.2">
      <c r="A7" s="48" t="s">
        <v>
132</v>
      </c>
      <c r="B7" s="63">
        <f t="shared" ref="B7:AH7" si="16">
B8</f>
        <v>
2020</v>
      </c>
      <c r="C7" s="63">
        <f t="shared" si="16"/>
        <v>
133086</v>
      </c>
      <c r="D7" s="63">
        <f t="shared" si="16"/>
        <v>
46</v>
      </c>
      <c r="E7" s="63">
        <f t="shared" si="16"/>
        <v>
6</v>
      </c>
      <c r="F7" s="63">
        <f t="shared" si="16"/>
        <v>
0</v>
      </c>
      <c r="G7" s="63">
        <f t="shared" si="16"/>
        <v>
1</v>
      </c>
      <c r="H7" s="63"/>
      <c r="I7" s="63"/>
      <c r="J7" s="63"/>
      <c r="K7" s="63" t="str">
        <f t="shared" si="16"/>
        <v>
当然財務</v>
      </c>
      <c r="L7" s="63" t="str">
        <f t="shared" si="16"/>
        <v>
病院事業</v>
      </c>
      <c r="M7" s="63" t="str">
        <f t="shared" si="16"/>
        <v>
一般病院</v>
      </c>
      <c r="N7" s="63" t="str">
        <f>
N8</f>
        <v>
50床未満</v>
      </c>
      <c r="O7" s="63" t="str">
        <f>
O8</f>
        <v>
非設置</v>
      </c>
      <c r="P7" s="63" t="str">
        <f>
P8</f>
        <v>
直営</v>
      </c>
      <c r="Q7" s="64">
        <f t="shared" si="16"/>
        <v>
3</v>
      </c>
      <c r="R7" s="63" t="str">
        <f t="shared" si="16"/>
        <v>
-</v>
      </c>
      <c r="S7" s="63" t="str">
        <f t="shared" si="16"/>
        <v>
訓</v>
      </c>
      <c r="T7" s="63" t="str">
        <f t="shared" si="16"/>
        <v>
救</v>
      </c>
      <c r="U7" s="64">
        <f>
U8</f>
        <v>
4991</v>
      </c>
      <c r="V7" s="64">
        <f>
V8</f>
        <v>
2627</v>
      </c>
      <c r="W7" s="63" t="str">
        <f>
W8</f>
        <v>
第１種該当</v>
      </c>
      <c r="X7" s="63" t="str">
        <f t="shared" si="16"/>
        <v>
-</v>
      </c>
      <c r="Y7" s="63" t="str">
        <f t="shared" si="16"/>
        <v>
１３：１</v>
      </c>
      <c r="Z7" s="64">
        <f t="shared" si="16"/>
        <v>
43</v>
      </c>
      <c r="AA7" s="64" t="str">
        <f t="shared" si="16"/>
        <v>
-</v>
      </c>
      <c r="AB7" s="64" t="str">
        <f t="shared" si="16"/>
        <v>
-</v>
      </c>
      <c r="AC7" s="64" t="str">
        <f t="shared" si="16"/>
        <v>
-</v>
      </c>
      <c r="AD7" s="64" t="str">
        <f t="shared" si="16"/>
        <v>
-</v>
      </c>
      <c r="AE7" s="64">
        <f t="shared" si="16"/>
        <v>
43</v>
      </c>
      <c r="AF7" s="64">
        <f t="shared" si="16"/>
        <v>
43</v>
      </c>
      <c r="AG7" s="64" t="str">
        <f t="shared" si="16"/>
        <v>
-</v>
      </c>
      <c r="AH7" s="64">
        <f t="shared" si="16"/>
        <v>
43</v>
      </c>
      <c r="AI7" s="65">
        <f>
AI8</f>
        <v>
109</v>
      </c>
      <c r="AJ7" s="65">
        <f t="shared" ref="AJ7:AR7" si="17">
AJ8</f>
        <v>
108.3</v>
      </c>
      <c r="AK7" s="65">
        <f t="shared" si="17"/>
        <v>
106</v>
      </c>
      <c r="AL7" s="65">
        <f t="shared" si="17"/>
        <v>
102</v>
      </c>
      <c r="AM7" s="65">
        <f t="shared" si="17"/>
        <v>
111.9</v>
      </c>
      <c r="AN7" s="65">
        <f t="shared" si="17"/>
        <v>
96.2</v>
      </c>
      <c r="AO7" s="65">
        <f t="shared" si="17"/>
        <v>
94.8</v>
      </c>
      <c r="AP7" s="65">
        <f t="shared" si="17"/>
        <v>
96.1</v>
      </c>
      <c r="AQ7" s="65">
        <f t="shared" si="17"/>
        <v>
96.7</v>
      </c>
      <c r="AR7" s="65">
        <f t="shared" si="17"/>
        <v>
98</v>
      </c>
      <c r="AS7" s="65"/>
      <c r="AT7" s="65">
        <f>
AT8</f>
        <v>
66.900000000000006</v>
      </c>
      <c r="AU7" s="65">
        <f t="shared" ref="AU7:BC7" si="18">
AU8</f>
        <v>
67.900000000000006</v>
      </c>
      <c r="AV7" s="65">
        <f t="shared" si="18"/>
        <v>
64.900000000000006</v>
      </c>
      <c r="AW7" s="65">
        <f t="shared" si="18"/>
        <v>
60.5</v>
      </c>
      <c r="AX7" s="65">
        <f t="shared" si="18"/>
        <v>
56.9</v>
      </c>
      <c r="AY7" s="65">
        <f t="shared" si="18"/>
        <v>
69.5</v>
      </c>
      <c r="AZ7" s="65">
        <f t="shared" si="18"/>
        <v>
67.7</v>
      </c>
      <c r="BA7" s="65">
        <f t="shared" si="18"/>
        <v>
66.8</v>
      </c>
      <c r="BB7" s="65">
        <f t="shared" si="18"/>
        <v>
67.8</v>
      </c>
      <c r="BC7" s="65">
        <f t="shared" si="18"/>
        <v>
65</v>
      </c>
      <c r="BD7" s="65"/>
      <c r="BE7" s="65">
        <f>
BE8</f>
        <v>
0</v>
      </c>
      <c r="BF7" s="65">
        <f t="shared" ref="BF7:BN7" si="19">
BF8</f>
        <v>
0</v>
      </c>
      <c r="BG7" s="65">
        <f t="shared" si="19"/>
        <v>
0</v>
      </c>
      <c r="BH7" s="65">
        <f t="shared" si="19"/>
        <v>
0</v>
      </c>
      <c r="BI7" s="65">
        <f t="shared" si="19"/>
        <v>
0</v>
      </c>
      <c r="BJ7" s="65">
        <f t="shared" si="19"/>
        <v>
156.6</v>
      </c>
      <c r="BK7" s="65">
        <f t="shared" si="19"/>
        <v>
106</v>
      </c>
      <c r="BL7" s="65">
        <f t="shared" si="19"/>
        <v>
118.7</v>
      </c>
      <c r="BM7" s="65">
        <f t="shared" si="19"/>
        <v>
121.7</v>
      </c>
      <c r="BN7" s="65">
        <f t="shared" si="19"/>
        <v>
132.30000000000001</v>
      </c>
      <c r="BO7" s="65"/>
      <c r="BP7" s="65">
        <f>
BP8</f>
        <v>
50.7</v>
      </c>
      <c r="BQ7" s="65">
        <f t="shared" ref="BQ7:BY7" si="20">
BQ8</f>
        <v>
54.5</v>
      </c>
      <c r="BR7" s="65">
        <f t="shared" si="20"/>
        <v>
50.1</v>
      </c>
      <c r="BS7" s="65">
        <f t="shared" si="20"/>
        <v>
40</v>
      </c>
      <c r="BT7" s="65">
        <f t="shared" si="20"/>
        <v>
33.1</v>
      </c>
      <c r="BU7" s="65">
        <f t="shared" si="20"/>
        <v>
63.4</v>
      </c>
      <c r="BV7" s="65">
        <f t="shared" si="20"/>
        <v>
62.3</v>
      </c>
      <c r="BW7" s="65">
        <f t="shared" si="20"/>
        <v>
59.4</v>
      </c>
      <c r="BX7" s="65">
        <f t="shared" si="20"/>
        <v>
61.4</v>
      </c>
      <c r="BY7" s="65">
        <f t="shared" si="20"/>
        <v>
55.9</v>
      </c>
      <c r="BZ7" s="65"/>
      <c r="CA7" s="66">
        <f>
CA8</f>
        <v>
20044</v>
      </c>
      <c r="CB7" s="66">
        <f t="shared" ref="CB7:CJ7" si="21">
CB8</f>
        <v>
21019</v>
      </c>
      <c r="CC7" s="66">
        <f t="shared" si="21"/>
        <v>
20896</v>
      </c>
      <c r="CD7" s="66">
        <f t="shared" si="21"/>
        <v>
22920</v>
      </c>
      <c r="CE7" s="66">
        <f t="shared" si="21"/>
        <v>
24300</v>
      </c>
      <c r="CF7" s="66">
        <f t="shared" si="21"/>
        <v>
24479</v>
      </c>
      <c r="CG7" s="66">
        <f t="shared" si="21"/>
        <v>
25136</v>
      </c>
      <c r="CH7" s="66">
        <f t="shared" si="21"/>
        <v>
26485</v>
      </c>
      <c r="CI7" s="66">
        <f t="shared" si="21"/>
        <v>
27761</v>
      </c>
      <c r="CJ7" s="66">
        <f t="shared" si="21"/>
        <v>
29162</v>
      </c>
      <c r="CK7" s="65"/>
      <c r="CL7" s="66">
        <f>
CL8</f>
        <v>
7560</v>
      </c>
      <c r="CM7" s="66">
        <f t="shared" ref="CM7:CU7" si="22">
CM8</f>
        <v>
8107</v>
      </c>
      <c r="CN7" s="66">
        <f t="shared" si="22"/>
        <v>
7170</v>
      </c>
      <c r="CO7" s="66">
        <f t="shared" si="22"/>
        <v>
7502</v>
      </c>
      <c r="CP7" s="66">
        <f t="shared" si="22"/>
        <v>
8636</v>
      </c>
      <c r="CQ7" s="66">
        <f t="shared" si="22"/>
        <v>
8000</v>
      </c>
      <c r="CR7" s="66">
        <f t="shared" si="22"/>
        <v>
8023</v>
      </c>
      <c r="CS7" s="66">
        <f t="shared" si="22"/>
        <v>
8109</v>
      </c>
      <c r="CT7" s="66">
        <f t="shared" si="22"/>
        <v>
8307</v>
      </c>
      <c r="CU7" s="66">
        <f t="shared" si="22"/>
        <v>
8904</v>
      </c>
      <c r="CV7" s="65"/>
      <c r="CW7" s="65">
        <f>
CW8</f>
        <v>
79.5</v>
      </c>
      <c r="CX7" s="65">
        <f t="shared" ref="CX7:DF7" si="23">
CX8</f>
        <v>
75.2</v>
      </c>
      <c r="CY7" s="65">
        <f t="shared" si="23"/>
        <v>
82</v>
      </c>
      <c r="CZ7" s="65">
        <f t="shared" si="23"/>
        <v>
88.9</v>
      </c>
      <c r="DA7" s="65">
        <f t="shared" si="23"/>
        <v>
110</v>
      </c>
      <c r="DB7" s="65">
        <f t="shared" si="23"/>
        <v>
79.5</v>
      </c>
      <c r="DC7" s="65">
        <f t="shared" si="23"/>
        <v>
81.099999999999994</v>
      </c>
      <c r="DD7" s="65">
        <f t="shared" si="23"/>
        <v>
81.599999999999994</v>
      </c>
      <c r="DE7" s="65">
        <f t="shared" si="23"/>
        <v>
80.099999999999994</v>
      </c>
      <c r="DF7" s="65">
        <f t="shared" si="23"/>
        <v>
87.1</v>
      </c>
      <c r="DG7" s="65"/>
      <c r="DH7" s="65">
        <f>
DH8</f>
        <v>
13.5</v>
      </c>
      <c r="DI7" s="65">
        <f t="shared" ref="DI7:DQ7" si="24">
DI8</f>
        <v>
14.6</v>
      </c>
      <c r="DJ7" s="65">
        <f t="shared" si="24"/>
        <v>
12.2</v>
      </c>
      <c r="DK7" s="65">
        <f t="shared" si="24"/>
        <v>
12.3</v>
      </c>
      <c r="DL7" s="65">
        <f t="shared" si="24"/>
        <v>
13.4</v>
      </c>
      <c r="DM7" s="65">
        <f t="shared" si="24"/>
        <v>
17.600000000000001</v>
      </c>
      <c r="DN7" s="65">
        <f t="shared" si="24"/>
        <v>
17.399999999999999</v>
      </c>
      <c r="DO7" s="65">
        <f t="shared" si="24"/>
        <v>
16</v>
      </c>
      <c r="DP7" s="65">
        <f t="shared" si="24"/>
        <v>
16</v>
      </c>
      <c r="DQ7" s="65">
        <f t="shared" si="24"/>
        <v>
15.9</v>
      </c>
      <c r="DR7" s="65"/>
      <c r="DS7" s="65">
        <f>
DS8</f>
        <v>
53</v>
      </c>
      <c r="DT7" s="65">
        <f t="shared" ref="DT7:EB7" si="25">
DT8</f>
        <v>
54.4</v>
      </c>
      <c r="DU7" s="65">
        <f t="shared" si="25"/>
        <v>
55.8</v>
      </c>
      <c r="DV7" s="65">
        <f t="shared" si="25"/>
        <v>
57.4</v>
      </c>
      <c r="DW7" s="65">
        <f t="shared" si="25"/>
        <v>
58.8</v>
      </c>
      <c r="DX7" s="65">
        <f t="shared" si="25"/>
        <v>
52.7</v>
      </c>
      <c r="DY7" s="65">
        <f t="shared" si="25"/>
        <v>
52.8</v>
      </c>
      <c r="DZ7" s="65">
        <f t="shared" si="25"/>
        <v>
54.2</v>
      </c>
      <c r="EA7" s="65">
        <f t="shared" si="25"/>
        <v>
55.4</v>
      </c>
      <c r="EB7" s="65">
        <f t="shared" si="25"/>
        <v>
57.6</v>
      </c>
      <c r="EC7" s="65"/>
      <c r="ED7" s="65">
        <f>
ED8</f>
        <v>
83.8</v>
      </c>
      <c r="EE7" s="65">
        <f t="shared" ref="EE7:EM7" si="26">
EE8</f>
        <v>
83.3</v>
      </c>
      <c r="EF7" s="65">
        <f t="shared" si="26"/>
        <v>
82.8</v>
      </c>
      <c r="EG7" s="65">
        <f t="shared" si="26"/>
        <v>
84</v>
      </c>
      <c r="EH7" s="65">
        <f t="shared" si="26"/>
        <v>
84.5</v>
      </c>
      <c r="EI7" s="65">
        <f t="shared" si="26"/>
        <v>
70.5</v>
      </c>
      <c r="EJ7" s="65">
        <f t="shared" si="26"/>
        <v>
68.900000000000006</v>
      </c>
      <c r="EK7" s="65">
        <f t="shared" si="26"/>
        <v>
70.2</v>
      </c>
      <c r="EL7" s="65">
        <f t="shared" si="26"/>
        <v>
72</v>
      </c>
      <c r="EM7" s="65">
        <f t="shared" si="26"/>
        <v>
72.3</v>
      </c>
      <c r="EN7" s="65"/>
      <c r="EO7" s="66">
        <f>
EO8</f>
        <v>
40032047</v>
      </c>
      <c r="EP7" s="66">
        <f t="shared" ref="EP7:EX7" si="27">
EP8</f>
        <v>
40297140</v>
      </c>
      <c r="EQ7" s="66">
        <f t="shared" si="27"/>
        <v>
40562326</v>
      </c>
      <c r="ER7" s="66">
        <f t="shared" si="27"/>
        <v>
40664860</v>
      </c>
      <c r="ES7" s="66">
        <f t="shared" si="27"/>
        <v>
40891512</v>
      </c>
      <c r="ET7" s="66">
        <f t="shared" si="27"/>
        <v>
41785853</v>
      </c>
      <c r="EU7" s="66">
        <f t="shared" si="27"/>
        <v>
44571078</v>
      </c>
      <c r="EV7" s="66">
        <f t="shared" si="27"/>
        <v>
45346697</v>
      </c>
      <c r="EW7" s="66">
        <f t="shared" si="27"/>
        <v>
44774257</v>
      </c>
      <c r="EX7" s="66">
        <f t="shared" si="27"/>
        <v>
46069366</v>
      </c>
      <c r="EY7" s="66"/>
    </row>
    <row r="8" spans="1:155" s="67" customFormat="1" ht="13.2" x14ac:dyDescent="0.2">
      <c r="A8" s="48"/>
      <c r="B8" s="68">
        <v>
2020</v>
      </c>
      <c r="C8" s="68">
        <v>
133086</v>
      </c>
      <c r="D8" s="68">
        <v>
46</v>
      </c>
      <c r="E8" s="68">
        <v>
6</v>
      </c>
      <c r="F8" s="68">
        <v>
0</v>
      </c>
      <c r="G8" s="68">
        <v>
1</v>
      </c>
      <c r="H8" s="68" t="s">
        <v>
133</v>
      </c>
      <c r="I8" s="68" t="s">
        <v>
134</v>
      </c>
      <c r="J8" s="68" t="s">
        <v>
135</v>
      </c>
      <c r="K8" s="68" t="s">
        <v>
136</v>
      </c>
      <c r="L8" s="68" t="s">
        <v>
137</v>
      </c>
      <c r="M8" s="68" t="s">
        <v>
138</v>
      </c>
      <c r="N8" s="68" t="s">
        <v>
139</v>
      </c>
      <c r="O8" s="68" t="s">
        <v>
140</v>
      </c>
      <c r="P8" s="68" t="s">
        <v>
141</v>
      </c>
      <c r="Q8" s="69">
        <v>
3</v>
      </c>
      <c r="R8" s="68" t="s">
        <v>
39</v>
      </c>
      <c r="S8" s="68" t="s">
        <v>
142</v>
      </c>
      <c r="T8" s="68" t="s">
        <v>
143</v>
      </c>
      <c r="U8" s="69">
        <v>
4991</v>
      </c>
      <c r="V8" s="69">
        <v>
2627</v>
      </c>
      <c r="W8" s="68" t="s">
        <v>
144</v>
      </c>
      <c r="X8" s="68" t="s">
        <v>
39</v>
      </c>
      <c r="Y8" s="70" t="s">
        <v>
145</v>
      </c>
      <c r="Z8" s="69">
        <v>
43</v>
      </c>
      <c r="AA8" s="69" t="s">
        <v>
39</v>
      </c>
      <c r="AB8" s="69" t="s">
        <v>
39</v>
      </c>
      <c r="AC8" s="69" t="s">
        <v>
39</v>
      </c>
      <c r="AD8" s="69" t="s">
        <v>
39</v>
      </c>
      <c r="AE8" s="69">
        <v>
43</v>
      </c>
      <c r="AF8" s="69">
        <v>
43</v>
      </c>
      <c r="AG8" s="69" t="s">
        <v>
39</v>
      </c>
      <c r="AH8" s="69">
        <v>
43</v>
      </c>
      <c r="AI8" s="71">
        <v>
109</v>
      </c>
      <c r="AJ8" s="71">
        <v>
108.3</v>
      </c>
      <c r="AK8" s="71">
        <v>
106</v>
      </c>
      <c r="AL8" s="71">
        <v>
102</v>
      </c>
      <c r="AM8" s="71">
        <v>
111.9</v>
      </c>
      <c r="AN8" s="71">
        <v>
96.2</v>
      </c>
      <c r="AO8" s="71">
        <v>
94.8</v>
      </c>
      <c r="AP8" s="71">
        <v>
96.1</v>
      </c>
      <c r="AQ8" s="71">
        <v>
96.7</v>
      </c>
      <c r="AR8" s="71">
        <v>
98</v>
      </c>
      <c r="AS8" s="71">
        <v>
102.5</v>
      </c>
      <c r="AT8" s="71">
        <v>
66.900000000000006</v>
      </c>
      <c r="AU8" s="71">
        <v>
67.900000000000006</v>
      </c>
      <c r="AV8" s="71">
        <v>
64.900000000000006</v>
      </c>
      <c r="AW8" s="71">
        <v>
60.5</v>
      </c>
      <c r="AX8" s="71">
        <v>
56.9</v>
      </c>
      <c r="AY8" s="71">
        <v>
69.5</v>
      </c>
      <c r="AZ8" s="71">
        <v>
67.7</v>
      </c>
      <c r="BA8" s="71">
        <v>
66.8</v>
      </c>
      <c r="BB8" s="71">
        <v>
67.8</v>
      </c>
      <c r="BC8" s="71">
        <v>
65</v>
      </c>
      <c r="BD8" s="71">
        <v>
84.7</v>
      </c>
      <c r="BE8" s="72">
        <v>
0</v>
      </c>
      <c r="BF8" s="72">
        <v>
0</v>
      </c>
      <c r="BG8" s="72">
        <v>
0</v>
      </c>
      <c r="BH8" s="72">
        <v>
0</v>
      </c>
      <c r="BI8" s="72">
        <v>
0</v>
      </c>
      <c r="BJ8" s="72">
        <v>
156.6</v>
      </c>
      <c r="BK8" s="72">
        <v>
106</v>
      </c>
      <c r="BL8" s="72">
        <v>
118.7</v>
      </c>
      <c r="BM8" s="72">
        <v>
121.7</v>
      </c>
      <c r="BN8" s="72">
        <v>
132.30000000000001</v>
      </c>
      <c r="BO8" s="72">
        <v>
69.3</v>
      </c>
      <c r="BP8" s="71">
        <v>
50.7</v>
      </c>
      <c r="BQ8" s="71">
        <v>
54.5</v>
      </c>
      <c r="BR8" s="71">
        <v>
50.1</v>
      </c>
      <c r="BS8" s="71">
        <v>
40</v>
      </c>
      <c r="BT8" s="71">
        <v>
33.1</v>
      </c>
      <c r="BU8" s="71">
        <v>
63.4</v>
      </c>
      <c r="BV8" s="71">
        <v>
62.3</v>
      </c>
      <c r="BW8" s="71">
        <v>
59.4</v>
      </c>
      <c r="BX8" s="71">
        <v>
61.4</v>
      </c>
      <c r="BY8" s="71">
        <v>
55.9</v>
      </c>
      <c r="BZ8" s="71">
        <v>
67.2</v>
      </c>
      <c r="CA8" s="72">
        <v>
20044</v>
      </c>
      <c r="CB8" s="72">
        <v>
21019</v>
      </c>
      <c r="CC8" s="72">
        <v>
20896</v>
      </c>
      <c r="CD8" s="72">
        <v>
22920</v>
      </c>
      <c r="CE8" s="72">
        <v>
24300</v>
      </c>
      <c r="CF8" s="72">
        <v>
24479</v>
      </c>
      <c r="CG8" s="72">
        <v>
25136</v>
      </c>
      <c r="CH8" s="72">
        <v>
26485</v>
      </c>
      <c r="CI8" s="72">
        <v>
27761</v>
      </c>
      <c r="CJ8" s="72">
        <v>
29162</v>
      </c>
      <c r="CK8" s="71">
        <v>
56733</v>
      </c>
      <c r="CL8" s="72">
        <v>
7560</v>
      </c>
      <c r="CM8" s="72">
        <v>
8107</v>
      </c>
      <c r="CN8" s="72">
        <v>
7170</v>
      </c>
      <c r="CO8" s="72">
        <v>
7502</v>
      </c>
      <c r="CP8" s="72">
        <v>
8636</v>
      </c>
      <c r="CQ8" s="72">
        <v>
8000</v>
      </c>
      <c r="CR8" s="72">
        <v>
8023</v>
      </c>
      <c r="CS8" s="72">
        <v>
8109</v>
      </c>
      <c r="CT8" s="72">
        <v>
8307</v>
      </c>
      <c r="CU8" s="72">
        <v>
8904</v>
      </c>
      <c r="CV8" s="71">
        <v>
16778</v>
      </c>
      <c r="CW8" s="72">
        <v>
79.5</v>
      </c>
      <c r="CX8" s="72">
        <v>
75.2</v>
      </c>
      <c r="CY8" s="72">
        <v>
82</v>
      </c>
      <c r="CZ8" s="72">
        <v>
88.9</v>
      </c>
      <c r="DA8" s="72">
        <v>
110</v>
      </c>
      <c r="DB8" s="72">
        <v>
79.5</v>
      </c>
      <c r="DC8" s="72">
        <v>
81.099999999999994</v>
      </c>
      <c r="DD8" s="72">
        <v>
81.599999999999994</v>
      </c>
      <c r="DE8" s="72">
        <v>
80.099999999999994</v>
      </c>
      <c r="DF8" s="72">
        <v>
87.1</v>
      </c>
      <c r="DG8" s="72">
        <v>
58.8</v>
      </c>
      <c r="DH8" s="72">
        <v>
13.5</v>
      </c>
      <c r="DI8" s="72">
        <v>
14.6</v>
      </c>
      <c r="DJ8" s="72">
        <v>
12.2</v>
      </c>
      <c r="DK8" s="72">
        <v>
12.3</v>
      </c>
      <c r="DL8" s="72">
        <v>
13.4</v>
      </c>
      <c r="DM8" s="72">
        <v>
17.600000000000001</v>
      </c>
      <c r="DN8" s="72">
        <v>
17.399999999999999</v>
      </c>
      <c r="DO8" s="72">
        <v>
16</v>
      </c>
      <c r="DP8" s="72">
        <v>
16</v>
      </c>
      <c r="DQ8" s="72">
        <v>
15.9</v>
      </c>
      <c r="DR8" s="72">
        <v>
24.8</v>
      </c>
      <c r="DS8" s="71">
        <v>
53</v>
      </c>
      <c r="DT8" s="71">
        <v>
54.4</v>
      </c>
      <c r="DU8" s="71">
        <v>
55.8</v>
      </c>
      <c r="DV8" s="71">
        <v>
57.4</v>
      </c>
      <c r="DW8" s="71">
        <v>
58.8</v>
      </c>
      <c r="DX8" s="71">
        <v>
52.7</v>
      </c>
      <c r="DY8" s="71">
        <v>
52.8</v>
      </c>
      <c r="DZ8" s="71">
        <v>
54.2</v>
      </c>
      <c r="EA8" s="71">
        <v>
55.4</v>
      </c>
      <c r="EB8" s="71">
        <v>
57.6</v>
      </c>
      <c r="EC8" s="71">
        <v>
54.8</v>
      </c>
      <c r="ED8" s="71">
        <v>
83.8</v>
      </c>
      <c r="EE8" s="71">
        <v>
83.3</v>
      </c>
      <c r="EF8" s="71">
        <v>
82.8</v>
      </c>
      <c r="EG8" s="71">
        <v>
84</v>
      </c>
      <c r="EH8" s="71">
        <v>
84.5</v>
      </c>
      <c r="EI8" s="71">
        <v>
70.5</v>
      </c>
      <c r="EJ8" s="71">
        <v>
68.900000000000006</v>
      </c>
      <c r="EK8" s="71">
        <v>
70.2</v>
      </c>
      <c r="EL8" s="71">
        <v>
72</v>
      </c>
      <c r="EM8" s="71">
        <v>
72.3</v>
      </c>
      <c r="EN8" s="71">
        <v>
70.3</v>
      </c>
      <c r="EO8" s="72">
        <v>
40032047</v>
      </c>
      <c r="EP8" s="72">
        <v>
40297140</v>
      </c>
      <c r="EQ8" s="72">
        <v>
40562326</v>
      </c>
      <c r="ER8" s="72">
        <v>
40664860</v>
      </c>
      <c r="ES8" s="72">
        <v>
40891512</v>
      </c>
      <c r="ET8" s="72">
        <v>
41785853</v>
      </c>
      <c r="EU8" s="72">
        <v>
44571078</v>
      </c>
      <c r="EV8" s="72">
        <v>
45346697</v>
      </c>
      <c r="EW8" s="72">
        <v>
44774257</v>
      </c>
      <c r="EX8" s="72">
        <v>
46069366</v>
      </c>
      <c r="EY8" s="72">
        <v>
49168683</v>
      </c>
    </row>
    <row r="9" spans="1:155" ht="13.2"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ht="13.2" x14ac:dyDescent="0.2">
      <c r="A10" s="77"/>
      <c r="B10" s="77" t="s">
        <v>
146</v>
      </c>
      <c r="C10" s="77" t="s">
        <v>
147</v>
      </c>
      <c r="D10" s="77" t="s">
        <v>
148</v>
      </c>
      <c r="E10" s="77" t="s">
        <v>
149</v>
      </c>
      <c r="F10" s="77" t="s">
        <v>
150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ht="13.2" x14ac:dyDescent="0.2">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ht="13.2"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ht="13.2"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ht="13.2"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ht="13.2"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ht="13.2"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ht="13.2"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ht="13.2"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ht="13.2"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ht="13.2"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2022-02-15T10:26:19Z</cp:lastPrinted>
  <dcterms:modified xsi:type="dcterms:W3CDTF">2022-02-17T04:38:33Z</dcterms:modified>
  <cp:category/>
  <cp:contentStatus/>
</cp:coreProperties>
</file>