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15_杉並区　　〇★\"/>
    </mc:Choice>
  </mc:AlternateContent>
  <bookViews>
    <workbookView xWindow="0" yWindow="0" windowWidth="23040" windowHeight="9240" tabRatio="8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W36" i="10"/>
  <c r="BW37" i="10" s="1"/>
  <c r="BW38" i="10" s="1"/>
  <c r="BE36" i="10"/>
  <c r="AM36" i="10"/>
  <c r="U36" i="10"/>
  <c r="C36" i="10"/>
  <c r="BE35" i="10"/>
  <c r="AM35" i="10"/>
  <c r="U35" i="10"/>
  <c r="C35" i="10"/>
  <c r="CO34" i="10"/>
  <c r="CO35" i="10" s="1"/>
  <c r="CO36" i="10" s="1"/>
  <c r="CO37" i="10" s="1"/>
  <c r="CO38"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<sst xmlns="http://schemas.openxmlformats.org/spreadsheetml/2006/main" count="1150" uniqueCount="609">
  <si>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</si>
  <si>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</si>
  <si>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</si>
  <si>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</si>
  <si>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</si>
  <si>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</si>
  <si>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</si>
  <si>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</si>
  <si>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</si>
  <si>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</si>
  <si>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</si>
  <si>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</si>
  <si>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</si>
  <si>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</si>
  <si>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</si>
  <si>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</si>
  <si>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</si>
  <si>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</si>
  <si>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</si>
  <si>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</si>
  <si>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</si>
  <si>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</si>
  <si>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</si>
  <si>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</si>
  <si>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</si>
  <si>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</si>
  <si>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</si>
  <si>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</si>
  <si>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</si>
  <si>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</si>
  <si>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</si>
  <si>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</si>
  <si>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</si>
  <si>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</si>
  <si>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</si>
  <si>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</si>
  <si>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</si>
  <si>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</si>
  <si>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</si>
  <si>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</si>
  <si>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</si>
  <si>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</si>
  <si>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</si>
  <si>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</si>
  <si>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</si>
  <si>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</si>
  <si>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</si>
  <si>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</si>
  <si>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</si>
  <si>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</si>
  <si>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</si>
  <si>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</si>
  <si>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</si>
  <si>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</si>
  <si>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</si>
  <si>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</si>
  <si>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</si>
  <si>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</si>
  <si>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</si>
  <si>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</si>
  <si>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</si>
  <si>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</si>
  <si>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</si>
  <si>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</si>
  <si>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</si>
  <si>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</si>
  <si>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</si>
  <si>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</si>
  <si>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</si>
  <si>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</si>
  <si>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</si>
  <si>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</si>
  <si>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</si>
  <si>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</si>
  <si>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</si>
  <si>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</si>
  <si>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</si>
  <si>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</si>
  <si>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</si>
  <si>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</si>
  <si>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</si>
  <si>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</si>
  <si>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</si>
  <si>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</si>
  <si>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</si>
  <si>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</si>
  <si>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</si>
  <si>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</si>
  <si>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</si>
  <si>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</si>
  <si>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</si>
  <si>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</si>
  <si>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</si>
  <si>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</si>
  <si>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</si>
  <si>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</si>
  <si>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</si>
  <si>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</si>
  <si>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</si>
  <si>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</si>
  <si>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</si>
  <si>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</si>
  <si>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</si>
  <si>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</si>
  <si>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</si>
  <si>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</si>
  <si>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</si>
  <si>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</si>
  <si>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</si>
  <si>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</si>
  <si>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</si>
  <si>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</si>
  <si>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</si>
  <si>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</si>
  <si>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</si>
  <si>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</si>
  <si>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</si>
  <si>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</si>
  <si>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</si>
  <si>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</si>
  <si>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</si>
  <si>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</si>
  <si>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</si>
  <si>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</si>
  <si>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</si>
  <si>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</si>
  <si>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</si>
  <si>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</si>
  <si>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</si>
  <si>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</si>
  <si>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</si>
  <si>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</si>
  <si>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</si>
  <si>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</si>
  <si>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</si>
  <si>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</si>
  <si>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</si>
  <si>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</si>
  <si>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</si>
  <si>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</si>
  <si>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</si>
  <si>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</si>
  <si>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</si>
  <si>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</si>
  <si>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</si>
  <si>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</si>
  <si>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</si>
  <si>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</si>
  <si>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</si>
  <si>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</si>
  <si>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</si>
  <si>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</si>
  <si>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</si>
  <si>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</si>
  <si>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</si>
  <si>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</si>
  <si>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</si>
  <si>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</si>
  <si>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</si>
  <si>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</si>
  <si>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</si>
  <si>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</si>
  <si>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</si>
  <si>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</si>
  <si>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</si>
  <si>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</si>
  <si>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</si>
  <si>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</si>
  <si>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</si>
  <si>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</si>
  <si>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</si>
  <si>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</si>
  <si>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</si>
  <si>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</si>
  <si>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</si>
  <si>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</si>
  <si>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</si>
  <si>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</si>
  <si>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</si>
  <si>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</si>
  <si>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</si>
  <si>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</si>
  <si>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</si>
  <si>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</si>
  <si>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</si>
  <si>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</si>
  <si>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</si>
  <si>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</si>
  <si>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</si>
  <si>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</si>
  <si>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</si>
  <si>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</si>
  <si>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</si>
  <si>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</si>
  <si>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</si>
  <si>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</si>
  <si>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</si>
  <si>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</si>
  <si>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</si>
  <si>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</si>
  <si>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</si>
  <si>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</si>
  <si>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</si>
  <si>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</si>
  <si>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</si>
  <si>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</si>
  <si>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</si>
  <si>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</si>
  <si>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</si>
  <si>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</si>
  <si>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</si>
  <si>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東京都杉並区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</si>
  <si>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</si>
  <si>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</si>
  <si>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</si>
  <si>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</si>
  <si>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</si>
  <si>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</si>
  <si>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</si>
  <si>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</si>
  <si>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</si>
  <si>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</si>
  <si>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</si>
  <si>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</si>
  <si>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</si>
  <si>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</si>
  <si>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</si>
  <si>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</si>
  <si>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</si>
  <si>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</si>
  <si>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</si>
  <si>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</si>
  <si>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</si>
  <si>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</si>
  <si>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</si>
  <si>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</si>
  <si>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</si>
  <si>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</si>
  <si>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</si>
  <si>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</si>
  <si>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</si>
  <si>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</si>
  <si>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</si>
  <si>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</si>
  <si>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</si>
  <si>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</si>
  <si>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</si>
  <si>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</si>
  <si>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</si>
  <si>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</si>
  <si>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</si>
  <si>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</si>
  <si>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</si>
  <si>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</si>
  <si>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</si>
  <si>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</si>
  <si>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</si>
  <si>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</si>
  <si>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</si>
  <si>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</si>
  <si>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</si>
  <si>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</si>
  <si>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</si>
  <si>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</si>
  <si>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</si>
  <si>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</si>
  <si>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</si>
  <si>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</si>
  <si>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</si>
  <si>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</si>
  <si>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</si>
  <si>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</si>
  <si>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</si>
  <si>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</si>
  <si>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</si>
  <si>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</si>
  <si>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</si>
  <si>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</si>
  <si>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</si>
  <si>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</si>
  <si>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</si>
  <si>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</si>
  <si>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</si>
  <si>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</si>
  <si>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</si>
  <si>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</si>
  <si>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</si>
  <si>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</si>
  <si>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</si>
  <si>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</si>
  <si>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</si>
  <si>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</si>
  <si>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</si>
  <si>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</si>
  <si>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</si>
  <si>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</si>
  <si>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</si>
  <si>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</si>
  <si>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</si>
  <si>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</si>
  <si>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</si>
  <si>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</si>
  <si>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</si>
  <si>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</si>
  <si>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</si>
  <si>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</si>
  <si>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</si>
  <si>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</si>
  <si>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</si>
  <si>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</si>
  <si>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</si>
  <si>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</si>
  <si>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</si>
  <si>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</si>
  <si>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</si>
  <si>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</si>
  <si>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</si>
  <si>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</si>
  <si>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</si>
  <si>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</si>
  <si>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</si>
  <si>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</si>
  <si>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</si>
  <si>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</si>
  <si>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</si>
  <si>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</si>
  <si>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</si>
  <si>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</si>
  <si>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</si>
  <si>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</si>
  <si>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</si>
  <si>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</si>
  <si>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</si>
  <si>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</si>
  <si>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</si>
  <si>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</si>
  <si>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</si>
  <si>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</si>
  <si>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</si>
  <si>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</si>
  <si>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</si>
  <si>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</si>
  <si>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</si>
  <si>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</si>
  <si>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</si>
  <si>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</si>
  <si>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</si>
  <si>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</si>
  <si>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</si>
  <si>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</si>
  <si>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</si>
  <si>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</si>
  <si>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</si>
  <si>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</si>
  <si>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</si>
  <si>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</si>
  <si>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</si>
  <si>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</si>
  <si>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</si>
  <si>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</si>
  <si>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</si>
  <si>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</si>
  <si>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</si>
  <si>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</si>
  <si>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</si>
  <si>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</si>
  <si>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東京都杉並区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</si>
  <si>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</si>
  <si>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</si>
  <si>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</si>
  <si>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</si>
  <si>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</si>
  <si>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</si>
  <si>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</si>
  <si>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</si>
  <si>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</si>
  <si>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</si>
  <si>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</si>
  <si>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</si>
  <si>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</si>
  <si>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</si>
  <si>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</si>
  <si>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</si>
  <si>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</si>
  <si>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</si>
  <si>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</si>
  <si>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</si>
  <si>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</si>
  <si>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</si>
  <si>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</si>
  <si>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</si>
  <si>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</si>
  <si>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</si>
  <si>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</si>
  <si>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</si>
  <si>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</si>
  <si>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</si>
  <si>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</si>
  <si>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</si>
  <si>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</si>
  <si>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</si>
  <si>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</si>
  <si>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</si>
  <si>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</si>
  <si>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</si>
  <si>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</si>
  <si>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</si>
  <si>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</si>
  <si>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</si>
  <si>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</si>
  <si>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</si>
  <si>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</si>
  <si>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</si>
  <si>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</si>
  <si>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</si>
  <si>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</si>
  <si>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</si>
  <si>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</si>
  <si>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</si>
  <si>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</si>
  <si>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</si>
  <si>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</si>
  <si>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</si>
  <si>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</si>
  <si>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</si>
  <si>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</si>
  <si>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</si>
  <si>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</si>
  <si>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</si>
  <si>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</si>
  <si>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</si>
  <si>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</si>
  <si>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</si>
  <si>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</si>
  <si>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</si>
  <si>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</si>
  <si>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</si>
  <si>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</si>
  <si>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</si>
  <si>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</si>
  <si>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</si>
  <si>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</si>
  <si>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</si>
  <si>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</si>
  <si>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</si>
  <si>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</si>
  <si>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</si>
  <si>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</si>
  <si>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</si>
  <si>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</si>
  <si>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</si>
  <si>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</si>
  <si>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</si>
  <si>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</si>
  <si>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</si>
  <si>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</si>
  <si>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</si>
  <si>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</si>
  <si>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</si>
  <si>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</si>
  <si>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</si>
  <si>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</si>
  <si>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</si>
  <si>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</si>
  <si>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</si>
  <si>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</si>
  <si>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</si>
  <si>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</si>
  <si>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</si>
  <si>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</si>
  <si>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</si>
  <si>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</si>
  <si>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</si>
  <si>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</si>
  <si>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</si>
  <si>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</si>
  <si>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</si>
  <si>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</si>
  <si>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</si>
  <si>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</si>
  <si>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</si>
  <si>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</si>
  <si>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</si>
  <si>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</si>
  <si>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</si>
  <si>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</si>
  <si>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</si>
  <si>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</si>
  <si>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</si>
  <si>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</si>
  <si>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</si>
  <si>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</si>
  <si>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</si>
  <si>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</si>
  <si>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</si>
  <si>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</si>
  <si>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</si>
  <si>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</si>
  <si>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</si>
  <si>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</si>
  <si>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</si>
  <si>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</si>
  <si>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</si>
  <si>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</si>
  <si>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</si>
  <si>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</si>
  <si>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</si>
  <si>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</si>
  <si>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</si>
  <si>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</si>
  <si>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</si>
  <si>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</si>
  <si>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</si>
  <si>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</si>
  <si>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</si>
  <si>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</si>
  <si>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</si>
  <si>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</si>
  <si>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</si>
  <si>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</si>
  <si>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</si>
  <si>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</si>
  <si>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</si>
  <si>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</si>
  <si>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</si>
  <si>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</si>
  <si>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</si>
  <si>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</si>
  <si>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</si>
  <si>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</si>
  <si>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</si>
  <si>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</si>
  <si>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</si>
  <si>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</si>
  <si>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</si>
  <si>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</si>
  <si>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</si>
  <si>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</si>
  <si>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</si>
  <si>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</si>
  <si>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</si>
  <si>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</si>
  <si>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</si>
  <si>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</si>
  <si>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</si>
  <si>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</si>
  <si>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</si>
  <si>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</si>
  <si>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</si>
  <si>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</si>
  <si>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</si>
  <si>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</si>
  <si>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</si>
  <si>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</si>
  <si>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</si>
  <si>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0.06</t>
  </si>
  <si>
    <t>一般会計</t>
  </si>
  <si>
    <t>介護保険事業会計</t>
  </si>
  <si>
    <t>国民健康保険事業会計</t>
  </si>
  <si>
    <t>後期高齢者医療事業会計</t>
  </si>
  <si>
    <t>用地会計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</si>
  <si>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</si>
  <si>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</si>
  <si>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</si>
  <si>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</si>
  <si>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</si>
  <si>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</si>
  <si>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</si>
  <si>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</si>
  <si>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</si>
  <si>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</si>
  <si>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</si>
  <si>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</si>
  <si>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</si>
  <si>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</si>
  <si>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t>
    <phoneticPr fontId="19"/>
  </si>
  <si>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</si>
  <si>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杉並区スポーツ振興財団</t>
    <rPh sb="0" eb="3">
      <t>スギナミク</t>
    </rPh>
    <rPh sb="7" eb="9">
      <t>シンコウ</t>
    </rPh>
    <rPh sb="9" eb="11">
      <t>ザイダン</t>
    </rPh>
    <phoneticPr fontId="2"/>
  </si>
  <si>
    <t>-</t>
    <phoneticPr fontId="2"/>
  </si>
  <si>
    <t>-</t>
    <phoneticPr fontId="2"/>
  </si>
  <si>
    <t>-</t>
    <phoneticPr fontId="2"/>
  </si>
  <si>
    <t>杉並区障害者雇用支援事業団</t>
    <rPh sb="0" eb="3">
      <t>スギナミク</t>
    </rPh>
    <rPh sb="3" eb="6">
      <t>ショウガイシャ</t>
    </rPh>
    <rPh sb="6" eb="8">
      <t>コヨウ</t>
    </rPh>
    <rPh sb="8" eb="10">
      <t>シエン</t>
    </rPh>
    <rPh sb="10" eb="13">
      <t>ジギョウダン</t>
    </rPh>
    <phoneticPr fontId="2"/>
  </si>
  <si>
    <t>杉並区土地開発公社</t>
    <rPh sb="0" eb="3">
      <t>スギナミク</t>
    </rPh>
    <rPh sb="3" eb="5">
      <t>トチ</t>
    </rPh>
    <rPh sb="5" eb="7">
      <t>カイハツ</t>
    </rPh>
    <rPh sb="7" eb="9">
      <t>コウシャ</t>
    </rPh>
    <phoneticPr fontId="2"/>
  </si>
  <si>
    <t>-</t>
    <phoneticPr fontId="2"/>
  </si>
  <si>
    <t>下井草駅整備</t>
    <rPh sb="0" eb="3">
      <t>シモイグサ</t>
    </rPh>
    <rPh sb="3" eb="4">
      <t>エキ</t>
    </rPh>
    <rPh sb="4" eb="6">
      <t>セイビ</t>
    </rPh>
    <phoneticPr fontId="2"/>
  </si>
  <si>
    <t>杉並区成年後見センター</t>
    <rPh sb="0" eb="3">
      <t>スギナミク</t>
    </rPh>
    <rPh sb="3" eb="5">
      <t>セイネン</t>
    </rPh>
    <rPh sb="5" eb="7">
      <t>コウケン</t>
    </rPh>
    <phoneticPr fontId="2"/>
  </si>
  <si>
    <t>施設整備基金</t>
    <rPh sb="0" eb="6">
      <t>シセツセイビキキン</t>
    </rPh>
    <phoneticPr fontId="2"/>
  </si>
  <si>
    <t>区営住宅整備基金</t>
    <rPh sb="0" eb="4">
      <t>クエイジュウタク</t>
    </rPh>
    <rPh sb="4" eb="6">
      <t>セイビ</t>
    </rPh>
    <rPh sb="6" eb="8">
      <t>キキン</t>
    </rPh>
    <phoneticPr fontId="2"/>
  </si>
  <si>
    <t>社会福祉基金</t>
    <rPh sb="0" eb="4">
      <t>シャカイフクシ</t>
    </rPh>
    <rPh sb="4" eb="6">
      <t>キキン</t>
    </rPh>
    <phoneticPr fontId="2"/>
  </si>
  <si>
    <t>次世代育成基金</t>
    <rPh sb="0" eb="3">
      <t>ジセダイ</t>
    </rPh>
    <rPh sb="3" eb="5">
      <t>イクセイ</t>
    </rPh>
    <rPh sb="5" eb="7">
      <t>キキン</t>
    </rPh>
    <phoneticPr fontId="2"/>
  </si>
  <si>
    <t>みどりの基金</t>
    <rPh sb="4" eb="6">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</si>
  <si>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</si>
  <si>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</si>
  <si>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</si>
  <si>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</si>
  <si>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</si>
  <si>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</si>
  <si>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</si>
  <si>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</si>
  <si>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</si>
  <si>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</si>
  <si>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</si>
  <si>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</si>
  <si>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</si>
  <si>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</si>
  <si>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</si>
  <si>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</si>
  <si>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基金と区債をバランスよく活用した行政運営に努めている結果、将来負担比率は連続して生じていない一方で、昭和30年代から40年代にかけて整備された施設を多く保有するため、有形固定資産減価償却率は類似団体よりも高くなっている。
　引き続き杉並区区立施設再編整備計画に基づき、区民ニーズに的確に応えながら、施設の適正化を図っていく。</t>
    <phoneticPr fontId="5"/>
  </si>
  <si>
    <t>　将来負担比率について、一般会計等が負担する将来の負担額よりも、将来負担額に充当可能な財源の額が上回るため、将来負担比率は連続して生じていない。
　また、実質公債費比率は、18年度から21年度まで区債の発行を抑制したことや27年度の区債の一部繰上償還などにより、早期健全化基準を大幅に下回っている。
　施設の老朽改築等への対応により、区債発行額は増傾向にあるが、今後も必要な経費の精査を行いつつ、区債発行額の抑制に努め、財政の健全性を確保していく。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</si>
</sst>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9" borderId="0" xfId="6" applyFont="1" applyFill="1" applyAlignment="1">
      <alignment vertical="center"/>
    </xf>
    <xf numFmtId="0" fontId="16" fillId="9" borderId="0" xfId="6" applyFill="1" applyAlignment="1" applyProtection="1">
      <alignment vertical="center"/>
      <protection hidden="1"/>
    </xf>
    <xf numFmtId="0" fontId="1" fillId="9" borderId="0" xfId="16" applyFont="1" applyFill="1">
      <alignment vertical="center"/>
    </xf>
    <xf numFmtId="0" fontId="16" fillId="9" borderId="0" xfId="6" applyFill="1" applyAlignment="1">
      <alignment vertical="center"/>
    </xf>
    <xf numFmtId="0" fontId="16" fillId="9" borderId="0" xfId="6" applyFill="1"/>
    <xf numFmtId="0" fontId="16" fillId="9" borderId="0" xfId="6" applyFill="1" applyProtection="1">
      <protection hidden="1"/>
    </xf>
    <xf numFmtId="0" fontId="1" fillId="9" borderId="41" xfId="16" applyFont="1" applyFill="1" applyBorder="1">
      <alignment vertical="center"/>
    </xf>
    <xf numFmtId="0" fontId="1" fillId="9" borderId="12" xfId="16" applyFont="1" applyFill="1" applyBorder="1">
      <alignment vertical="center"/>
    </xf>
    <xf numFmtId="189" fontId="1" fillId="9" borderId="12" xfId="16" applyNumberFormat="1" applyFont="1" applyFill="1" applyBorder="1">
      <alignment vertical="center"/>
    </xf>
    <xf numFmtId="0" fontId="1" fillId="9" borderId="48" xfId="16" applyFont="1" applyFill="1" applyBorder="1">
      <alignment vertical="center"/>
    </xf>
    <xf numFmtId="0" fontId="34" fillId="9" borderId="0" xfId="16" applyFont="1" applyFill="1">
      <alignment vertical="center"/>
    </xf>
    <xf numFmtId="0" fontId="1" fillId="9" borderId="64" xfId="16" applyFont="1" applyFill="1" applyBorder="1">
      <alignment vertical="center"/>
    </xf>
    <xf numFmtId="0" fontId="1" fillId="9" borderId="38" xfId="16" applyFont="1" applyFill="1" applyBorder="1">
      <alignment vertical="center"/>
    </xf>
    <xf numFmtId="0" fontId="1" fillId="9" borderId="37" xfId="16" applyFont="1" applyFill="1" applyBorder="1">
      <alignment vertical="center"/>
    </xf>
    <xf numFmtId="0" fontId="1" fillId="9" borderId="54" xfId="16" applyFont="1" applyFill="1" applyBorder="1">
      <alignment vertical="center"/>
    </xf>
    <xf numFmtId="0" fontId="1" fillId="9" borderId="40" xfId="16" applyFont="1" applyFill="1" applyBorder="1">
      <alignment vertical="center"/>
    </xf>
    <xf numFmtId="0" fontId="1" fillId="9" borderId="31" xfId="16" applyFont="1" applyFill="1" applyBorder="1">
      <alignment vertical="center"/>
    </xf>
    <xf numFmtId="0" fontId="34" fillId="9" borderId="41" xfId="16" applyFont="1" applyFill="1" applyBorder="1">
      <alignment vertical="center"/>
    </xf>
    <xf numFmtId="178" fontId="40" fillId="9" borderId="0" xfId="16" applyNumberFormat="1" applyFont="1" applyFill="1">
      <alignment vertical="center"/>
    </xf>
    <xf numFmtId="178" fontId="1" fillId="9" borderId="0" xfId="16" applyNumberFormat="1" applyFont="1" applyFill="1">
      <alignment vertical="center"/>
    </xf>
    <xf numFmtId="179" fontId="1" fillId="9" borderId="0" xfId="17" applyNumberFormat="1" applyFont="1" applyFill="1" applyAlignment="1">
      <alignment vertical="center" wrapText="1"/>
    </xf>
    <xf numFmtId="49" fontId="1" fillId="9" borderId="0" xfId="17" applyNumberFormat="1" applyFont="1" applyFill="1" applyAlignment="1">
      <alignment horizontal="center" vertical="center" wrapText="1"/>
    </xf>
    <xf numFmtId="49" fontId="1" fillId="9" borderId="0" xfId="17" applyNumberFormat="1" applyFont="1" applyFill="1" applyAlignment="1">
      <alignment horizontal="center" vertical="center"/>
    </xf>
    <xf numFmtId="178" fontId="1" fillId="9" borderId="64" xfId="16" applyNumberFormat="1" applyFont="1" applyFill="1" applyBorder="1">
      <alignment vertical="center"/>
    </xf>
    <xf numFmtId="178" fontId="1" fillId="9" borderId="38" xfId="16" applyNumberFormat="1" applyFont="1" applyFill="1" applyBorder="1">
      <alignment vertical="center"/>
    </xf>
    <xf numFmtId="191" fontId="1" fillId="9" borderId="0" xfId="16" applyNumberFormat="1" applyFont="1" applyFill="1">
      <alignment vertical="center"/>
    </xf>
    <xf numFmtId="178" fontId="1" fillId="9" borderId="37" xfId="16" applyNumberFormat="1" applyFont="1" applyFill="1" applyBorder="1">
      <alignment vertical="center"/>
    </xf>
    <xf numFmtId="178" fontId="1" fillId="9" borderId="54" xfId="16" applyNumberFormat="1" applyFont="1" applyFill="1" applyBorder="1">
      <alignment vertical="center"/>
    </xf>
    <xf numFmtId="189" fontId="1" fillId="9" borderId="54" xfId="16" applyNumberFormat="1" applyFont="1" applyFill="1" applyBorder="1">
      <alignment vertical="center"/>
    </xf>
    <xf numFmtId="178" fontId="1" fillId="9" borderId="40" xfId="16" applyNumberFormat="1" applyFont="1" applyFill="1" applyBorder="1">
      <alignment vertical="center"/>
    </xf>
    <xf numFmtId="0" fontId="34" fillId="9" borderId="64" xfId="16" applyFont="1" applyFill="1" applyBorder="1">
      <alignment vertical="center"/>
    </xf>
    <xf numFmtId="0" fontId="1" fillId="9" borderId="0" xfId="17" applyFont="1" applyFill="1">
      <alignment vertical="center"/>
    </xf>
    <xf numFmtId="189" fontId="1" fillId="9" borderId="0" xfId="17" applyNumberFormat="1" applyFont="1" applyFill="1">
      <alignment vertical="center"/>
    </xf>
    <xf numFmtId="178" fontId="16" fillId="9" borderId="0" xfId="18" applyNumberFormat="1" applyFill="1" applyAlignment="1">
      <alignment vertical="center"/>
    </xf>
    <xf numFmtId="177" fontId="16" fillId="9" borderId="0" xfId="19" applyNumberFormat="1" applyFill="1" applyAlignment="1">
      <alignment horizontal="right" vertical="center"/>
    </xf>
    <xf numFmtId="187" fontId="16" fillId="9" borderId="0" xfId="19" applyNumberFormat="1" applyFill="1" applyAlignment="1">
      <alignment horizontal="right" vertical="center"/>
    </xf>
    <xf numFmtId="178" fontId="1" fillId="9" borderId="0" xfId="16" applyNumberFormat="1" applyFont="1" applyFill="1" applyAlignment="1">
      <alignment vertical="center" wrapText="1"/>
    </xf>
    <xf numFmtId="178" fontId="16" fillId="9" borderId="0" xfId="18" applyNumberFormat="1" applyFill="1" applyAlignment="1">
      <alignment horizontal="center" vertical="center"/>
    </xf>
    <xf numFmtId="0" fontId="41" fillId="9" borderId="0" xfId="21" applyFont="1" applyFill="1">
      <alignment vertical="center"/>
    </xf>
    <xf numFmtId="180" fontId="1" fillId="9" borderId="0" xfId="16" applyNumberFormat="1" applyFont="1" applyFill="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9" borderId="0" xfId="16" applyFont="1" applyFill="1" applyAlignment="1">
      <alignment horizontal="center" vertical="center"/>
    </xf>
    <xf numFmtId="187" fontId="1" fillId="9" borderId="0" xfId="17" applyNumberFormat="1" applyFont="1" applyFill="1" applyAlignment="1">
      <alignment horizontal="center" vertical="center" wrapText="1"/>
    </xf>
    <xf numFmtId="187" fontId="1" fillId="9" borderId="34" xfId="17" applyNumberFormat="1" applyFont="1" applyFill="1" applyBorder="1" applyAlignment="1">
      <alignment horizontal="center" vertical="center"/>
    </xf>
    <xf numFmtId="178" fontId="16" fillId="9" borderId="0" xfId="16" applyNumberFormat="1" applyFill="1" applyAlignment="1">
      <alignment horizontal="center" vertical="center"/>
    </xf>
    <xf numFmtId="187" fontId="1" fillId="9" borderId="0" xfId="16" applyNumberFormat="1" applyFont="1" applyFill="1" applyAlignment="1">
      <alignment horizontal="center" vertical="center"/>
    </xf>
    <xf numFmtId="179" fontId="1" fillId="9" borderId="34" xfId="17" applyNumberFormat="1" applyFont="1" applyFill="1" applyBorder="1" applyAlignment="1">
      <alignment horizontal="center" vertical="center" wrapText="1"/>
    </xf>
    <xf numFmtId="0" fontId="1" fillId="9" borderId="34" xfId="16" applyFont="1" applyFill="1" applyBorder="1" applyAlignment="1">
      <alignment horizontal="center" vertical="center"/>
    </xf>
    <xf numFmtId="187" fontId="1" fillId="9" borderId="0" xfId="17" applyNumberFormat="1" applyFont="1" applyFill="1" applyAlignment="1">
      <alignment horizontal="center" vertical="center"/>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179" fontId="1" fillId="9" borderId="0" xfId="17" applyNumberFormat="1" applyFont="1" applyFill="1" applyAlignment="1">
      <alignment horizontal="center" vertical="center" wrapText="1"/>
    </xf>
    <xf numFmtId="0" fontId="1" fillId="9" borderId="39" xfId="16" applyFont="1" applyFill="1" applyBorder="1" applyAlignment="1">
      <alignment horizontal="center" vertical="center"/>
    </xf>
    <xf numFmtId="0" fontId="1" fillId="9" borderId="31" xfId="16" applyFont="1" applyFill="1" applyBorder="1" applyAlignment="1">
      <alignment horizontal="center" vertical="center"/>
    </xf>
    <xf numFmtId="0" fontId="1" fillId="9" borderId="42" xfId="16" applyFont="1" applyFill="1" applyBorder="1" applyAlignment="1">
      <alignment horizontal="center" vertical="center"/>
    </xf>
    <xf numFmtId="0" fontId="1" fillId="9" borderId="41" xfId="16" applyFont="1" applyFill="1" applyBorder="1" applyAlignment="1" applyProtection="1">
      <alignment horizontal="left" vertical="top" wrapText="1"/>
      <protection locked="0"/>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F270-4319-AC54-9381B34C29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48188</c:v>
                </c:pt>
                <c:pt idx="1">
                  <c:v>42280</c:v>
                </c:pt>
                <c:pt idx="2">
                  <c:v>41824</c:v>
                </c:pt>
                <c:pt idx="3">
                  <c:v>45255</c:v>
                </c:pt>
                <c:pt idx="4">
                  <c:v>30995</c:v>
                </c:pt>
              </c:numCache>
            </c:numRef>
          </c:val>
          <c:smooth val="0"/>
          <c:extLst>
            <c:ext xmlns:c16="http://schemas.microsoft.com/office/drawing/2014/chart" uri="{C3380CC4-5D6E-409C-BE32-E72D297353CC}">
              <c16:uniqueId val="{00000001-F270-4319-AC54-9381B34C29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5.93</c:v>
                </c:pt>
                <c:pt idx="1">
                  <c:v>7.57</c:v>
                </c:pt>
                <c:pt idx="2">
                  <c:v>6.3</c:v>
                </c:pt>
                <c:pt idx="3">
                  <c:v>5.29</c:v>
                </c:pt>
                <c:pt idx="4">
                  <c:v>9.32</c:v>
                </c:pt>
              </c:numCache>
            </c:numRef>
          </c:val>
          <c:extLst>
            <c:ext xmlns:c16="http://schemas.microsoft.com/office/drawing/2014/chart" uri="{C3380CC4-5D6E-409C-BE32-E72D297353CC}">
              <c16:uniqueId val="{00000000-163D-4542-B681-0FD5DAF47D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30.87</c:v>
                </c:pt>
                <c:pt idx="1">
                  <c:v>31.52</c:v>
                </c:pt>
                <c:pt idx="2">
                  <c:v>35.06</c:v>
                </c:pt>
                <c:pt idx="3">
                  <c:v>35.880000000000003</c:v>
                </c:pt>
                <c:pt idx="4">
                  <c:v>32.67</c:v>
                </c:pt>
              </c:numCache>
            </c:numRef>
          </c:val>
          <c:extLst>
            <c:ext xmlns:c16="http://schemas.microsoft.com/office/drawing/2014/chart" uri="{C3380CC4-5D6E-409C-BE32-E72D297353CC}">
              <c16:uniqueId val="{00000001-163D-4542-B681-0FD5DAF47D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2.25</c:v>
                </c:pt>
                <c:pt idx="1">
                  <c:v>1.74</c:v>
                </c:pt>
                <c:pt idx="2">
                  <c:v>3.94</c:v>
                </c:pt>
                <c:pt idx="3">
                  <c:v>1.9</c:v>
                </c:pt>
                <c:pt idx="4">
                  <c:v>-0.06</c:v>
                </c:pt>
              </c:numCache>
            </c:numRef>
          </c:val>
          <c:smooth val="0"/>
          <c:extLst>
            <c:ext xmlns:c16="http://schemas.microsoft.com/office/drawing/2014/chart" uri="{C3380CC4-5D6E-409C-BE32-E72D297353CC}">
              <c16:uniqueId val="{00000002-163D-4542-B681-0FD5DAF47D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7820-49E0-B86D-36A9B6A3F8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20-49E0-B86D-36A9B6A3F8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20-49E0-B86D-36A9B6A3F88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20-49E0-B86D-36A9B6A3F88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820-49E0-B86D-36A9B6A3F88F}"/>
            </c:ext>
          </c:extLst>
        </c:ser>
        <c:ser>
          <c:idx val="5"/>
          <c:order val="5"/>
          <c:tx>
            <c:strRef>
              <c:f>データシート!$A$32</c:f>
              <c:strCache>
                <c:ptCount val="1"/>
                <c:pt idx="0">
                  <c:v>用地会計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820-49E0-B86D-36A9B6A3F88F}"/>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0.2</c:v>
                </c:pt>
                <c:pt idx="4">
                  <c:v>#N/A</c:v>
                </c:pt>
                <c:pt idx="5">
                  <c:v>0.15</c:v>
                </c:pt>
                <c:pt idx="6">
                  <c:v>#N/A</c:v>
                </c:pt>
                <c:pt idx="7">
                  <c:v>0.08</c:v>
                </c:pt>
                <c:pt idx="8">
                  <c:v>#N/A</c:v>
                </c:pt>
                <c:pt idx="9">
                  <c:v>0.11</c:v>
                </c:pt>
              </c:numCache>
            </c:numRef>
          </c:val>
          <c:extLst>
            <c:ext xmlns:c16="http://schemas.microsoft.com/office/drawing/2014/chart" uri="{C3380CC4-5D6E-409C-BE32-E72D297353CC}">
              <c16:uniqueId val="{00000006-7820-49E0-B86D-36A9B6A3F88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c:v>
                </c:pt>
                <c:pt idx="2">
                  <c:v>#N/A</c:v>
                </c:pt>
                <c:pt idx="3">
                  <c:v>0.93</c:v>
                </c:pt>
                <c:pt idx="4">
                  <c:v>#N/A</c:v>
                </c:pt>
                <c:pt idx="5">
                  <c:v>0.17</c:v>
                </c:pt>
                <c:pt idx="6">
                  <c:v>#N/A</c:v>
                </c:pt>
                <c:pt idx="7">
                  <c:v>0.28000000000000003</c:v>
                </c:pt>
                <c:pt idx="8">
                  <c:v>#N/A</c:v>
                </c:pt>
                <c:pt idx="9">
                  <c:v>0.92</c:v>
                </c:pt>
              </c:numCache>
            </c:numRef>
          </c:val>
          <c:extLst>
            <c:ext xmlns:c16="http://schemas.microsoft.com/office/drawing/2014/chart" uri="{C3380CC4-5D6E-409C-BE32-E72D297353CC}">
              <c16:uniqueId val="{00000007-7820-49E0-B86D-36A9B6A3F88F}"/>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c:v>
                </c:pt>
                <c:pt idx="2">
                  <c:v>#N/A</c:v>
                </c:pt>
                <c:pt idx="3">
                  <c:v>1.54</c:v>
                </c:pt>
                <c:pt idx="4">
                  <c:v>#N/A</c:v>
                </c:pt>
                <c:pt idx="5">
                  <c:v>1.32</c:v>
                </c:pt>
                <c:pt idx="6">
                  <c:v>#N/A</c:v>
                </c:pt>
                <c:pt idx="7">
                  <c:v>1.22</c:v>
                </c:pt>
                <c:pt idx="8">
                  <c:v>#N/A</c:v>
                </c:pt>
                <c:pt idx="9">
                  <c:v>1.97</c:v>
                </c:pt>
              </c:numCache>
            </c:numRef>
          </c:val>
          <c:extLst>
            <c:ext xmlns:c16="http://schemas.microsoft.com/office/drawing/2014/chart" uri="{C3380CC4-5D6E-409C-BE32-E72D297353CC}">
              <c16:uniqueId val="{00000008-7820-49E0-B86D-36A9B6A3F8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5.87</c:v>
                </c:pt>
                <c:pt idx="2">
                  <c:v>#N/A</c:v>
                </c:pt>
                <c:pt idx="3">
                  <c:v>7.53</c:v>
                </c:pt>
                <c:pt idx="4">
                  <c:v>#N/A</c:v>
                </c:pt>
                <c:pt idx="5">
                  <c:v>6.29</c:v>
                </c:pt>
                <c:pt idx="6">
                  <c:v>#N/A</c:v>
                </c:pt>
                <c:pt idx="7">
                  <c:v>5.29</c:v>
                </c:pt>
                <c:pt idx="8">
                  <c:v>#N/A</c:v>
                </c:pt>
                <c:pt idx="9">
                  <c:v>9.31</c:v>
                </c:pt>
              </c:numCache>
            </c:numRef>
          </c:val>
          <c:extLst>
            <c:ext xmlns:c16="http://schemas.microsoft.com/office/drawing/2014/chart" uri="{C3380CC4-5D6E-409C-BE32-E72D297353CC}">
              <c16:uniqueId val="{00000009-7820-49E0-B86D-36A9B6A3F8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9937</c:v>
                </c:pt>
                <c:pt idx="5">
                  <c:v>9701</c:v>
                </c:pt>
                <c:pt idx="8">
                  <c:v>9525</c:v>
                </c:pt>
                <c:pt idx="11">
                  <c:v>9386</c:v>
                </c:pt>
                <c:pt idx="14">
                  <c:v>9250</c:v>
                </c:pt>
              </c:numCache>
            </c:numRef>
          </c:val>
          <c:extLst>
            <c:ext xmlns:c16="http://schemas.microsoft.com/office/drawing/2014/chart" uri="{C3380CC4-5D6E-409C-BE32-E72D297353CC}">
              <c16:uniqueId val="{00000000-D50D-4097-8738-14F940DD79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0D-4097-8738-14F940DD79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1878</c:v>
                </c:pt>
                <c:pt idx="3">
                  <c:v>823</c:v>
                </c:pt>
                <c:pt idx="6">
                  <c:v>656</c:v>
                </c:pt>
                <c:pt idx="9">
                  <c:v>981</c:v>
                </c:pt>
                <c:pt idx="12">
                  <c:v>720</c:v>
                </c:pt>
              </c:numCache>
            </c:numRef>
          </c:val>
          <c:extLst>
            <c:ext xmlns:c16="http://schemas.microsoft.com/office/drawing/2014/chart" uri="{C3380CC4-5D6E-409C-BE32-E72D297353CC}">
              <c16:uniqueId val="{00000002-D50D-4097-8738-14F940DD79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146</c:v>
                </c:pt>
                <c:pt idx="3">
                  <c:v>125</c:v>
                </c:pt>
                <c:pt idx="6">
                  <c:v>138</c:v>
                </c:pt>
                <c:pt idx="9">
                  <c:v>141</c:v>
                </c:pt>
                <c:pt idx="12">
                  <c:v>158</c:v>
                </c:pt>
              </c:numCache>
            </c:numRef>
          </c:val>
          <c:extLst>
            <c:ext xmlns:c16="http://schemas.microsoft.com/office/drawing/2014/chart" uri="{C3380CC4-5D6E-409C-BE32-E72D297353CC}">
              <c16:uniqueId val="{00000003-D50D-4097-8738-14F940DD79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0D-4097-8738-14F940DD79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77</c:v>
                </c:pt>
                <c:pt idx="3">
                  <c:v>146</c:v>
                </c:pt>
                <c:pt idx="6">
                  <c:v>194</c:v>
                </c:pt>
                <c:pt idx="9">
                  <c:v>233</c:v>
                </c:pt>
                <c:pt idx="12">
                  <c:v>314</c:v>
                </c:pt>
              </c:numCache>
            </c:numRef>
          </c:val>
          <c:extLst>
            <c:ext xmlns:c16="http://schemas.microsoft.com/office/drawing/2014/chart" uri="{C3380CC4-5D6E-409C-BE32-E72D297353CC}">
              <c16:uniqueId val="{00000005-D50D-4097-8738-14F940DD79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0D-4097-8738-14F940DD79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1447</c:v>
                </c:pt>
                <c:pt idx="3">
                  <c:v>1523</c:v>
                </c:pt>
                <c:pt idx="6">
                  <c:v>1658</c:v>
                </c:pt>
                <c:pt idx="9">
                  <c:v>1700</c:v>
                </c:pt>
                <c:pt idx="12">
                  <c:v>1741</c:v>
                </c:pt>
              </c:numCache>
            </c:numRef>
          </c:val>
          <c:extLst>
            <c:ext xmlns:c16="http://schemas.microsoft.com/office/drawing/2014/chart" uri="{C3380CC4-5D6E-409C-BE32-E72D297353CC}">
              <c16:uniqueId val="{00000007-D50D-4097-8738-14F940DD79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-6389</c:v>
                </c:pt>
                <c:pt idx="2">
                  <c:v>#N/A</c:v>
                </c:pt>
                <c:pt idx="3">
                  <c:v>#N/A</c:v>
                </c:pt>
                <c:pt idx="4">
                  <c:v>-7084</c:v>
                </c:pt>
                <c:pt idx="5">
                  <c:v>#N/A</c:v>
                </c:pt>
                <c:pt idx="6">
                  <c:v>#N/A</c:v>
                </c:pt>
                <c:pt idx="7">
                  <c:v>-6879</c:v>
                </c:pt>
                <c:pt idx="8">
                  <c:v>#N/A</c:v>
                </c:pt>
                <c:pt idx="9">
                  <c:v>#N/A</c:v>
                </c:pt>
                <c:pt idx="10">
                  <c:v>-6331</c:v>
                </c:pt>
                <c:pt idx="11">
                  <c:v>#N/A</c:v>
                </c:pt>
                <c:pt idx="12">
                  <c:v>#N/A</c:v>
                </c:pt>
                <c:pt idx="13">
                  <c:v>-6317</c:v>
                </c:pt>
                <c:pt idx="14">
                  <c:v>#N/A</c:v>
                </c:pt>
              </c:numCache>
            </c:numRef>
          </c:val>
          <c:smooth val="0"/>
          <c:extLst>
            <c:ext xmlns:c16="http://schemas.microsoft.com/office/drawing/2014/chart" uri="{C3380CC4-5D6E-409C-BE32-E72D297353CC}">
              <c16:uniqueId val="{00000008-D50D-4097-8738-14F940DD79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104247</c:v>
                </c:pt>
                <c:pt idx="5">
                  <c:v>96235</c:v>
                </c:pt>
                <c:pt idx="8">
                  <c:v>88014</c:v>
                </c:pt>
                <c:pt idx="11">
                  <c:v>80469</c:v>
                </c:pt>
                <c:pt idx="14">
                  <c:v>74461</c:v>
                </c:pt>
              </c:numCache>
            </c:numRef>
          </c:val>
          <c:extLst>
            <c:ext xmlns:c16="http://schemas.microsoft.com/office/drawing/2014/chart" uri="{C3380CC4-5D6E-409C-BE32-E72D297353CC}">
              <c16:uniqueId val="{00000000-9DE3-42E4-9283-327E556143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1373</c:v>
                </c:pt>
                <c:pt idx="5">
                  <c:v>486</c:v>
                </c:pt>
                <c:pt idx="8">
                  <c:v>1213</c:v>
                </c:pt>
                <c:pt idx="11">
                  <c:v>566</c:v>
                </c:pt>
                <c:pt idx="14">
                  <c:v>926</c:v>
                </c:pt>
              </c:numCache>
            </c:numRef>
          </c:val>
          <c:extLst>
            <c:ext xmlns:c16="http://schemas.microsoft.com/office/drawing/2014/chart" uri="{C3380CC4-5D6E-409C-BE32-E72D297353CC}">
              <c16:uniqueId val="{00000001-9DE3-42E4-9283-327E556143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48645</c:v>
                </c:pt>
                <c:pt idx="5">
                  <c:v>52306</c:v>
                </c:pt>
                <c:pt idx="8">
                  <c:v>58457</c:v>
                </c:pt>
                <c:pt idx="11">
                  <c:v>64732</c:v>
                </c:pt>
                <c:pt idx="14">
                  <c:v>63559</c:v>
                </c:pt>
              </c:numCache>
            </c:numRef>
          </c:val>
          <c:extLst>
            <c:ext xmlns:c16="http://schemas.microsoft.com/office/drawing/2014/chart" uri="{C3380CC4-5D6E-409C-BE32-E72D297353CC}">
              <c16:uniqueId val="{00000002-9DE3-42E4-9283-327E556143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E3-42E4-9283-327E556143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E3-42E4-9283-327E556143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E3-42E4-9283-327E556143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27087</c:v>
                </c:pt>
                <c:pt idx="3">
                  <c:v>26713</c:v>
                </c:pt>
                <c:pt idx="6">
                  <c:v>26124</c:v>
                </c:pt>
                <c:pt idx="9">
                  <c:v>24575</c:v>
                </c:pt>
                <c:pt idx="12">
                  <c:v>21787</c:v>
                </c:pt>
              </c:numCache>
            </c:numRef>
          </c:val>
          <c:extLst>
            <c:ext xmlns:c16="http://schemas.microsoft.com/office/drawing/2014/chart" uri="{C3380CC4-5D6E-409C-BE32-E72D297353CC}">
              <c16:uniqueId val="{00000006-9DE3-42E4-9283-327E556143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1481</c:v>
                </c:pt>
                <c:pt idx="3">
                  <c:v>1728</c:v>
                </c:pt>
                <c:pt idx="6">
                  <c:v>1716</c:v>
                </c:pt>
                <c:pt idx="9">
                  <c:v>1755</c:v>
                </c:pt>
                <c:pt idx="12">
                  <c:v>2069</c:v>
                </c:pt>
              </c:numCache>
            </c:numRef>
          </c:val>
          <c:extLst>
            <c:ext xmlns:c16="http://schemas.microsoft.com/office/drawing/2014/chart" uri="{C3380CC4-5D6E-409C-BE32-E72D297353CC}">
              <c16:uniqueId val="{00000007-9DE3-42E4-9283-327E556143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DE3-42E4-9283-327E556143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14424</c:v>
                </c:pt>
                <c:pt idx="3">
                  <c:v>10877</c:v>
                </c:pt>
                <c:pt idx="6">
                  <c:v>14299</c:v>
                </c:pt>
                <c:pt idx="9">
                  <c:v>11886</c:v>
                </c:pt>
                <c:pt idx="12">
                  <c:v>11297</c:v>
                </c:pt>
              </c:numCache>
            </c:numRef>
          </c:val>
          <c:extLst>
            <c:ext xmlns:c16="http://schemas.microsoft.com/office/drawing/2014/chart" uri="{C3380CC4-5D6E-409C-BE32-E72D297353CC}">
              <c16:uniqueId val="{00000009-9DE3-42E4-9283-327E556143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27955</c:v>
                </c:pt>
                <c:pt idx="3">
                  <c:v>30088</c:v>
                </c:pt>
                <c:pt idx="6">
                  <c:v>32239</c:v>
                </c:pt>
                <c:pt idx="9">
                  <c:v>35998</c:v>
                </c:pt>
                <c:pt idx="12">
                  <c:v>35762</c:v>
                </c:pt>
              </c:numCache>
            </c:numRef>
          </c:val>
          <c:extLst>
            <c:ext xmlns:c16="http://schemas.microsoft.com/office/drawing/2014/chart" uri="{C3380CC4-5D6E-409C-BE32-E72D297353CC}">
              <c16:uniqueId val="{0000000A-9DE3-42E4-9283-327E556143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E3-42E4-9283-327E556143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42501</c:v>
                </c:pt>
                <c:pt idx="1">
                  <c:v>45806</c:v>
                </c:pt>
                <c:pt idx="2">
                  <c:v>40842</c:v>
                </c:pt>
              </c:numCache>
            </c:numRef>
          </c:val>
          <c:extLst>
            <c:ext xmlns:c16="http://schemas.microsoft.com/office/drawing/2014/chart" uri="{C3380CC4-5D6E-409C-BE32-E72D297353CC}">
              <c16:uniqueId val="{00000000-CFA3-4DFA-A743-2D5AEB5A0F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17</c:v>
                </c:pt>
                <c:pt idx="2">
                  <c:v>19</c:v>
                </c:pt>
              </c:numCache>
            </c:numRef>
          </c:val>
          <c:extLst>
            <c:ext xmlns:c16="http://schemas.microsoft.com/office/drawing/2014/chart" uri="{C3380CC4-5D6E-409C-BE32-E72D297353CC}">
              <c16:uniqueId val="{00000001-CFA3-4DFA-A743-2D5AEB5A0F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10427</c:v>
                </c:pt>
                <c:pt idx="1">
                  <c:v>12111</c:v>
                </c:pt>
                <c:pt idx="2">
                  <c:v>14216</c:v>
                </c:pt>
              </c:numCache>
            </c:numRef>
          </c:val>
          <c:extLst>
            <c:ext xmlns:c16="http://schemas.microsoft.com/office/drawing/2014/chart" uri="{C3380CC4-5D6E-409C-BE32-E72D297353CC}">
              <c16:uniqueId val="{00000002-CFA3-4DFA-A743-2D5AEB5A0F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{6EFB9CEF-D50C-40FD-A4DD-FF2263D78208}</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981-467C-9B63-C4911C9258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{51141AFD-D0A8-4E3E-A57D-17865B7D424D}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81-467C-9B63-C4911C9258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{319D2F7D-97C5-4B30-9294-BE347AE9D69C}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81-467C-9B63-C4911C9258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{4B07AD56-BF7D-4D39-95F6-83145927AF68}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81-467C-9B63-C4911C9258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{8640FB98-18AC-4F53-B6FB-8B5469422D15}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81-467C-9B63-C4911C925887}"/>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{F856A601-91B1-42E4-BA44-A3E4092EF2EB}</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981-467C-9B63-C4911C925887}"/>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{59FA82D0-9EA7-41A5-978A-5D12F0F5D904}</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981-467C-9B63-C4911C925887}"/>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{8DBF4CD8-BD53-4FDD-8F52-CF88C6F45551}</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981-467C-9B63-C4911C925887}"/>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{81F6C14D-A892-4806-9EB6-9F1F85A39119}</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981-467C-9B63-C4911C9258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63.1</c:v>
                </c:pt>
                <c:pt idx="8">
                  <c:v>62.7</c:v>
                </c:pt>
                <c:pt idx="16">
                  <c:v>62.3</c:v>
                </c:pt>
                <c:pt idx="24">
                  <c:v>61.3</c:v>
                </c:pt>
                <c:pt idx="32">
                  <c:v>61</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6981-467C-9B63-C4911C925887}"/>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{0A2D96CB-6685-4E8A-919C-B9D29DF8627C}</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981-467C-9B63-C4911C9258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{582BD63B-D366-46F5-833D-5825CBBB72E1}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81-467C-9B63-C4911C9258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{11E37242-F86B-46B3-AFDF-DA4C73154A78}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81-467C-9B63-C4911C9258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{410BF908-993A-4736-A643-71710072799A}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81-467C-9B63-C4911C9258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{4816D800-3951-4DF0-AA17-E83B31A2F27E}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81-467C-9B63-C4911C925887}"/>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{37EE9882-F00F-406A-A3FF-B25F31E02286}</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981-467C-9B63-C4911C925887}"/>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{524BF482-9B06-4DE3-B560-7F84B8597AB5}</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981-467C-9B63-C4911C925887}"/>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{61441CF1-F814-4F44-933B-75E1D664FEB3}</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981-467C-9B63-C4911C925887}"/>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{5F22AE91-352E-4500-B2A2-527BF850FD5A}</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981-467C-9B63-C4911C9258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56.8</c:v>
                </c:pt>
                <c:pt idx="8">
                  <c:v>56.9</c:v>
                </c:pt>
                <c:pt idx="16">
                  <c:v>57.7</c:v>
                </c:pt>
                <c:pt idx="24">
                  <c:v>56.3</c:v>
                </c:pt>
                <c:pt idx="32">
                  <c:v>56.4</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81-467C-9B63-C4911C925887}"/>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{CB966A1D-F04C-43E1-A94F-C0E62480458D}</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798-49A8-9173-2518571FDB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{401A9930-96BD-414D-B0C2-A5A537A5EC58}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98-49A8-9173-2518571FDB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{C6BD5E54-CFD0-460E-9DC6-575F93D6103E}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98-49A8-9173-2518571FDB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{56E0B4C6-AC3B-4678-9294-94CA96F7437E}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98-49A8-9173-2518571FDB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{AB737E1E-8CDD-419C-B6C2-52481BEC32E0}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98-49A8-9173-2518571FDB88}"/>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{3C017D50-FDCB-4E26-9598-22A89ACCD522}</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798-49A8-9173-2518571FDB88}"/>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{1928C61B-8553-4EF2-B624-FCAEB4C19D49}</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798-49A8-9173-2518571FDB88}"/>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{E68A9DB1-9EC7-4BA2-BC01-14A3726A3867}</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798-49A8-9173-2518571FDB88}"/>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{074D0534-DCCD-4641-B798-77DC39DCFB0D}</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798-49A8-9173-2518571FDB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-6.4</c:v>
                </c:pt>
                <c:pt idx="8">
                  <c:v>-6.4</c:v>
                </c:pt>
                <c:pt idx="16">
                  <c:v>-6.2</c:v>
                </c:pt>
                <c:pt idx="24">
                  <c:v>-6</c:v>
                </c:pt>
                <c:pt idx="32">
                  <c:v>-5.6</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5798-49A8-9173-2518571FDB8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{6ACB7C6C-55E3-404B-B053-B3025999D469}</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798-49A8-9173-2518571FDB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{B5547E3D-3C9C-494B-B7B3-0120AAD2E7B8}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98-49A8-9173-2518571FDB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{0C822B51-3C20-4355-9B06-DE704199A18F}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98-49A8-9173-2518571FDB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{B39D6265-5E78-4201-AF86-AA8EA56671FE}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98-49A8-9173-2518571FDB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{62D42F92-6109-4031-A4CB-ED37A3BD98B2}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98-49A8-9173-2518571FDB88}"/>
                </c:ext>
              </c:extLst>
            </c:dLbl>
            <c:dLbl>
              <c:idx val="8"/>
              <c:layout/>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{25AEA872-138D-4F82-96CB-BD6236B4DECB}</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798-49A8-9173-2518571FDB88}"/>
                </c:ext>
              </c:extLst>
            </c:dLbl>
            <c:dLbl>
              <c:idx val="16"/>
              <c:layout>
                <c:manualLayout>
                  <c:x val="-4.509653070695388E-2"/>
                  <c:y val="-8.1337372860052048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{29546908-39A2-4F37-BA21-06507FF0DC8D}</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798-49A8-9173-2518571FDB88}"/>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{E02D403F-BA68-4E3B-B875-72954EAED374}</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798-49A8-9173-2518571FDB88}"/>
                </c:ext>
              </c:extLst>
            </c:dLbl>
            <c:dLbl>
              <c:idx val="32"/>
              <c:layout>
                <c:manualLayout>
                  <c:x val="-1.8171803637232468E-2"/>
                  <c:y val="-4.3495921315535875E-2"/>
                </c:manualLayout>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{AA6AF8E5-3D54-4FC1-A54E-7DBA4C24355F}</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798-49A8-9173-2518571FDB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-2.8</c:v>
                </c:pt>
                <c:pt idx="8">
                  <c:v>-3.2</c:v>
                </c:pt>
                <c:pt idx="16">
                  <c:v>-3.4</c:v>
                </c:pt>
                <c:pt idx="24">
                  <c:v>-3.5</c:v>
                </c:pt>
                <c:pt idx="32">
                  <c:v>-3.4</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98-49A8-9173-2518571FDB88}"/>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元利償還金等から算入公債費等を差し引いた実質公債費比率の分子は、元利償還金の増などにより、前年度と比べて</a:t>
          </a:r>
          <a:r>
            <a:rPr kumimoji="1" lang="en-US" altLang="ja-JP" sz="1400">
              <a:latin typeface="ＭＳ 明朝" panose="02020609040205080304" pitchFamily="17" charset="-128"/>
              <a:ea typeface="ＭＳ 明朝" panose="02020609040205080304" pitchFamily="17" charset="-128"/>
            </a:rPr>
            <a:t>14</a:t>
          </a:r>
          <a:r>
            <a:rPr kumimoji="1" lang="ja-JP" altLang="en-US" sz="1400">
              <a:latin typeface="ＭＳ 明朝" panose="02020609040205080304" pitchFamily="17" charset="-128"/>
              <a:ea typeface="ＭＳ 明朝" panose="02020609040205080304" pitchFamily="17" charset="-128"/>
            </a:rPr>
            <a:t>百万円増となっている。</a:t>
          </a:r>
        </a:p>
        <a:p>
          <a:r>
            <a:rPr kumimoji="1" lang="ja-JP" altLang="en-US" sz="1400">
              <a:latin typeface="ＭＳ 明朝" panose="02020609040205080304" pitchFamily="17" charset="-128"/>
              <a:ea typeface="ＭＳ 明朝" panose="02020609040205080304" pitchFamily="17" charset="-128"/>
            </a:rPr>
            <a:t>区債発行額は、施設の更新需要に対応するため、今後も増加していくことが見込まれるが、基金とのバランスに留意し、引き続き持続可能な財政運営に努めていく。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満期一括償還に充てるための積み立てを着実に行っており、積立不足は生じてない。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将来負担額から充当可能財源等を差し引いた財将来負担比率の分子は、将来負担額よりも充当可能財源等が大きいため、連続してマイナスを示し、将来負担比率は生じていない。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基金残高は、平成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23</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年度まで減少傾向にあったが、行財政改革の推進等による財政調整基金への着実な積立てにより、平成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年度以降は増加に転じている。</a:t>
          </a:r>
          <a:r>
            <a:rPr lang="ja-JP" altLang="en-US" sz="16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令和２年度は、コロナ対策として時機を逸することなく必要な対応を行うために財政調整基金を躊躇なく活用し、結果として、残高は減少した。</a:t>
          </a: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足元の行政需要に着実に対応するとともに、</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において示した「財政健全化と持続可能な財政運営を確保するための考え方」に</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基づき、財政調整基金の年度末残高の維持及び、施設整備基金への計画的な積み立てを行っていく。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（基金の使途）</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　　：施設の改築・改修などのための基金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・区営住宅整備基金：区営住宅の大規模修繕その他の整備のための基金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・社会福祉基金　　：社会福祉を増進するための基金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・次世代育成基金　：子ども・青少年の国内外交流事業等への参加を支援するための基金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・みどりの基金　　：みどりの保全及び緑化の推進のための基金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施設整備基金の残高は、</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「ルール」に基づき</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4,000</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百万円余の積立てを行ったことにより、前年度比</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1,903</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百万円増の</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10,874</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となっている。また、区営住宅整備基金については、使用料収入を基に事業費への充当と積立てにより微増となっている。その他の基金については、区民等からの寄附を中心に運営しており、寄附及び充当事業の実績により微増してい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その他特定目的基金のうち、施設整備基金は、将来の区立施設の改築・改修需要に備え、毎年度、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以上</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を目途とした計画的な積立てを行っていく。また、寄附金を中心に運用している基金については、健全な寄附文化の醸成に取組み、寄附金収入の確保に努めるなど、適切に運用していく。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「財政健全化と持続可能な財政運営を確保するためのルール」に基づき、着実な積み立てに努めている</a:t>
          </a:r>
          <a:r>
            <a:rPr kumimoji="1" lang="ja-JP"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令和２年度は、コロナ対策として時機を逸することなく必要な対応を行うために躊躇なく活用し、結果として、残高は減少した。</a:t>
          </a: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「ルール」から改めた</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「財政健全化と持続可能な財政運営を確保するための考え方」に</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基づき、</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過去の大規模災害で被災した自治体の事例を参考に大規模災害への備えとして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150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億円、また、平成</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月のリーマンショック時の実績を基に経済事情の著しい変動等による備えとして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200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億円の、合計</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億円の年度末残高の維持に努めていく。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満期一括償還に充てるための積み立てを着実に行っており、それに伴う利子再積立てにより微増傾向にある。</a:t>
          </a:r>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銀行等引受債が増加傾向にある中、今後も満期一括償還に備えた積立てを着実に行っていくとともに、金利動向等を見据え繰上償還についても検討し、公債費の軽減に努めていく。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当区が保有する施設の多くは昭和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年代にかけて整備されており、有形固定資産減価償却率については、比較的高い水準にある。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区は、「杉並区区立施設再編整備計画」に基づき、施設の更新や施設移転後の跡地の有効活用に関する取組を計画的に進めている。今後、施設の長寿命化を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図りながら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、中・長期的な視点から適切な施設の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維持管理を推進していく。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80282</xdr:rowOff>
    </xdr:from>
    <xdr:to>
      <xdr:col>23</xdr:col>
      <xdr:colOff>136525</xdr:colOff>
      <xdr:row>32</xdr:row>
      <xdr:rowOff>10432</xdr:rowOff>
    </xdr:to>
    <xdr:sp macro="" textlink="">
      <xdr:nvSpPr>
        <xdr:cNvPr id="93" name="楕円 92"/>
        <xdr:cNvSpPr/>
      </xdr:nvSpPr>
      <xdr:spPr>
        <a:xfrm>
          <a:off x="4711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58709</xdr:rowOff>
    </xdr:from>
    <xdr:ext cx="405111" cy="259045"/>
    <xdr:sp macro="" textlink="">
      <xdr:nvSpPr>
        <xdr:cNvPr id="94" name="有形固定資産減価償却率該当値テキスト"/>
        <xdr:cNvSpPr txBox="1"/>
      </xdr:nvSpPr>
      <xdr:spPr>
        <a:xfrm>
          <a:off x="4813300" y="6145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95" name="楕円 94"/>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31</xdr:row>
      <xdr:rowOff>140335</xdr:rowOff>
    </xdr:to>
    <xdr:cxnSp macro="">
      <xdr:nvCxnSpPr>
        <xdr:cNvPr id="96" name="直線コネクタ 95"/>
        <xdr:cNvCxnSpPr/>
      </xdr:nvCxnSpPr>
      <xdr:spPr>
        <a:xfrm flipV="1">
          <a:off x="4051300" y="621755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120378</xdr:rowOff>
    </xdr:from>
    <xdr:to>
      <xdr:col>15</xdr:col>
      <xdr:colOff>187325</xdr:colOff>
      <xdr:row>32</xdr:row>
      <xdr:rowOff>50528</xdr:rowOff>
    </xdr:to>
    <xdr:sp macro="" textlink="">
      <xdr:nvSpPr>
        <xdr:cNvPr id="97" name="楕円 96"/>
        <xdr:cNvSpPr/>
      </xdr:nvSpPr>
      <xdr:spPr>
        <a:xfrm>
          <a:off x="3238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31</xdr:row>
      <xdr:rowOff>171178</xdr:rowOff>
    </xdr:to>
    <xdr:cxnSp macro="">
      <xdr:nvCxnSpPr>
        <xdr:cNvPr id="98" name="直線コネクタ 97"/>
        <xdr:cNvCxnSpPr/>
      </xdr:nvCxnSpPr>
      <xdr:spPr>
        <a:xfrm flipV="1">
          <a:off x="3289300" y="622681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9" name="楕円 98"/>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171178</xdr:rowOff>
    </xdr:from>
    <xdr:to>
      <xdr:col>15</xdr:col>
      <xdr:colOff>136525</xdr:colOff>
      <xdr:row>32</xdr:row>
      <xdr:rowOff>12065</xdr:rowOff>
    </xdr:to>
    <xdr:cxnSp macro="">
      <xdr:nvCxnSpPr>
        <xdr:cNvPr id="100" name="直線コネクタ 99"/>
        <xdr:cNvCxnSpPr/>
      </xdr:nvCxnSpPr>
      <xdr:spPr>
        <a:xfrm flipV="1">
          <a:off x="2527300" y="625765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145052</xdr:rowOff>
    </xdr:from>
    <xdr:to>
      <xdr:col>7</xdr:col>
      <xdr:colOff>187325</xdr:colOff>
      <xdr:row>32</xdr:row>
      <xdr:rowOff>75202</xdr:rowOff>
    </xdr:to>
    <xdr:sp macro="" textlink="">
      <xdr:nvSpPr>
        <xdr:cNvPr id="101" name="楕円 100"/>
        <xdr:cNvSpPr/>
      </xdr:nvSpPr>
      <xdr:spPr>
        <a:xfrm>
          <a:off x="1714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24402</xdr:rowOff>
    </xdr:to>
    <xdr:cxnSp macro="">
      <xdr:nvCxnSpPr>
        <xdr:cNvPr id="102" name="直線コネクタ 101"/>
        <xdr:cNvCxnSpPr/>
      </xdr:nvCxnSpPr>
      <xdr:spPr>
        <a:xfrm flipV="1">
          <a:off x="1765300" y="626999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53448</xdr:rowOff>
    </xdr:from>
    <xdr:ext cx="405111" cy="259045"/>
    <xdr:sp macro="" textlink="">
      <xdr:nvSpPr>
        <xdr:cNvPr id="103" name="n_1aveValue有形固定資産減価償却率"/>
        <xdr:cNvSpPr txBox="1"/>
      </xdr:nvSpPr>
      <xdr:spPr>
        <a:xfrm>
          <a:off x="38360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104" name="n_2aveValue有形固定資産減価償却率"/>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71953</xdr:rowOff>
    </xdr:from>
    <xdr:ext cx="405111" cy="259045"/>
    <xdr:sp macro="" textlink="">
      <xdr:nvSpPr>
        <xdr:cNvPr id="105" name="n_3aveValue有形固定資産減価償却率"/>
        <xdr:cNvSpPr txBox="1"/>
      </xdr:nvSpPr>
      <xdr:spPr>
        <a:xfrm>
          <a:off x="2324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107"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41655</xdr:rowOff>
    </xdr:from>
    <xdr:ext cx="405111" cy="259045"/>
    <xdr:sp macro="" textlink="">
      <xdr:nvSpPr>
        <xdr:cNvPr id="108" name="n_2mainValue有形固定資産減価償却率"/>
        <xdr:cNvSpPr txBox="1"/>
      </xdr:nvSpPr>
      <xdr:spPr>
        <a:xfrm>
          <a:off x="3086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9"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66329</xdr:rowOff>
    </xdr:from>
    <xdr:ext cx="405111" cy="259045"/>
    <xdr:sp macro="" textlink="">
      <xdr:nvSpPr>
        <xdr:cNvPr id="110" name="n_4mainValue有形固定資産減価償却率"/>
        <xdr:cNvSpPr txBox="1"/>
      </xdr:nvSpPr>
      <xdr:spPr>
        <a:xfrm>
          <a:off x="1562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区債の発行精査や基金への確実な積立て、効率的な予算執行などにより、中長期の財政の健全性が確保されている。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44"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58138</xdr:rowOff>
    </xdr:from>
    <xdr:to>
      <xdr:col>76</xdr:col>
      <xdr:colOff>73025</xdr:colOff>
      <xdr:row>28</xdr:row>
      <xdr:rowOff>159738</xdr:rowOff>
    </xdr:to>
    <xdr:sp macro="" textlink="">
      <xdr:nvSpPr>
        <xdr:cNvPr id="155" name="楕円 154"/>
        <xdr:cNvSpPr/>
      </xdr:nvSpPr>
      <xdr:spPr>
        <a:xfrm>
          <a:off x="14744700" y="56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36565</xdr:rowOff>
    </xdr:from>
    <xdr:ext cx="405111" cy="259045"/>
    <xdr:sp macro="" textlink="">
      <xdr:nvSpPr>
        <xdr:cNvPr id="156" name="債務償還比率該当値テキスト"/>
        <xdr:cNvSpPr txBox="1"/>
      </xdr:nvSpPr>
      <xdr:spPr>
        <a:xfrm>
          <a:off x="14846300" y="560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90523</xdr:rowOff>
    </xdr:from>
    <xdr:to>
      <xdr:col>72</xdr:col>
      <xdr:colOff>123825</xdr:colOff>
      <xdr:row>29</xdr:row>
      <xdr:rowOff>20673</xdr:rowOff>
    </xdr:to>
    <xdr:sp macro="" textlink="">
      <xdr:nvSpPr>
        <xdr:cNvPr id="157" name="楕円 156"/>
        <xdr:cNvSpPr/>
      </xdr:nvSpPr>
      <xdr:spPr>
        <a:xfrm>
          <a:off x="14033500" y="56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108938</xdr:rowOff>
    </xdr:from>
    <xdr:to>
      <xdr:col>76</xdr:col>
      <xdr:colOff>22225</xdr:colOff>
      <xdr:row>28</xdr:row>
      <xdr:rowOff>141323</xdr:rowOff>
    </xdr:to>
    <xdr:cxnSp macro="">
      <xdr:nvCxnSpPr>
        <xdr:cNvPr id="158" name="直線コネクタ 157"/>
        <xdr:cNvCxnSpPr/>
      </xdr:nvCxnSpPr>
      <xdr:spPr>
        <a:xfrm flipV="1">
          <a:off x="14084300" y="568106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21096</xdr:rowOff>
    </xdr:from>
    <xdr:to>
      <xdr:col>68</xdr:col>
      <xdr:colOff>123825</xdr:colOff>
      <xdr:row>30</xdr:row>
      <xdr:rowOff>122696</xdr:rowOff>
    </xdr:to>
    <xdr:sp macro="" textlink="">
      <xdr:nvSpPr>
        <xdr:cNvPr id="159" name="楕円 158"/>
        <xdr:cNvSpPr/>
      </xdr:nvSpPr>
      <xdr:spPr>
        <a:xfrm>
          <a:off x="13271500" y="59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141323</xdr:rowOff>
    </xdr:from>
    <xdr:to>
      <xdr:col>72</xdr:col>
      <xdr:colOff>73025</xdr:colOff>
      <xdr:row>30</xdr:row>
      <xdr:rowOff>71896</xdr:rowOff>
    </xdr:to>
    <xdr:cxnSp macro="">
      <xdr:nvCxnSpPr>
        <xdr:cNvPr id="160" name="直線コネクタ 159"/>
        <xdr:cNvCxnSpPr/>
      </xdr:nvCxnSpPr>
      <xdr:spPr>
        <a:xfrm flipV="1">
          <a:off x="13322300" y="5713448"/>
          <a:ext cx="762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6773</xdr:rowOff>
    </xdr:from>
    <xdr:to>
      <xdr:col>64</xdr:col>
      <xdr:colOff>123825</xdr:colOff>
      <xdr:row>31</xdr:row>
      <xdr:rowOff>108373</xdr:rowOff>
    </xdr:to>
    <xdr:sp macro="" textlink="">
      <xdr:nvSpPr>
        <xdr:cNvPr id="161" name="楕円 160"/>
        <xdr:cNvSpPr/>
      </xdr:nvSpPr>
      <xdr:spPr>
        <a:xfrm>
          <a:off x="12509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71896</xdr:rowOff>
    </xdr:from>
    <xdr:to>
      <xdr:col>68</xdr:col>
      <xdr:colOff>73025</xdr:colOff>
      <xdr:row>31</xdr:row>
      <xdr:rowOff>57573</xdr:rowOff>
    </xdr:to>
    <xdr:cxnSp macro="">
      <xdr:nvCxnSpPr>
        <xdr:cNvPr id="162" name="直線コネクタ 161"/>
        <xdr:cNvCxnSpPr/>
      </xdr:nvCxnSpPr>
      <xdr:spPr>
        <a:xfrm flipV="1">
          <a:off x="12560300" y="5986921"/>
          <a:ext cx="762000" cy="1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17639</xdr:rowOff>
    </xdr:from>
    <xdr:to>
      <xdr:col>60</xdr:col>
      <xdr:colOff>123825</xdr:colOff>
      <xdr:row>32</xdr:row>
      <xdr:rowOff>119239</xdr:rowOff>
    </xdr:to>
    <xdr:sp macro="" textlink="">
      <xdr:nvSpPr>
        <xdr:cNvPr id="163" name="楕円 162"/>
        <xdr:cNvSpPr/>
      </xdr:nvSpPr>
      <xdr:spPr>
        <a:xfrm>
          <a:off x="11747500" y="62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57573</xdr:rowOff>
    </xdr:from>
    <xdr:to>
      <xdr:col>64</xdr:col>
      <xdr:colOff>73025</xdr:colOff>
      <xdr:row>32</xdr:row>
      <xdr:rowOff>68439</xdr:rowOff>
    </xdr:to>
    <xdr:cxnSp macro="">
      <xdr:nvCxnSpPr>
        <xdr:cNvPr id="164" name="直線コネクタ 163"/>
        <xdr:cNvCxnSpPr/>
      </xdr:nvCxnSpPr>
      <xdr:spPr>
        <a:xfrm flipV="1">
          <a:off x="11798300" y="6144048"/>
          <a:ext cx="762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11800</xdr:rowOff>
    </xdr:from>
    <xdr:ext cx="405111" cy="259045"/>
    <xdr:sp macro="" textlink="">
      <xdr:nvSpPr>
        <xdr:cNvPr id="169" name="n_1mainValue債務償還比率"/>
        <xdr:cNvSpPr txBox="1"/>
      </xdr:nvSpPr>
      <xdr:spPr>
        <a:xfrm>
          <a:off x="13869044" y="575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30</xdr:row>
      <xdr:rowOff>113823</xdr:rowOff>
    </xdr:from>
    <xdr:ext cx="405111" cy="259045"/>
    <xdr:sp macro="" textlink="">
      <xdr:nvSpPr>
        <xdr:cNvPr id="170" name="n_2mainValue債務償還比率"/>
        <xdr:cNvSpPr txBox="1"/>
      </xdr:nvSpPr>
      <xdr:spPr>
        <a:xfrm>
          <a:off x="13119744" y="602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31</xdr:row>
      <xdr:rowOff>99500</xdr:rowOff>
    </xdr:from>
    <xdr:ext cx="405111" cy="259045"/>
    <xdr:sp macro="" textlink="">
      <xdr:nvSpPr>
        <xdr:cNvPr id="171" name="n_3mainValue債務償還比率"/>
        <xdr:cNvSpPr txBox="1"/>
      </xdr:nvSpPr>
      <xdr:spPr>
        <a:xfrm>
          <a:off x="12357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32</xdr:row>
      <xdr:rowOff>110366</xdr:rowOff>
    </xdr:from>
    <xdr:ext cx="405111" cy="259045"/>
    <xdr:sp macro="" textlink="">
      <xdr:nvSpPr>
        <xdr:cNvPr id="172" name="n_4mainValue債務償還比率"/>
        <xdr:cNvSpPr txBox="1"/>
      </xdr:nvSpPr>
      <xdr:spPr>
        <a:xfrm>
          <a:off x="11595744" y="636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169091</xdr:rowOff>
    </xdr:from>
    <xdr:to>
      <xdr:col>24</xdr:col>
      <xdr:colOff>114300</xdr:colOff>
      <xdr:row>41</xdr:row>
      <xdr:rowOff>99241</xdr:rowOff>
    </xdr:to>
    <xdr:sp macro="" textlink="">
      <xdr:nvSpPr>
        <xdr:cNvPr id="74" name="楕円 73"/>
        <xdr:cNvSpPr/>
      </xdr:nvSpPr>
      <xdr:spPr>
        <a:xfrm>
          <a:off x="4584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147518</xdr:rowOff>
    </xdr:from>
    <xdr:ext cx="405111" cy="259045"/>
    <xdr:sp macro="" textlink="">
      <xdr:nvSpPr>
        <xdr:cNvPr id="75" name="【道路】&#10;有形固定資産減価償却率該当値テキスト"/>
        <xdr:cNvSpPr txBox="1"/>
      </xdr:nvSpPr>
      <xdr:spPr>
        <a:xfrm>
          <a:off x="4673600"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15603</xdr:rowOff>
    </xdr:from>
    <xdr:to>
      <xdr:col>20</xdr:col>
      <xdr:colOff>38100</xdr:colOff>
      <xdr:row>41</xdr:row>
      <xdr:rowOff>117203</xdr:rowOff>
    </xdr:to>
    <xdr:sp macro="" textlink="">
      <xdr:nvSpPr>
        <xdr:cNvPr id="76" name="楕円 75"/>
        <xdr:cNvSpPr/>
      </xdr:nvSpPr>
      <xdr:spPr>
        <a:xfrm>
          <a:off x="3746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66403</xdr:rowOff>
    </xdr:to>
    <xdr:cxnSp macro="">
      <xdr:nvCxnSpPr>
        <xdr:cNvPr id="77" name="直線コネクタ 76"/>
        <xdr:cNvCxnSpPr/>
      </xdr:nvCxnSpPr>
      <xdr:spPr>
        <a:xfrm flipV="1">
          <a:off x="3797300" y="707789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25400</xdr:rowOff>
    </xdr:from>
    <xdr:to>
      <xdr:col>15</xdr:col>
      <xdr:colOff>101600</xdr:colOff>
      <xdr:row>41</xdr:row>
      <xdr:rowOff>127000</xdr:rowOff>
    </xdr:to>
    <xdr:sp macro="" textlink="">
      <xdr:nvSpPr>
        <xdr:cNvPr id="78" name="楕円 77"/>
        <xdr:cNvSpPr/>
      </xdr:nvSpPr>
      <xdr:spPr>
        <a:xfrm>
          <a:off x="2857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66403</xdr:rowOff>
    </xdr:from>
    <xdr:to>
      <xdr:col>19</xdr:col>
      <xdr:colOff>177800</xdr:colOff>
      <xdr:row>41</xdr:row>
      <xdr:rowOff>76200</xdr:rowOff>
    </xdr:to>
    <xdr:cxnSp macro="">
      <xdr:nvCxnSpPr>
        <xdr:cNvPr id="79" name="直線コネクタ 78"/>
        <xdr:cNvCxnSpPr/>
      </xdr:nvCxnSpPr>
      <xdr:spPr>
        <a:xfrm flipV="1">
          <a:off x="2908300" y="70958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35197</xdr:rowOff>
    </xdr:from>
    <xdr:to>
      <xdr:col>10</xdr:col>
      <xdr:colOff>165100</xdr:colOff>
      <xdr:row>41</xdr:row>
      <xdr:rowOff>136797</xdr:rowOff>
    </xdr:to>
    <xdr:sp macro="" textlink="">
      <xdr:nvSpPr>
        <xdr:cNvPr id="80" name="楕円 79"/>
        <xdr:cNvSpPr/>
      </xdr:nvSpPr>
      <xdr:spPr>
        <a:xfrm>
          <a:off x="1968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76200</xdr:rowOff>
    </xdr:from>
    <xdr:to>
      <xdr:col>15</xdr:col>
      <xdr:colOff>50800</xdr:colOff>
      <xdr:row>41</xdr:row>
      <xdr:rowOff>85997</xdr:rowOff>
    </xdr:to>
    <xdr:cxnSp macro="">
      <xdr:nvCxnSpPr>
        <xdr:cNvPr id="81" name="直線コネクタ 80"/>
        <xdr:cNvCxnSpPr/>
      </xdr:nvCxnSpPr>
      <xdr:spPr>
        <a:xfrm flipV="1">
          <a:off x="2019300" y="71056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41728</xdr:rowOff>
    </xdr:from>
    <xdr:to>
      <xdr:col>6</xdr:col>
      <xdr:colOff>38100</xdr:colOff>
      <xdr:row>41</xdr:row>
      <xdr:rowOff>143328</xdr:rowOff>
    </xdr:to>
    <xdr:sp macro="" textlink="">
      <xdr:nvSpPr>
        <xdr:cNvPr id="82" name="楕円 81"/>
        <xdr:cNvSpPr/>
      </xdr:nvSpPr>
      <xdr:spPr>
        <a:xfrm>
          <a:off x="1079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85997</xdr:rowOff>
    </xdr:from>
    <xdr:to>
      <xdr:col>10</xdr:col>
      <xdr:colOff>114300</xdr:colOff>
      <xdr:row>41</xdr:row>
      <xdr:rowOff>92528</xdr:rowOff>
    </xdr:to>
    <xdr:cxnSp macro="">
      <xdr:nvCxnSpPr>
        <xdr:cNvPr id="83" name="直線コネクタ 82"/>
        <xdr:cNvCxnSpPr/>
      </xdr:nvCxnSpPr>
      <xdr:spPr>
        <a:xfrm flipV="1">
          <a:off x="1130300" y="71154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108330</xdr:rowOff>
    </xdr:from>
    <xdr:ext cx="405111" cy="259045"/>
    <xdr:sp macro="" textlink="">
      <xdr:nvSpPr>
        <xdr:cNvPr id="88" name="n_1mainValue【道路】&#10;有形固定資産減価償却率"/>
        <xdr:cNvSpPr txBox="1"/>
      </xdr:nvSpPr>
      <xdr:spPr>
        <a:xfrm>
          <a:off x="35820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118127</xdr:rowOff>
    </xdr:from>
    <xdr:ext cx="405111" cy="259045"/>
    <xdr:sp macro="" textlink="">
      <xdr:nvSpPr>
        <xdr:cNvPr id="89" name="n_2mainValue【道路】&#10;有形固定資産減価償却率"/>
        <xdr:cNvSpPr txBox="1"/>
      </xdr:nvSpPr>
      <xdr:spPr>
        <a:xfrm>
          <a:off x="2705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127924</xdr:rowOff>
    </xdr:from>
    <xdr:ext cx="405111" cy="259045"/>
    <xdr:sp macro="" textlink="">
      <xdr:nvSpPr>
        <xdr:cNvPr id="90" name="n_3mainValue【道路】&#10;有形固定資産減価償却率"/>
        <xdr:cNvSpPr txBox="1"/>
      </xdr:nvSpPr>
      <xdr:spPr>
        <a:xfrm>
          <a:off x="1816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134455</xdr:rowOff>
    </xdr:from>
    <xdr:ext cx="405111" cy="259045"/>
    <xdr:sp macro="" textlink="">
      <xdr:nvSpPr>
        <xdr:cNvPr id="91" name="n_4mainValue【道路】&#10;有形固定資産減価償却率"/>
        <xdr:cNvSpPr txBox="1"/>
      </xdr:nvSpPr>
      <xdr:spPr>
        <a:xfrm>
          <a:off x="927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129222</xdr:rowOff>
    </xdr:from>
    <xdr:to>
      <xdr:col>55</xdr:col>
      <xdr:colOff>50800</xdr:colOff>
      <xdr:row>41</xdr:row>
      <xdr:rowOff>59372</xdr:rowOff>
    </xdr:to>
    <xdr:sp macro="" textlink="">
      <xdr:nvSpPr>
        <xdr:cNvPr id="131" name="楕円 130"/>
        <xdr:cNvSpPr/>
      </xdr:nvSpPr>
      <xdr:spPr>
        <a:xfrm>
          <a:off x="10426700" y="69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44149</xdr:rowOff>
    </xdr:from>
    <xdr:ext cx="469744" cy="259045"/>
    <xdr:sp macro="" textlink="">
      <xdr:nvSpPr>
        <xdr:cNvPr id="132" name="【道路】&#10;一人当たり延長該当値テキスト"/>
        <xdr:cNvSpPr txBox="1"/>
      </xdr:nvSpPr>
      <xdr:spPr>
        <a:xfrm>
          <a:off x="10515600" y="69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129604</xdr:rowOff>
    </xdr:from>
    <xdr:to>
      <xdr:col>50</xdr:col>
      <xdr:colOff>165100</xdr:colOff>
      <xdr:row>41</xdr:row>
      <xdr:rowOff>59754</xdr:rowOff>
    </xdr:to>
    <xdr:sp macro="" textlink="">
      <xdr:nvSpPr>
        <xdr:cNvPr id="133" name="楕円 132"/>
        <xdr:cNvSpPr/>
      </xdr:nvSpPr>
      <xdr:spPr>
        <a:xfrm>
          <a:off x="9588500" y="69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8572</xdr:rowOff>
    </xdr:from>
    <xdr:to>
      <xdr:col>55</xdr:col>
      <xdr:colOff>0</xdr:colOff>
      <xdr:row>41</xdr:row>
      <xdr:rowOff>8954</xdr:rowOff>
    </xdr:to>
    <xdr:cxnSp macro="">
      <xdr:nvCxnSpPr>
        <xdr:cNvPr id="134" name="直線コネクタ 133"/>
        <xdr:cNvCxnSpPr/>
      </xdr:nvCxnSpPr>
      <xdr:spPr>
        <a:xfrm flipV="1">
          <a:off x="9639300" y="703802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127889</xdr:rowOff>
    </xdr:from>
    <xdr:to>
      <xdr:col>46</xdr:col>
      <xdr:colOff>38100</xdr:colOff>
      <xdr:row>41</xdr:row>
      <xdr:rowOff>58039</xdr:rowOff>
    </xdr:to>
    <xdr:sp macro="" textlink="">
      <xdr:nvSpPr>
        <xdr:cNvPr id="135" name="楕円 134"/>
        <xdr:cNvSpPr/>
      </xdr:nvSpPr>
      <xdr:spPr>
        <a:xfrm>
          <a:off x="8699500" y="69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xdr:rowOff>
    </xdr:from>
    <xdr:to>
      <xdr:col>50</xdr:col>
      <xdr:colOff>114300</xdr:colOff>
      <xdr:row>41</xdr:row>
      <xdr:rowOff>8954</xdr:rowOff>
    </xdr:to>
    <xdr:cxnSp macro="">
      <xdr:nvCxnSpPr>
        <xdr:cNvPr id="136" name="直線コネクタ 135"/>
        <xdr:cNvCxnSpPr/>
      </xdr:nvCxnSpPr>
      <xdr:spPr>
        <a:xfrm>
          <a:off x="8750300" y="703668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126365</xdr:rowOff>
    </xdr:from>
    <xdr:to>
      <xdr:col>41</xdr:col>
      <xdr:colOff>101600</xdr:colOff>
      <xdr:row>41</xdr:row>
      <xdr:rowOff>56515</xdr:rowOff>
    </xdr:to>
    <xdr:sp macro="" textlink="">
      <xdr:nvSpPr>
        <xdr:cNvPr id="137" name="楕円 136"/>
        <xdr:cNvSpPr/>
      </xdr:nvSpPr>
      <xdr:spPr>
        <a:xfrm>
          <a:off x="7810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xdr:rowOff>
    </xdr:from>
    <xdr:to>
      <xdr:col>45</xdr:col>
      <xdr:colOff>177800</xdr:colOff>
      <xdr:row>41</xdr:row>
      <xdr:rowOff>7239</xdr:rowOff>
    </xdr:to>
    <xdr:cxnSp macro="">
      <xdr:nvCxnSpPr>
        <xdr:cNvPr id="138" name="直線コネクタ 137"/>
        <xdr:cNvCxnSpPr/>
      </xdr:nvCxnSpPr>
      <xdr:spPr>
        <a:xfrm>
          <a:off x="7861300" y="7035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124269</xdr:rowOff>
    </xdr:from>
    <xdr:to>
      <xdr:col>36</xdr:col>
      <xdr:colOff>165100</xdr:colOff>
      <xdr:row>41</xdr:row>
      <xdr:rowOff>54419</xdr:rowOff>
    </xdr:to>
    <xdr:sp macro="" textlink="">
      <xdr:nvSpPr>
        <xdr:cNvPr id="139" name="楕円 138"/>
        <xdr:cNvSpPr/>
      </xdr:nvSpPr>
      <xdr:spPr>
        <a:xfrm>
          <a:off x="6921500" y="69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3619</xdr:rowOff>
    </xdr:from>
    <xdr:to>
      <xdr:col>41</xdr:col>
      <xdr:colOff>50800</xdr:colOff>
      <xdr:row>41</xdr:row>
      <xdr:rowOff>5715</xdr:rowOff>
    </xdr:to>
    <xdr:cxnSp macro="">
      <xdr:nvCxnSpPr>
        <xdr:cNvPr id="140" name="直線コネクタ 139"/>
        <xdr:cNvCxnSpPr/>
      </xdr:nvCxnSpPr>
      <xdr:spPr>
        <a:xfrm>
          <a:off x="6972300" y="703306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44"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50881</xdr:rowOff>
    </xdr:from>
    <xdr:ext cx="469744" cy="259045"/>
    <xdr:sp macro="" textlink="">
      <xdr:nvSpPr>
        <xdr:cNvPr id="145" name="n_1mainValue【道路】&#10;一人当たり延長"/>
        <xdr:cNvSpPr txBox="1"/>
      </xdr:nvSpPr>
      <xdr:spPr>
        <a:xfrm>
          <a:off x="9391727" y="708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49166</xdr:rowOff>
    </xdr:from>
    <xdr:ext cx="469744" cy="259045"/>
    <xdr:sp macro="" textlink="">
      <xdr:nvSpPr>
        <xdr:cNvPr id="146" name="n_2mainValue【道路】&#10;一人当たり延長"/>
        <xdr:cNvSpPr txBox="1"/>
      </xdr:nvSpPr>
      <xdr:spPr>
        <a:xfrm>
          <a:off x="8515427" y="70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47642</xdr:rowOff>
    </xdr:from>
    <xdr:ext cx="469744" cy="259045"/>
    <xdr:sp macro="" textlink="">
      <xdr:nvSpPr>
        <xdr:cNvPr id="147" name="n_3mainValue【道路】&#10;一人当たり延長"/>
        <xdr:cNvSpPr txBox="1"/>
      </xdr:nvSpPr>
      <xdr:spPr>
        <a:xfrm>
          <a:off x="7626427"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45546</xdr:rowOff>
    </xdr:from>
    <xdr:ext cx="469744" cy="259045"/>
    <xdr:sp macro="" textlink="">
      <xdr:nvSpPr>
        <xdr:cNvPr id="148" name="n_4mainValue【道路】&#10;一人当たり延長"/>
        <xdr:cNvSpPr txBox="1"/>
      </xdr:nvSpPr>
      <xdr:spPr>
        <a:xfrm>
          <a:off x="6737427" y="70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152654</xdr:rowOff>
    </xdr:from>
    <xdr:to>
      <xdr:col>24</xdr:col>
      <xdr:colOff>114300</xdr:colOff>
      <xdr:row>60</xdr:row>
      <xdr:rowOff>82804</xdr:rowOff>
    </xdr:to>
    <xdr:sp macro="" textlink="">
      <xdr:nvSpPr>
        <xdr:cNvPr id="187" name="楕円 186"/>
        <xdr:cNvSpPr/>
      </xdr:nvSpPr>
      <xdr:spPr>
        <a:xfrm>
          <a:off x="4584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4081</xdr:rowOff>
    </xdr:from>
    <xdr:ext cx="405111" cy="259045"/>
    <xdr:sp macro="" textlink="">
      <xdr:nvSpPr>
        <xdr:cNvPr id="188" name="【橋りょう・トンネル】&#10;有形固定資産減価償却率該当値テキスト"/>
        <xdr:cNvSpPr txBox="1"/>
      </xdr:nvSpPr>
      <xdr:spPr>
        <a:xfrm>
          <a:off x="4673600" y="1011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134366</xdr:rowOff>
    </xdr:from>
    <xdr:to>
      <xdr:col>20</xdr:col>
      <xdr:colOff>38100</xdr:colOff>
      <xdr:row>60</xdr:row>
      <xdr:rowOff>64516</xdr:rowOff>
    </xdr:to>
    <xdr:sp macro="" textlink="">
      <xdr:nvSpPr>
        <xdr:cNvPr id="189" name="楕円 188"/>
        <xdr:cNvSpPr/>
      </xdr:nvSpPr>
      <xdr:spPr>
        <a:xfrm>
          <a:off x="3746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xdr:rowOff>
    </xdr:from>
    <xdr:to>
      <xdr:col>24</xdr:col>
      <xdr:colOff>63500</xdr:colOff>
      <xdr:row>60</xdr:row>
      <xdr:rowOff>32004</xdr:rowOff>
    </xdr:to>
    <xdr:cxnSp macro="">
      <xdr:nvCxnSpPr>
        <xdr:cNvPr id="190" name="直線コネクタ 189"/>
        <xdr:cNvCxnSpPr/>
      </xdr:nvCxnSpPr>
      <xdr:spPr>
        <a:xfrm>
          <a:off x="3797300" y="103007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125222</xdr:rowOff>
    </xdr:from>
    <xdr:to>
      <xdr:col>15</xdr:col>
      <xdr:colOff>101600</xdr:colOff>
      <xdr:row>60</xdr:row>
      <xdr:rowOff>55372</xdr:rowOff>
    </xdr:to>
    <xdr:sp macro="" textlink="">
      <xdr:nvSpPr>
        <xdr:cNvPr id="191" name="楕円 190"/>
        <xdr:cNvSpPr/>
      </xdr:nvSpPr>
      <xdr:spPr>
        <a:xfrm>
          <a:off x="2857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xdr:rowOff>
    </xdr:from>
    <xdr:to>
      <xdr:col>19</xdr:col>
      <xdr:colOff>177800</xdr:colOff>
      <xdr:row>60</xdr:row>
      <xdr:rowOff>13716</xdr:rowOff>
    </xdr:to>
    <xdr:cxnSp macro="">
      <xdr:nvCxnSpPr>
        <xdr:cNvPr id="192" name="直線コネクタ 191"/>
        <xdr:cNvCxnSpPr/>
      </xdr:nvCxnSpPr>
      <xdr:spPr>
        <a:xfrm>
          <a:off x="2908300" y="10291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106934</xdr:rowOff>
    </xdr:from>
    <xdr:to>
      <xdr:col>10</xdr:col>
      <xdr:colOff>165100</xdr:colOff>
      <xdr:row>60</xdr:row>
      <xdr:rowOff>37084</xdr:rowOff>
    </xdr:to>
    <xdr:sp macro="" textlink="">
      <xdr:nvSpPr>
        <xdr:cNvPr id="193" name="楕円 192"/>
        <xdr:cNvSpPr/>
      </xdr:nvSpPr>
      <xdr:spPr>
        <a:xfrm>
          <a:off x="1968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157734</xdr:rowOff>
    </xdr:from>
    <xdr:to>
      <xdr:col>15</xdr:col>
      <xdr:colOff>50800</xdr:colOff>
      <xdr:row>60</xdr:row>
      <xdr:rowOff>4572</xdr:rowOff>
    </xdr:to>
    <xdr:cxnSp macro="">
      <xdr:nvCxnSpPr>
        <xdr:cNvPr id="194" name="直線コネクタ 193"/>
        <xdr:cNvCxnSpPr/>
      </xdr:nvCxnSpPr>
      <xdr:spPr>
        <a:xfrm>
          <a:off x="2019300" y="10273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5" name="楕円 194"/>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157734</xdr:rowOff>
    </xdr:from>
    <xdr:to>
      <xdr:col>10</xdr:col>
      <xdr:colOff>114300</xdr:colOff>
      <xdr:row>59</xdr:row>
      <xdr:rowOff>160020</xdr:rowOff>
    </xdr:to>
    <xdr:cxnSp macro="">
      <xdr:nvCxnSpPr>
        <xdr:cNvPr id="196" name="直線コネクタ 195"/>
        <xdr:cNvCxnSpPr/>
      </xdr:nvCxnSpPr>
      <xdr:spPr>
        <a:xfrm flipV="1">
          <a:off x="1130300" y="102732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97"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98"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9" name="n_3aveValue【橋りょう・トンネ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35069</xdr:rowOff>
    </xdr:from>
    <xdr:ext cx="405111" cy="259045"/>
    <xdr:sp macro="" textlink="">
      <xdr:nvSpPr>
        <xdr:cNvPr id="200" name="n_4aveValue【橋りょう・トンネル】&#10;有形固定資産減価償却率"/>
        <xdr:cNvSpPr txBox="1"/>
      </xdr:nvSpPr>
      <xdr:spPr>
        <a:xfrm>
          <a:off x="927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81043</xdr:rowOff>
    </xdr:from>
    <xdr:ext cx="405111" cy="259045"/>
    <xdr:sp macro="" textlink="">
      <xdr:nvSpPr>
        <xdr:cNvPr id="201" name="n_1mainValue【橋りょう・トンネル】&#10;有形固定資産減価償却率"/>
        <xdr:cNvSpPr txBox="1"/>
      </xdr:nvSpPr>
      <xdr:spPr>
        <a:xfrm>
          <a:off x="3582044" y="100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71899</xdr:rowOff>
    </xdr:from>
    <xdr:ext cx="405111" cy="259045"/>
    <xdr:sp macro="" textlink="">
      <xdr:nvSpPr>
        <xdr:cNvPr id="202" name="n_2mainValue【橋りょう・トンネル】&#10;有形固定資産減価償却率"/>
        <xdr:cNvSpPr txBox="1"/>
      </xdr:nvSpPr>
      <xdr:spPr>
        <a:xfrm>
          <a:off x="2705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53611</xdr:rowOff>
    </xdr:from>
    <xdr:ext cx="405111" cy="259045"/>
    <xdr:sp macro="" textlink="">
      <xdr:nvSpPr>
        <xdr:cNvPr id="203" name="n_3mainValue【橋りょう・トンネル】&#10;有形固定資産減価償却率"/>
        <xdr:cNvSpPr txBox="1"/>
      </xdr:nvSpPr>
      <xdr:spPr>
        <a:xfrm>
          <a:off x="1816744" y="999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4" name="n_4mainValue【橋りょう・トンネル】&#10;有形固定資産減価償却率"/>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119187</xdr:rowOff>
    </xdr:from>
    <xdr:to>
      <xdr:col>55</xdr:col>
      <xdr:colOff>50800</xdr:colOff>
      <xdr:row>64</xdr:row>
      <xdr:rowOff>49337</xdr:rowOff>
    </xdr:to>
    <xdr:sp macro="" textlink="">
      <xdr:nvSpPr>
        <xdr:cNvPr id="244" name="楕円 243"/>
        <xdr:cNvSpPr/>
      </xdr:nvSpPr>
      <xdr:spPr>
        <a:xfrm>
          <a:off x="10426700" y="1092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34114</xdr:rowOff>
    </xdr:from>
    <xdr:ext cx="534377" cy="259045"/>
    <xdr:sp macro="" textlink="">
      <xdr:nvSpPr>
        <xdr:cNvPr id="245" name="【橋りょう・トンネル】&#10;一人当たり有形固定資産（償却資産）額該当値テキスト"/>
        <xdr:cNvSpPr txBox="1"/>
      </xdr:nvSpPr>
      <xdr:spPr>
        <a:xfrm>
          <a:off x="10515600" y="108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120490</xdr:rowOff>
    </xdr:from>
    <xdr:to>
      <xdr:col>50</xdr:col>
      <xdr:colOff>165100</xdr:colOff>
      <xdr:row>64</xdr:row>
      <xdr:rowOff>50640</xdr:rowOff>
    </xdr:to>
    <xdr:sp macro="" textlink="">
      <xdr:nvSpPr>
        <xdr:cNvPr id="246" name="楕円 245"/>
        <xdr:cNvSpPr/>
      </xdr:nvSpPr>
      <xdr:spPr>
        <a:xfrm>
          <a:off x="9588500" y="109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169987</xdr:rowOff>
    </xdr:from>
    <xdr:to>
      <xdr:col>55</xdr:col>
      <xdr:colOff>0</xdr:colOff>
      <xdr:row>63</xdr:row>
      <xdr:rowOff>171290</xdr:rowOff>
    </xdr:to>
    <xdr:cxnSp macro="">
      <xdr:nvCxnSpPr>
        <xdr:cNvPr id="247" name="直線コネクタ 246"/>
        <xdr:cNvCxnSpPr/>
      </xdr:nvCxnSpPr>
      <xdr:spPr>
        <a:xfrm flipV="1">
          <a:off x="9639300" y="10971337"/>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121694</xdr:rowOff>
    </xdr:from>
    <xdr:to>
      <xdr:col>46</xdr:col>
      <xdr:colOff>38100</xdr:colOff>
      <xdr:row>64</xdr:row>
      <xdr:rowOff>51844</xdr:rowOff>
    </xdr:to>
    <xdr:sp macro="" textlink="">
      <xdr:nvSpPr>
        <xdr:cNvPr id="248" name="楕円 247"/>
        <xdr:cNvSpPr/>
      </xdr:nvSpPr>
      <xdr:spPr>
        <a:xfrm>
          <a:off x="8699500" y="109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171290</xdr:rowOff>
    </xdr:from>
    <xdr:to>
      <xdr:col>50</xdr:col>
      <xdr:colOff>114300</xdr:colOff>
      <xdr:row>64</xdr:row>
      <xdr:rowOff>1044</xdr:rowOff>
    </xdr:to>
    <xdr:cxnSp macro="">
      <xdr:nvCxnSpPr>
        <xdr:cNvPr id="249" name="直線コネクタ 248"/>
        <xdr:cNvCxnSpPr/>
      </xdr:nvCxnSpPr>
      <xdr:spPr>
        <a:xfrm flipV="1">
          <a:off x="8750300" y="10972640"/>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122433</xdr:rowOff>
    </xdr:from>
    <xdr:to>
      <xdr:col>41</xdr:col>
      <xdr:colOff>101600</xdr:colOff>
      <xdr:row>64</xdr:row>
      <xdr:rowOff>52583</xdr:rowOff>
    </xdr:to>
    <xdr:sp macro="" textlink="">
      <xdr:nvSpPr>
        <xdr:cNvPr id="250" name="楕円 249"/>
        <xdr:cNvSpPr/>
      </xdr:nvSpPr>
      <xdr:spPr>
        <a:xfrm>
          <a:off x="7810500" y="10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1044</xdr:rowOff>
    </xdr:from>
    <xdr:to>
      <xdr:col>45</xdr:col>
      <xdr:colOff>177800</xdr:colOff>
      <xdr:row>64</xdr:row>
      <xdr:rowOff>1783</xdr:rowOff>
    </xdr:to>
    <xdr:cxnSp macro="">
      <xdr:nvCxnSpPr>
        <xdr:cNvPr id="251" name="直線コネクタ 250"/>
        <xdr:cNvCxnSpPr/>
      </xdr:nvCxnSpPr>
      <xdr:spPr>
        <a:xfrm flipV="1">
          <a:off x="7861300" y="10973844"/>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123682</xdr:rowOff>
    </xdr:from>
    <xdr:to>
      <xdr:col>36</xdr:col>
      <xdr:colOff>165100</xdr:colOff>
      <xdr:row>64</xdr:row>
      <xdr:rowOff>53832</xdr:rowOff>
    </xdr:to>
    <xdr:sp macro="" textlink="">
      <xdr:nvSpPr>
        <xdr:cNvPr id="252" name="楕円 251"/>
        <xdr:cNvSpPr/>
      </xdr:nvSpPr>
      <xdr:spPr>
        <a:xfrm>
          <a:off x="6921500" y="10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1783</xdr:rowOff>
    </xdr:from>
    <xdr:to>
      <xdr:col>41</xdr:col>
      <xdr:colOff>50800</xdr:colOff>
      <xdr:row>64</xdr:row>
      <xdr:rowOff>3032</xdr:rowOff>
    </xdr:to>
    <xdr:cxnSp macro="">
      <xdr:nvCxnSpPr>
        <xdr:cNvPr id="253" name="直線コネクタ 252"/>
        <xdr:cNvCxnSpPr/>
      </xdr:nvCxnSpPr>
      <xdr:spPr>
        <a:xfrm flipV="1">
          <a:off x="6972300" y="10974583"/>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41767</xdr:rowOff>
    </xdr:from>
    <xdr:ext cx="534377" cy="259045"/>
    <xdr:sp macro="" textlink="">
      <xdr:nvSpPr>
        <xdr:cNvPr id="258" name="n_1mainValue【橋りょう・トンネル】&#10;一人当たり有形固定資産（償却資産）額"/>
        <xdr:cNvSpPr txBox="1"/>
      </xdr:nvSpPr>
      <xdr:spPr>
        <a:xfrm>
          <a:off x="9359411" y="110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42971</xdr:rowOff>
    </xdr:from>
    <xdr:ext cx="469744" cy="259045"/>
    <xdr:sp macro="" textlink="">
      <xdr:nvSpPr>
        <xdr:cNvPr id="259" name="n_2mainValue【橋りょう・トンネル】&#10;一人当たり有形固定資産（償却資産）額"/>
        <xdr:cNvSpPr txBox="1"/>
      </xdr:nvSpPr>
      <xdr:spPr>
        <a:xfrm>
          <a:off x="8515428" y="1101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43710</xdr:rowOff>
    </xdr:from>
    <xdr:ext cx="469744" cy="259045"/>
    <xdr:sp macro="" textlink="">
      <xdr:nvSpPr>
        <xdr:cNvPr id="260" name="n_3mainValue【橋りょう・トンネル】&#10;一人当たり有形固定資産（償却資産）額"/>
        <xdr:cNvSpPr txBox="1"/>
      </xdr:nvSpPr>
      <xdr:spPr>
        <a:xfrm>
          <a:off x="7626428" y="1101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44959</xdr:rowOff>
    </xdr:from>
    <xdr:ext cx="469744" cy="259045"/>
    <xdr:sp macro="" textlink="">
      <xdr:nvSpPr>
        <xdr:cNvPr id="261" name="n_4mainValue【橋りょう・トンネル】&#10;一人当たり有形固定資産（償却資産）額"/>
        <xdr:cNvSpPr txBox="1"/>
      </xdr:nvSpPr>
      <xdr:spPr>
        <a:xfrm>
          <a:off x="6737428" y="11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93" name="【公営住宅】&#10;有形固定資産減価償却率平均値テキスト"/>
        <xdr:cNvSpPr txBox="1"/>
      </xdr:nvSpPr>
      <xdr:spPr>
        <a:xfrm>
          <a:off x="4673600" y="1378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304" name="楕円 303"/>
        <xdr:cNvSpPr/>
      </xdr:nvSpPr>
      <xdr:spPr>
        <a:xfrm>
          <a:off x="4584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21245</xdr:rowOff>
    </xdr:from>
    <xdr:ext cx="405111" cy="259045"/>
    <xdr:sp macro="" textlink="">
      <xdr:nvSpPr>
        <xdr:cNvPr id="305" name="【公営住宅】&#10;有形固定資産減価償却率該当値テキスト"/>
        <xdr:cNvSpPr txBox="1"/>
      </xdr:nvSpPr>
      <xdr:spPr>
        <a:xfrm>
          <a:off x="4673600"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306" name="楕円 305"/>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93618</xdr:rowOff>
    </xdr:to>
    <xdr:cxnSp macro="">
      <xdr:nvCxnSpPr>
        <xdr:cNvPr id="307" name="直線コネクタ 306"/>
        <xdr:cNvCxnSpPr/>
      </xdr:nvCxnSpPr>
      <xdr:spPr>
        <a:xfrm>
          <a:off x="3797300" y="14103531"/>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77107</xdr:rowOff>
    </xdr:from>
    <xdr:to>
      <xdr:col>15</xdr:col>
      <xdr:colOff>101600</xdr:colOff>
      <xdr:row>82</xdr:row>
      <xdr:rowOff>7257</xdr:rowOff>
    </xdr:to>
    <xdr:sp macro="" textlink="">
      <xdr:nvSpPr>
        <xdr:cNvPr id="308" name="楕円 307"/>
        <xdr:cNvSpPr/>
      </xdr:nvSpPr>
      <xdr:spPr>
        <a:xfrm>
          <a:off x="2857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127907</xdr:rowOff>
    </xdr:from>
    <xdr:to>
      <xdr:col>19</xdr:col>
      <xdr:colOff>177800</xdr:colOff>
      <xdr:row>82</xdr:row>
      <xdr:rowOff>44631</xdr:rowOff>
    </xdr:to>
    <xdr:cxnSp macro="">
      <xdr:nvCxnSpPr>
        <xdr:cNvPr id="309" name="直線コネクタ 308"/>
        <xdr:cNvCxnSpPr/>
      </xdr:nvCxnSpPr>
      <xdr:spPr>
        <a:xfrm>
          <a:off x="2908300" y="1401535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157118</xdr:rowOff>
    </xdr:from>
    <xdr:to>
      <xdr:col>10</xdr:col>
      <xdr:colOff>165100</xdr:colOff>
      <xdr:row>81</xdr:row>
      <xdr:rowOff>87268</xdr:rowOff>
    </xdr:to>
    <xdr:sp macro="" textlink="">
      <xdr:nvSpPr>
        <xdr:cNvPr id="310" name="楕円 309"/>
        <xdr:cNvSpPr/>
      </xdr:nvSpPr>
      <xdr:spPr>
        <a:xfrm>
          <a:off x="1968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36468</xdr:rowOff>
    </xdr:from>
    <xdr:to>
      <xdr:col>15</xdr:col>
      <xdr:colOff>50800</xdr:colOff>
      <xdr:row>81</xdr:row>
      <xdr:rowOff>127907</xdr:rowOff>
    </xdr:to>
    <xdr:cxnSp macro="">
      <xdr:nvCxnSpPr>
        <xdr:cNvPr id="311" name="直線コネクタ 310"/>
        <xdr:cNvCxnSpPr/>
      </xdr:nvCxnSpPr>
      <xdr:spPr>
        <a:xfrm>
          <a:off x="2019300" y="1392391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85271</xdr:rowOff>
    </xdr:from>
    <xdr:to>
      <xdr:col>6</xdr:col>
      <xdr:colOff>38100</xdr:colOff>
      <xdr:row>81</xdr:row>
      <xdr:rowOff>15421</xdr:rowOff>
    </xdr:to>
    <xdr:sp macro="" textlink="">
      <xdr:nvSpPr>
        <xdr:cNvPr id="312" name="楕円 311"/>
        <xdr:cNvSpPr/>
      </xdr:nvSpPr>
      <xdr:spPr>
        <a:xfrm>
          <a:off x="1079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136071</xdr:rowOff>
    </xdr:from>
    <xdr:to>
      <xdr:col>10</xdr:col>
      <xdr:colOff>114300</xdr:colOff>
      <xdr:row>81</xdr:row>
      <xdr:rowOff>36468</xdr:rowOff>
    </xdr:to>
    <xdr:cxnSp macro="">
      <xdr:nvCxnSpPr>
        <xdr:cNvPr id="313" name="直線コネクタ 312"/>
        <xdr:cNvCxnSpPr/>
      </xdr:nvCxnSpPr>
      <xdr:spPr>
        <a:xfrm>
          <a:off x="1130300" y="138520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314" name="n_1aveValue【公営住宅】&#10;有形固定資産減価償却率"/>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5"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16" name="n_3aveValue【公営住宅】&#10;有形固定資産減価償却率"/>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17"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86558</xdr:rowOff>
    </xdr:from>
    <xdr:ext cx="405111" cy="259045"/>
    <xdr:sp macro="" textlink="">
      <xdr:nvSpPr>
        <xdr:cNvPr id="318" name="n_1mainValue【公営住宅】&#10;有形固定資産減価償却率"/>
        <xdr:cNvSpPr txBox="1"/>
      </xdr:nvSpPr>
      <xdr:spPr>
        <a:xfrm>
          <a:off x="35820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169834</xdr:rowOff>
    </xdr:from>
    <xdr:ext cx="405111" cy="259045"/>
    <xdr:sp macro="" textlink="">
      <xdr:nvSpPr>
        <xdr:cNvPr id="319" name="n_2mainValue【公営住宅】&#10;有形固定資産減価償却率"/>
        <xdr:cNvSpPr txBox="1"/>
      </xdr:nvSpPr>
      <xdr:spPr>
        <a:xfrm>
          <a:off x="27057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78395</xdr:rowOff>
    </xdr:from>
    <xdr:ext cx="405111" cy="259045"/>
    <xdr:sp macro="" textlink="">
      <xdr:nvSpPr>
        <xdr:cNvPr id="320" name="n_3mainValue【公営住宅】&#10;有形固定資産減価償却率"/>
        <xdr:cNvSpPr txBox="1"/>
      </xdr:nvSpPr>
      <xdr:spPr>
        <a:xfrm>
          <a:off x="1816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6548</xdr:rowOff>
    </xdr:from>
    <xdr:ext cx="405111" cy="259045"/>
    <xdr:sp macro="" textlink="">
      <xdr:nvSpPr>
        <xdr:cNvPr id="321" name="n_4mainValue【公営住宅】&#10;有形固定資産減価償却率"/>
        <xdr:cNvSpPr txBox="1"/>
      </xdr:nvSpPr>
      <xdr:spPr>
        <a:xfrm>
          <a:off x="9277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2"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85271</xdr:rowOff>
    </xdr:from>
    <xdr:to>
      <xdr:col>55</xdr:col>
      <xdr:colOff>50800</xdr:colOff>
      <xdr:row>86</xdr:row>
      <xdr:rowOff>15421</xdr:rowOff>
    </xdr:to>
    <xdr:sp macro="" textlink="">
      <xdr:nvSpPr>
        <xdr:cNvPr id="363" name="楕円 362"/>
        <xdr:cNvSpPr/>
      </xdr:nvSpPr>
      <xdr:spPr>
        <a:xfrm>
          <a:off x="10426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108148</xdr:rowOff>
    </xdr:from>
    <xdr:ext cx="469744" cy="259045"/>
    <xdr:sp macro="" textlink="">
      <xdr:nvSpPr>
        <xdr:cNvPr id="364" name="【公営住宅】&#10;一人当たり面積該当値テキスト"/>
        <xdr:cNvSpPr txBox="1"/>
      </xdr:nvSpPr>
      <xdr:spPr>
        <a:xfrm>
          <a:off x="10515600" y="1450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91802</xdr:rowOff>
    </xdr:from>
    <xdr:to>
      <xdr:col>50</xdr:col>
      <xdr:colOff>165100</xdr:colOff>
      <xdr:row>86</xdr:row>
      <xdr:rowOff>21952</xdr:rowOff>
    </xdr:to>
    <xdr:sp macro="" textlink="">
      <xdr:nvSpPr>
        <xdr:cNvPr id="365" name="楕円 364"/>
        <xdr:cNvSpPr/>
      </xdr:nvSpPr>
      <xdr:spPr>
        <a:xfrm>
          <a:off x="9588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136071</xdr:rowOff>
    </xdr:from>
    <xdr:to>
      <xdr:col>55</xdr:col>
      <xdr:colOff>0</xdr:colOff>
      <xdr:row>85</xdr:row>
      <xdr:rowOff>142602</xdr:rowOff>
    </xdr:to>
    <xdr:cxnSp macro="">
      <xdr:nvCxnSpPr>
        <xdr:cNvPr id="366" name="直線コネクタ 365"/>
        <xdr:cNvCxnSpPr/>
      </xdr:nvCxnSpPr>
      <xdr:spPr>
        <a:xfrm flipV="1">
          <a:off x="9639300" y="1470932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7" name="楕円 366"/>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142602</xdr:rowOff>
    </xdr:to>
    <xdr:cxnSp macro="">
      <xdr:nvCxnSpPr>
        <xdr:cNvPr id="368" name="直線コネクタ 367"/>
        <xdr:cNvCxnSpPr/>
      </xdr:nvCxnSpPr>
      <xdr:spPr>
        <a:xfrm>
          <a:off x="8750300" y="147142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88537</xdr:rowOff>
    </xdr:from>
    <xdr:to>
      <xdr:col>41</xdr:col>
      <xdr:colOff>101600</xdr:colOff>
      <xdr:row>86</xdr:row>
      <xdr:rowOff>18687</xdr:rowOff>
    </xdr:to>
    <xdr:sp macro="" textlink="">
      <xdr:nvSpPr>
        <xdr:cNvPr id="369" name="楕円 368"/>
        <xdr:cNvSpPr/>
      </xdr:nvSpPr>
      <xdr:spPr>
        <a:xfrm>
          <a:off x="7810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139337</xdr:rowOff>
    </xdr:from>
    <xdr:to>
      <xdr:col>45</xdr:col>
      <xdr:colOff>177800</xdr:colOff>
      <xdr:row>85</xdr:row>
      <xdr:rowOff>140970</xdr:rowOff>
    </xdr:to>
    <xdr:cxnSp macro="">
      <xdr:nvCxnSpPr>
        <xdr:cNvPr id="370" name="直線コネクタ 369"/>
        <xdr:cNvCxnSpPr/>
      </xdr:nvCxnSpPr>
      <xdr:spPr>
        <a:xfrm>
          <a:off x="7861300" y="147125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77107</xdr:rowOff>
    </xdr:from>
    <xdr:to>
      <xdr:col>36</xdr:col>
      <xdr:colOff>165100</xdr:colOff>
      <xdr:row>86</xdr:row>
      <xdr:rowOff>7257</xdr:rowOff>
    </xdr:to>
    <xdr:sp macro="" textlink="">
      <xdr:nvSpPr>
        <xdr:cNvPr id="371" name="楕円 370"/>
        <xdr:cNvSpPr/>
      </xdr:nvSpPr>
      <xdr:spPr>
        <a:xfrm>
          <a:off x="6921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127907</xdr:rowOff>
    </xdr:from>
    <xdr:to>
      <xdr:col>41</xdr:col>
      <xdr:colOff>50800</xdr:colOff>
      <xdr:row>85</xdr:row>
      <xdr:rowOff>139337</xdr:rowOff>
    </xdr:to>
    <xdr:cxnSp macro="">
      <xdr:nvCxnSpPr>
        <xdr:cNvPr id="372" name="直線コネクタ 371"/>
        <xdr:cNvCxnSpPr/>
      </xdr:nvCxnSpPr>
      <xdr:spPr>
        <a:xfrm>
          <a:off x="6972300" y="147011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73" name="n_1aveValue【公営住宅】&#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4" name="n_2ave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75" name="n_3ave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6" name="n_4aveValue【公営住宅】&#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38479</xdr:rowOff>
    </xdr:from>
    <xdr:ext cx="469744" cy="259045"/>
    <xdr:sp macro="" textlink="">
      <xdr:nvSpPr>
        <xdr:cNvPr id="377" name="n_1mainValue【公営住宅】&#10;一人当たり面積"/>
        <xdr:cNvSpPr txBox="1"/>
      </xdr:nvSpPr>
      <xdr:spPr>
        <a:xfrm>
          <a:off x="9391727" y="1444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36847</xdr:rowOff>
    </xdr:from>
    <xdr:ext cx="469744" cy="259045"/>
    <xdr:sp macro="" textlink="">
      <xdr:nvSpPr>
        <xdr:cNvPr id="378" name="n_2mainValue【公営住宅】&#10;一人当たり面積"/>
        <xdr:cNvSpPr txBox="1"/>
      </xdr:nvSpPr>
      <xdr:spPr>
        <a:xfrm>
          <a:off x="8515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35214</xdr:rowOff>
    </xdr:from>
    <xdr:ext cx="469744" cy="259045"/>
    <xdr:sp macro="" textlink="">
      <xdr:nvSpPr>
        <xdr:cNvPr id="379" name="n_3mainValue【公営住宅】&#10;一人当たり面積"/>
        <xdr:cNvSpPr txBox="1"/>
      </xdr:nvSpPr>
      <xdr:spPr>
        <a:xfrm>
          <a:off x="7626427" y="144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80" name="n_4mainValue【公営住宅】&#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420"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31" name="楕円 430"/>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432" name="【認定こども園・幼稚園・保育所】&#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84836</xdr:rowOff>
    </xdr:from>
    <xdr:to>
      <xdr:col>81</xdr:col>
      <xdr:colOff>101600</xdr:colOff>
      <xdr:row>37</xdr:row>
      <xdr:rowOff>14986</xdr:rowOff>
    </xdr:to>
    <xdr:sp macro="" textlink="">
      <xdr:nvSpPr>
        <xdr:cNvPr id="433" name="楕円 432"/>
        <xdr:cNvSpPr/>
      </xdr:nvSpPr>
      <xdr:spPr>
        <a:xfrm>
          <a:off x="15430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36</xdr:row>
      <xdr:rowOff>135636</xdr:rowOff>
    </xdr:to>
    <xdr:cxnSp macro="">
      <xdr:nvCxnSpPr>
        <xdr:cNvPr id="434" name="直線コネクタ 433"/>
        <xdr:cNvCxnSpPr/>
      </xdr:nvCxnSpPr>
      <xdr:spPr>
        <a:xfrm flipV="1">
          <a:off x="15481300" y="62941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89408</xdr:rowOff>
    </xdr:from>
    <xdr:to>
      <xdr:col>76</xdr:col>
      <xdr:colOff>165100</xdr:colOff>
      <xdr:row>37</xdr:row>
      <xdr:rowOff>19558</xdr:rowOff>
    </xdr:to>
    <xdr:sp macro="" textlink="">
      <xdr:nvSpPr>
        <xdr:cNvPr id="435" name="楕円 434"/>
        <xdr:cNvSpPr/>
      </xdr:nvSpPr>
      <xdr:spPr>
        <a:xfrm>
          <a:off x="14541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135636</xdr:rowOff>
    </xdr:from>
    <xdr:to>
      <xdr:col>81</xdr:col>
      <xdr:colOff>50800</xdr:colOff>
      <xdr:row>36</xdr:row>
      <xdr:rowOff>140208</xdr:rowOff>
    </xdr:to>
    <xdr:cxnSp macro="">
      <xdr:nvCxnSpPr>
        <xdr:cNvPr id="436" name="直線コネクタ 435"/>
        <xdr:cNvCxnSpPr/>
      </xdr:nvCxnSpPr>
      <xdr:spPr>
        <a:xfrm flipV="1">
          <a:off x="14592300" y="63078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37" name="楕円 436"/>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140208</xdr:rowOff>
    </xdr:from>
    <xdr:to>
      <xdr:col>76</xdr:col>
      <xdr:colOff>114300</xdr:colOff>
      <xdr:row>37</xdr:row>
      <xdr:rowOff>133350</xdr:rowOff>
    </xdr:to>
    <xdr:cxnSp macro="">
      <xdr:nvCxnSpPr>
        <xdr:cNvPr id="438" name="直線コネクタ 437"/>
        <xdr:cNvCxnSpPr/>
      </xdr:nvCxnSpPr>
      <xdr:spPr>
        <a:xfrm flipV="1">
          <a:off x="13703300" y="63124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439" name="楕円 438"/>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37</xdr:row>
      <xdr:rowOff>156210</xdr:rowOff>
    </xdr:to>
    <xdr:cxnSp macro="">
      <xdr:nvCxnSpPr>
        <xdr:cNvPr id="440" name="直線コネクタ 439"/>
        <xdr:cNvCxnSpPr/>
      </xdr:nvCxnSpPr>
      <xdr:spPr>
        <a:xfrm flipV="1">
          <a:off x="12814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441"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42"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3"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444" name="n_4ave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31513</xdr:rowOff>
    </xdr:from>
    <xdr:ext cx="405111" cy="259045"/>
    <xdr:sp macro="" textlink="">
      <xdr:nvSpPr>
        <xdr:cNvPr id="445" name="n_1mainValue【認定こども園・幼稚園・保育所】&#10;有形固定資産減価償却率"/>
        <xdr:cNvSpPr txBox="1"/>
      </xdr:nvSpPr>
      <xdr:spPr>
        <a:xfrm>
          <a:off x="152660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36085</xdr:rowOff>
    </xdr:from>
    <xdr:ext cx="405111" cy="259045"/>
    <xdr:sp macro="" textlink="">
      <xdr:nvSpPr>
        <xdr:cNvPr id="446" name="n_2mainValue【認定こども園・幼稚園・保育所】&#10;有形固定資産減価償却率"/>
        <xdr:cNvSpPr txBox="1"/>
      </xdr:nvSpPr>
      <xdr:spPr>
        <a:xfrm>
          <a:off x="143897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7" name="n_3main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52087</xdr:rowOff>
    </xdr:from>
    <xdr:ext cx="405111" cy="259045"/>
    <xdr:sp macro="" textlink="">
      <xdr:nvSpPr>
        <xdr:cNvPr id="448" name="n_4mainValue【認定こども園・幼稚園・保育所】&#10;有形固定資産減価償却率"/>
        <xdr:cNvSpPr txBox="1"/>
      </xdr:nvSpPr>
      <xdr:spPr>
        <a:xfrm>
          <a:off x="12611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142003</xdr:rowOff>
    </xdr:from>
    <xdr:ext cx="469744" cy="259045"/>
    <xdr:sp macro="" textlink="">
      <xdr:nvSpPr>
        <xdr:cNvPr id="475" name="【認定こども園・幼稚園・保育所】&#10;一人当たり面積平均値テキスト"/>
        <xdr:cNvSpPr txBox="1"/>
      </xdr:nvSpPr>
      <xdr:spPr>
        <a:xfrm>
          <a:off x="221996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6" name="楕円 485"/>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102125</xdr:rowOff>
    </xdr:from>
    <xdr:ext cx="469744" cy="259045"/>
    <xdr:sp macro="" textlink="">
      <xdr:nvSpPr>
        <xdr:cNvPr id="487" name="【認定こども園・幼稚園・保育所】&#10;一人当たり面積該当値テキスト"/>
        <xdr:cNvSpPr txBox="1"/>
      </xdr:nvSpPr>
      <xdr:spPr>
        <a:xfrm>
          <a:off x="221996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88" name="楕円 487"/>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7620</xdr:rowOff>
    </xdr:to>
    <xdr:cxnSp macro="">
      <xdr:nvCxnSpPr>
        <xdr:cNvPr id="489" name="直線コネクタ 488"/>
        <xdr:cNvCxnSpPr/>
      </xdr:nvCxnSpPr>
      <xdr:spPr>
        <a:xfrm flipV="1">
          <a:off x="21323300" y="686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90" name="楕円 489"/>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491" name="直線コネクタ 490"/>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137414</xdr:rowOff>
    </xdr:from>
    <xdr:to>
      <xdr:col>102</xdr:col>
      <xdr:colOff>165100</xdr:colOff>
      <xdr:row>40</xdr:row>
      <xdr:rowOff>67564</xdr:rowOff>
    </xdr:to>
    <xdr:sp macro="" textlink="">
      <xdr:nvSpPr>
        <xdr:cNvPr id="492" name="楕円 491"/>
        <xdr:cNvSpPr/>
      </xdr:nvSpPr>
      <xdr:spPr>
        <a:xfrm>
          <a:off x="19494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16764</xdr:rowOff>
    </xdr:to>
    <xdr:cxnSp macro="">
      <xdr:nvCxnSpPr>
        <xdr:cNvPr id="493" name="直線コネクタ 492"/>
        <xdr:cNvCxnSpPr/>
      </xdr:nvCxnSpPr>
      <xdr:spPr>
        <a:xfrm flipV="1">
          <a:off x="19545300" y="686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94" name="楕円 493"/>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xdr:rowOff>
    </xdr:from>
    <xdr:to>
      <xdr:col>102</xdr:col>
      <xdr:colOff>114300</xdr:colOff>
      <xdr:row>40</xdr:row>
      <xdr:rowOff>21336</xdr:rowOff>
    </xdr:to>
    <xdr:cxnSp macro="">
      <xdr:nvCxnSpPr>
        <xdr:cNvPr id="495" name="直線コネクタ 494"/>
        <xdr:cNvCxnSpPr/>
      </xdr:nvCxnSpPr>
      <xdr:spPr>
        <a:xfrm flipV="1">
          <a:off x="18656300" y="687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6" name="n_1ave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97"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65803</xdr:rowOff>
    </xdr:from>
    <xdr:ext cx="469744" cy="259045"/>
    <xdr:sp macro="" textlink="">
      <xdr:nvSpPr>
        <xdr:cNvPr id="498" name="n_3aveValue【認定こども園・幼稚園・保育所】&#10;一人当たり面積"/>
        <xdr:cNvSpPr txBox="1"/>
      </xdr:nvSpPr>
      <xdr:spPr>
        <a:xfrm>
          <a:off x="19310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99"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0"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01"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58691</xdr:rowOff>
    </xdr:from>
    <xdr:ext cx="469744" cy="259045"/>
    <xdr:sp macro="" textlink="">
      <xdr:nvSpPr>
        <xdr:cNvPr id="502" name="n_3mainValue【認定こども園・幼稚園・保育所】&#10;一人当たり面積"/>
        <xdr:cNvSpPr txBox="1"/>
      </xdr:nvSpPr>
      <xdr:spPr>
        <a:xfrm>
          <a:off x="19310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503" name="n_4mainValue【認定こども園・幼稚園・保育所】&#10;一人当たり面積"/>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30" name="直線コネクタ 529"/>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1"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2" name="直線コネクタ 531"/>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33"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4" name="直線コネクタ 533"/>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5"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6" name="フローチャート: 判断 535"/>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7" name="フローチャート: 判断 536"/>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8" name="フローチャート: 判断 537"/>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9" name="フローチャート: 判断 538"/>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46" name="楕円 545"/>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547" name="【学校施設】&#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48" name="楕円 547"/>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71846</xdr:rowOff>
    </xdr:to>
    <xdr:cxnSp macro="">
      <xdr:nvCxnSpPr>
        <xdr:cNvPr id="549" name="直線コネクタ 548"/>
        <xdr:cNvCxnSpPr/>
      </xdr:nvCxnSpPr>
      <xdr:spPr>
        <a:xfrm>
          <a:off x="15481300" y="103523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50" name="楕円 549"/>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61</xdr:row>
      <xdr:rowOff>76744</xdr:rowOff>
    </xdr:to>
    <xdr:cxnSp macro="">
      <xdr:nvCxnSpPr>
        <xdr:cNvPr id="551" name="直線コネクタ 550"/>
        <xdr:cNvCxnSpPr/>
      </xdr:nvCxnSpPr>
      <xdr:spPr>
        <a:xfrm flipV="1">
          <a:off x="14592300" y="10352315"/>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127181</xdr:rowOff>
    </xdr:from>
    <xdr:to>
      <xdr:col>72</xdr:col>
      <xdr:colOff>38100</xdr:colOff>
      <xdr:row>62</xdr:row>
      <xdr:rowOff>57331</xdr:rowOff>
    </xdr:to>
    <xdr:sp macro="" textlink="">
      <xdr:nvSpPr>
        <xdr:cNvPr id="552" name="楕円 551"/>
        <xdr:cNvSpPr/>
      </xdr:nvSpPr>
      <xdr:spPr>
        <a:xfrm>
          <a:off x="13652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62</xdr:row>
      <xdr:rowOff>6531</xdr:rowOff>
    </xdr:to>
    <xdr:cxnSp macro="">
      <xdr:nvCxnSpPr>
        <xdr:cNvPr id="553" name="直線コネクタ 552"/>
        <xdr:cNvCxnSpPr/>
      </xdr:nvCxnSpPr>
      <xdr:spPr>
        <a:xfrm flipV="1">
          <a:off x="13703300" y="1053519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554" name="楕円 553"/>
        <xdr:cNvSpPr/>
      </xdr:nvSpPr>
      <xdr:spPr>
        <a:xfrm>
          <a:off x="1276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xdr:rowOff>
    </xdr:from>
    <xdr:to>
      <xdr:col>71</xdr:col>
      <xdr:colOff>177800</xdr:colOff>
      <xdr:row>62</xdr:row>
      <xdr:rowOff>45720</xdr:rowOff>
    </xdr:to>
    <xdr:cxnSp macro="">
      <xdr:nvCxnSpPr>
        <xdr:cNvPr id="555" name="直線コネクタ 554"/>
        <xdr:cNvCxnSpPr/>
      </xdr:nvCxnSpPr>
      <xdr:spPr>
        <a:xfrm flipV="1">
          <a:off x="12814300" y="10636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57"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58" name="n_3ave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59"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560" name="n_1mainValue【学校施設】&#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61" name="n_2mainValue【学校施設】&#10;有形固定資産減価償却率"/>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48458</xdr:rowOff>
    </xdr:from>
    <xdr:ext cx="405111" cy="259045"/>
    <xdr:sp macro="" textlink="">
      <xdr:nvSpPr>
        <xdr:cNvPr id="562" name="n_3mainValue【学校施設】&#10;有形固定資産減価償却率"/>
        <xdr:cNvSpPr txBox="1"/>
      </xdr:nvSpPr>
      <xdr:spPr>
        <a:xfrm>
          <a:off x="13500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563" name="n_4mainValue【学校施設】&#10;有形固定資産減価償却率"/>
        <xdr:cNvSpPr txBox="1"/>
      </xdr:nvSpPr>
      <xdr:spPr>
        <a:xfrm>
          <a:off x="12611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8" name="直線コネクタ 587"/>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9"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91"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93" name="【学校施設】&#10;一人当たり面積平均値テキスト"/>
        <xdr:cNvSpPr txBox="1"/>
      </xdr:nvSpPr>
      <xdr:spPr>
        <a:xfrm>
          <a:off x="22199600" y="1051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0</xdr:rowOff>
    </xdr:from>
    <xdr:to>
      <xdr:col>116</xdr:col>
      <xdr:colOff>114300</xdr:colOff>
      <xdr:row>63</xdr:row>
      <xdr:rowOff>101600</xdr:rowOff>
    </xdr:to>
    <xdr:sp macro="" textlink="">
      <xdr:nvSpPr>
        <xdr:cNvPr id="604" name="楕円 603"/>
        <xdr:cNvSpPr/>
      </xdr:nvSpPr>
      <xdr:spPr>
        <a:xfrm>
          <a:off x="221107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05" name="【学校施設】&#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146050</xdr:rowOff>
    </xdr:from>
    <xdr:to>
      <xdr:col>112</xdr:col>
      <xdr:colOff>38100</xdr:colOff>
      <xdr:row>63</xdr:row>
      <xdr:rowOff>76200</xdr:rowOff>
    </xdr:to>
    <xdr:sp macro="" textlink="">
      <xdr:nvSpPr>
        <xdr:cNvPr id="606" name="楕円 605"/>
        <xdr:cNvSpPr/>
      </xdr:nvSpPr>
      <xdr:spPr>
        <a:xfrm>
          <a:off x="21272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25400</xdr:rowOff>
    </xdr:from>
    <xdr:to>
      <xdr:col>116</xdr:col>
      <xdr:colOff>63500</xdr:colOff>
      <xdr:row>63</xdr:row>
      <xdr:rowOff>50800</xdr:rowOff>
    </xdr:to>
    <xdr:cxnSp macro="">
      <xdr:nvCxnSpPr>
        <xdr:cNvPr id="607" name="直線コネクタ 606"/>
        <xdr:cNvCxnSpPr/>
      </xdr:nvCxnSpPr>
      <xdr:spPr>
        <a:xfrm>
          <a:off x="21323300" y="108267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08" name="楕円 607"/>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25400</xdr:rowOff>
    </xdr:from>
    <xdr:to>
      <xdr:col>111</xdr:col>
      <xdr:colOff>177800</xdr:colOff>
      <xdr:row>63</xdr:row>
      <xdr:rowOff>38100</xdr:rowOff>
    </xdr:to>
    <xdr:cxnSp macro="">
      <xdr:nvCxnSpPr>
        <xdr:cNvPr id="609" name="直線コネクタ 608"/>
        <xdr:cNvCxnSpPr/>
      </xdr:nvCxnSpPr>
      <xdr:spPr>
        <a:xfrm flipV="1">
          <a:off x="20434300" y="108267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1270</xdr:rowOff>
    </xdr:from>
    <xdr:to>
      <xdr:col>102</xdr:col>
      <xdr:colOff>165100</xdr:colOff>
      <xdr:row>63</xdr:row>
      <xdr:rowOff>102870</xdr:rowOff>
    </xdr:to>
    <xdr:sp macro="" textlink="">
      <xdr:nvSpPr>
        <xdr:cNvPr id="610" name="楕円 609"/>
        <xdr:cNvSpPr/>
      </xdr:nvSpPr>
      <xdr:spPr>
        <a:xfrm>
          <a:off x="19494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52070</xdr:rowOff>
    </xdr:to>
    <xdr:cxnSp macro="">
      <xdr:nvCxnSpPr>
        <xdr:cNvPr id="611" name="直線コネクタ 610"/>
        <xdr:cNvCxnSpPr/>
      </xdr:nvCxnSpPr>
      <xdr:spPr>
        <a:xfrm flipV="1">
          <a:off x="19545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612" name="楕円 611"/>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52070</xdr:rowOff>
    </xdr:to>
    <xdr:cxnSp macro="">
      <xdr:nvCxnSpPr>
        <xdr:cNvPr id="613" name="直線コネクタ 612"/>
        <xdr:cNvCxnSpPr/>
      </xdr:nvCxnSpPr>
      <xdr:spPr>
        <a:xfrm>
          <a:off x="18656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4" name="n_1ave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15" name="n_2aveValue【学校施設】&#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616" name="n_3aveValue【学校施設】&#10;一人当たり面積"/>
        <xdr:cNvSpPr txBox="1"/>
      </xdr:nvSpPr>
      <xdr:spPr>
        <a:xfrm>
          <a:off x="19310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17"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67327</xdr:rowOff>
    </xdr:from>
    <xdr:ext cx="469744" cy="259045"/>
    <xdr:sp macro="" textlink="">
      <xdr:nvSpPr>
        <xdr:cNvPr id="618" name="n_1mainValue【学校施設】&#10;一人当たり面積"/>
        <xdr:cNvSpPr txBox="1"/>
      </xdr:nvSpPr>
      <xdr:spPr>
        <a:xfrm>
          <a:off x="210757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619" name="n_2mainValue【学校施設】&#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93997</xdr:rowOff>
    </xdr:from>
    <xdr:ext cx="469744" cy="259045"/>
    <xdr:sp macro="" textlink="">
      <xdr:nvSpPr>
        <xdr:cNvPr id="620" name="n_3mainValue【学校施設】&#10;一人当たり面積"/>
        <xdr:cNvSpPr txBox="1"/>
      </xdr:nvSpPr>
      <xdr:spPr>
        <a:xfrm>
          <a:off x="19310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621" name="n_4mainValue【学校施設】&#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7" name="直線コネクタ 646"/>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8"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9" name="直線コネクタ 648"/>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50"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51" name="直線コネクタ 650"/>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89825</xdr:rowOff>
    </xdr:from>
    <xdr:ext cx="405111" cy="259045"/>
    <xdr:sp macro="" textlink="">
      <xdr:nvSpPr>
        <xdr:cNvPr id="652" name="【児童館】&#10;有形固定資産減価償却率平均値テキスト"/>
        <xdr:cNvSpPr txBox="1"/>
      </xdr:nvSpPr>
      <xdr:spPr>
        <a:xfrm>
          <a:off x="16357600" y="1414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3" name="フローチャート: 判断 652"/>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4" name="フローチャート: 判断 653"/>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5" name="フローチャート: 判断 654"/>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6" name="フローチャート: 判断 655"/>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7" name="フローチャート: 判断 656"/>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63" name="楕円 662"/>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111414</xdr:rowOff>
    </xdr:from>
    <xdr:ext cx="405111" cy="259045"/>
    <xdr:sp macro="" textlink="">
      <xdr:nvSpPr>
        <xdr:cNvPr id="664" name="【児童館】&#10;有形固定資産減価償却率該当値テキスト"/>
        <xdr:cNvSpPr txBox="1"/>
      </xdr:nvSpPr>
      <xdr:spPr>
        <a:xfrm>
          <a:off x="16357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665" name="楕円 664"/>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82</xdr:row>
      <xdr:rowOff>154032</xdr:rowOff>
    </xdr:to>
    <xdr:cxnSp macro="">
      <xdr:nvCxnSpPr>
        <xdr:cNvPr id="666" name="直線コネクタ 665"/>
        <xdr:cNvCxnSpPr/>
      </xdr:nvCxnSpPr>
      <xdr:spPr>
        <a:xfrm flipV="1">
          <a:off x="15481300" y="1419823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67" name="楕円 666"/>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142602</xdr:rowOff>
    </xdr:from>
    <xdr:to>
      <xdr:col>81</xdr:col>
      <xdr:colOff>50800</xdr:colOff>
      <xdr:row>82</xdr:row>
      <xdr:rowOff>154032</xdr:rowOff>
    </xdr:to>
    <xdr:cxnSp macro="">
      <xdr:nvCxnSpPr>
        <xdr:cNvPr id="668" name="直線コネクタ 667"/>
        <xdr:cNvCxnSpPr/>
      </xdr:nvCxnSpPr>
      <xdr:spPr>
        <a:xfrm>
          <a:off x="14592300" y="142015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62412</xdr:rowOff>
    </xdr:from>
    <xdr:to>
      <xdr:col>72</xdr:col>
      <xdr:colOff>38100</xdr:colOff>
      <xdr:row>82</xdr:row>
      <xdr:rowOff>164012</xdr:rowOff>
    </xdr:to>
    <xdr:sp macro="" textlink="">
      <xdr:nvSpPr>
        <xdr:cNvPr id="669" name="楕円 668"/>
        <xdr:cNvSpPr/>
      </xdr:nvSpPr>
      <xdr:spPr>
        <a:xfrm>
          <a:off x="13652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113212</xdr:rowOff>
    </xdr:from>
    <xdr:to>
      <xdr:col>76</xdr:col>
      <xdr:colOff>114300</xdr:colOff>
      <xdr:row>82</xdr:row>
      <xdr:rowOff>142602</xdr:rowOff>
    </xdr:to>
    <xdr:cxnSp macro="">
      <xdr:nvCxnSpPr>
        <xdr:cNvPr id="670" name="直線コネクタ 669"/>
        <xdr:cNvCxnSpPr/>
      </xdr:nvCxnSpPr>
      <xdr:spPr>
        <a:xfrm>
          <a:off x="13703300" y="141721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88537</xdr:rowOff>
    </xdr:from>
    <xdr:to>
      <xdr:col>67</xdr:col>
      <xdr:colOff>101600</xdr:colOff>
      <xdr:row>83</xdr:row>
      <xdr:rowOff>18687</xdr:rowOff>
    </xdr:to>
    <xdr:sp macro="" textlink="">
      <xdr:nvSpPr>
        <xdr:cNvPr id="671" name="楕円 670"/>
        <xdr:cNvSpPr/>
      </xdr:nvSpPr>
      <xdr:spPr>
        <a:xfrm>
          <a:off x="12763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113212</xdr:rowOff>
    </xdr:from>
    <xdr:to>
      <xdr:col>71</xdr:col>
      <xdr:colOff>177800</xdr:colOff>
      <xdr:row>82</xdr:row>
      <xdr:rowOff>139337</xdr:rowOff>
    </xdr:to>
    <xdr:cxnSp macro="">
      <xdr:nvCxnSpPr>
        <xdr:cNvPr id="672" name="直線コネクタ 671"/>
        <xdr:cNvCxnSpPr/>
      </xdr:nvCxnSpPr>
      <xdr:spPr>
        <a:xfrm flipV="1">
          <a:off x="12814300" y="1417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3"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74" name="n_2aveValue【児童館】&#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75" name="n_3aveValue【児童館】&#10;有形固定資産減価償却率"/>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676" name="n_4aveValue【児童館】&#10;有形固定資産減価償却率"/>
        <xdr:cNvSpPr txBox="1"/>
      </xdr:nvSpPr>
      <xdr:spPr>
        <a:xfrm>
          <a:off x="12611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24509</xdr:rowOff>
    </xdr:from>
    <xdr:ext cx="405111" cy="259045"/>
    <xdr:sp macro="" textlink="">
      <xdr:nvSpPr>
        <xdr:cNvPr id="677" name="n_1mainValue【児童館】&#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38479</xdr:rowOff>
    </xdr:from>
    <xdr:ext cx="405111" cy="259045"/>
    <xdr:sp macro="" textlink="">
      <xdr:nvSpPr>
        <xdr:cNvPr id="678" name="n_2mainValue【児童館】&#10;有形固定資産減価償却率"/>
        <xdr:cNvSpPr txBox="1"/>
      </xdr:nvSpPr>
      <xdr:spPr>
        <a:xfrm>
          <a:off x="14389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9089</xdr:rowOff>
    </xdr:from>
    <xdr:ext cx="405111" cy="259045"/>
    <xdr:sp macro="" textlink="">
      <xdr:nvSpPr>
        <xdr:cNvPr id="679" name="n_3mainValue【児童館】&#10;有形固定資産減価償却率"/>
        <xdr:cNvSpPr txBox="1"/>
      </xdr:nvSpPr>
      <xdr:spPr>
        <a:xfrm>
          <a:off x="13500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35214</xdr:rowOff>
    </xdr:from>
    <xdr:ext cx="405111" cy="259045"/>
    <xdr:sp macro="" textlink="">
      <xdr:nvSpPr>
        <xdr:cNvPr id="680" name="n_4mainValue【児童館】&#10;有形固定資産減価償却率"/>
        <xdr:cNvSpPr txBox="1"/>
      </xdr:nvSpPr>
      <xdr:spPr>
        <a:xfrm>
          <a:off x="12611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4" name="直線コネクタ 703"/>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8" name="直線コネクタ 70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9"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4" name="フローチャート: 判断 713"/>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720" name="楕円 719"/>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721" name="【児童館】&#10;一人当たり面積該当値テキスト"/>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722" name="楕円 721"/>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76200</xdr:rowOff>
    </xdr:from>
    <xdr:to>
      <xdr:col>116</xdr:col>
      <xdr:colOff>63500</xdr:colOff>
      <xdr:row>81</xdr:row>
      <xdr:rowOff>152400</xdr:rowOff>
    </xdr:to>
    <xdr:cxnSp macro="">
      <xdr:nvCxnSpPr>
        <xdr:cNvPr id="723" name="直線コネクタ 722"/>
        <xdr:cNvCxnSpPr/>
      </xdr:nvCxnSpPr>
      <xdr:spPr>
        <a:xfrm>
          <a:off x="21323300" y="13963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4" name="楕円 723"/>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76200</xdr:rowOff>
    </xdr:to>
    <xdr:cxnSp macro="">
      <xdr:nvCxnSpPr>
        <xdr:cNvPr id="725" name="直線コネクタ 724"/>
        <xdr:cNvCxnSpPr/>
      </xdr:nvCxnSpPr>
      <xdr:spPr>
        <a:xfrm>
          <a:off x="20434300" y="1394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726" name="楕円 725"/>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81</xdr:row>
      <xdr:rowOff>57150</xdr:rowOff>
    </xdr:to>
    <xdr:cxnSp macro="">
      <xdr:nvCxnSpPr>
        <xdr:cNvPr id="727" name="直線コネクタ 726"/>
        <xdr:cNvCxnSpPr/>
      </xdr:nvCxnSpPr>
      <xdr:spPr>
        <a:xfrm>
          <a:off x="19545300" y="1392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158750</xdr:rowOff>
    </xdr:from>
    <xdr:to>
      <xdr:col>98</xdr:col>
      <xdr:colOff>38100</xdr:colOff>
      <xdr:row>81</xdr:row>
      <xdr:rowOff>88900</xdr:rowOff>
    </xdr:to>
    <xdr:sp macro="" textlink="">
      <xdr:nvSpPr>
        <xdr:cNvPr id="728" name="楕円 727"/>
        <xdr:cNvSpPr/>
      </xdr:nvSpPr>
      <xdr:spPr>
        <a:xfrm>
          <a:off x="18605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38100</xdr:rowOff>
    </xdr:from>
    <xdr:to>
      <xdr:col>102</xdr:col>
      <xdr:colOff>114300</xdr:colOff>
      <xdr:row>81</xdr:row>
      <xdr:rowOff>38100</xdr:rowOff>
    </xdr:to>
    <xdr:cxnSp macro="">
      <xdr:nvCxnSpPr>
        <xdr:cNvPr id="729" name="直線コネクタ 728"/>
        <xdr:cNvCxnSpPr/>
      </xdr:nvCxnSpPr>
      <xdr:spPr>
        <a:xfrm>
          <a:off x="18656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730"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1"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2"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3" name="n_4aveValue【児童館】&#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734" name="n_1mainValue【児童館】&#10;一人当たり面積"/>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5" name="n_2main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36" name="n_3mainValue【児童館】&#10;一人当たり面積"/>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105427</xdr:rowOff>
    </xdr:from>
    <xdr:ext cx="469744" cy="259045"/>
    <xdr:sp macro="" textlink="">
      <xdr:nvSpPr>
        <xdr:cNvPr id="737" name="n_4mainValue【児童館】&#10;一人当たり面積"/>
        <xdr:cNvSpPr txBox="1"/>
      </xdr:nvSpPr>
      <xdr:spPr>
        <a:xfrm>
          <a:off x="18421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5" name="正方形/長方形 74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6" name="正方形/長方形 74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7" name="正方形/長方形 74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8" name="正方形/長方形 74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道路については、平成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道路舗装白書」に関して、過去と直近の路面性状調査、工事履歴等を基に検証・見直しを行い令和２年度に改定した。今後も当白書で設定した舗装管理指数・計画修繕面積を目標に工事を実施していく。</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については、区立施設の移転改築の外、民間事業者による保育所整備等に向けて老朽化した区立施設を解体したことなどにより有形固定資産減価償却率は下がっている。しかしながら、築</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えるような施設が残っていることから、引き続き施設再編整備の取組を進めていく必要がある。学校については、令和元年度に小学校２校と中学校１校を統合した高円寺学園を整備するなど改築等の取組を進めることにより有形固定資産減価償却率は下がってきているが、今後およそ</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年間が改築時期のピークを迎えるような状況であり、「区立学校施設整備計画（第２次改築計画）」等の計画を踏まえて、長寿命化と改築に向けた取組を進めていく。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6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48277</xdr:rowOff>
    </xdr:from>
    <xdr:ext cx="405111" cy="259045"/>
    <xdr:sp macro="" textlink="">
      <xdr:nvSpPr>
        <xdr:cNvPr id="60" name="【図書館】&#10;有形固定資産減価償却率平均値テキスト"/>
        <xdr:cNvSpPr txBox="1"/>
      </xdr:nvSpPr>
      <xdr:spPr>
        <a:xfrm>
          <a:off x="4673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71" name="楕円 70"/>
        <xdr:cNvSpPr/>
      </xdr:nvSpPr>
      <xdr:spPr>
        <a:xfrm>
          <a:off x="45847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6113</xdr:rowOff>
    </xdr:from>
    <xdr:ext cx="405111" cy="259045"/>
    <xdr:sp macro="" textlink="">
      <xdr:nvSpPr>
        <xdr:cNvPr id="72" name="【図書館】&#10;有形固定資産減価償却率該当値テキスト"/>
        <xdr:cNvSpPr txBox="1"/>
      </xdr:nvSpPr>
      <xdr:spPr>
        <a:xfrm>
          <a:off x="4673600"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103124</xdr:rowOff>
    </xdr:from>
    <xdr:to>
      <xdr:col>20</xdr:col>
      <xdr:colOff>38100</xdr:colOff>
      <xdr:row>39</xdr:row>
      <xdr:rowOff>33274</xdr:rowOff>
    </xdr:to>
    <xdr:sp macro="" textlink="">
      <xdr:nvSpPr>
        <xdr:cNvPr id="73" name="楕円 72"/>
        <xdr:cNvSpPr/>
      </xdr:nvSpPr>
      <xdr:spPr>
        <a:xfrm>
          <a:off x="3746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78486</xdr:rowOff>
    </xdr:from>
    <xdr:to>
      <xdr:col>24</xdr:col>
      <xdr:colOff>63500</xdr:colOff>
      <xdr:row>38</xdr:row>
      <xdr:rowOff>153924</xdr:rowOff>
    </xdr:to>
    <xdr:cxnSp macro="">
      <xdr:nvCxnSpPr>
        <xdr:cNvPr id="74" name="直線コネクタ 73"/>
        <xdr:cNvCxnSpPr/>
      </xdr:nvCxnSpPr>
      <xdr:spPr>
        <a:xfrm flipV="1">
          <a:off x="3797300" y="642213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73406</xdr:rowOff>
    </xdr:from>
    <xdr:to>
      <xdr:col>15</xdr:col>
      <xdr:colOff>101600</xdr:colOff>
      <xdr:row>39</xdr:row>
      <xdr:rowOff>3556</xdr:rowOff>
    </xdr:to>
    <xdr:sp macro="" textlink="">
      <xdr:nvSpPr>
        <xdr:cNvPr id="75" name="楕円 74"/>
        <xdr:cNvSpPr/>
      </xdr:nvSpPr>
      <xdr:spPr>
        <a:xfrm>
          <a:off x="2857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124206</xdr:rowOff>
    </xdr:from>
    <xdr:to>
      <xdr:col>19</xdr:col>
      <xdr:colOff>177800</xdr:colOff>
      <xdr:row>38</xdr:row>
      <xdr:rowOff>153924</xdr:rowOff>
    </xdr:to>
    <xdr:cxnSp macro="">
      <xdr:nvCxnSpPr>
        <xdr:cNvPr id="76" name="直線コネクタ 75"/>
        <xdr:cNvCxnSpPr/>
      </xdr:nvCxnSpPr>
      <xdr:spPr>
        <a:xfrm>
          <a:off x="2908300" y="66393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27686</xdr:rowOff>
    </xdr:from>
    <xdr:to>
      <xdr:col>10</xdr:col>
      <xdr:colOff>165100</xdr:colOff>
      <xdr:row>38</xdr:row>
      <xdr:rowOff>129286</xdr:rowOff>
    </xdr:to>
    <xdr:sp macro="" textlink="">
      <xdr:nvSpPr>
        <xdr:cNvPr id="77" name="楕円 76"/>
        <xdr:cNvSpPr/>
      </xdr:nvSpPr>
      <xdr:spPr>
        <a:xfrm>
          <a:off x="1968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78486</xdr:rowOff>
    </xdr:from>
    <xdr:to>
      <xdr:col>15</xdr:col>
      <xdr:colOff>50800</xdr:colOff>
      <xdr:row>38</xdr:row>
      <xdr:rowOff>124206</xdr:rowOff>
    </xdr:to>
    <xdr:cxnSp macro="">
      <xdr:nvCxnSpPr>
        <xdr:cNvPr id="78" name="直線コネクタ 77"/>
        <xdr:cNvCxnSpPr/>
      </xdr:nvCxnSpPr>
      <xdr:spPr>
        <a:xfrm>
          <a:off x="2019300" y="65935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157988</xdr:rowOff>
    </xdr:from>
    <xdr:to>
      <xdr:col>6</xdr:col>
      <xdr:colOff>38100</xdr:colOff>
      <xdr:row>38</xdr:row>
      <xdr:rowOff>88138</xdr:rowOff>
    </xdr:to>
    <xdr:sp macro="" textlink="">
      <xdr:nvSpPr>
        <xdr:cNvPr id="79" name="楕円 78"/>
        <xdr:cNvSpPr/>
      </xdr:nvSpPr>
      <xdr:spPr>
        <a:xfrm>
          <a:off x="1079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37338</xdr:rowOff>
    </xdr:from>
    <xdr:to>
      <xdr:col>10</xdr:col>
      <xdr:colOff>114300</xdr:colOff>
      <xdr:row>38</xdr:row>
      <xdr:rowOff>78486</xdr:rowOff>
    </xdr:to>
    <xdr:cxnSp macro="">
      <xdr:nvCxnSpPr>
        <xdr:cNvPr id="80" name="直線コネクタ 79"/>
        <xdr:cNvCxnSpPr/>
      </xdr:nvCxnSpPr>
      <xdr:spPr>
        <a:xfrm>
          <a:off x="1130300" y="65524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81" name="n_1aveValue【図書館】&#10;有形固定資産減価償却率"/>
        <xdr:cNvSpPr txBox="1"/>
      </xdr:nvSpPr>
      <xdr:spPr>
        <a:xfrm>
          <a:off x="35820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3" name="n_3aveValue【図書館】&#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4"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24401</xdr:rowOff>
    </xdr:from>
    <xdr:ext cx="405111" cy="259045"/>
    <xdr:sp macro="" textlink="">
      <xdr:nvSpPr>
        <xdr:cNvPr id="85" name="n_1mainValue【図書館】&#10;有形固定資産減価償却率"/>
        <xdr:cNvSpPr txBox="1"/>
      </xdr:nvSpPr>
      <xdr:spPr>
        <a:xfrm>
          <a:off x="35820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166133</xdr:rowOff>
    </xdr:from>
    <xdr:ext cx="405111" cy="259045"/>
    <xdr:sp macro="" textlink="">
      <xdr:nvSpPr>
        <xdr:cNvPr id="86" name="n_2mainValue【図書館】&#10;有形固定資産減価償却率"/>
        <xdr:cNvSpPr txBox="1"/>
      </xdr:nvSpPr>
      <xdr:spPr>
        <a:xfrm>
          <a:off x="27057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120413</xdr:rowOff>
    </xdr:from>
    <xdr:ext cx="405111" cy="259045"/>
    <xdr:sp macro="" textlink="">
      <xdr:nvSpPr>
        <xdr:cNvPr id="87" name="n_3mainValue【図書館】&#10;有形固定資産減価償却率"/>
        <xdr:cNvSpPr txBox="1"/>
      </xdr:nvSpPr>
      <xdr:spPr>
        <a:xfrm>
          <a:off x="18167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79265</xdr:rowOff>
    </xdr:from>
    <xdr:ext cx="405111" cy="259045"/>
    <xdr:sp macro="" textlink="">
      <xdr:nvSpPr>
        <xdr:cNvPr id="88" name="n_4mainValue【図書館】&#10;有形固定資産減価償却率"/>
        <xdr:cNvSpPr txBox="1"/>
      </xdr:nvSpPr>
      <xdr:spPr>
        <a:xfrm>
          <a:off x="927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5"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98552</xdr:rowOff>
    </xdr:from>
    <xdr:to>
      <xdr:col>55</xdr:col>
      <xdr:colOff>50800</xdr:colOff>
      <xdr:row>41</xdr:row>
      <xdr:rowOff>28702</xdr:rowOff>
    </xdr:to>
    <xdr:sp macro="" textlink="">
      <xdr:nvSpPr>
        <xdr:cNvPr id="126" name="楕円 125"/>
        <xdr:cNvSpPr/>
      </xdr:nvSpPr>
      <xdr:spPr>
        <a:xfrm>
          <a:off x="10426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7"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28" name="楕円 127"/>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40</xdr:row>
      <xdr:rowOff>149352</xdr:rowOff>
    </xdr:to>
    <xdr:cxnSp macro="">
      <xdr:nvCxnSpPr>
        <xdr:cNvPr id="129" name="直線コネクタ 128"/>
        <xdr:cNvCxnSpPr/>
      </xdr:nvCxnSpPr>
      <xdr:spPr>
        <a:xfrm>
          <a:off x="9639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98552</xdr:rowOff>
    </xdr:from>
    <xdr:to>
      <xdr:col>46</xdr:col>
      <xdr:colOff>38100</xdr:colOff>
      <xdr:row>41</xdr:row>
      <xdr:rowOff>28702</xdr:rowOff>
    </xdr:to>
    <xdr:sp macro="" textlink="">
      <xdr:nvSpPr>
        <xdr:cNvPr id="130" name="楕円 129"/>
        <xdr:cNvSpPr/>
      </xdr:nvSpPr>
      <xdr:spPr>
        <a:xfrm>
          <a:off x="8699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149352</xdr:rowOff>
    </xdr:from>
    <xdr:to>
      <xdr:col>50</xdr:col>
      <xdr:colOff>114300</xdr:colOff>
      <xdr:row>40</xdr:row>
      <xdr:rowOff>149352</xdr:rowOff>
    </xdr:to>
    <xdr:cxnSp macro="">
      <xdr:nvCxnSpPr>
        <xdr:cNvPr id="131" name="直線コネクタ 130"/>
        <xdr:cNvCxnSpPr/>
      </xdr:nvCxnSpPr>
      <xdr:spPr>
        <a:xfrm>
          <a:off x="8750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98552</xdr:rowOff>
    </xdr:from>
    <xdr:to>
      <xdr:col>41</xdr:col>
      <xdr:colOff>101600</xdr:colOff>
      <xdr:row>41</xdr:row>
      <xdr:rowOff>28702</xdr:rowOff>
    </xdr:to>
    <xdr:sp macro="" textlink="">
      <xdr:nvSpPr>
        <xdr:cNvPr id="132" name="楕円 131"/>
        <xdr:cNvSpPr/>
      </xdr:nvSpPr>
      <xdr:spPr>
        <a:xfrm>
          <a:off x="7810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149352</xdr:rowOff>
    </xdr:from>
    <xdr:to>
      <xdr:col>45</xdr:col>
      <xdr:colOff>177800</xdr:colOff>
      <xdr:row>40</xdr:row>
      <xdr:rowOff>149352</xdr:rowOff>
    </xdr:to>
    <xdr:cxnSp macro="">
      <xdr:nvCxnSpPr>
        <xdr:cNvPr id="133" name="直線コネクタ 132"/>
        <xdr:cNvCxnSpPr/>
      </xdr:nvCxnSpPr>
      <xdr:spPr>
        <a:xfrm>
          <a:off x="7861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4" name="楕円 133"/>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149352</xdr:rowOff>
    </xdr:to>
    <xdr:cxnSp macro="">
      <xdr:nvCxnSpPr>
        <xdr:cNvPr id="135" name="直線コネクタ 134"/>
        <xdr:cNvCxnSpPr/>
      </xdr:nvCxnSpPr>
      <xdr:spPr>
        <a:xfrm>
          <a:off x="6972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6"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37" name="n_2aveValue【図書館】&#10;一人当たり面積"/>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36085</xdr:rowOff>
    </xdr:from>
    <xdr:ext cx="469744" cy="259045"/>
    <xdr:sp macro="" textlink="">
      <xdr:nvSpPr>
        <xdr:cNvPr id="138" name="n_3aveValue【図書館】&#10;一人当たり面積"/>
        <xdr:cNvSpPr txBox="1"/>
      </xdr:nvSpPr>
      <xdr:spPr>
        <a:xfrm>
          <a:off x="7626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9" name="n_4aveValue【図書館】&#10;一人当たり面積"/>
        <xdr:cNvSpPr txBox="1"/>
      </xdr:nvSpPr>
      <xdr:spPr>
        <a:xfrm>
          <a:off x="6737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19829</xdr:rowOff>
    </xdr:from>
    <xdr:ext cx="469744" cy="259045"/>
    <xdr:sp macro="" textlink="">
      <xdr:nvSpPr>
        <xdr:cNvPr id="140" name="n_1mainValue【図書館】&#10;一人当たり面積"/>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19829</xdr:rowOff>
    </xdr:from>
    <xdr:ext cx="469744" cy="259045"/>
    <xdr:sp macro="" textlink="">
      <xdr:nvSpPr>
        <xdr:cNvPr id="141" name="n_2mainValue【図書館】&#10;一人当たり面積"/>
        <xdr:cNvSpPr txBox="1"/>
      </xdr:nvSpPr>
      <xdr:spPr>
        <a:xfrm>
          <a:off x="8515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19829</xdr:rowOff>
    </xdr:from>
    <xdr:ext cx="469744" cy="259045"/>
    <xdr:sp macro="" textlink="">
      <xdr:nvSpPr>
        <xdr:cNvPr id="142" name="n_3mainValue【図書館】&#10;一人当たり面積"/>
        <xdr:cNvSpPr txBox="1"/>
      </xdr:nvSpPr>
      <xdr:spPr>
        <a:xfrm>
          <a:off x="7626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3" name="n_4mainValue【図書館】&#10;一人当たり面積"/>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71" name="【体育館・プール】&#10;有形固定資産減価償却率平均値テキスト"/>
        <xdr:cNvSpPr txBox="1"/>
      </xdr:nvSpPr>
      <xdr:spPr>
        <a:xfrm>
          <a:off x="46736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65786</xdr:rowOff>
    </xdr:from>
    <xdr:to>
      <xdr:col>24</xdr:col>
      <xdr:colOff>114300</xdr:colOff>
      <xdr:row>58</xdr:row>
      <xdr:rowOff>167386</xdr:rowOff>
    </xdr:to>
    <xdr:sp macro="" textlink="">
      <xdr:nvSpPr>
        <xdr:cNvPr id="182" name="楕円 181"/>
        <xdr:cNvSpPr/>
      </xdr:nvSpPr>
      <xdr:spPr>
        <a:xfrm>
          <a:off x="4584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88663</xdr:rowOff>
    </xdr:from>
    <xdr:ext cx="405111" cy="259045"/>
    <xdr:sp macro="" textlink="">
      <xdr:nvSpPr>
        <xdr:cNvPr id="183" name="【体育館・プール】&#10;有形固定資産減価償却率該当値テキスト"/>
        <xdr:cNvSpPr txBox="1"/>
      </xdr:nvSpPr>
      <xdr:spPr>
        <a:xfrm>
          <a:off x="4673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xdr:rowOff>
    </xdr:from>
    <xdr:to>
      <xdr:col>20</xdr:col>
      <xdr:colOff>38100</xdr:colOff>
      <xdr:row>58</xdr:row>
      <xdr:rowOff>114808</xdr:rowOff>
    </xdr:to>
    <xdr:sp macro="" textlink="">
      <xdr:nvSpPr>
        <xdr:cNvPr id="184" name="楕円 183"/>
        <xdr:cNvSpPr/>
      </xdr:nvSpPr>
      <xdr:spPr>
        <a:xfrm>
          <a:off x="3746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64008</xdr:rowOff>
    </xdr:from>
    <xdr:to>
      <xdr:col>24</xdr:col>
      <xdr:colOff>63500</xdr:colOff>
      <xdr:row>58</xdr:row>
      <xdr:rowOff>116586</xdr:rowOff>
    </xdr:to>
    <xdr:cxnSp macro="">
      <xdr:nvCxnSpPr>
        <xdr:cNvPr id="185" name="直線コネクタ 184"/>
        <xdr:cNvCxnSpPr/>
      </xdr:nvCxnSpPr>
      <xdr:spPr>
        <a:xfrm>
          <a:off x="3797300" y="1000810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86" name="楕円 185"/>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64008</xdr:rowOff>
    </xdr:to>
    <xdr:cxnSp macro="">
      <xdr:nvCxnSpPr>
        <xdr:cNvPr id="187" name="直線コネクタ 186"/>
        <xdr:cNvCxnSpPr/>
      </xdr:nvCxnSpPr>
      <xdr:spPr>
        <a:xfrm>
          <a:off x="2908300" y="9989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xdr:rowOff>
    </xdr:from>
    <xdr:to>
      <xdr:col>10</xdr:col>
      <xdr:colOff>165100</xdr:colOff>
      <xdr:row>58</xdr:row>
      <xdr:rowOff>112522</xdr:rowOff>
    </xdr:to>
    <xdr:sp macro="" textlink="">
      <xdr:nvSpPr>
        <xdr:cNvPr id="188" name="楕円 187"/>
        <xdr:cNvSpPr/>
      </xdr:nvSpPr>
      <xdr:spPr>
        <a:xfrm>
          <a:off x="1968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61722</xdr:rowOff>
    </xdr:to>
    <xdr:cxnSp macro="">
      <xdr:nvCxnSpPr>
        <xdr:cNvPr id="189" name="直線コネクタ 188"/>
        <xdr:cNvCxnSpPr/>
      </xdr:nvCxnSpPr>
      <xdr:spPr>
        <a:xfrm flipV="1">
          <a:off x="2019300" y="99898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132080</xdr:rowOff>
    </xdr:from>
    <xdr:to>
      <xdr:col>6</xdr:col>
      <xdr:colOff>38100</xdr:colOff>
      <xdr:row>58</xdr:row>
      <xdr:rowOff>62230</xdr:rowOff>
    </xdr:to>
    <xdr:sp macro="" textlink="">
      <xdr:nvSpPr>
        <xdr:cNvPr id="190" name="楕円 189"/>
        <xdr:cNvSpPr/>
      </xdr:nvSpPr>
      <xdr:spPr>
        <a:xfrm>
          <a:off x="107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xdr:rowOff>
    </xdr:from>
    <xdr:to>
      <xdr:col>10</xdr:col>
      <xdr:colOff>114300</xdr:colOff>
      <xdr:row>58</xdr:row>
      <xdr:rowOff>61722</xdr:rowOff>
    </xdr:to>
    <xdr:cxnSp macro="">
      <xdr:nvCxnSpPr>
        <xdr:cNvPr id="191" name="直線コネクタ 190"/>
        <xdr:cNvCxnSpPr/>
      </xdr:nvCxnSpPr>
      <xdr:spPr>
        <a:xfrm>
          <a:off x="1130300" y="99555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92" name="n_1aveValue【体育館・プール】&#10;有形固定資産減価償却率"/>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93" name="n_2aveValue【体育館・プール】&#10;有形固定資産減価償却率"/>
        <xdr:cNvSpPr txBox="1"/>
      </xdr:nvSpPr>
      <xdr:spPr>
        <a:xfrm>
          <a:off x="2705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94" name="n_3aveValue【体育館・プール】&#10;有形固定資産減価償却率"/>
        <xdr:cNvSpPr txBox="1"/>
      </xdr:nvSpPr>
      <xdr:spPr>
        <a:xfrm>
          <a:off x="1816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195" name="n_4aveValue【体育館・プール】&#10;有形固定資産減価償却率"/>
        <xdr:cNvSpPr txBox="1"/>
      </xdr:nvSpPr>
      <xdr:spPr>
        <a:xfrm>
          <a:off x="927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131335</xdr:rowOff>
    </xdr:from>
    <xdr:ext cx="405111" cy="259045"/>
    <xdr:sp macro="" textlink="">
      <xdr:nvSpPr>
        <xdr:cNvPr id="196" name="n_1mainValue【体育館・プール】&#10;有形固定資産減価償却率"/>
        <xdr:cNvSpPr txBox="1"/>
      </xdr:nvSpPr>
      <xdr:spPr>
        <a:xfrm>
          <a:off x="35820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97" name="n_2mainValue【体育館・プー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129049</xdr:rowOff>
    </xdr:from>
    <xdr:ext cx="405111" cy="259045"/>
    <xdr:sp macro="" textlink="">
      <xdr:nvSpPr>
        <xdr:cNvPr id="198" name="n_3mainValue【体育館・プール】&#10;有形固定資産減価償却率"/>
        <xdr:cNvSpPr txBox="1"/>
      </xdr:nvSpPr>
      <xdr:spPr>
        <a:xfrm>
          <a:off x="1816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78757</xdr:rowOff>
    </xdr:from>
    <xdr:ext cx="405111" cy="259045"/>
    <xdr:sp macro="" textlink="">
      <xdr:nvSpPr>
        <xdr:cNvPr id="199" name="n_4mainValue【体育館・プール】&#10;有形固定資産減価償却率"/>
        <xdr:cNvSpPr txBox="1"/>
      </xdr:nvSpPr>
      <xdr:spPr>
        <a:xfrm>
          <a:off x="927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77107</xdr:rowOff>
    </xdr:from>
    <xdr:to>
      <xdr:col>55</xdr:col>
      <xdr:colOff>50800</xdr:colOff>
      <xdr:row>64</xdr:row>
      <xdr:rowOff>7257</xdr:rowOff>
    </xdr:to>
    <xdr:sp macro="" textlink="">
      <xdr:nvSpPr>
        <xdr:cNvPr id="242" name="楕円 241"/>
        <xdr:cNvSpPr/>
      </xdr:nvSpPr>
      <xdr:spPr>
        <a:xfrm>
          <a:off x="10426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163484</xdr:rowOff>
    </xdr:from>
    <xdr:ext cx="469744" cy="259045"/>
    <xdr:sp macro="" textlink="">
      <xdr:nvSpPr>
        <xdr:cNvPr id="243" name="【体育館・プール】&#10;一人当たり面積該当値テキスト"/>
        <xdr:cNvSpPr txBox="1"/>
      </xdr:nvSpPr>
      <xdr:spPr>
        <a:xfrm>
          <a:off x="10515600" y="107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77107</xdr:rowOff>
    </xdr:from>
    <xdr:to>
      <xdr:col>50</xdr:col>
      <xdr:colOff>165100</xdr:colOff>
      <xdr:row>64</xdr:row>
      <xdr:rowOff>7257</xdr:rowOff>
    </xdr:to>
    <xdr:sp macro="" textlink="">
      <xdr:nvSpPr>
        <xdr:cNvPr id="244" name="楕円 243"/>
        <xdr:cNvSpPr/>
      </xdr:nvSpPr>
      <xdr:spPr>
        <a:xfrm>
          <a:off x="9588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127907</xdr:rowOff>
    </xdr:from>
    <xdr:to>
      <xdr:col>55</xdr:col>
      <xdr:colOff>0</xdr:colOff>
      <xdr:row>63</xdr:row>
      <xdr:rowOff>127907</xdr:rowOff>
    </xdr:to>
    <xdr:cxnSp macro="">
      <xdr:nvCxnSpPr>
        <xdr:cNvPr id="245" name="直線コネクタ 244"/>
        <xdr:cNvCxnSpPr/>
      </xdr:nvCxnSpPr>
      <xdr:spPr>
        <a:xfrm>
          <a:off x="9639300" y="1092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66222</xdr:rowOff>
    </xdr:from>
    <xdr:to>
      <xdr:col>46</xdr:col>
      <xdr:colOff>38100</xdr:colOff>
      <xdr:row>63</xdr:row>
      <xdr:rowOff>167822</xdr:rowOff>
    </xdr:to>
    <xdr:sp macro="" textlink="">
      <xdr:nvSpPr>
        <xdr:cNvPr id="246" name="楕円 245"/>
        <xdr:cNvSpPr/>
      </xdr:nvSpPr>
      <xdr:spPr>
        <a:xfrm>
          <a:off x="8699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117022</xdr:rowOff>
    </xdr:from>
    <xdr:to>
      <xdr:col>50</xdr:col>
      <xdr:colOff>114300</xdr:colOff>
      <xdr:row>63</xdr:row>
      <xdr:rowOff>127907</xdr:rowOff>
    </xdr:to>
    <xdr:cxnSp macro="">
      <xdr:nvCxnSpPr>
        <xdr:cNvPr id="247" name="直線コネクタ 246"/>
        <xdr:cNvCxnSpPr/>
      </xdr:nvCxnSpPr>
      <xdr:spPr>
        <a:xfrm>
          <a:off x="8750300" y="10918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109765</xdr:rowOff>
    </xdr:from>
    <xdr:to>
      <xdr:col>41</xdr:col>
      <xdr:colOff>101600</xdr:colOff>
      <xdr:row>64</xdr:row>
      <xdr:rowOff>39915</xdr:rowOff>
    </xdr:to>
    <xdr:sp macro="" textlink="">
      <xdr:nvSpPr>
        <xdr:cNvPr id="248" name="楕円 247"/>
        <xdr:cNvSpPr/>
      </xdr:nvSpPr>
      <xdr:spPr>
        <a:xfrm>
          <a:off x="7810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117022</xdr:rowOff>
    </xdr:from>
    <xdr:to>
      <xdr:col>45</xdr:col>
      <xdr:colOff>177800</xdr:colOff>
      <xdr:row>63</xdr:row>
      <xdr:rowOff>160565</xdr:rowOff>
    </xdr:to>
    <xdr:cxnSp macro="">
      <xdr:nvCxnSpPr>
        <xdr:cNvPr id="249" name="直線コネクタ 248"/>
        <xdr:cNvCxnSpPr/>
      </xdr:nvCxnSpPr>
      <xdr:spPr>
        <a:xfrm flipV="1">
          <a:off x="7861300" y="109183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98878</xdr:rowOff>
    </xdr:from>
    <xdr:to>
      <xdr:col>36</xdr:col>
      <xdr:colOff>165100</xdr:colOff>
      <xdr:row>64</xdr:row>
      <xdr:rowOff>29028</xdr:rowOff>
    </xdr:to>
    <xdr:sp macro="" textlink="">
      <xdr:nvSpPr>
        <xdr:cNvPr id="250" name="楕円 249"/>
        <xdr:cNvSpPr/>
      </xdr:nvSpPr>
      <xdr:spPr>
        <a:xfrm>
          <a:off x="6921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149678</xdr:rowOff>
    </xdr:from>
    <xdr:to>
      <xdr:col>41</xdr:col>
      <xdr:colOff>50800</xdr:colOff>
      <xdr:row>63</xdr:row>
      <xdr:rowOff>160565</xdr:rowOff>
    </xdr:to>
    <xdr:cxnSp macro="">
      <xdr:nvCxnSpPr>
        <xdr:cNvPr id="251" name="直線コネクタ 250"/>
        <xdr:cNvCxnSpPr/>
      </xdr:nvCxnSpPr>
      <xdr:spPr>
        <a:xfrm>
          <a:off x="6972300" y="10951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159855</xdr:rowOff>
    </xdr:from>
    <xdr:ext cx="469744" cy="259045"/>
    <xdr:sp macro="" textlink="">
      <xdr:nvSpPr>
        <xdr:cNvPr id="252" name="n_1aveValue【体育館・プール】&#10;一人当たり面積"/>
        <xdr:cNvSpPr txBox="1"/>
      </xdr:nvSpPr>
      <xdr:spPr>
        <a:xfrm>
          <a:off x="93917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170742</xdr:rowOff>
    </xdr:from>
    <xdr:ext cx="469744" cy="259045"/>
    <xdr:sp macro="" textlink="">
      <xdr:nvSpPr>
        <xdr:cNvPr id="253" name="n_2aveValue【体育館・プール】&#10;一人当たり面積"/>
        <xdr:cNvSpPr txBox="1"/>
      </xdr:nvSpPr>
      <xdr:spPr>
        <a:xfrm>
          <a:off x="8515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31949</xdr:rowOff>
    </xdr:from>
    <xdr:ext cx="469744" cy="259045"/>
    <xdr:sp macro="" textlink="">
      <xdr:nvSpPr>
        <xdr:cNvPr id="254" name="n_3aveValue【体育館・プール】&#10;一人当たり面積"/>
        <xdr:cNvSpPr txBox="1"/>
      </xdr:nvSpPr>
      <xdr:spPr>
        <a:xfrm>
          <a:off x="7626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55"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169834</xdr:rowOff>
    </xdr:from>
    <xdr:ext cx="469744" cy="259045"/>
    <xdr:sp macro="" textlink="">
      <xdr:nvSpPr>
        <xdr:cNvPr id="256" name="n_1mainValue【体育館・プール】&#10;一人当たり面積"/>
        <xdr:cNvSpPr txBox="1"/>
      </xdr:nvSpPr>
      <xdr:spPr>
        <a:xfrm>
          <a:off x="9391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158949</xdr:rowOff>
    </xdr:from>
    <xdr:ext cx="469744" cy="259045"/>
    <xdr:sp macro="" textlink="">
      <xdr:nvSpPr>
        <xdr:cNvPr id="257" name="n_2mainValue【体育館・プール】&#10;一人当たり面積"/>
        <xdr:cNvSpPr txBox="1"/>
      </xdr:nvSpPr>
      <xdr:spPr>
        <a:xfrm>
          <a:off x="8515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31042</xdr:rowOff>
    </xdr:from>
    <xdr:ext cx="469744" cy="259045"/>
    <xdr:sp macro="" textlink="">
      <xdr:nvSpPr>
        <xdr:cNvPr id="258" name="n_3mainValue【体育館・プール】&#10;一人当たり面積"/>
        <xdr:cNvSpPr txBox="1"/>
      </xdr:nvSpPr>
      <xdr:spPr>
        <a:xfrm>
          <a:off x="7626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20155</xdr:rowOff>
    </xdr:from>
    <xdr:ext cx="469744" cy="259045"/>
    <xdr:sp macro="" textlink="">
      <xdr:nvSpPr>
        <xdr:cNvPr id="259" name="n_4mainValue【体育館・プール】&#10;一人当たり面積"/>
        <xdr:cNvSpPr txBox="1"/>
      </xdr:nvSpPr>
      <xdr:spPr>
        <a:xfrm>
          <a:off x="6737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89" name="【福祉施設】&#10;有形固定資産減価償却率平均値テキスト"/>
        <xdr:cNvSpPr txBox="1"/>
      </xdr:nvSpPr>
      <xdr:spPr>
        <a:xfrm>
          <a:off x="4673600" y="1393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300" name="楕円 299"/>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301" name="【福祉施設】&#10;有形固定資産減価償却率該当値テキスト"/>
        <xdr:cNvSpPr txBox="1"/>
      </xdr:nvSpPr>
      <xdr:spPr>
        <a:xfrm>
          <a:off x="4673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302" name="楕円 301"/>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125730</xdr:rowOff>
    </xdr:to>
    <xdr:cxnSp macro="">
      <xdr:nvCxnSpPr>
        <xdr:cNvPr id="303" name="直線コネクタ 302"/>
        <xdr:cNvCxnSpPr/>
      </xdr:nvCxnSpPr>
      <xdr:spPr>
        <a:xfrm>
          <a:off x="3797300" y="14298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4" name="楕円 303"/>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68580</xdr:rowOff>
    </xdr:to>
    <xdr:cxnSp macro="">
      <xdr:nvCxnSpPr>
        <xdr:cNvPr id="305" name="直線コネクタ 304"/>
        <xdr:cNvCxnSpPr/>
      </xdr:nvCxnSpPr>
      <xdr:spPr>
        <a:xfrm>
          <a:off x="2908300" y="141998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6" name="楕円 305"/>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140970</xdr:rowOff>
    </xdr:to>
    <xdr:cxnSp macro="">
      <xdr:nvCxnSpPr>
        <xdr:cNvPr id="307" name="直線コネクタ 306"/>
        <xdr:cNvCxnSpPr/>
      </xdr:nvCxnSpPr>
      <xdr:spPr>
        <a:xfrm>
          <a:off x="2019300" y="14119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308" name="楕円 307"/>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148589</xdr:rowOff>
    </xdr:from>
    <xdr:to>
      <xdr:col>10</xdr:col>
      <xdr:colOff>114300</xdr:colOff>
      <xdr:row>82</xdr:row>
      <xdr:rowOff>60961</xdr:rowOff>
    </xdr:to>
    <xdr:cxnSp macro="">
      <xdr:nvCxnSpPr>
        <xdr:cNvPr id="309" name="直線コネクタ 308"/>
        <xdr:cNvCxnSpPr/>
      </xdr:nvCxnSpPr>
      <xdr:spPr>
        <a:xfrm>
          <a:off x="1130300" y="14036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0" name="n_1ave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1" name="n_2ave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312" name="n_3aveValue【福祉施設】&#10;有形固定資産減価償却率"/>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3"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314" name="n_1mainValue【福祉施設】&#10;有形固定資産減価償却率"/>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15" name="n_2mainValue【福祉施設】&#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6" name="n_3main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19066</xdr:rowOff>
    </xdr:from>
    <xdr:ext cx="405111" cy="259045"/>
    <xdr:sp macro="" textlink="">
      <xdr:nvSpPr>
        <xdr:cNvPr id="317" name="n_4mainValue【福祉施設】&#10;有形固定資産減価償却率"/>
        <xdr:cNvSpPr txBox="1"/>
      </xdr:nvSpPr>
      <xdr:spPr>
        <a:xfrm>
          <a:off x="927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48" name="【福祉施設】&#10;一人当たり面積平均値テキスト"/>
        <xdr:cNvSpPr txBox="1"/>
      </xdr:nvSpPr>
      <xdr:spPr>
        <a:xfrm>
          <a:off x="10515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59" name="楕円 358"/>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60" name="【福祉施設】&#10;一人当たり面積該当値テキスト"/>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129358</xdr:rowOff>
    </xdr:from>
    <xdr:to>
      <xdr:col>50</xdr:col>
      <xdr:colOff>165100</xdr:colOff>
      <xdr:row>86</xdr:row>
      <xdr:rowOff>59508</xdr:rowOff>
    </xdr:to>
    <xdr:sp macro="" textlink="">
      <xdr:nvSpPr>
        <xdr:cNvPr id="361" name="楕円 360"/>
        <xdr:cNvSpPr/>
      </xdr:nvSpPr>
      <xdr:spPr>
        <a:xfrm>
          <a:off x="958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8708</xdr:rowOff>
    </xdr:to>
    <xdr:cxnSp macro="">
      <xdr:nvCxnSpPr>
        <xdr:cNvPr id="362" name="直線コネクタ 361"/>
        <xdr:cNvCxnSpPr/>
      </xdr:nvCxnSpPr>
      <xdr:spPr>
        <a:xfrm>
          <a:off x="9639300" y="1475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63" name="楕円 362"/>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8708</xdr:rowOff>
    </xdr:to>
    <xdr:cxnSp macro="">
      <xdr:nvCxnSpPr>
        <xdr:cNvPr id="364" name="直線コネクタ 363"/>
        <xdr:cNvCxnSpPr/>
      </xdr:nvCxnSpPr>
      <xdr:spPr>
        <a:xfrm>
          <a:off x="8750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122827</xdr:rowOff>
    </xdr:from>
    <xdr:to>
      <xdr:col>41</xdr:col>
      <xdr:colOff>101600</xdr:colOff>
      <xdr:row>86</xdr:row>
      <xdr:rowOff>52977</xdr:rowOff>
    </xdr:to>
    <xdr:sp macro="" textlink="">
      <xdr:nvSpPr>
        <xdr:cNvPr id="365" name="楕円 364"/>
        <xdr:cNvSpPr/>
      </xdr:nvSpPr>
      <xdr:spPr>
        <a:xfrm>
          <a:off x="7810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xdr:rowOff>
    </xdr:from>
    <xdr:to>
      <xdr:col>45</xdr:col>
      <xdr:colOff>177800</xdr:colOff>
      <xdr:row>86</xdr:row>
      <xdr:rowOff>5443</xdr:rowOff>
    </xdr:to>
    <xdr:cxnSp macro="">
      <xdr:nvCxnSpPr>
        <xdr:cNvPr id="366" name="直線コネクタ 365"/>
        <xdr:cNvCxnSpPr/>
      </xdr:nvCxnSpPr>
      <xdr:spPr>
        <a:xfrm>
          <a:off x="7861300" y="1474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6894</xdr:rowOff>
    </xdr:from>
    <xdr:to>
      <xdr:col>36</xdr:col>
      <xdr:colOff>165100</xdr:colOff>
      <xdr:row>86</xdr:row>
      <xdr:rowOff>108494</xdr:rowOff>
    </xdr:to>
    <xdr:sp macro="" textlink="">
      <xdr:nvSpPr>
        <xdr:cNvPr id="367" name="楕円 366"/>
        <xdr:cNvSpPr/>
      </xdr:nvSpPr>
      <xdr:spPr>
        <a:xfrm>
          <a:off x="6921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2177</xdr:rowOff>
    </xdr:from>
    <xdr:to>
      <xdr:col>41</xdr:col>
      <xdr:colOff>50800</xdr:colOff>
      <xdr:row>86</xdr:row>
      <xdr:rowOff>57694</xdr:rowOff>
    </xdr:to>
    <xdr:cxnSp macro="">
      <xdr:nvCxnSpPr>
        <xdr:cNvPr id="368" name="直線コネクタ 367"/>
        <xdr:cNvCxnSpPr/>
      </xdr:nvCxnSpPr>
      <xdr:spPr>
        <a:xfrm flipV="1">
          <a:off x="6972300" y="147468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69" name="n_1ave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70"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1"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72"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50635</xdr:rowOff>
    </xdr:from>
    <xdr:ext cx="469744" cy="259045"/>
    <xdr:sp macro="" textlink="">
      <xdr:nvSpPr>
        <xdr:cNvPr id="373" name="n_1mainValue【福祉施設】&#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74" name="n_2mainValue【福祉施設】&#10;一人当たり面積"/>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44104</xdr:rowOff>
    </xdr:from>
    <xdr:ext cx="469744" cy="259045"/>
    <xdr:sp macro="" textlink="">
      <xdr:nvSpPr>
        <xdr:cNvPr id="375" name="n_3mainValue【福祉施設】&#10;一人当たり面積"/>
        <xdr:cNvSpPr txBox="1"/>
      </xdr:nvSpPr>
      <xdr:spPr>
        <a:xfrm>
          <a:off x="7626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99621</xdr:rowOff>
    </xdr:from>
    <xdr:ext cx="469744" cy="259045"/>
    <xdr:sp macro="" textlink="">
      <xdr:nvSpPr>
        <xdr:cNvPr id="376" name="n_4mainValue【福祉施設】&#10;一人当たり面積"/>
        <xdr:cNvSpPr txBox="1"/>
      </xdr:nvSpPr>
      <xdr:spPr>
        <a:xfrm>
          <a:off x="6737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405"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416" name="楕円 415"/>
        <xdr:cNvSpPr/>
      </xdr:nvSpPr>
      <xdr:spPr>
        <a:xfrm>
          <a:off x="4584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10177</xdr:rowOff>
    </xdr:from>
    <xdr:ext cx="405111" cy="259045"/>
    <xdr:sp macro="" textlink="">
      <xdr:nvSpPr>
        <xdr:cNvPr id="417" name="【市民会館】&#10;有形固定資産減価償却率該当値テキスト"/>
        <xdr:cNvSpPr txBox="1"/>
      </xdr:nvSpPr>
      <xdr:spPr>
        <a:xfrm>
          <a:off x="4673600"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418" name="楕円 417"/>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152400</xdr:rowOff>
    </xdr:from>
    <xdr:to>
      <xdr:col>24</xdr:col>
      <xdr:colOff>63500</xdr:colOff>
      <xdr:row>105</xdr:row>
      <xdr:rowOff>38100</xdr:rowOff>
    </xdr:to>
    <xdr:cxnSp macro="">
      <xdr:nvCxnSpPr>
        <xdr:cNvPr id="419" name="直線コネクタ 418"/>
        <xdr:cNvCxnSpPr/>
      </xdr:nvCxnSpPr>
      <xdr:spPr>
        <a:xfrm>
          <a:off x="3797300" y="17983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50164</xdr:rowOff>
    </xdr:from>
    <xdr:to>
      <xdr:col>15</xdr:col>
      <xdr:colOff>101600</xdr:colOff>
      <xdr:row>104</xdr:row>
      <xdr:rowOff>151764</xdr:rowOff>
    </xdr:to>
    <xdr:sp macro="" textlink="">
      <xdr:nvSpPr>
        <xdr:cNvPr id="420" name="楕円 419"/>
        <xdr:cNvSpPr/>
      </xdr:nvSpPr>
      <xdr:spPr>
        <a:xfrm>
          <a:off x="2857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100964</xdr:rowOff>
    </xdr:from>
    <xdr:to>
      <xdr:col>19</xdr:col>
      <xdr:colOff>177800</xdr:colOff>
      <xdr:row>104</xdr:row>
      <xdr:rowOff>152400</xdr:rowOff>
    </xdr:to>
    <xdr:cxnSp macro="">
      <xdr:nvCxnSpPr>
        <xdr:cNvPr id="421" name="直線コネクタ 420"/>
        <xdr:cNvCxnSpPr/>
      </xdr:nvCxnSpPr>
      <xdr:spPr>
        <a:xfrm>
          <a:off x="2908300" y="179317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2" name="楕円 421"/>
        <xdr:cNvSpPr/>
      </xdr:nvSpPr>
      <xdr:spPr>
        <a:xfrm>
          <a:off x="196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100964</xdr:rowOff>
    </xdr:to>
    <xdr:cxnSp macro="">
      <xdr:nvCxnSpPr>
        <xdr:cNvPr id="423" name="直線コネクタ 422"/>
        <xdr:cNvCxnSpPr/>
      </xdr:nvCxnSpPr>
      <xdr:spPr>
        <a:xfrm>
          <a:off x="2019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52070</xdr:rowOff>
    </xdr:from>
    <xdr:to>
      <xdr:col>6</xdr:col>
      <xdr:colOff>38100</xdr:colOff>
      <xdr:row>106</xdr:row>
      <xdr:rowOff>153670</xdr:rowOff>
    </xdr:to>
    <xdr:sp macro="" textlink="">
      <xdr:nvSpPr>
        <xdr:cNvPr id="424" name="楕円 423"/>
        <xdr:cNvSpPr/>
      </xdr:nvSpPr>
      <xdr:spPr>
        <a:xfrm>
          <a:off x="107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47625</xdr:rowOff>
    </xdr:from>
    <xdr:to>
      <xdr:col>10</xdr:col>
      <xdr:colOff>114300</xdr:colOff>
      <xdr:row>106</xdr:row>
      <xdr:rowOff>102870</xdr:rowOff>
    </xdr:to>
    <xdr:cxnSp macro="">
      <xdr:nvCxnSpPr>
        <xdr:cNvPr id="425" name="直線コネクタ 424"/>
        <xdr:cNvCxnSpPr/>
      </xdr:nvCxnSpPr>
      <xdr:spPr>
        <a:xfrm flipV="1">
          <a:off x="1130300" y="1787842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26"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7"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28" name="n_3aveValue【市民会館】&#10;有形固定資産減価償却率"/>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29"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48277</xdr:rowOff>
    </xdr:from>
    <xdr:ext cx="405111" cy="259045"/>
    <xdr:sp macro="" textlink="">
      <xdr:nvSpPr>
        <xdr:cNvPr id="430" name="n_1mainValue【市民会館】&#10;有形固定資産減価償却率"/>
        <xdr:cNvSpPr txBox="1"/>
      </xdr:nvSpPr>
      <xdr:spPr>
        <a:xfrm>
          <a:off x="3582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168291</xdr:rowOff>
    </xdr:from>
    <xdr:ext cx="405111" cy="259045"/>
    <xdr:sp macro="" textlink="">
      <xdr:nvSpPr>
        <xdr:cNvPr id="431" name="n_2mainValue【市民会館】&#10;有形固定資産減価償却率"/>
        <xdr:cNvSpPr txBox="1"/>
      </xdr:nvSpPr>
      <xdr:spPr>
        <a:xfrm>
          <a:off x="2705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114952</xdr:rowOff>
    </xdr:from>
    <xdr:ext cx="405111" cy="259045"/>
    <xdr:sp macro="" textlink="">
      <xdr:nvSpPr>
        <xdr:cNvPr id="432" name="n_3mainValue【市民会館】&#10;有形固定資産減価償却率"/>
        <xdr:cNvSpPr txBox="1"/>
      </xdr:nvSpPr>
      <xdr:spPr>
        <a:xfrm>
          <a:off x="1816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144797</xdr:rowOff>
    </xdr:from>
    <xdr:ext cx="405111" cy="259045"/>
    <xdr:sp macro="" textlink="">
      <xdr:nvSpPr>
        <xdr:cNvPr id="433" name="n_4mainValue【市民会館】&#10;有形固定資産減価償却率"/>
        <xdr:cNvSpPr txBox="1"/>
      </xdr:nvSpPr>
      <xdr:spPr>
        <a:xfrm>
          <a:off x="927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2"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73" name="楕円 472"/>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74"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75" name="楕円 474"/>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76" name="直線コネクタ 475"/>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77" name="楕円 476"/>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78" name="直線コネクタ 477"/>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479" name="楕円 478"/>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53339</xdr:rowOff>
    </xdr:to>
    <xdr:cxnSp macro="">
      <xdr:nvCxnSpPr>
        <xdr:cNvPr id="480" name="直線コネクタ 479"/>
        <xdr:cNvCxnSpPr/>
      </xdr:nvCxnSpPr>
      <xdr:spPr>
        <a:xfrm>
          <a:off x="7861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71120</xdr:rowOff>
    </xdr:from>
    <xdr:to>
      <xdr:col>36</xdr:col>
      <xdr:colOff>165100</xdr:colOff>
      <xdr:row>109</xdr:row>
      <xdr:rowOff>1270</xdr:rowOff>
    </xdr:to>
    <xdr:sp macro="" textlink="">
      <xdr:nvSpPr>
        <xdr:cNvPr id="481" name="楕円 480"/>
        <xdr:cNvSpPr/>
      </xdr:nvSpPr>
      <xdr:spPr>
        <a:xfrm>
          <a:off x="692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53339</xdr:rowOff>
    </xdr:from>
    <xdr:to>
      <xdr:col>41</xdr:col>
      <xdr:colOff>50800</xdr:colOff>
      <xdr:row>108</xdr:row>
      <xdr:rowOff>121920</xdr:rowOff>
    </xdr:to>
    <xdr:cxnSp macro="">
      <xdr:nvCxnSpPr>
        <xdr:cNvPr id="482" name="直線コネクタ 481"/>
        <xdr:cNvCxnSpPr/>
      </xdr:nvCxnSpPr>
      <xdr:spPr>
        <a:xfrm flipV="1">
          <a:off x="6972300" y="18569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3"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4"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85"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6"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87"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88"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489" name="n_3mainValue【市民会館】&#10;一人当たり面積"/>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163847</xdr:rowOff>
    </xdr:from>
    <xdr:ext cx="469744" cy="259045"/>
    <xdr:sp macro="" textlink="">
      <xdr:nvSpPr>
        <xdr:cNvPr id="490" name="n_4mainValue【市民会館】&#10;一人当たり面積"/>
        <xdr:cNvSpPr txBox="1"/>
      </xdr:nvSpPr>
      <xdr:spPr>
        <a:xfrm>
          <a:off x="6737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3" name="テキスト ボックス 50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3" name="テキスト ボックス 51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7" name="直線コネクタ 516"/>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8"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0"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1" name="直線コネクタ 520"/>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2"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3" name="フローチャート: 判断 522"/>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5" name="フローチャート: 判断 524"/>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6" name="フローチャート: 判断 525"/>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7" name="フローチャート: 判断 526"/>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3" name="楕円 532"/>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4"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5" name="楕円 534"/>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6" name="直線コネクタ 535"/>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7" name="楕円 536"/>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38" name="直線コネクタ 537"/>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39" name="楕円 538"/>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0" name="直線コネクタ 539"/>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1" name="楕円 540"/>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2" name="直線コネクタ 541"/>
        <xdr:cNvCxnSpPr/>
      </xdr:nvCxnSpPr>
      <xdr:spPr>
        <a:xfrm>
          <a:off x="12814300" y="5856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3"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4"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5"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6"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7"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8"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9"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0" name="n_4mainValue【一般廃棄物処理施設】&#10;有形固定資産減価償却率"/>
        <xdr:cNvSpPr txBox="1"/>
      </xdr:nvSpPr>
      <xdr:spPr>
        <a:xfrm>
          <a:off x="12611744"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2" name="直線コネクタ 571"/>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3"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4" name="直線コネクタ 573"/>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5"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6" name="直線コネクタ 575"/>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12588</xdr:rowOff>
    </xdr:from>
    <xdr:ext cx="534377" cy="259045"/>
    <xdr:sp macro="" textlink="">
      <xdr:nvSpPr>
        <xdr:cNvPr id="577" name="【一般廃棄物処理施設】&#10;一人当たり有形固定資産（償却資産）額平均値テキスト"/>
        <xdr:cNvSpPr txBox="1"/>
      </xdr:nvSpPr>
      <xdr:spPr>
        <a:xfrm>
          <a:off x="22199600" y="635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8" name="フローチャート: 判断 577"/>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9" name="フローチャート: 判断 578"/>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0" name="フローチャート: 判断 579"/>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1" name="フローチャート: 判断 580"/>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2" name="フローチャート: 判断 581"/>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2348</xdr:rowOff>
    </xdr:from>
    <xdr:to>
      <xdr:col>116</xdr:col>
      <xdr:colOff>114300</xdr:colOff>
      <xdr:row>38</xdr:row>
      <xdr:rowOff>103948</xdr:rowOff>
    </xdr:to>
    <xdr:sp macro="" textlink="">
      <xdr:nvSpPr>
        <xdr:cNvPr id="588" name="楕円 587"/>
        <xdr:cNvSpPr/>
      </xdr:nvSpPr>
      <xdr:spPr>
        <a:xfrm>
          <a:off x="22110700" y="65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152225</xdr:rowOff>
    </xdr:from>
    <xdr:ext cx="534377" cy="259045"/>
    <xdr:sp macro="" textlink="">
      <xdr:nvSpPr>
        <xdr:cNvPr id="589" name="【一般廃棄物処理施設】&#10;一人当たり有形固定資産（償却資産）額該当値テキスト"/>
        <xdr:cNvSpPr txBox="1"/>
      </xdr:nvSpPr>
      <xdr:spPr>
        <a:xfrm>
          <a:off x="22199600" y="649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15168</xdr:rowOff>
    </xdr:from>
    <xdr:to>
      <xdr:col>112</xdr:col>
      <xdr:colOff>38100</xdr:colOff>
      <xdr:row>38</xdr:row>
      <xdr:rowOff>116768</xdr:rowOff>
    </xdr:to>
    <xdr:sp macro="" textlink="">
      <xdr:nvSpPr>
        <xdr:cNvPr id="590" name="楕円 589"/>
        <xdr:cNvSpPr/>
      </xdr:nvSpPr>
      <xdr:spPr>
        <a:xfrm>
          <a:off x="21272500" y="65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53148</xdr:rowOff>
    </xdr:from>
    <xdr:to>
      <xdr:col>116</xdr:col>
      <xdr:colOff>63500</xdr:colOff>
      <xdr:row>38</xdr:row>
      <xdr:rowOff>65968</xdr:rowOff>
    </xdr:to>
    <xdr:cxnSp macro="">
      <xdr:nvCxnSpPr>
        <xdr:cNvPr id="591" name="直線コネクタ 590"/>
        <xdr:cNvCxnSpPr/>
      </xdr:nvCxnSpPr>
      <xdr:spPr>
        <a:xfrm flipV="1">
          <a:off x="21323300" y="6568248"/>
          <a:ext cx="8382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8858</xdr:rowOff>
    </xdr:from>
    <xdr:to>
      <xdr:col>107</xdr:col>
      <xdr:colOff>101600</xdr:colOff>
      <xdr:row>38</xdr:row>
      <xdr:rowOff>110458</xdr:rowOff>
    </xdr:to>
    <xdr:sp macro="" textlink="">
      <xdr:nvSpPr>
        <xdr:cNvPr id="592" name="楕円 591"/>
        <xdr:cNvSpPr/>
      </xdr:nvSpPr>
      <xdr:spPr>
        <a:xfrm>
          <a:off x="20383500" y="65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59658</xdr:rowOff>
    </xdr:from>
    <xdr:to>
      <xdr:col>111</xdr:col>
      <xdr:colOff>177800</xdr:colOff>
      <xdr:row>38</xdr:row>
      <xdr:rowOff>65968</xdr:rowOff>
    </xdr:to>
    <xdr:cxnSp macro="">
      <xdr:nvCxnSpPr>
        <xdr:cNvPr id="593" name="直線コネクタ 592"/>
        <xdr:cNvCxnSpPr/>
      </xdr:nvCxnSpPr>
      <xdr:spPr>
        <a:xfrm>
          <a:off x="20434300" y="657475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5832</xdr:rowOff>
    </xdr:from>
    <xdr:to>
      <xdr:col>102</xdr:col>
      <xdr:colOff>165100</xdr:colOff>
      <xdr:row>38</xdr:row>
      <xdr:rowOff>107432</xdr:rowOff>
    </xdr:to>
    <xdr:sp macro="" textlink="">
      <xdr:nvSpPr>
        <xdr:cNvPr id="594" name="楕円 593"/>
        <xdr:cNvSpPr/>
      </xdr:nvSpPr>
      <xdr:spPr>
        <a:xfrm>
          <a:off x="19494500" y="65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56632</xdr:rowOff>
    </xdr:from>
    <xdr:to>
      <xdr:col>107</xdr:col>
      <xdr:colOff>50800</xdr:colOff>
      <xdr:row>38</xdr:row>
      <xdr:rowOff>59658</xdr:rowOff>
    </xdr:to>
    <xdr:cxnSp macro="">
      <xdr:nvCxnSpPr>
        <xdr:cNvPr id="595" name="直線コネクタ 594"/>
        <xdr:cNvCxnSpPr/>
      </xdr:nvCxnSpPr>
      <xdr:spPr>
        <a:xfrm>
          <a:off x="19545300" y="6571732"/>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16101</xdr:rowOff>
    </xdr:from>
    <xdr:to>
      <xdr:col>98</xdr:col>
      <xdr:colOff>38100</xdr:colOff>
      <xdr:row>38</xdr:row>
      <xdr:rowOff>117701</xdr:rowOff>
    </xdr:to>
    <xdr:sp macro="" textlink="">
      <xdr:nvSpPr>
        <xdr:cNvPr id="596" name="楕円 595"/>
        <xdr:cNvSpPr/>
      </xdr:nvSpPr>
      <xdr:spPr>
        <a:xfrm>
          <a:off x="18605500" y="65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56632</xdr:rowOff>
    </xdr:from>
    <xdr:to>
      <xdr:col>102</xdr:col>
      <xdr:colOff>114300</xdr:colOff>
      <xdr:row>38</xdr:row>
      <xdr:rowOff>66901</xdr:rowOff>
    </xdr:to>
    <xdr:cxnSp macro="">
      <xdr:nvCxnSpPr>
        <xdr:cNvPr id="597" name="直線コネクタ 596"/>
        <xdr:cNvCxnSpPr/>
      </xdr:nvCxnSpPr>
      <xdr:spPr>
        <a:xfrm flipV="1">
          <a:off x="18656300" y="6571732"/>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119670</xdr:rowOff>
    </xdr:from>
    <xdr:ext cx="534377" cy="259045"/>
    <xdr:sp macro="" textlink="">
      <xdr:nvSpPr>
        <xdr:cNvPr id="598" name="n_1aveValue【一般廃棄物処理施設】&#10;一人当たり有形固定資産（償却資産）額"/>
        <xdr:cNvSpPr txBox="1"/>
      </xdr:nvSpPr>
      <xdr:spPr>
        <a:xfrm>
          <a:off x="21043411" y="62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123968</xdr:rowOff>
    </xdr:from>
    <xdr:ext cx="534377" cy="259045"/>
    <xdr:sp macro="" textlink="">
      <xdr:nvSpPr>
        <xdr:cNvPr id="599" name="n_2aveValue【一般廃棄物処理施設】&#10;一人当たり有形固定資産（償却資産）額"/>
        <xdr:cNvSpPr txBox="1"/>
      </xdr:nvSpPr>
      <xdr:spPr>
        <a:xfrm>
          <a:off x="20167111" y="62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600"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601"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107895</xdr:rowOff>
    </xdr:from>
    <xdr:ext cx="534377" cy="259045"/>
    <xdr:sp macro="" textlink="">
      <xdr:nvSpPr>
        <xdr:cNvPr id="602" name="n_1mainValue【一般廃棄物処理施設】&#10;一人当たり有形固定資産（償却資産）額"/>
        <xdr:cNvSpPr txBox="1"/>
      </xdr:nvSpPr>
      <xdr:spPr>
        <a:xfrm>
          <a:off x="21043411" y="66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101585</xdr:rowOff>
    </xdr:from>
    <xdr:ext cx="534377" cy="259045"/>
    <xdr:sp macro="" textlink="">
      <xdr:nvSpPr>
        <xdr:cNvPr id="603" name="n_2mainValue【一般廃棄物処理施設】&#10;一人当たり有形固定資産（償却資産）額"/>
        <xdr:cNvSpPr txBox="1"/>
      </xdr:nvSpPr>
      <xdr:spPr>
        <a:xfrm>
          <a:off x="20167111"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98559</xdr:rowOff>
    </xdr:from>
    <xdr:ext cx="534377" cy="259045"/>
    <xdr:sp macro="" textlink="">
      <xdr:nvSpPr>
        <xdr:cNvPr id="604" name="n_3mainValue【一般廃棄物処理施設】&#10;一人当たり有形固定資産（償却資産）額"/>
        <xdr:cNvSpPr txBox="1"/>
      </xdr:nvSpPr>
      <xdr:spPr>
        <a:xfrm>
          <a:off x="19278111" y="66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108828</xdr:rowOff>
    </xdr:from>
    <xdr:ext cx="534377" cy="259045"/>
    <xdr:sp macro="" textlink="">
      <xdr:nvSpPr>
        <xdr:cNvPr id="605" name="n_4mainValue【一般廃棄物処理施設】&#10;一人当たり有形固定資産（償却資産）額"/>
        <xdr:cNvSpPr txBox="1"/>
      </xdr:nvSpPr>
      <xdr:spPr>
        <a:xfrm>
          <a:off x="18389111" y="66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30" name="直線コネクタ 629"/>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31"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2" name="直線コネクタ 631"/>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33"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4" name="直線コネクタ 63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635" name="【保健センター・保健所】&#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6" name="フローチャート: 判断 635"/>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7" name="フローチャート: 判断 63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8" name="フローチャート: 判断 637"/>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9" name="フローチャート: 判断 63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0" name="フローチャート: 判断 639"/>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46" name="楕円 645"/>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647" name="【保健センター・保健所】&#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648" name="楕円 647"/>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30480</xdr:rowOff>
    </xdr:to>
    <xdr:cxnSp macro="">
      <xdr:nvCxnSpPr>
        <xdr:cNvPr id="649" name="直線コネクタ 648"/>
        <xdr:cNvCxnSpPr/>
      </xdr:nvCxnSpPr>
      <xdr:spPr>
        <a:xfrm>
          <a:off x="15481300" y="10115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107315</xdr:rowOff>
    </xdr:from>
    <xdr:to>
      <xdr:col>76</xdr:col>
      <xdr:colOff>165100</xdr:colOff>
      <xdr:row>59</xdr:row>
      <xdr:rowOff>37465</xdr:rowOff>
    </xdr:to>
    <xdr:sp macro="" textlink="">
      <xdr:nvSpPr>
        <xdr:cNvPr id="650" name="楕円 649"/>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158115</xdr:rowOff>
    </xdr:from>
    <xdr:to>
      <xdr:col>81</xdr:col>
      <xdr:colOff>50800</xdr:colOff>
      <xdr:row>59</xdr:row>
      <xdr:rowOff>0</xdr:rowOff>
    </xdr:to>
    <xdr:cxnSp macro="">
      <xdr:nvCxnSpPr>
        <xdr:cNvPr id="651" name="直線コネクタ 650"/>
        <xdr:cNvCxnSpPr/>
      </xdr:nvCxnSpPr>
      <xdr:spPr>
        <a:xfrm>
          <a:off x="14592300" y="101022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82550</xdr:rowOff>
    </xdr:from>
    <xdr:to>
      <xdr:col>72</xdr:col>
      <xdr:colOff>38100</xdr:colOff>
      <xdr:row>59</xdr:row>
      <xdr:rowOff>12700</xdr:rowOff>
    </xdr:to>
    <xdr:sp macro="" textlink="">
      <xdr:nvSpPr>
        <xdr:cNvPr id="652" name="楕円 651"/>
        <xdr:cNvSpPr/>
      </xdr:nvSpPr>
      <xdr:spPr>
        <a:xfrm>
          <a:off x="1365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133350</xdr:rowOff>
    </xdr:from>
    <xdr:to>
      <xdr:col>76</xdr:col>
      <xdr:colOff>114300</xdr:colOff>
      <xdr:row>58</xdr:row>
      <xdr:rowOff>158115</xdr:rowOff>
    </xdr:to>
    <xdr:cxnSp macro="">
      <xdr:nvCxnSpPr>
        <xdr:cNvPr id="653" name="直線コネクタ 652"/>
        <xdr:cNvCxnSpPr/>
      </xdr:nvCxnSpPr>
      <xdr:spPr>
        <a:xfrm>
          <a:off x="13703300" y="10077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153035</xdr:rowOff>
    </xdr:from>
    <xdr:to>
      <xdr:col>67</xdr:col>
      <xdr:colOff>101600</xdr:colOff>
      <xdr:row>58</xdr:row>
      <xdr:rowOff>83185</xdr:rowOff>
    </xdr:to>
    <xdr:sp macro="" textlink="">
      <xdr:nvSpPr>
        <xdr:cNvPr id="654" name="楕円 653"/>
        <xdr:cNvSpPr/>
      </xdr:nvSpPr>
      <xdr:spPr>
        <a:xfrm>
          <a:off x="12763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32385</xdr:rowOff>
    </xdr:from>
    <xdr:to>
      <xdr:col>71</xdr:col>
      <xdr:colOff>177800</xdr:colOff>
      <xdr:row>58</xdr:row>
      <xdr:rowOff>133350</xdr:rowOff>
    </xdr:to>
    <xdr:cxnSp macro="">
      <xdr:nvCxnSpPr>
        <xdr:cNvPr id="655" name="直線コネクタ 654"/>
        <xdr:cNvCxnSpPr/>
      </xdr:nvCxnSpPr>
      <xdr:spPr>
        <a:xfrm>
          <a:off x="12814300" y="997648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6"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45737</xdr:rowOff>
    </xdr:from>
    <xdr:ext cx="405111" cy="259045"/>
    <xdr:sp macro="" textlink="">
      <xdr:nvSpPr>
        <xdr:cNvPr id="657" name="n_2aveValue【保健センター・保健所】&#10;有形固定資産減価償却率"/>
        <xdr:cNvSpPr txBox="1"/>
      </xdr:nvSpPr>
      <xdr:spPr>
        <a:xfrm>
          <a:off x="14389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58" name="n_3aveValue【保健センター・保健所】&#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59"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41927</xdr:rowOff>
    </xdr:from>
    <xdr:ext cx="405111" cy="259045"/>
    <xdr:sp macro="" textlink="">
      <xdr:nvSpPr>
        <xdr:cNvPr id="660" name="n_1mainValue【保健センター・保健所】&#10;有形固定資産減価償却率"/>
        <xdr:cNvSpPr txBox="1"/>
      </xdr:nvSpPr>
      <xdr:spPr>
        <a:xfrm>
          <a:off x="15266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661" name="n_2mainValue【保健センター・保健所】&#10;有形固定資産減価償却率"/>
        <xdr:cNvSpPr txBox="1"/>
      </xdr:nvSpPr>
      <xdr:spPr>
        <a:xfrm>
          <a:off x="14389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62" name="n_3main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74312</xdr:rowOff>
    </xdr:from>
    <xdr:ext cx="405111" cy="259045"/>
    <xdr:sp macro="" textlink="">
      <xdr:nvSpPr>
        <xdr:cNvPr id="663" name="n_4mainValue【保健センター・保健所】&#10;有形固定資産減価償却率"/>
        <xdr:cNvSpPr txBox="1"/>
      </xdr:nvSpPr>
      <xdr:spPr>
        <a:xfrm>
          <a:off x="12611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7" name="直線コネクタ 686"/>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9" name="直線コネクタ 68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1" name="直線コネクタ 69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2"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3" name="フローチャート: 判断 692"/>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4" name="フローチャート: 判断 693"/>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5" name="フローチャート: 判断 694"/>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6" name="フローチャート: 判断 695"/>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7" name="フローチャート: 判断 696"/>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03" name="楕円 702"/>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704" name="【保健センター・保健所】&#10;一人当たり面積該当値テキスト"/>
        <xdr:cNvSpPr txBox="1"/>
      </xdr:nvSpPr>
      <xdr:spPr>
        <a:xfrm>
          <a:off x="22199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705" name="楕円 704"/>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706" name="直線コネクタ 705"/>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707" name="楕円 706"/>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708" name="直線コネクタ 707"/>
        <xdr:cNvCxnSpPr/>
      </xdr:nvCxnSpPr>
      <xdr:spPr>
        <a:xfrm>
          <a:off x="20434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709" name="楕円 708"/>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19050</xdr:rowOff>
    </xdr:to>
    <xdr:cxnSp macro="">
      <xdr:nvCxnSpPr>
        <xdr:cNvPr id="710" name="直線コネクタ 709"/>
        <xdr:cNvCxnSpPr/>
      </xdr:nvCxnSpPr>
      <xdr:spPr>
        <a:xfrm>
          <a:off x="19545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11" name="楕円 710"/>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57150</xdr:rowOff>
    </xdr:to>
    <xdr:cxnSp macro="">
      <xdr:nvCxnSpPr>
        <xdr:cNvPr id="712" name="直線コネクタ 711"/>
        <xdr:cNvCxnSpPr/>
      </xdr:nvCxnSpPr>
      <xdr:spPr>
        <a:xfrm flipV="1">
          <a:off x="18656300" y="10648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13"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14"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5"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6" name="n_4aveValue【保健センター・保健所】&#10;一人当たり面積"/>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717"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718"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719"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124477</xdr:rowOff>
    </xdr:from>
    <xdr:ext cx="469744" cy="259045"/>
    <xdr:sp macro="" textlink="">
      <xdr:nvSpPr>
        <xdr:cNvPr id="720" name="n_4mainValue【保健センター・保健所】&#10;一人当たり面積"/>
        <xdr:cNvSpPr txBox="1"/>
      </xdr:nvSpPr>
      <xdr:spPr>
        <a:xfrm>
          <a:off x="18421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2" name="正方形/長方形 72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3" name="正方形/長方形 72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4" name="正方形/長方形 72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5" name="正方形/長方形 72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8" name="正方形/長方形 72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9" name="正方形/長方形 72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0" name="正方形/長方形 72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1" name="正方形/長方形 73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5" name="テキスト ボックス 7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7" name="テキスト ボックス 7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9" name="テキスト ボックス 7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1" name="テキスト ボックス 75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5" name="直線コネクタ 754"/>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6"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7" name="直線コネクタ 756"/>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8"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9" name="直線コネクタ 758"/>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60"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1" name="フローチャート: 判断 760"/>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62" name="フローチャート: 判断 761"/>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3" name="フローチャート: 判断 762"/>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4" name="フローチャート: 判断 763"/>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5" name="フローチャート: 判断 764"/>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71" name="楕円 770"/>
        <xdr:cNvSpPr/>
      </xdr:nvSpPr>
      <xdr:spPr>
        <a:xfrm>
          <a:off x="162687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74692</xdr:rowOff>
    </xdr:from>
    <xdr:ext cx="405111" cy="259045"/>
    <xdr:sp macro="" textlink="">
      <xdr:nvSpPr>
        <xdr:cNvPr id="772" name="【庁舎】&#10;有形固定資産減価償却率該当値テキスト"/>
        <xdr:cNvSpPr txBox="1"/>
      </xdr:nvSpPr>
      <xdr:spPr>
        <a:xfrm>
          <a:off x="16357600"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45974</xdr:rowOff>
    </xdr:from>
    <xdr:to>
      <xdr:col>81</xdr:col>
      <xdr:colOff>101600</xdr:colOff>
      <xdr:row>104</xdr:row>
      <xdr:rowOff>147574</xdr:rowOff>
    </xdr:to>
    <xdr:sp macro="" textlink="">
      <xdr:nvSpPr>
        <xdr:cNvPr id="773" name="楕円 772"/>
        <xdr:cNvSpPr/>
      </xdr:nvSpPr>
      <xdr:spPr>
        <a:xfrm>
          <a:off x="15430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96774</xdr:rowOff>
    </xdr:from>
    <xdr:to>
      <xdr:col>85</xdr:col>
      <xdr:colOff>127000</xdr:colOff>
      <xdr:row>104</xdr:row>
      <xdr:rowOff>147065</xdr:rowOff>
    </xdr:to>
    <xdr:cxnSp macro="">
      <xdr:nvCxnSpPr>
        <xdr:cNvPr id="774" name="直線コネクタ 773"/>
        <xdr:cNvCxnSpPr/>
      </xdr:nvCxnSpPr>
      <xdr:spPr>
        <a:xfrm>
          <a:off x="15481300" y="1792757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xdr:rowOff>
    </xdr:from>
    <xdr:to>
      <xdr:col>76</xdr:col>
      <xdr:colOff>165100</xdr:colOff>
      <xdr:row>104</xdr:row>
      <xdr:rowOff>106426</xdr:rowOff>
    </xdr:to>
    <xdr:sp macro="" textlink="">
      <xdr:nvSpPr>
        <xdr:cNvPr id="775" name="楕円 774"/>
        <xdr:cNvSpPr/>
      </xdr:nvSpPr>
      <xdr:spPr>
        <a:xfrm>
          <a:off x="14541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55626</xdr:rowOff>
    </xdr:from>
    <xdr:to>
      <xdr:col>81</xdr:col>
      <xdr:colOff>50800</xdr:colOff>
      <xdr:row>104</xdr:row>
      <xdr:rowOff>96774</xdr:rowOff>
    </xdr:to>
    <xdr:cxnSp macro="">
      <xdr:nvCxnSpPr>
        <xdr:cNvPr id="776" name="直線コネクタ 775"/>
        <xdr:cNvCxnSpPr/>
      </xdr:nvCxnSpPr>
      <xdr:spPr>
        <a:xfrm>
          <a:off x="14592300" y="178864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7" name="楕円 776"/>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55626</xdr:rowOff>
    </xdr:to>
    <xdr:cxnSp macro="">
      <xdr:nvCxnSpPr>
        <xdr:cNvPr id="778" name="直線コネクタ 777"/>
        <xdr:cNvCxnSpPr/>
      </xdr:nvCxnSpPr>
      <xdr:spPr>
        <a:xfrm>
          <a:off x="13703300" y="178498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779" name="楕円 778"/>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99061</xdr:rowOff>
    </xdr:to>
    <xdr:cxnSp macro="">
      <xdr:nvCxnSpPr>
        <xdr:cNvPr id="780" name="直線コネクタ 779"/>
        <xdr:cNvCxnSpPr/>
      </xdr:nvCxnSpPr>
      <xdr:spPr>
        <a:xfrm flipV="1">
          <a:off x="12814300" y="178498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81"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82" name="n_2aveValue【庁舎】&#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783" name="n_3aveValue【庁舎】&#10;有形固定資産減価償却率"/>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84"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138701</xdr:rowOff>
    </xdr:from>
    <xdr:ext cx="405111" cy="259045"/>
    <xdr:sp macro="" textlink="">
      <xdr:nvSpPr>
        <xdr:cNvPr id="785" name="n_1mainValue【庁舎】&#10;有形固定資産減価償却率"/>
        <xdr:cNvSpPr txBox="1"/>
      </xdr:nvSpPr>
      <xdr:spPr>
        <a:xfrm>
          <a:off x="152660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122953</xdr:rowOff>
    </xdr:from>
    <xdr:ext cx="405111" cy="259045"/>
    <xdr:sp macro="" textlink="">
      <xdr:nvSpPr>
        <xdr:cNvPr id="786" name="n_2mainValue【庁舎】&#10;有形固定資産減価償却率"/>
        <xdr:cNvSpPr txBox="1"/>
      </xdr:nvSpPr>
      <xdr:spPr>
        <a:xfrm>
          <a:off x="14389744"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87" name="n_3mainValue【庁舎】&#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788" name="n_4main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12" name="直線コネクタ 811"/>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3"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4" name="直線コネクタ 813"/>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5"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6" name="直線コネクタ 815"/>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17"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8" name="フローチャート: 判断 817"/>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9" name="フローチャート: 判断 818"/>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0" name="フローチャート: 判断 819"/>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21" name="フローチャート: 判断 820"/>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2" name="フローチャート: 判断 82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828" name="楕円 827"/>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829" name="【庁舎】&#10;一人当たり面積該当値テキスト"/>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830" name="楕円 829"/>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125730</xdr:rowOff>
    </xdr:to>
    <xdr:cxnSp macro="">
      <xdr:nvCxnSpPr>
        <xdr:cNvPr id="831" name="直線コネクタ 830"/>
        <xdr:cNvCxnSpPr/>
      </xdr:nvCxnSpPr>
      <xdr:spPr>
        <a:xfrm>
          <a:off x="21323300" y="1829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32" name="楕円 831"/>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125730</xdr:rowOff>
    </xdr:to>
    <xdr:cxnSp macro="">
      <xdr:nvCxnSpPr>
        <xdr:cNvPr id="833" name="直線コネクタ 832"/>
        <xdr:cNvCxnSpPr/>
      </xdr:nvCxnSpPr>
      <xdr:spPr>
        <a:xfrm>
          <a:off x="20434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67311</xdr:rowOff>
    </xdr:from>
    <xdr:to>
      <xdr:col>102</xdr:col>
      <xdr:colOff>165100</xdr:colOff>
      <xdr:row>106</xdr:row>
      <xdr:rowOff>168911</xdr:rowOff>
    </xdr:to>
    <xdr:sp macro="" textlink="">
      <xdr:nvSpPr>
        <xdr:cNvPr id="834" name="楕円 833"/>
        <xdr:cNvSpPr/>
      </xdr:nvSpPr>
      <xdr:spPr>
        <a:xfrm>
          <a:off x="19494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118111</xdr:rowOff>
    </xdr:from>
    <xdr:to>
      <xdr:col>107</xdr:col>
      <xdr:colOff>50800</xdr:colOff>
      <xdr:row>106</xdr:row>
      <xdr:rowOff>121920</xdr:rowOff>
    </xdr:to>
    <xdr:cxnSp macro="">
      <xdr:nvCxnSpPr>
        <xdr:cNvPr id="835" name="直線コネクタ 834"/>
        <xdr:cNvCxnSpPr/>
      </xdr:nvCxnSpPr>
      <xdr:spPr>
        <a:xfrm>
          <a:off x="19545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36" name="楕円 835"/>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118111</xdr:rowOff>
    </xdr:from>
    <xdr:to>
      <xdr:col>102</xdr:col>
      <xdr:colOff>114300</xdr:colOff>
      <xdr:row>106</xdr:row>
      <xdr:rowOff>129539</xdr:rowOff>
    </xdr:to>
    <xdr:cxnSp macro="">
      <xdr:nvCxnSpPr>
        <xdr:cNvPr id="837" name="直線コネクタ 836"/>
        <xdr:cNvCxnSpPr/>
      </xdr:nvCxnSpPr>
      <xdr:spPr>
        <a:xfrm flipV="1">
          <a:off x="18656300" y="18291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38"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839" name="n_2aveValue【庁舎】&#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840" name="n_3ave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1"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842" name="n_1mainValue【庁舎】&#10;一人当たり面積"/>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43"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160038</xdr:rowOff>
    </xdr:from>
    <xdr:ext cx="469744" cy="259045"/>
    <xdr:sp macro="" textlink="">
      <xdr:nvSpPr>
        <xdr:cNvPr id="844" name="n_3mainValue【庁舎】&#10;一人当たり面積"/>
        <xdr:cNvSpPr txBox="1"/>
      </xdr:nvSpPr>
      <xdr:spPr>
        <a:xfrm>
          <a:off x="19310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845" name="n_4mainValue【庁舎】&#10;一人当たり面積"/>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図書館については、令和</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年度は、中央図書館の大規模改修</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永福図書館の移転改築の取組を進めた。このほかにも築</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年を経過した施設があるため、改築に向けた検討を進めていく。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体育館・プールについては、老朽化した体育館の改築を進めてきたことにより、他の施設類型や類似団体と比較して有形固定資産減価償却率は低い水準となっている。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そのほか、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地域区民センターや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区民集会所</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などの集会施設、</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高齢者施設などについても、「杉並区区立施設再編整備計画」に基づき、</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複合化・多機能化を視野に老朽化している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施設の更新</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長寿命化などを計画的に進めていく。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6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対前年度比</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0.01</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ポイント</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増</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0.62</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区は、平成</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３</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月に策定した</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杉並区総合計画</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の中で</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を定め、特別区民税等の収納率の向上など歳入の確保に努めるとともに、職員数の削減や事務事業の民営化・民間委託、区民との協働の推進などにより歳出の効率化に取り組んできた。</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令和４年２月に新たな「杉並区総合計画」を策定し</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を定めたところだが、</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今後とも、財源の確保や、事業運営・執行方法の見直しなどに引き続き取組み、財政の健全化に努めていく。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特別区財政調整交付金（普通交付金）や地方特例交付金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収により分母である歳入が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ことに加え</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会計年度任用職員制度導入</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に伴う人件費</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や民間委託の進展に伴う物件費</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の増により分子である歳出が増となったことから、対前年度比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ポイント増の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86.4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において示した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考え方</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」に規定する指標の１つである</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行政コスト対税収等比率</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など、今度とも財政構造の弾力性について留意する。</a:t>
          </a:r>
          <a:endParaRPr lang="ja-JP" altLang="ja-JP" sz="12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119138</xdr:rowOff>
    </xdr:from>
    <xdr:to>
      <xdr:col>23</xdr:col>
      <xdr:colOff>133350</xdr:colOff>
      <xdr:row>65</xdr:row>
      <xdr:rowOff>98878</xdr:rowOff>
    </xdr:to>
    <xdr:cxnSp macro="">
      <xdr:nvCxnSpPr>
        <xdr:cNvPr id="136" name="直線コネクタ 135"/>
        <xdr:cNvCxnSpPr/>
      </xdr:nvCxnSpPr>
      <xdr:spPr>
        <a:xfrm>
          <a:off x="4114800" y="10749038"/>
          <a:ext cx="8382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73176</xdr:rowOff>
    </xdr:from>
    <xdr:to>
      <xdr:col>19</xdr:col>
      <xdr:colOff>133350</xdr:colOff>
      <xdr:row>62</xdr:row>
      <xdr:rowOff>119138</xdr:rowOff>
    </xdr:to>
    <xdr:cxnSp macro="">
      <xdr:nvCxnSpPr>
        <xdr:cNvPr id="139" name="直線コネクタ 138"/>
        <xdr:cNvCxnSpPr/>
      </xdr:nvCxnSpPr>
      <xdr:spPr>
        <a:xfrm>
          <a:off x="3225800" y="1070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73176</xdr:rowOff>
    </xdr:from>
    <xdr:to>
      <xdr:col>15</xdr:col>
      <xdr:colOff>82550</xdr:colOff>
      <xdr:row>63</xdr:row>
      <xdr:rowOff>5141</xdr:rowOff>
    </xdr:to>
    <xdr:cxnSp macro="">
      <xdr:nvCxnSpPr>
        <xdr:cNvPr id="142" name="直線コネクタ 141"/>
        <xdr:cNvCxnSpPr/>
      </xdr:nvCxnSpPr>
      <xdr:spPr>
        <a:xfrm flipV="1">
          <a:off x="2336800" y="107030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5141</xdr:rowOff>
    </xdr:to>
    <xdr:cxnSp macro="">
      <xdr:nvCxnSpPr>
        <xdr:cNvPr id="145" name="直線コネクタ 144"/>
        <xdr:cNvCxnSpPr/>
      </xdr:nvCxnSpPr>
      <xdr:spPr>
        <a:xfrm>
          <a:off x="1447800" y="1072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48078</xdr:rowOff>
    </xdr:from>
    <xdr:to>
      <xdr:col>23</xdr:col>
      <xdr:colOff>184150</xdr:colOff>
      <xdr:row>65</xdr:row>
      <xdr:rowOff>149678</xdr:rowOff>
    </xdr:to>
    <xdr:sp macro="" textlink="">
      <xdr:nvSpPr>
        <xdr:cNvPr id="155" name="楕円 154"/>
        <xdr:cNvSpPr/>
      </xdr:nvSpPr>
      <xdr:spPr>
        <a:xfrm>
          <a:off x="49022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20155</xdr:rowOff>
    </xdr:from>
    <xdr:ext cx="762000" cy="259045"/>
    <xdr:sp macro="" textlink="">
      <xdr:nvSpPr>
        <xdr:cNvPr id="156" name="財政構造の弾力性該当値テキスト"/>
        <xdr:cNvSpPr txBox="1"/>
      </xdr:nvSpPr>
      <xdr:spPr>
        <a:xfrm>
          <a:off x="5041900" y="111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68338</xdr:rowOff>
    </xdr:from>
    <xdr:to>
      <xdr:col>19</xdr:col>
      <xdr:colOff>184150</xdr:colOff>
      <xdr:row>62</xdr:row>
      <xdr:rowOff>169938</xdr:rowOff>
    </xdr:to>
    <xdr:sp macro="" textlink="">
      <xdr:nvSpPr>
        <xdr:cNvPr id="157" name="楕円 156"/>
        <xdr:cNvSpPr/>
      </xdr:nvSpPr>
      <xdr:spPr>
        <a:xfrm>
          <a:off x="4064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154715</xdr:rowOff>
    </xdr:from>
    <xdr:ext cx="736600" cy="259045"/>
    <xdr:sp macro="" textlink="">
      <xdr:nvSpPr>
        <xdr:cNvPr id="158" name="テキスト ボックス 157"/>
        <xdr:cNvSpPr txBox="1"/>
      </xdr:nvSpPr>
      <xdr:spPr>
        <a:xfrm>
          <a:off x="3733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22376</xdr:rowOff>
    </xdr:from>
    <xdr:to>
      <xdr:col>15</xdr:col>
      <xdr:colOff>133350</xdr:colOff>
      <xdr:row>62</xdr:row>
      <xdr:rowOff>123976</xdr:rowOff>
    </xdr:to>
    <xdr:sp macro="" textlink="">
      <xdr:nvSpPr>
        <xdr:cNvPr id="159" name="楕円 158"/>
        <xdr:cNvSpPr/>
      </xdr:nvSpPr>
      <xdr:spPr>
        <a:xfrm>
          <a:off x="3175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108753</xdr:rowOff>
    </xdr:from>
    <xdr:ext cx="762000" cy="259045"/>
    <xdr:sp macro="" textlink="">
      <xdr:nvSpPr>
        <xdr:cNvPr id="160" name="テキスト ボックス 159"/>
        <xdr:cNvSpPr txBox="1"/>
      </xdr:nvSpPr>
      <xdr:spPr>
        <a:xfrm>
          <a:off x="2844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125791</xdr:rowOff>
    </xdr:from>
    <xdr:to>
      <xdr:col>11</xdr:col>
      <xdr:colOff>82550</xdr:colOff>
      <xdr:row>63</xdr:row>
      <xdr:rowOff>55941</xdr:rowOff>
    </xdr:to>
    <xdr:sp macro="" textlink="">
      <xdr:nvSpPr>
        <xdr:cNvPr id="161" name="楕円 160"/>
        <xdr:cNvSpPr/>
      </xdr:nvSpPr>
      <xdr:spPr>
        <a:xfrm>
          <a:off x="2286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40718</xdr:rowOff>
    </xdr:from>
    <xdr:ext cx="762000" cy="259045"/>
    <xdr:sp macro="" textlink="">
      <xdr:nvSpPr>
        <xdr:cNvPr id="162" name="テキスト ボックス 161"/>
        <xdr:cNvSpPr txBox="1"/>
      </xdr:nvSpPr>
      <xdr:spPr>
        <a:xfrm>
          <a:off x="1955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3" name="楕円 162"/>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131734</xdr:rowOff>
    </xdr:from>
    <xdr:ext cx="762000" cy="259045"/>
    <xdr:sp macro="" textlink="">
      <xdr:nvSpPr>
        <xdr:cNvPr id="164" name="テキスト ボックス 163"/>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等に基づき、職員数の削減、事務事業の見直しや民営化・民間委託、区民・ＮＰＯとの協働の推進等を着実に進めてきた結果、類似団体平均に比べ低くなっている。</a:t>
          </a:r>
          <a:endParaRPr lang="ja-JP" altLang="ja-JP" sz="1300">
            <a:effectLst/>
            <a:latin typeface="ＭＳ 明朝" panose="02020609040205080304" pitchFamily="17" charset="-128"/>
            <a:ea typeface="ＭＳ 明朝" panose="02020609040205080304" pitchFamily="17" charset="-128"/>
          </a:endParaRPr>
        </a:p>
        <a:p>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新たに策定した</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に基づき、引</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き続き経費の抑制に努め、効率的な行財政運営に努めていく。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101231</xdr:rowOff>
    </xdr:from>
    <xdr:to>
      <xdr:col>23</xdr:col>
      <xdr:colOff>133350</xdr:colOff>
      <xdr:row>81</xdr:row>
      <xdr:rowOff>134424</xdr:rowOff>
    </xdr:to>
    <xdr:cxnSp macro="">
      <xdr:nvCxnSpPr>
        <xdr:cNvPr id="197" name="直線コネクタ 196"/>
        <xdr:cNvCxnSpPr/>
      </xdr:nvCxnSpPr>
      <xdr:spPr>
        <a:xfrm>
          <a:off x="4114800" y="13988681"/>
          <a:ext cx="8382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119202</xdr:rowOff>
    </xdr:from>
    <xdr:ext cx="762000" cy="259045"/>
    <xdr:sp macro="" textlink="">
      <xdr:nvSpPr>
        <xdr:cNvPr id="198" name="人件費・物件費等の状況平均値テキスト"/>
        <xdr:cNvSpPr txBox="1"/>
      </xdr:nvSpPr>
      <xdr:spPr>
        <a:xfrm>
          <a:off x="5041900" y="14006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92511</xdr:rowOff>
    </xdr:from>
    <xdr:to>
      <xdr:col>19</xdr:col>
      <xdr:colOff>133350</xdr:colOff>
      <xdr:row>81</xdr:row>
      <xdr:rowOff>101231</xdr:rowOff>
    </xdr:to>
    <xdr:cxnSp macro="">
      <xdr:nvCxnSpPr>
        <xdr:cNvPr id="200" name="直線コネクタ 199"/>
        <xdr:cNvCxnSpPr/>
      </xdr:nvCxnSpPr>
      <xdr:spPr>
        <a:xfrm>
          <a:off x="3225800" y="13979961"/>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92511</xdr:rowOff>
    </xdr:from>
    <xdr:to>
      <xdr:col>15</xdr:col>
      <xdr:colOff>82550</xdr:colOff>
      <xdr:row>81</xdr:row>
      <xdr:rowOff>97216</xdr:rowOff>
    </xdr:to>
    <xdr:cxnSp macro="">
      <xdr:nvCxnSpPr>
        <xdr:cNvPr id="203" name="直線コネクタ 202"/>
        <xdr:cNvCxnSpPr/>
      </xdr:nvCxnSpPr>
      <xdr:spPr>
        <a:xfrm flipV="1">
          <a:off x="2336800" y="1397996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97216</xdr:rowOff>
    </xdr:from>
    <xdr:to>
      <xdr:col>11</xdr:col>
      <xdr:colOff>31750</xdr:colOff>
      <xdr:row>81</xdr:row>
      <xdr:rowOff>101188</xdr:rowOff>
    </xdr:to>
    <xdr:cxnSp macro="">
      <xdr:nvCxnSpPr>
        <xdr:cNvPr id="206" name="直線コネクタ 205"/>
        <xdr:cNvCxnSpPr/>
      </xdr:nvCxnSpPr>
      <xdr:spPr>
        <a:xfrm flipV="1">
          <a:off x="1447800" y="13984666"/>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83624</xdr:rowOff>
    </xdr:from>
    <xdr:to>
      <xdr:col>23</xdr:col>
      <xdr:colOff>184150</xdr:colOff>
      <xdr:row>82</xdr:row>
      <xdr:rowOff>13774</xdr:rowOff>
    </xdr:to>
    <xdr:sp macro="" textlink="">
      <xdr:nvSpPr>
        <xdr:cNvPr id="216" name="楕円 215"/>
        <xdr:cNvSpPr/>
      </xdr:nvSpPr>
      <xdr:spPr>
        <a:xfrm>
          <a:off x="4902200" y="139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4901</xdr:rowOff>
    </xdr:from>
    <xdr:ext cx="762000" cy="259045"/>
    <xdr:sp macro="" textlink="">
      <xdr:nvSpPr>
        <xdr:cNvPr id="217" name="人件費・物件費等の状況該当値テキスト"/>
        <xdr:cNvSpPr txBox="1"/>
      </xdr:nvSpPr>
      <xdr:spPr>
        <a:xfrm>
          <a:off x="5041900" y="1389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50431</xdr:rowOff>
    </xdr:from>
    <xdr:to>
      <xdr:col>19</xdr:col>
      <xdr:colOff>184150</xdr:colOff>
      <xdr:row>81</xdr:row>
      <xdr:rowOff>152031</xdr:rowOff>
    </xdr:to>
    <xdr:sp macro="" textlink="">
      <xdr:nvSpPr>
        <xdr:cNvPr id="218" name="楕円 217"/>
        <xdr:cNvSpPr/>
      </xdr:nvSpPr>
      <xdr:spPr>
        <a:xfrm>
          <a:off x="4064000" y="139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162208</xdr:rowOff>
    </xdr:from>
    <xdr:ext cx="736600" cy="259045"/>
    <xdr:sp macro="" textlink="">
      <xdr:nvSpPr>
        <xdr:cNvPr id="219" name="テキスト ボックス 218"/>
        <xdr:cNvSpPr txBox="1"/>
      </xdr:nvSpPr>
      <xdr:spPr>
        <a:xfrm>
          <a:off x="3733800" y="1370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41711</xdr:rowOff>
    </xdr:from>
    <xdr:to>
      <xdr:col>15</xdr:col>
      <xdr:colOff>133350</xdr:colOff>
      <xdr:row>81</xdr:row>
      <xdr:rowOff>143311</xdr:rowOff>
    </xdr:to>
    <xdr:sp macro="" textlink="">
      <xdr:nvSpPr>
        <xdr:cNvPr id="220" name="楕円 219"/>
        <xdr:cNvSpPr/>
      </xdr:nvSpPr>
      <xdr:spPr>
        <a:xfrm>
          <a:off x="3175000" y="13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153488</xdr:rowOff>
    </xdr:from>
    <xdr:ext cx="762000" cy="259045"/>
    <xdr:sp macro="" textlink="">
      <xdr:nvSpPr>
        <xdr:cNvPr id="221" name="テキスト ボックス 220"/>
        <xdr:cNvSpPr txBox="1"/>
      </xdr:nvSpPr>
      <xdr:spPr>
        <a:xfrm>
          <a:off x="2844800" y="1369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46416</xdr:rowOff>
    </xdr:from>
    <xdr:to>
      <xdr:col>11</xdr:col>
      <xdr:colOff>82550</xdr:colOff>
      <xdr:row>81</xdr:row>
      <xdr:rowOff>148016</xdr:rowOff>
    </xdr:to>
    <xdr:sp macro="" textlink="">
      <xdr:nvSpPr>
        <xdr:cNvPr id="222" name="楕円 221"/>
        <xdr:cNvSpPr/>
      </xdr:nvSpPr>
      <xdr:spPr>
        <a:xfrm>
          <a:off x="2286000" y="139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158193</xdr:rowOff>
    </xdr:from>
    <xdr:ext cx="762000" cy="259045"/>
    <xdr:sp macro="" textlink="">
      <xdr:nvSpPr>
        <xdr:cNvPr id="223" name="テキスト ボックス 222"/>
        <xdr:cNvSpPr txBox="1"/>
      </xdr:nvSpPr>
      <xdr:spPr>
        <a:xfrm>
          <a:off x="1955800" y="1370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50388</xdr:rowOff>
    </xdr:from>
    <xdr:to>
      <xdr:col>7</xdr:col>
      <xdr:colOff>31750</xdr:colOff>
      <xdr:row>81</xdr:row>
      <xdr:rowOff>151988</xdr:rowOff>
    </xdr:to>
    <xdr:sp macro="" textlink="">
      <xdr:nvSpPr>
        <xdr:cNvPr id="224" name="楕円 223"/>
        <xdr:cNvSpPr/>
      </xdr:nvSpPr>
      <xdr:spPr>
        <a:xfrm>
          <a:off x="1397000" y="139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162165</xdr:rowOff>
    </xdr:from>
    <xdr:ext cx="762000" cy="259045"/>
    <xdr:sp macro="" textlink="">
      <xdr:nvSpPr>
        <xdr:cNvPr id="225" name="テキスト ボックス 224"/>
        <xdr:cNvSpPr txBox="1"/>
      </xdr:nvSpPr>
      <xdr:spPr>
        <a:xfrm>
          <a:off x="1066800" y="137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ラスパイレス指数は、平均年齢の低下による職員構成の変動により、前年度から</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0.1</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ポイント低下し</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98.9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となっている。</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類似団体平均、全国市平均とほぼ同水準にあるが、引き続き職員給与の適正化に努めていく。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30843</xdr:rowOff>
    </xdr:to>
    <xdr:cxnSp macro="">
      <xdr:nvCxnSpPr>
        <xdr:cNvPr id="261" name="直線コネクタ 260"/>
        <xdr:cNvCxnSpPr/>
      </xdr:nvCxnSpPr>
      <xdr:spPr>
        <a:xfrm flipV="1">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85</xdr:row>
      <xdr:rowOff>169636</xdr:rowOff>
    </xdr:to>
    <xdr:cxnSp macro="">
      <xdr:nvCxnSpPr>
        <xdr:cNvPr id="264" name="直線コネクタ 263"/>
        <xdr:cNvCxnSpPr/>
      </xdr:nvCxnSpPr>
      <xdr:spPr>
        <a:xfrm flipV="1">
          <a:off x="15290800" y="144326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87</xdr:row>
      <xdr:rowOff>68036</xdr:rowOff>
    </xdr:to>
    <xdr:cxnSp macro="">
      <xdr:nvCxnSpPr>
        <xdr:cNvPr id="267" name="直線コネクタ 266"/>
        <xdr:cNvCxnSpPr/>
      </xdr:nvCxnSpPr>
      <xdr:spPr>
        <a:xfrm flipV="1">
          <a:off x="14401800" y="147428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68036</xdr:rowOff>
    </xdr:to>
    <xdr:cxnSp macro="">
      <xdr:nvCxnSpPr>
        <xdr:cNvPr id="270" name="直線コネクタ 269"/>
        <xdr:cNvCxnSpPr/>
      </xdr:nvCxnSpPr>
      <xdr:spPr>
        <a:xfrm>
          <a:off x="13512800" y="148118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89098</xdr:rowOff>
    </xdr:from>
    <xdr:ext cx="762000" cy="259045"/>
    <xdr:sp macro="" textlink="">
      <xdr:nvSpPr>
        <xdr:cNvPr id="281"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5" name="テキスト ボックス 284"/>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6" name="楕円 285"/>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7" name="テキスト ボックス 286"/>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人口千人当たり職員数は、類似団体平均より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0.36</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人少ない</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5.91</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人となっている。これは、事務事業の見直し等により、職員数の適正管理に努めてきた結果である。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今後も、増大する行政需要への対応と組織の活性化を図りつつ、職員数の適正管理に努めていく。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155484</xdr:rowOff>
    </xdr:to>
    <xdr:cxnSp macro="">
      <xdr:nvCxnSpPr>
        <xdr:cNvPr id="326" name="直線コネクタ 325"/>
        <xdr:cNvCxnSpPr/>
      </xdr:nvCxnSpPr>
      <xdr:spPr>
        <a:xfrm flipV="1">
          <a:off x="16179800" y="1026758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136814</xdr:rowOff>
    </xdr:from>
    <xdr:ext cx="762000" cy="259045"/>
    <xdr:sp macro="" textlink="">
      <xdr:nvSpPr>
        <xdr:cNvPr id="327" name="定員管理の状況平均値テキスト"/>
        <xdr:cNvSpPr txBox="1"/>
      </xdr:nvSpPr>
      <xdr:spPr>
        <a:xfrm>
          <a:off x="17106900" y="102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155484</xdr:rowOff>
    </xdr:to>
    <xdr:cxnSp macro="">
      <xdr:nvCxnSpPr>
        <xdr:cNvPr id="329" name="直線コネクタ 328"/>
        <xdr:cNvCxnSpPr/>
      </xdr:nvCxnSpPr>
      <xdr:spPr>
        <a:xfrm>
          <a:off x="15290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158931</xdr:rowOff>
    </xdr:to>
    <xdr:cxnSp macro="">
      <xdr:nvCxnSpPr>
        <xdr:cNvPr id="332" name="直線コネクタ 331"/>
        <xdr:cNvCxnSpPr/>
      </xdr:nvCxnSpPr>
      <xdr:spPr>
        <a:xfrm flipV="1">
          <a:off x="14401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157783</xdr:rowOff>
    </xdr:from>
    <xdr:to>
      <xdr:col>68</xdr:col>
      <xdr:colOff>152400</xdr:colOff>
      <xdr:row>59</xdr:row>
      <xdr:rowOff>158931</xdr:rowOff>
    </xdr:to>
    <xdr:cxnSp macro="">
      <xdr:nvCxnSpPr>
        <xdr:cNvPr id="335" name="直線コネクタ 334"/>
        <xdr:cNvCxnSpPr/>
      </xdr:nvCxnSpPr>
      <xdr:spPr>
        <a:xfrm>
          <a:off x="13512800" y="1027333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45" name="楕円 344"/>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22514</xdr:rowOff>
    </xdr:from>
    <xdr:ext cx="762000" cy="259045"/>
    <xdr:sp macro="" textlink="">
      <xdr:nvSpPr>
        <xdr:cNvPr id="346" name="定員管理の状況該当値テキスト"/>
        <xdr:cNvSpPr txBox="1"/>
      </xdr:nvSpPr>
      <xdr:spPr>
        <a:xfrm>
          <a:off x="17106900" y="1013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104684</xdr:rowOff>
    </xdr:from>
    <xdr:to>
      <xdr:col>77</xdr:col>
      <xdr:colOff>95250</xdr:colOff>
      <xdr:row>60</xdr:row>
      <xdr:rowOff>34834</xdr:rowOff>
    </xdr:to>
    <xdr:sp macro="" textlink="">
      <xdr:nvSpPr>
        <xdr:cNvPr id="347" name="楕円 346"/>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45011</xdr:rowOff>
    </xdr:from>
    <xdr:ext cx="736600" cy="259045"/>
    <xdr:sp macro="" textlink="">
      <xdr:nvSpPr>
        <xdr:cNvPr id="348" name="テキスト ボックス 347"/>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9" name="楕円 348"/>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50" name="テキスト ボックス 349"/>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51" name="楕円 350"/>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52" name="テキスト ボックス 351"/>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106983</xdr:rowOff>
    </xdr:from>
    <xdr:to>
      <xdr:col>64</xdr:col>
      <xdr:colOff>152400</xdr:colOff>
      <xdr:row>60</xdr:row>
      <xdr:rowOff>37133</xdr:rowOff>
    </xdr:to>
    <xdr:sp macro="" textlink="">
      <xdr:nvSpPr>
        <xdr:cNvPr id="353" name="楕円 352"/>
        <xdr:cNvSpPr/>
      </xdr:nvSpPr>
      <xdr:spPr>
        <a:xfrm>
          <a:off x="13462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47310</xdr:rowOff>
    </xdr:from>
    <xdr:ext cx="762000" cy="259045"/>
    <xdr:sp macro="" textlink="">
      <xdr:nvSpPr>
        <xdr:cNvPr id="354" name="テキスト ボックス 353"/>
        <xdr:cNvSpPr txBox="1"/>
      </xdr:nvSpPr>
      <xdr:spPr>
        <a:xfrm>
          <a:off x="13131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老朽施設の改築・改修や公園の整備等の経費の増に伴い、区債残高は増加傾向にあるものの、基金と区債をバランスよく活用した財政運営に努めている結果、類似団体内</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において上位</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今後も、区債は、原則として赤字区債は発行せず、建設債についても、財政状況を踏まえつつ、必要性を十分検討して発行する。また、金利動向等を見据え繰上償還を行い、公債費の軽減に努めていく。</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37</xdr:row>
      <xdr:rowOff>13970</xdr:rowOff>
    </xdr:to>
    <xdr:cxnSp macro="">
      <xdr:nvCxnSpPr>
        <xdr:cNvPr id="383" name="直線コネクタ 382"/>
        <xdr:cNvCxnSpPr/>
      </xdr:nvCxnSpPr>
      <xdr:spPr>
        <a:xfrm>
          <a:off x="16179800" y="62611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36</xdr:row>
      <xdr:rowOff>88900</xdr:rowOff>
    </xdr:to>
    <xdr:cxnSp macro="">
      <xdr:nvCxnSpPr>
        <xdr:cNvPr id="386" name="直線コネクタ 385"/>
        <xdr:cNvCxnSpPr/>
      </xdr:nvCxnSpPr>
      <xdr:spPr>
        <a:xfrm>
          <a:off x="15290800" y="6212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36</xdr:row>
      <xdr:rowOff>40640</xdr:rowOff>
    </xdr:to>
    <xdr:cxnSp macro="">
      <xdr:nvCxnSpPr>
        <xdr:cNvPr id="389" name="直線コネクタ 388"/>
        <xdr:cNvCxnSpPr/>
      </xdr:nvCxnSpPr>
      <xdr:spPr>
        <a:xfrm>
          <a:off x="14401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163830</xdr:rowOff>
    </xdr:from>
    <xdr:to>
      <xdr:col>68</xdr:col>
      <xdr:colOff>152400</xdr:colOff>
      <xdr:row>35</xdr:row>
      <xdr:rowOff>163830</xdr:rowOff>
    </xdr:to>
    <xdr:cxnSp macro="">
      <xdr:nvCxnSpPr>
        <xdr:cNvPr id="392" name="直線コネクタ 391"/>
        <xdr:cNvCxnSpPr/>
      </xdr:nvCxnSpPr>
      <xdr:spPr>
        <a:xfrm>
          <a:off x="13512800" y="616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2" name="楕円 401"/>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3"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4" name="楕円 403"/>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5" name="テキスト ボックス 404"/>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6" name="楕円 405"/>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7" name="テキスト ボックス 406"/>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113030</xdr:rowOff>
    </xdr:from>
    <xdr:to>
      <xdr:col>68</xdr:col>
      <xdr:colOff>203200</xdr:colOff>
      <xdr:row>36</xdr:row>
      <xdr:rowOff>43180</xdr:rowOff>
    </xdr:to>
    <xdr:sp macro="" textlink="">
      <xdr:nvSpPr>
        <xdr:cNvPr id="408" name="楕円 407"/>
        <xdr:cNvSpPr/>
      </xdr:nvSpPr>
      <xdr:spPr>
        <a:xfrm>
          <a:off x="14351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53357</xdr:rowOff>
    </xdr:from>
    <xdr:ext cx="762000" cy="259045"/>
    <xdr:sp macro="" textlink="">
      <xdr:nvSpPr>
        <xdr:cNvPr id="409" name="テキスト ボックス 408"/>
        <xdr:cNvSpPr txBox="1"/>
      </xdr:nvSpPr>
      <xdr:spPr>
        <a:xfrm>
          <a:off x="14020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113030</xdr:rowOff>
    </xdr:from>
    <xdr:to>
      <xdr:col>64</xdr:col>
      <xdr:colOff>152400</xdr:colOff>
      <xdr:row>36</xdr:row>
      <xdr:rowOff>43180</xdr:rowOff>
    </xdr:to>
    <xdr:sp macro="" textlink="">
      <xdr:nvSpPr>
        <xdr:cNvPr id="410" name="楕円 409"/>
        <xdr:cNvSpPr/>
      </xdr:nvSpPr>
      <xdr:spPr>
        <a:xfrm>
          <a:off x="13462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53357</xdr:rowOff>
    </xdr:from>
    <xdr:ext cx="762000" cy="259045"/>
    <xdr:sp macro="" textlink="">
      <xdr:nvSpPr>
        <xdr:cNvPr id="411" name="テキスト ボックス 410"/>
        <xdr:cNvSpPr txBox="1"/>
      </xdr:nvSpPr>
      <xdr:spPr>
        <a:xfrm>
          <a:off x="13131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将来負担比率は、将来負担額よりも充当可能財源等が大きいため、連続して生じていない。</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会計年度任用職員制度の導入に伴い人件費は増となり、対前年度比</a:t>
          </a:r>
          <a:r>
            <a:rPr kumimoji="1" lang="en-US" altLang="ja-JP" sz="1300">
              <a:latin typeface="ＭＳ 明朝" panose="02020609040205080304" pitchFamily="17" charset="-128"/>
              <a:ea typeface="ＭＳ 明朝" panose="02020609040205080304" pitchFamily="17" charset="-128"/>
            </a:rPr>
            <a:t>1.4</a:t>
          </a:r>
          <a:r>
            <a:rPr kumimoji="1" lang="ja-JP" altLang="en-US" sz="1300">
              <a:latin typeface="ＭＳ 明朝" panose="02020609040205080304" pitchFamily="17" charset="-128"/>
              <a:ea typeface="ＭＳ 明朝" panose="02020609040205080304" pitchFamily="17" charset="-128"/>
            </a:rPr>
            <a:t>ポイント増の</a:t>
          </a:r>
          <a:r>
            <a:rPr kumimoji="1" lang="en-US" altLang="ja-JP" sz="1300">
              <a:latin typeface="ＭＳ 明朝" panose="02020609040205080304" pitchFamily="17" charset="-128"/>
              <a:ea typeface="ＭＳ 明朝" panose="02020609040205080304" pitchFamily="17" charset="-128"/>
            </a:rPr>
            <a:t>26.9</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今後も、事業運営の改善や執行方法の見直し、ＡＩ（人口知能）など新たな技術の活用の検討、民間事業者等の多様な主体を活用したサービス提供を進めるなど、効率的な行政運営に努めていく。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95250</xdr:rowOff>
    </xdr:to>
    <xdr:cxnSp macro="">
      <xdr:nvCxnSpPr>
        <xdr:cNvPr id="66" name="直線コネクタ 65"/>
        <xdr:cNvCxnSpPr/>
      </xdr:nvCxnSpPr>
      <xdr:spPr>
        <a:xfrm>
          <a:off x="3987800" y="6604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101600</xdr:rowOff>
    </xdr:to>
    <xdr:cxnSp macro="">
      <xdr:nvCxnSpPr>
        <xdr:cNvPr id="69" name="直線コネクタ 68"/>
        <xdr:cNvCxnSpPr/>
      </xdr:nvCxnSpPr>
      <xdr:spPr>
        <a:xfrm flipV="1">
          <a:off x="30988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101600</xdr:rowOff>
    </xdr:from>
    <xdr:to>
      <xdr:col>15</xdr:col>
      <xdr:colOff>98425</xdr:colOff>
      <xdr:row>39</xdr:row>
      <xdr:rowOff>44450</xdr:rowOff>
    </xdr:to>
    <xdr:cxnSp macro="">
      <xdr:nvCxnSpPr>
        <xdr:cNvPr id="72" name="直線コネクタ 71"/>
        <xdr:cNvCxnSpPr/>
      </xdr:nvCxnSpPr>
      <xdr:spPr>
        <a:xfrm flipV="1">
          <a:off x="2209800" y="661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44450</xdr:rowOff>
    </xdr:from>
    <xdr:to>
      <xdr:col>11</xdr:col>
      <xdr:colOff>9525</xdr:colOff>
      <xdr:row>39</xdr:row>
      <xdr:rowOff>120650</xdr:rowOff>
    </xdr:to>
    <xdr:cxnSp macro="">
      <xdr:nvCxnSpPr>
        <xdr:cNvPr id="75" name="直線コネクタ 74"/>
        <xdr:cNvCxnSpPr/>
      </xdr:nvCxnSpPr>
      <xdr:spPr>
        <a:xfrm flipV="1">
          <a:off x="1320800" y="673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50800</xdr:rowOff>
    </xdr:from>
    <xdr:to>
      <xdr:col>15</xdr:col>
      <xdr:colOff>149225</xdr:colOff>
      <xdr:row>38</xdr:row>
      <xdr:rowOff>152400</xdr:rowOff>
    </xdr:to>
    <xdr:sp macro="" textlink="">
      <xdr:nvSpPr>
        <xdr:cNvPr id="89" name="楕円 88"/>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137177</xdr:rowOff>
    </xdr:from>
    <xdr:ext cx="762000" cy="259045"/>
    <xdr:sp macro="" textlink="">
      <xdr:nvSpPr>
        <xdr:cNvPr id="90" name="テキスト ボックス 89"/>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165100</xdr:rowOff>
    </xdr:from>
    <xdr:to>
      <xdr:col>11</xdr:col>
      <xdr:colOff>60325</xdr:colOff>
      <xdr:row>39</xdr:row>
      <xdr:rowOff>95250</xdr:rowOff>
    </xdr:to>
    <xdr:sp macro="" textlink="">
      <xdr:nvSpPr>
        <xdr:cNvPr id="91" name="楕円 90"/>
        <xdr:cNvSpPr/>
      </xdr:nvSpPr>
      <xdr:spPr>
        <a:xfrm>
          <a:off x="2159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92" name="テキスト ボックス 91"/>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69850</xdr:rowOff>
    </xdr:from>
    <xdr:to>
      <xdr:col>6</xdr:col>
      <xdr:colOff>171450</xdr:colOff>
      <xdr:row>40</xdr:row>
      <xdr:rowOff>0</xdr:rowOff>
    </xdr:to>
    <xdr:sp macro="" textlink="">
      <xdr:nvSpPr>
        <xdr:cNvPr id="93" name="楕円 92"/>
        <xdr:cNvSpPr/>
      </xdr:nvSpPr>
      <xdr:spPr>
        <a:xfrm>
          <a:off x="1270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156227</xdr:rowOff>
    </xdr:from>
    <xdr:ext cx="762000" cy="259045"/>
    <xdr:sp macro="" textlink="">
      <xdr:nvSpPr>
        <xdr:cNvPr id="94" name="テキスト ボックス 93"/>
        <xdr:cNvSpPr txBox="1"/>
      </xdr:nvSpPr>
      <xdr:spPr>
        <a:xfrm>
          <a:off x="939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民営化・民間委託の推進により、増加傾向にある。</a:t>
          </a:r>
        </a:p>
        <a:p>
          <a:r>
            <a:rPr kumimoji="1" lang="ja-JP" altLang="en-US" sz="1300">
              <a:latin typeface="ＭＳ 明朝" panose="02020609040205080304" pitchFamily="17" charset="-128"/>
              <a:ea typeface="ＭＳ 明朝" panose="02020609040205080304" pitchFamily="17" charset="-128"/>
            </a:rPr>
            <a:t>新たに策定した</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区政経営改革推進基本方針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に基づき、民営化・民間委託を着実に進めていく。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31750</xdr:rowOff>
    </xdr:to>
    <xdr:cxnSp macro="">
      <xdr:nvCxnSpPr>
        <xdr:cNvPr id="129" name="直線コネクタ 128"/>
        <xdr:cNvCxnSpPr/>
      </xdr:nvCxnSpPr>
      <xdr:spPr>
        <a:xfrm>
          <a:off x="15671800" y="24619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61686</xdr:rowOff>
    </xdr:to>
    <xdr:cxnSp macro="">
      <xdr:nvCxnSpPr>
        <xdr:cNvPr id="132" name="直線コネクタ 131"/>
        <xdr:cNvCxnSpPr/>
      </xdr:nvCxnSpPr>
      <xdr:spPr>
        <a:xfrm>
          <a:off x="14782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29029</xdr:rowOff>
    </xdr:to>
    <xdr:cxnSp macro="">
      <xdr:nvCxnSpPr>
        <xdr:cNvPr id="135" name="直線コネクタ 134"/>
        <xdr:cNvCxnSpPr/>
      </xdr:nvCxnSpPr>
      <xdr:spPr>
        <a:xfrm flipV="1">
          <a:off x="13893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39914</xdr:rowOff>
    </xdr:to>
    <xdr:cxnSp macro="">
      <xdr:nvCxnSpPr>
        <xdr:cNvPr id="138" name="直線コネクタ 137"/>
        <xdr:cNvCxnSpPr/>
      </xdr:nvCxnSpPr>
      <xdr:spPr>
        <a:xfrm flipV="1">
          <a:off x="13004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9"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53" name="テキスト ボックス 152"/>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64606</xdr:rowOff>
    </xdr:from>
    <xdr:ext cx="762000" cy="259045"/>
    <xdr:sp macro="" textlink="">
      <xdr:nvSpPr>
        <xdr:cNvPr id="155" name="テキスト ボックス 154"/>
        <xdr:cNvSpPr txBox="1"/>
      </xdr:nvSpPr>
      <xdr:spPr>
        <a:xfrm>
          <a:off x="13512800" y="246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75491</xdr:rowOff>
    </xdr:from>
    <xdr:ext cx="762000" cy="259045"/>
    <xdr:sp macro="" textlink="">
      <xdr:nvSpPr>
        <xdr:cNvPr id="157" name="テキスト ボックス 156"/>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待機児童ゼロ」の継続・「希望する全ての子どもが認可保育所に入所できる環境」を整備するための認可保育所の整備に伴う保育関連経費の増や、障害者の社会参加をさらに促進するための移動支援事業等の見直しに伴う障害者福祉費の増などにより、扶助費は今後も増加すること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64407</xdr:rowOff>
    </xdr:from>
    <xdr:to>
      <xdr:col>24</xdr:col>
      <xdr:colOff>25400</xdr:colOff>
      <xdr:row>59</xdr:row>
      <xdr:rowOff>86178</xdr:rowOff>
    </xdr:to>
    <xdr:cxnSp macro="">
      <xdr:nvCxnSpPr>
        <xdr:cNvPr id="192" name="直線コネクタ 191"/>
        <xdr:cNvCxnSpPr/>
      </xdr:nvCxnSpPr>
      <xdr:spPr>
        <a:xfrm>
          <a:off x="3987800" y="10179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64407</xdr:rowOff>
    </xdr:to>
    <xdr:cxnSp macro="">
      <xdr:nvCxnSpPr>
        <xdr:cNvPr id="195" name="直線コネクタ 194"/>
        <xdr:cNvCxnSpPr/>
      </xdr:nvCxnSpPr>
      <xdr:spPr>
        <a:xfrm>
          <a:off x="3098800" y="1007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127000</xdr:rowOff>
    </xdr:to>
    <xdr:cxnSp macro="">
      <xdr:nvCxnSpPr>
        <xdr:cNvPr id="198" name="直線コネクタ 197"/>
        <xdr:cNvCxnSpPr/>
      </xdr:nvCxnSpPr>
      <xdr:spPr>
        <a:xfrm>
          <a:off x="2209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127000</xdr:rowOff>
    </xdr:to>
    <xdr:cxnSp macro="">
      <xdr:nvCxnSpPr>
        <xdr:cNvPr id="201" name="直線コネクタ 200"/>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13607</xdr:rowOff>
    </xdr:from>
    <xdr:to>
      <xdr:col>20</xdr:col>
      <xdr:colOff>38100</xdr:colOff>
      <xdr:row>59</xdr:row>
      <xdr:rowOff>115207</xdr:rowOff>
    </xdr:to>
    <xdr:sp macro="" textlink="">
      <xdr:nvSpPr>
        <xdr:cNvPr id="213" name="楕円 212"/>
        <xdr:cNvSpPr/>
      </xdr:nvSpPr>
      <xdr:spPr>
        <a:xfrm>
          <a:off x="3937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99984</xdr:rowOff>
    </xdr:from>
    <xdr:ext cx="736600" cy="259045"/>
    <xdr:sp macro="" textlink="">
      <xdr:nvSpPr>
        <xdr:cNvPr id="214" name="テキスト ボックス 213"/>
        <xdr:cNvSpPr txBox="1"/>
      </xdr:nvSpPr>
      <xdr:spPr>
        <a:xfrm>
          <a:off x="3606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6" name="テキスト ボックス 21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7" name="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8" name="テキスト ボックス 217"/>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20" name="テキスト ボックス 21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維持補修費の増や介護保険事業会計への繰出金の増などによる繰出金の減により、対前年度比</a:t>
          </a:r>
          <a:r>
            <a:rPr kumimoji="1" lang="en-US" altLang="ja-JP" sz="1300">
              <a:latin typeface="ＭＳ 明朝" panose="02020609040205080304" pitchFamily="17" charset="-128"/>
              <a:ea typeface="ＭＳ 明朝" panose="02020609040205080304" pitchFamily="17" charset="-128"/>
            </a:rPr>
            <a:t>1.3</a:t>
          </a:r>
          <a:r>
            <a:rPr kumimoji="1" lang="ja-JP" altLang="en-US" sz="1300">
              <a:latin typeface="ＭＳ 明朝" panose="02020609040205080304" pitchFamily="17" charset="-128"/>
              <a:ea typeface="ＭＳ 明朝" panose="02020609040205080304" pitchFamily="17" charset="-128"/>
            </a:rPr>
            <a:t>ポイント増</a:t>
          </a:r>
          <a:r>
            <a:rPr kumimoji="1" lang="en-US" altLang="ja-JP" sz="1300">
              <a:latin typeface="ＭＳ 明朝" panose="02020609040205080304" pitchFamily="17" charset="-128"/>
              <a:ea typeface="ＭＳ 明朝" panose="02020609040205080304" pitchFamily="17" charset="-128"/>
            </a:rPr>
            <a:t>11.7</a:t>
          </a:r>
          <a:r>
            <a:rPr kumimoji="1" lang="ja-JP" altLang="en-US" sz="1300">
              <a:latin typeface="ＭＳ 明朝" panose="02020609040205080304" pitchFamily="17" charset="-128"/>
              <a:ea typeface="ＭＳ 明朝" panose="02020609040205080304" pitchFamily="17" charset="-128"/>
            </a:rPr>
            <a:t>％となった。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59</xdr:row>
      <xdr:rowOff>50800</xdr:rowOff>
    </xdr:to>
    <xdr:cxnSp macro="">
      <xdr:nvCxnSpPr>
        <xdr:cNvPr id="253" name="直線コネクタ 252"/>
        <xdr:cNvCxnSpPr/>
      </xdr:nvCxnSpPr>
      <xdr:spPr>
        <a:xfrm>
          <a:off x="15671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146050</xdr:rowOff>
    </xdr:to>
    <xdr:cxnSp macro="">
      <xdr:nvCxnSpPr>
        <xdr:cNvPr id="256" name="直線コネクタ 255"/>
        <xdr:cNvCxnSpPr/>
      </xdr:nvCxnSpPr>
      <xdr:spPr>
        <a:xfrm flipV="1">
          <a:off x="14782800" y="9918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146050</xdr:rowOff>
    </xdr:to>
    <xdr:cxnSp macro="">
      <xdr:nvCxnSpPr>
        <xdr:cNvPr id="259" name="直線コネクタ 258"/>
        <xdr:cNvCxnSpPr/>
      </xdr:nvCxnSpPr>
      <xdr:spPr>
        <a:xfrm>
          <a:off x="13893800" y="1001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165100</xdr:rowOff>
    </xdr:to>
    <xdr:cxnSp macro="">
      <xdr:nvCxnSpPr>
        <xdr:cNvPr id="262" name="直線コネクタ 261"/>
        <xdr:cNvCxnSpPr/>
      </xdr:nvCxnSpPr>
      <xdr:spPr>
        <a:xfrm flipV="1">
          <a:off x="13004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76" name="楕円 275"/>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10177</xdr:rowOff>
    </xdr:from>
    <xdr:ext cx="762000" cy="259045"/>
    <xdr:sp macro="" textlink="">
      <xdr:nvSpPr>
        <xdr:cNvPr id="277" name="テキスト ボックス 276"/>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8" name="楕円 277"/>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9" name="テキスト ボックス 278"/>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補助費等はこの間減少傾向にあるが、補助金については、補助金検証・評価シートや事務事業評価による効果検証を徹底し、絶えず見直しに取り組むとともに、事務の適正執行に努めていく。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146050</xdr:rowOff>
    </xdr:to>
    <xdr:cxnSp macro="">
      <xdr:nvCxnSpPr>
        <xdr:cNvPr id="314" name="直線コネクタ 313"/>
        <xdr:cNvCxnSpPr/>
      </xdr:nvCxnSpPr>
      <xdr:spPr>
        <a:xfrm flipV="1">
          <a:off x="15671800" y="595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35</xdr:row>
      <xdr:rowOff>12700</xdr:rowOff>
    </xdr:to>
    <xdr:cxnSp macro="">
      <xdr:nvCxnSpPr>
        <xdr:cNvPr id="317" name="直線コネクタ 316"/>
        <xdr:cNvCxnSpPr/>
      </xdr:nvCxnSpPr>
      <xdr:spPr>
        <a:xfrm flipV="1">
          <a:off x="14782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69850</xdr:rowOff>
    </xdr:to>
    <xdr:cxnSp macro="">
      <xdr:nvCxnSpPr>
        <xdr:cNvPr id="320" name="直線コネクタ 319"/>
        <xdr:cNvCxnSpPr/>
      </xdr:nvCxnSpPr>
      <xdr:spPr>
        <a:xfrm flipV="1">
          <a:off x="13893800" y="601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36</xdr:row>
      <xdr:rowOff>31750</xdr:rowOff>
    </xdr:to>
    <xdr:cxnSp macro="">
      <xdr:nvCxnSpPr>
        <xdr:cNvPr id="323" name="直線コネクタ 322"/>
        <xdr:cNvCxnSpPr/>
      </xdr:nvCxnSpPr>
      <xdr:spPr>
        <a:xfrm flipV="1">
          <a:off x="13004800" y="607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4"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133350</xdr:rowOff>
    </xdr:from>
    <xdr:to>
      <xdr:col>74</xdr:col>
      <xdr:colOff>31750</xdr:colOff>
      <xdr:row>35</xdr:row>
      <xdr:rowOff>63500</xdr:rowOff>
    </xdr:to>
    <xdr:sp macro="" textlink="">
      <xdr:nvSpPr>
        <xdr:cNvPr id="337" name="楕円 336"/>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73677</xdr:rowOff>
    </xdr:from>
    <xdr:ext cx="762000" cy="259045"/>
    <xdr:sp macro="" textlink="">
      <xdr:nvSpPr>
        <xdr:cNvPr id="338" name="テキスト ボックス 337"/>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0" name="テキスト ボックス 339"/>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41" name="楕円 340"/>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42" name="テキスト ボックス 341"/>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満期一括償還に備えた減債基金への積立金の増などにより、対前年度比</a:t>
          </a:r>
          <a:r>
            <a:rPr kumimoji="1" lang="en-US" altLang="ja-JP" sz="1300">
              <a:latin typeface="ＭＳ 明朝" panose="02020609040205080304" pitchFamily="17" charset="-128"/>
              <a:ea typeface="ＭＳ 明朝" panose="02020609040205080304" pitchFamily="17" charset="-128"/>
            </a:rPr>
            <a:t>0.2</a:t>
          </a:r>
          <a:r>
            <a:rPr kumimoji="1" lang="ja-JP" altLang="en-US" sz="1300">
              <a:latin typeface="ＭＳ 明朝" panose="02020609040205080304" pitchFamily="17" charset="-128"/>
              <a:ea typeface="ＭＳ 明朝" panose="02020609040205080304" pitchFamily="17" charset="-128"/>
            </a:rPr>
            <a:t>ポイント増の</a:t>
          </a:r>
          <a:r>
            <a:rPr kumimoji="1" lang="en-US" altLang="ja-JP" sz="1300">
              <a:latin typeface="ＭＳ 明朝" panose="02020609040205080304" pitchFamily="17" charset="-128"/>
              <a:ea typeface="ＭＳ 明朝" panose="02020609040205080304" pitchFamily="17" charset="-128"/>
            </a:rPr>
            <a:t>2.4</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「財政健全化と持続可能な財政運営を確保するための考え方」に基づき、区債の発行にあたっては財政状況を踏まえつつ、必要性を十分検討して行う。</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50800</xdr:rowOff>
    </xdr:to>
    <xdr:cxnSp macro="">
      <xdr:nvCxnSpPr>
        <xdr:cNvPr id="374" name="直線コネクタ 373"/>
        <xdr:cNvCxnSpPr/>
      </xdr:nvCxnSpPr>
      <xdr:spPr>
        <a:xfrm>
          <a:off x="3987800" y="1334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77" name="直線コネクタ 376"/>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107950</xdr:rowOff>
    </xdr:to>
    <xdr:cxnSp macro="">
      <xdr:nvCxnSpPr>
        <xdr:cNvPr id="380" name="直線コネクタ 379"/>
        <xdr:cNvCxnSpPr/>
      </xdr:nvCxnSpPr>
      <xdr:spPr>
        <a:xfrm>
          <a:off x="2209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77</xdr:row>
      <xdr:rowOff>69850</xdr:rowOff>
    </xdr:to>
    <xdr:cxnSp macro="">
      <xdr:nvCxnSpPr>
        <xdr:cNvPr id="383" name="直線コネクタ 382"/>
        <xdr:cNvCxnSpPr/>
      </xdr:nvCxnSpPr>
      <xdr:spPr>
        <a:xfrm>
          <a:off x="1320800" y="1308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3" name="楕円 392"/>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4"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5" name="楕円 394"/>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6" name="テキスト ボックス 395"/>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0" name="テキスト ボックス 39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人件費・物件費等の増などにより、類似団体の平均を</a:t>
          </a:r>
          <a:r>
            <a:rPr kumimoji="1" lang="en-US" altLang="ja-JP" sz="1300">
              <a:latin typeface="ＭＳ 明朝" panose="02020609040205080304" pitchFamily="17" charset="-128"/>
              <a:ea typeface="ＭＳ 明朝" panose="02020609040205080304" pitchFamily="17" charset="-128"/>
            </a:rPr>
            <a:t>4.1</a:t>
          </a:r>
          <a:r>
            <a:rPr kumimoji="1" lang="ja-JP" altLang="en-US" sz="1300">
              <a:latin typeface="ＭＳ 明朝" panose="02020609040205080304" pitchFamily="17" charset="-128"/>
              <a:ea typeface="ＭＳ 明朝" panose="02020609040205080304" pitchFamily="17" charset="-128"/>
            </a:rPr>
            <a:t>ポイント上回っている。</a:t>
          </a:r>
        </a:p>
        <a:p>
          <a:r>
            <a:rPr kumimoji="1" lang="ja-JP" altLang="en-US" sz="1300">
              <a:latin typeface="ＭＳ 明朝" panose="02020609040205080304" pitchFamily="17" charset="-128"/>
              <a:ea typeface="ＭＳ 明朝" panose="02020609040205080304" pitchFamily="17" charset="-128"/>
            </a:rPr>
            <a:t>今後も保育待機児童対策等の足元の行政需要に着実に応えつつ、事業の効率的な執行により経費の縮減に努める。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113393</xdr:rowOff>
    </xdr:from>
    <xdr:to>
      <xdr:col>82</xdr:col>
      <xdr:colOff>107950</xdr:colOff>
      <xdr:row>80</xdr:row>
      <xdr:rowOff>45357</xdr:rowOff>
    </xdr:to>
    <xdr:cxnSp macro="">
      <xdr:nvCxnSpPr>
        <xdr:cNvPr id="437" name="直線コネクタ 436"/>
        <xdr:cNvCxnSpPr/>
      </xdr:nvCxnSpPr>
      <xdr:spPr>
        <a:xfrm>
          <a:off x="15671800" y="13315043"/>
          <a:ext cx="8382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80736</xdr:rowOff>
    </xdr:from>
    <xdr:to>
      <xdr:col>78</xdr:col>
      <xdr:colOff>69850</xdr:colOff>
      <xdr:row>77</xdr:row>
      <xdr:rowOff>113393</xdr:rowOff>
    </xdr:to>
    <xdr:cxnSp macro="">
      <xdr:nvCxnSpPr>
        <xdr:cNvPr id="440" name="直線コネクタ 439"/>
        <xdr:cNvCxnSpPr/>
      </xdr:nvCxnSpPr>
      <xdr:spPr>
        <a:xfrm>
          <a:off x="14782800" y="13282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80736</xdr:rowOff>
    </xdr:from>
    <xdr:to>
      <xdr:col>73</xdr:col>
      <xdr:colOff>180975</xdr:colOff>
      <xdr:row>78</xdr:row>
      <xdr:rowOff>18143</xdr:rowOff>
    </xdr:to>
    <xdr:cxnSp macro="">
      <xdr:nvCxnSpPr>
        <xdr:cNvPr id="443" name="直線コネクタ 442"/>
        <xdr:cNvCxnSpPr/>
      </xdr:nvCxnSpPr>
      <xdr:spPr>
        <a:xfrm flipV="1">
          <a:off x="13893800" y="13282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18143</xdr:rowOff>
    </xdr:to>
    <xdr:cxnSp macro="">
      <xdr:nvCxnSpPr>
        <xdr:cNvPr id="446" name="直線コネクタ 445"/>
        <xdr:cNvCxnSpPr/>
      </xdr:nvCxnSpPr>
      <xdr:spPr>
        <a:xfrm>
          <a:off x="13004800" y="13369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166007</xdr:rowOff>
    </xdr:from>
    <xdr:to>
      <xdr:col>82</xdr:col>
      <xdr:colOff>158750</xdr:colOff>
      <xdr:row>80</xdr:row>
      <xdr:rowOff>96157</xdr:rowOff>
    </xdr:to>
    <xdr:sp macro="" textlink="">
      <xdr:nvSpPr>
        <xdr:cNvPr id="456" name="楕円 455"/>
        <xdr:cNvSpPr/>
      </xdr:nvSpPr>
      <xdr:spPr>
        <a:xfrm>
          <a:off x="16459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138084</xdr:rowOff>
    </xdr:from>
    <xdr:ext cx="762000" cy="259045"/>
    <xdr:sp macro="" textlink="">
      <xdr:nvSpPr>
        <xdr:cNvPr id="457" name="公債費以外該当値テキスト"/>
        <xdr:cNvSpPr txBox="1"/>
      </xdr:nvSpPr>
      <xdr:spPr>
        <a:xfrm>
          <a:off x="16598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62593</xdr:rowOff>
    </xdr:from>
    <xdr:to>
      <xdr:col>78</xdr:col>
      <xdr:colOff>120650</xdr:colOff>
      <xdr:row>77</xdr:row>
      <xdr:rowOff>164193</xdr:rowOff>
    </xdr:to>
    <xdr:sp macro="" textlink="">
      <xdr:nvSpPr>
        <xdr:cNvPr id="458" name="楕円 457"/>
        <xdr:cNvSpPr/>
      </xdr:nvSpPr>
      <xdr:spPr>
        <a:xfrm>
          <a:off x="15621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59" name="テキスト ボックス 458"/>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29936</xdr:rowOff>
    </xdr:from>
    <xdr:to>
      <xdr:col>74</xdr:col>
      <xdr:colOff>31750</xdr:colOff>
      <xdr:row>77</xdr:row>
      <xdr:rowOff>131536</xdr:rowOff>
    </xdr:to>
    <xdr:sp macro="" textlink="">
      <xdr:nvSpPr>
        <xdr:cNvPr id="460" name="楕円 459"/>
        <xdr:cNvSpPr/>
      </xdr:nvSpPr>
      <xdr:spPr>
        <a:xfrm>
          <a:off x="14732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116313</xdr:rowOff>
    </xdr:from>
    <xdr:ext cx="762000" cy="259045"/>
    <xdr:sp macro="" textlink="">
      <xdr:nvSpPr>
        <xdr:cNvPr id="461" name="テキスト ボックス 460"/>
        <xdr:cNvSpPr txBox="1"/>
      </xdr:nvSpPr>
      <xdr:spPr>
        <a:xfrm>
          <a:off x="14401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62" name="楕円 461"/>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53720</xdr:rowOff>
    </xdr:from>
    <xdr:ext cx="762000" cy="259045"/>
    <xdr:sp macro="" textlink="">
      <xdr:nvSpPr>
        <xdr:cNvPr id="463" name="テキスト ボックス 462"/>
        <xdr:cNvSpPr txBox="1"/>
      </xdr:nvSpPr>
      <xdr:spPr>
        <a:xfrm>
          <a:off x="13512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64" name="楕円 463"/>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65" name="テキスト ボックス 464"/>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104053</xdr:rowOff>
    </xdr:from>
    <xdr:to>
      <xdr:col>29</xdr:col>
      <xdr:colOff>127000</xdr:colOff>
      <xdr:row>18</xdr:row>
      <xdr:rowOff>117878</xdr:rowOff>
    </xdr:to>
    <xdr:cxnSp macro="">
      <xdr:nvCxnSpPr>
        <xdr:cNvPr id="52" name="直線コネクタ 51"/>
        <xdr:cNvCxnSpPr/>
      </xdr:nvCxnSpPr>
      <xdr:spPr bwMode="auto">
        <a:xfrm flipV="1">
          <a:off x="5003800" y="3237778"/>
          <a:ext cx="647700" cy="1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110236</xdr:rowOff>
    </xdr:from>
    <xdr:to>
      <xdr:col>26</xdr:col>
      <xdr:colOff>50800</xdr:colOff>
      <xdr:row>18</xdr:row>
      <xdr:rowOff>117878</xdr:rowOff>
    </xdr:to>
    <xdr:cxnSp macro="">
      <xdr:nvCxnSpPr>
        <xdr:cNvPr id="55" name="直線コネクタ 54"/>
        <xdr:cNvCxnSpPr/>
      </xdr:nvCxnSpPr>
      <xdr:spPr bwMode="auto">
        <a:xfrm>
          <a:off x="4305300" y="324396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97043</xdr:rowOff>
    </xdr:from>
    <xdr:to>
      <xdr:col>22</xdr:col>
      <xdr:colOff>114300</xdr:colOff>
      <xdr:row>18</xdr:row>
      <xdr:rowOff>110236</xdr:rowOff>
    </xdr:to>
    <xdr:cxnSp macro="">
      <xdr:nvCxnSpPr>
        <xdr:cNvPr id="58" name="直線コネクタ 57"/>
        <xdr:cNvCxnSpPr/>
      </xdr:nvCxnSpPr>
      <xdr:spPr bwMode="auto">
        <a:xfrm>
          <a:off x="3606800" y="3230768"/>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87572</xdr:rowOff>
    </xdr:from>
    <xdr:to>
      <xdr:col>18</xdr:col>
      <xdr:colOff>177800</xdr:colOff>
      <xdr:row>18</xdr:row>
      <xdr:rowOff>97043</xdr:rowOff>
    </xdr:to>
    <xdr:cxnSp macro="">
      <xdr:nvCxnSpPr>
        <xdr:cNvPr id="61" name="直線コネクタ 60"/>
        <xdr:cNvCxnSpPr/>
      </xdr:nvCxnSpPr>
      <xdr:spPr bwMode="auto">
        <a:xfrm>
          <a:off x="2908300" y="3221297"/>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53253</xdr:rowOff>
    </xdr:from>
    <xdr:to>
      <xdr:col>29</xdr:col>
      <xdr:colOff>177800</xdr:colOff>
      <xdr:row>18</xdr:row>
      <xdr:rowOff>154853</xdr:rowOff>
    </xdr:to>
    <xdr:sp macro="" textlink="">
      <xdr:nvSpPr>
        <xdr:cNvPr id="71" name="楕円 70"/>
        <xdr:cNvSpPr/>
      </xdr:nvSpPr>
      <xdr:spPr bwMode="auto">
        <a:xfrm>
          <a:off x="5600700" y="318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25330</xdr:rowOff>
    </xdr:from>
    <xdr:ext cx="762000" cy="259045"/>
    <xdr:sp macro="" textlink="">
      <xdr:nvSpPr>
        <xdr:cNvPr id="72" name="人口1人当たり決算額の推移該当値テキスト130"/>
        <xdr:cNvSpPr txBox="1"/>
      </xdr:nvSpPr>
      <xdr:spPr>
        <a:xfrm>
          <a:off x="5740400" y="315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67078</xdr:rowOff>
    </xdr:from>
    <xdr:to>
      <xdr:col>26</xdr:col>
      <xdr:colOff>101600</xdr:colOff>
      <xdr:row>18</xdr:row>
      <xdr:rowOff>168678</xdr:rowOff>
    </xdr:to>
    <xdr:sp macro="" textlink="">
      <xdr:nvSpPr>
        <xdr:cNvPr id="73" name="楕円 72"/>
        <xdr:cNvSpPr/>
      </xdr:nvSpPr>
      <xdr:spPr bwMode="auto">
        <a:xfrm>
          <a:off x="4953000" y="320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153455</xdr:rowOff>
    </xdr:from>
    <xdr:ext cx="736600" cy="259045"/>
    <xdr:sp macro="" textlink="">
      <xdr:nvSpPr>
        <xdr:cNvPr id="74" name="テキスト ボックス 73"/>
        <xdr:cNvSpPr txBox="1"/>
      </xdr:nvSpPr>
      <xdr:spPr>
        <a:xfrm>
          <a:off x="4622800" y="3287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59436</xdr:rowOff>
    </xdr:from>
    <xdr:to>
      <xdr:col>22</xdr:col>
      <xdr:colOff>165100</xdr:colOff>
      <xdr:row>18</xdr:row>
      <xdr:rowOff>161036</xdr:rowOff>
    </xdr:to>
    <xdr:sp macro="" textlink="">
      <xdr:nvSpPr>
        <xdr:cNvPr id="75" name="楕円 74"/>
        <xdr:cNvSpPr/>
      </xdr:nvSpPr>
      <xdr:spPr bwMode="auto">
        <a:xfrm>
          <a:off x="42545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171213</xdr:rowOff>
    </xdr:from>
    <xdr:ext cx="762000" cy="259045"/>
    <xdr:sp macro="" textlink="">
      <xdr:nvSpPr>
        <xdr:cNvPr id="76" name="テキスト ボックス 75"/>
        <xdr:cNvSpPr txBox="1"/>
      </xdr:nvSpPr>
      <xdr:spPr>
        <a:xfrm>
          <a:off x="39243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46243</xdr:rowOff>
    </xdr:from>
    <xdr:to>
      <xdr:col>19</xdr:col>
      <xdr:colOff>38100</xdr:colOff>
      <xdr:row>18</xdr:row>
      <xdr:rowOff>147843</xdr:rowOff>
    </xdr:to>
    <xdr:sp macro="" textlink="">
      <xdr:nvSpPr>
        <xdr:cNvPr id="77" name="楕円 76"/>
        <xdr:cNvSpPr/>
      </xdr:nvSpPr>
      <xdr:spPr bwMode="auto">
        <a:xfrm>
          <a:off x="3556000" y="317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158020</xdr:rowOff>
    </xdr:from>
    <xdr:ext cx="762000" cy="259045"/>
    <xdr:sp macro="" textlink="">
      <xdr:nvSpPr>
        <xdr:cNvPr id="78" name="テキスト ボックス 77"/>
        <xdr:cNvSpPr txBox="1"/>
      </xdr:nvSpPr>
      <xdr:spPr>
        <a:xfrm>
          <a:off x="3225800" y="29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36772</xdr:rowOff>
    </xdr:from>
    <xdr:to>
      <xdr:col>15</xdr:col>
      <xdr:colOff>101600</xdr:colOff>
      <xdr:row>18</xdr:row>
      <xdr:rowOff>138372</xdr:rowOff>
    </xdr:to>
    <xdr:sp macro="" textlink="">
      <xdr:nvSpPr>
        <xdr:cNvPr id="79" name="楕円 78"/>
        <xdr:cNvSpPr/>
      </xdr:nvSpPr>
      <xdr:spPr bwMode="auto">
        <a:xfrm>
          <a:off x="2857500" y="317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148549</xdr:rowOff>
    </xdr:from>
    <xdr:ext cx="762000" cy="259045"/>
    <xdr:sp macro="" textlink="">
      <xdr:nvSpPr>
        <xdr:cNvPr id="80" name="テキスト ボックス 79"/>
        <xdr:cNvSpPr txBox="1"/>
      </xdr:nvSpPr>
      <xdr:spPr>
        <a:xfrm>
          <a:off x="2527300" y="29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128143</xdr:rowOff>
    </xdr:from>
    <xdr:to>
      <xdr:col>29</xdr:col>
      <xdr:colOff>127000</xdr:colOff>
      <xdr:row>37</xdr:row>
      <xdr:rowOff>129057</xdr:rowOff>
    </xdr:to>
    <xdr:cxnSp macro="">
      <xdr:nvCxnSpPr>
        <xdr:cNvPr id="111" name="直線コネクタ 110"/>
        <xdr:cNvCxnSpPr/>
      </xdr:nvCxnSpPr>
      <xdr:spPr bwMode="auto">
        <a:xfrm flipV="1">
          <a:off x="5003800" y="7252843"/>
          <a:ext cx="6477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129057</xdr:rowOff>
    </xdr:from>
    <xdr:to>
      <xdr:col>26</xdr:col>
      <xdr:colOff>50800</xdr:colOff>
      <xdr:row>37</xdr:row>
      <xdr:rowOff>209906</xdr:rowOff>
    </xdr:to>
    <xdr:cxnSp macro="">
      <xdr:nvCxnSpPr>
        <xdr:cNvPr id="114" name="直線コネクタ 113"/>
        <xdr:cNvCxnSpPr/>
      </xdr:nvCxnSpPr>
      <xdr:spPr bwMode="auto">
        <a:xfrm flipV="1">
          <a:off x="4305300" y="7253757"/>
          <a:ext cx="698500" cy="8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209906</xdr:rowOff>
    </xdr:from>
    <xdr:to>
      <xdr:col>22</xdr:col>
      <xdr:colOff>114300</xdr:colOff>
      <xdr:row>37</xdr:row>
      <xdr:rowOff>245034</xdr:rowOff>
    </xdr:to>
    <xdr:cxnSp macro="">
      <xdr:nvCxnSpPr>
        <xdr:cNvPr id="117" name="直線コネクタ 116"/>
        <xdr:cNvCxnSpPr/>
      </xdr:nvCxnSpPr>
      <xdr:spPr bwMode="auto">
        <a:xfrm flipV="1">
          <a:off x="3606800" y="7334606"/>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159766</xdr:rowOff>
    </xdr:from>
    <xdr:to>
      <xdr:col>18</xdr:col>
      <xdr:colOff>177800</xdr:colOff>
      <xdr:row>37</xdr:row>
      <xdr:rowOff>245034</xdr:rowOff>
    </xdr:to>
    <xdr:cxnSp macro="">
      <xdr:nvCxnSpPr>
        <xdr:cNvPr id="120" name="直線コネクタ 119"/>
        <xdr:cNvCxnSpPr/>
      </xdr:nvCxnSpPr>
      <xdr:spPr bwMode="auto">
        <a:xfrm>
          <a:off x="2908300" y="7284466"/>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77343</xdr:rowOff>
    </xdr:from>
    <xdr:to>
      <xdr:col>29</xdr:col>
      <xdr:colOff>177800</xdr:colOff>
      <xdr:row>37</xdr:row>
      <xdr:rowOff>178943</xdr:rowOff>
    </xdr:to>
    <xdr:sp macro="" textlink="">
      <xdr:nvSpPr>
        <xdr:cNvPr id="130" name="楕円 129"/>
        <xdr:cNvSpPr/>
      </xdr:nvSpPr>
      <xdr:spPr bwMode="auto">
        <a:xfrm>
          <a:off x="5600700" y="720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49420</xdr:rowOff>
    </xdr:from>
    <xdr:ext cx="762000" cy="259045"/>
    <xdr:sp macro="" textlink="">
      <xdr:nvSpPr>
        <xdr:cNvPr id="131" name="人口1人当たり決算額の推移該当値テキスト445"/>
        <xdr:cNvSpPr txBox="1"/>
      </xdr:nvSpPr>
      <xdr:spPr>
        <a:xfrm>
          <a:off x="57404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78257</xdr:rowOff>
    </xdr:from>
    <xdr:to>
      <xdr:col>26</xdr:col>
      <xdr:colOff>101600</xdr:colOff>
      <xdr:row>37</xdr:row>
      <xdr:rowOff>179857</xdr:rowOff>
    </xdr:to>
    <xdr:sp macro="" textlink="">
      <xdr:nvSpPr>
        <xdr:cNvPr id="132" name="楕円 131"/>
        <xdr:cNvSpPr/>
      </xdr:nvSpPr>
      <xdr:spPr bwMode="auto">
        <a:xfrm>
          <a:off x="4953000" y="720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164634</xdr:rowOff>
    </xdr:from>
    <xdr:ext cx="736600" cy="259045"/>
    <xdr:sp macro="" textlink="">
      <xdr:nvSpPr>
        <xdr:cNvPr id="133" name="テキスト ボックス 132"/>
        <xdr:cNvSpPr txBox="1"/>
      </xdr:nvSpPr>
      <xdr:spPr>
        <a:xfrm>
          <a:off x="4622800" y="728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159106</xdr:rowOff>
    </xdr:from>
    <xdr:to>
      <xdr:col>22</xdr:col>
      <xdr:colOff>165100</xdr:colOff>
      <xdr:row>37</xdr:row>
      <xdr:rowOff>260706</xdr:rowOff>
    </xdr:to>
    <xdr:sp macro="" textlink="">
      <xdr:nvSpPr>
        <xdr:cNvPr id="134" name="楕円 133"/>
        <xdr:cNvSpPr/>
      </xdr:nvSpPr>
      <xdr:spPr bwMode="auto">
        <a:xfrm>
          <a:off x="4254500" y="72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245483</xdr:rowOff>
    </xdr:from>
    <xdr:ext cx="762000" cy="259045"/>
    <xdr:sp macro="" textlink="">
      <xdr:nvSpPr>
        <xdr:cNvPr id="135" name="テキスト ボックス 134"/>
        <xdr:cNvSpPr txBox="1"/>
      </xdr:nvSpPr>
      <xdr:spPr>
        <a:xfrm>
          <a:off x="3924300" y="73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194234</xdr:rowOff>
    </xdr:from>
    <xdr:to>
      <xdr:col>19</xdr:col>
      <xdr:colOff>38100</xdr:colOff>
      <xdr:row>37</xdr:row>
      <xdr:rowOff>295834</xdr:rowOff>
    </xdr:to>
    <xdr:sp macro="" textlink="">
      <xdr:nvSpPr>
        <xdr:cNvPr id="136" name="楕円 135"/>
        <xdr:cNvSpPr/>
      </xdr:nvSpPr>
      <xdr:spPr bwMode="auto">
        <a:xfrm>
          <a:off x="3556000" y="731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280611</xdr:rowOff>
    </xdr:from>
    <xdr:ext cx="762000" cy="259045"/>
    <xdr:sp macro="" textlink="">
      <xdr:nvSpPr>
        <xdr:cNvPr id="137" name="テキスト ボックス 136"/>
        <xdr:cNvSpPr txBox="1"/>
      </xdr:nvSpPr>
      <xdr:spPr>
        <a:xfrm>
          <a:off x="3225800" y="74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108966</xdr:rowOff>
    </xdr:from>
    <xdr:to>
      <xdr:col>15</xdr:col>
      <xdr:colOff>101600</xdr:colOff>
      <xdr:row>37</xdr:row>
      <xdr:rowOff>210566</xdr:rowOff>
    </xdr:to>
    <xdr:sp macro="" textlink="">
      <xdr:nvSpPr>
        <xdr:cNvPr id="138" name="楕円 137"/>
        <xdr:cNvSpPr/>
      </xdr:nvSpPr>
      <xdr:spPr bwMode="auto">
        <a:xfrm>
          <a:off x="2857500" y="723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195343</xdr:rowOff>
    </xdr:from>
    <xdr:ext cx="762000" cy="259045"/>
    <xdr:sp macro="" textlink="">
      <xdr:nvSpPr>
        <xdr:cNvPr id="139" name="テキスト ボックス 138"/>
        <xdr:cNvSpPr txBox="1"/>
      </xdr:nvSpPr>
      <xdr:spPr>
        <a:xfrm>
          <a:off x="2527300" y="73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48390</xdr:rowOff>
    </xdr:from>
    <xdr:to>
      <xdr:col>24</xdr:col>
      <xdr:colOff>63500</xdr:colOff>
      <xdr:row>37</xdr:row>
      <xdr:rowOff>64436</xdr:rowOff>
    </xdr:to>
    <xdr:cxnSp macro="">
      <xdr:nvCxnSpPr>
        <xdr:cNvPr id="63" name="直線コネクタ 62"/>
        <xdr:cNvCxnSpPr/>
      </xdr:nvCxnSpPr>
      <xdr:spPr>
        <a:xfrm flipV="1">
          <a:off x="3797300" y="6392040"/>
          <a:ext cx="838200" cy="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64436</xdr:rowOff>
    </xdr:from>
    <xdr:to>
      <xdr:col>19</xdr:col>
      <xdr:colOff>177800</xdr:colOff>
      <xdr:row>37</xdr:row>
      <xdr:rowOff>69966</xdr:rowOff>
    </xdr:to>
    <xdr:cxnSp macro="">
      <xdr:nvCxnSpPr>
        <xdr:cNvPr id="66" name="直線コネクタ 65"/>
        <xdr:cNvCxnSpPr/>
      </xdr:nvCxnSpPr>
      <xdr:spPr>
        <a:xfrm flipV="1">
          <a:off x="2908300" y="6408086"/>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62357</xdr:rowOff>
    </xdr:from>
    <xdr:to>
      <xdr:col>15</xdr:col>
      <xdr:colOff>50800</xdr:colOff>
      <xdr:row>37</xdr:row>
      <xdr:rowOff>69966</xdr:rowOff>
    </xdr:to>
    <xdr:cxnSp macro="">
      <xdr:nvCxnSpPr>
        <xdr:cNvPr id="69" name="直線コネクタ 68"/>
        <xdr:cNvCxnSpPr/>
      </xdr:nvCxnSpPr>
      <xdr:spPr>
        <a:xfrm>
          <a:off x="2019300" y="640600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58503</xdr:rowOff>
    </xdr:from>
    <xdr:to>
      <xdr:col>10</xdr:col>
      <xdr:colOff>114300</xdr:colOff>
      <xdr:row>37</xdr:row>
      <xdr:rowOff>62357</xdr:rowOff>
    </xdr:to>
    <xdr:cxnSp macro="">
      <xdr:nvCxnSpPr>
        <xdr:cNvPr id="72" name="直線コネクタ 71"/>
        <xdr:cNvCxnSpPr/>
      </xdr:nvCxnSpPr>
      <xdr:spPr>
        <a:xfrm>
          <a:off x="1130300" y="640215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169040</xdr:rowOff>
    </xdr:from>
    <xdr:to>
      <xdr:col>24</xdr:col>
      <xdr:colOff>114300</xdr:colOff>
      <xdr:row>37</xdr:row>
      <xdr:rowOff>99190</xdr:rowOff>
    </xdr:to>
    <xdr:sp macro="" textlink="">
      <xdr:nvSpPr>
        <xdr:cNvPr id="82" name="楕円 81"/>
        <xdr:cNvSpPr/>
      </xdr:nvSpPr>
      <xdr:spPr>
        <a:xfrm>
          <a:off x="4584700" y="63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20467</xdr:rowOff>
    </xdr:from>
    <xdr:ext cx="534377" cy="259045"/>
    <xdr:sp macro="" textlink="">
      <xdr:nvSpPr>
        <xdr:cNvPr id="83" name="人件費該当値テキスト"/>
        <xdr:cNvSpPr txBox="1"/>
      </xdr:nvSpPr>
      <xdr:spPr>
        <a:xfrm>
          <a:off x="4686300" y="61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13636</xdr:rowOff>
    </xdr:from>
    <xdr:to>
      <xdr:col>20</xdr:col>
      <xdr:colOff>38100</xdr:colOff>
      <xdr:row>37</xdr:row>
      <xdr:rowOff>115236</xdr:rowOff>
    </xdr:to>
    <xdr:sp macro="" textlink="">
      <xdr:nvSpPr>
        <xdr:cNvPr id="84" name="楕円 83"/>
        <xdr:cNvSpPr/>
      </xdr:nvSpPr>
      <xdr:spPr>
        <a:xfrm>
          <a:off x="3746500" y="63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131763</xdr:rowOff>
    </xdr:from>
    <xdr:ext cx="534377" cy="259045"/>
    <xdr:sp macro="" textlink="">
      <xdr:nvSpPr>
        <xdr:cNvPr id="85" name="テキスト ボックス 84"/>
        <xdr:cNvSpPr txBox="1"/>
      </xdr:nvSpPr>
      <xdr:spPr>
        <a:xfrm>
          <a:off x="3530111" y="61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19166</xdr:rowOff>
    </xdr:from>
    <xdr:to>
      <xdr:col>15</xdr:col>
      <xdr:colOff>101600</xdr:colOff>
      <xdr:row>37</xdr:row>
      <xdr:rowOff>120766</xdr:rowOff>
    </xdr:to>
    <xdr:sp macro="" textlink="">
      <xdr:nvSpPr>
        <xdr:cNvPr id="86" name="楕円 85"/>
        <xdr:cNvSpPr/>
      </xdr:nvSpPr>
      <xdr:spPr>
        <a:xfrm>
          <a:off x="2857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137293</xdr:rowOff>
    </xdr:from>
    <xdr:ext cx="534377" cy="259045"/>
    <xdr:sp macro="" textlink="">
      <xdr:nvSpPr>
        <xdr:cNvPr id="87" name="テキスト ボックス 86"/>
        <xdr:cNvSpPr txBox="1"/>
      </xdr:nvSpPr>
      <xdr:spPr>
        <a:xfrm>
          <a:off x="2641111" y="6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11557</xdr:rowOff>
    </xdr:from>
    <xdr:to>
      <xdr:col>10</xdr:col>
      <xdr:colOff>165100</xdr:colOff>
      <xdr:row>37</xdr:row>
      <xdr:rowOff>113157</xdr:rowOff>
    </xdr:to>
    <xdr:sp macro="" textlink="">
      <xdr:nvSpPr>
        <xdr:cNvPr id="88" name="楕円 87"/>
        <xdr:cNvSpPr/>
      </xdr:nvSpPr>
      <xdr:spPr>
        <a:xfrm>
          <a:off x="1968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129684</xdr:rowOff>
    </xdr:from>
    <xdr:ext cx="534377" cy="259045"/>
    <xdr:sp macro="" textlink="">
      <xdr:nvSpPr>
        <xdr:cNvPr id="89" name="テキスト ボックス 88"/>
        <xdr:cNvSpPr txBox="1"/>
      </xdr:nvSpPr>
      <xdr:spPr>
        <a:xfrm>
          <a:off x="1752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7703</xdr:rowOff>
    </xdr:from>
    <xdr:to>
      <xdr:col>6</xdr:col>
      <xdr:colOff>38100</xdr:colOff>
      <xdr:row>37</xdr:row>
      <xdr:rowOff>109303</xdr:rowOff>
    </xdr:to>
    <xdr:sp macro="" textlink="">
      <xdr:nvSpPr>
        <xdr:cNvPr id="90" name="楕円 89"/>
        <xdr:cNvSpPr/>
      </xdr:nvSpPr>
      <xdr:spPr>
        <a:xfrm>
          <a:off x="1079500" y="63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125830</xdr:rowOff>
    </xdr:from>
    <xdr:ext cx="534377" cy="259045"/>
    <xdr:sp macro="" textlink="">
      <xdr:nvSpPr>
        <xdr:cNvPr id="91" name="テキスト ボックス 90"/>
        <xdr:cNvSpPr txBox="1"/>
      </xdr:nvSpPr>
      <xdr:spPr>
        <a:xfrm>
          <a:off x="863111" y="61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102415</xdr:rowOff>
    </xdr:from>
    <xdr:to>
      <xdr:col>24</xdr:col>
      <xdr:colOff>63500</xdr:colOff>
      <xdr:row>58</xdr:row>
      <xdr:rowOff>141918</xdr:rowOff>
    </xdr:to>
    <xdr:cxnSp macro="">
      <xdr:nvCxnSpPr>
        <xdr:cNvPr id="121" name="直線コネクタ 120"/>
        <xdr:cNvCxnSpPr/>
      </xdr:nvCxnSpPr>
      <xdr:spPr>
        <a:xfrm flipV="1">
          <a:off x="3797300" y="10046515"/>
          <a:ext cx="8382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141918</xdr:rowOff>
    </xdr:from>
    <xdr:to>
      <xdr:col>19</xdr:col>
      <xdr:colOff>177800</xdr:colOff>
      <xdr:row>58</xdr:row>
      <xdr:rowOff>160258</xdr:rowOff>
    </xdr:to>
    <xdr:cxnSp macro="">
      <xdr:nvCxnSpPr>
        <xdr:cNvPr id="124" name="直線コネクタ 123"/>
        <xdr:cNvCxnSpPr/>
      </xdr:nvCxnSpPr>
      <xdr:spPr>
        <a:xfrm flipV="1">
          <a:off x="2908300" y="10086018"/>
          <a:ext cx="88900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158955</xdr:rowOff>
    </xdr:from>
    <xdr:to>
      <xdr:col>15</xdr:col>
      <xdr:colOff>50800</xdr:colOff>
      <xdr:row>58</xdr:row>
      <xdr:rowOff>160258</xdr:rowOff>
    </xdr:to>
    <xdr:cxnSp macro="">
      <xdr:nvCxnSpPr>
        <xdr:cNvPr id="127" name="直線コネクタ 126"/>
        <xdr:cNvCxnSpPr/>
      </xdr:nvCxnSpPr>
      <xdr:spPr>
        <a:xfrm>
          <a:off x="2019300" y="1010305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155001</xdr:rowOff>
    </xdr:from>
    <xdr:to>
      <xdr:col>10</xdr:col>
      <xdr:colOff>114300</xdr:colOff>
      <xdr:row>58</xdr:row>
      <xdr:rowOff>158955</xdr:rowOff>
    </xdr:to>
    <xdr:cxnSp macro="">
      <xdr:nvCxnSpPr>
        <xdr:cNvPr id="130" name="直線コネクタ 129"/>
        <xdr:cNvCxnSpPr/>
      </xdr:nvCxnSpPr>
      <xdr:spPr>
        <a:xfrm>
          <a:off x="1130300" y="10099101"/>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51615</xdr:rowOff>
    </xdr:from>
    <xdr:to>
      <xdr:col>24</xdr:col>
      <xdr:colOff>114300</xdr:colOff>
      <xdr:row>58</xdr:row>
      <xdr:rowOff>153215</xdr:rowOff>
    </xdr:to>
    <xdr:sp macro="" textlink="">
      <xdr:nvSpPr>
        <xdr:cNvPr id="140" name="楕円 139"/>
        <xdr:cNvSpPr/>
      </xdr:nvSpPr>
      <xdr:spPr>
        <a:xfrm>
          <a:off x="4584700" y="99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137992</xdr:rowOff>
    </xdr:from>
    <xdr:ext cx="534377" cy="259045"/>
    <xdr:sp macro="" textlink="">
      <xdr:nvSpPr>
        <xdr:cNvPr id="141" name="物件費該当値テキスト"/>
        <xdr:cNvSpPr txBox="1"/>
      </xdr:nvSpPr>
      <xdr:spPr>
        <a:xfrm>
          <a:off x="4686300" y="99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91118</xdr:rowOff>
    </xdr:from>
    <xdr:to>
      <xdr:col>20</xdr:col>
      <xdr:colOff>38100</xdr:colOff>
      <xdr:row>59</xdr:row>
      <xdr:rowOff>21268</xdr:rowOff>
    </xdr:to>
    <xdr:sp macro="" textlink="">
      <xdr:nvSpPr>
        <xdr:cNvPr id="142" name="楕円 141"/>
        <xdr:cNvSpPr/>
      </xdr:nvSpPr>
      <xdr:spPr>
        <a:xfrm>
          <a:off x="3746500" y="10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12395</xdr:rowOff>
    </xdr:from>
    <xdr:ext cx="534377" cy="259045"/>
    <xdr:sp macro="" textlink="">
      <xdr:nvSpPr>
        <xdr:cNvPr id="143" name="テキスト ボックス 142"/>
        <xdr:cNvSpPr txBox="1"/>
      </xdr:nvSpPr>
      <xdr:spPr>
        <a:xfrm>
          <a:off x="3530111" y="101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109458</xdr:rowOff>
    </xdr:from>
    <xdr:to>
      <xdr:col>15</xdr:col>
      <xdr:colOff>101600</xdr:colOff>
      <xdr:row>59</xdr:row>
      <xdr:rowOff>39608</xdr:rowOff>
    </xdr:to>
    <xdr:sp macro="" textlink="">
      <xdr:nvSpPr>
        <xdr:cNvPr id="144" name="楕円 143"/>
        <xdr:cNvSpPr/>
      </xdr:nvSpPr>
      <xdr:spPr>
        <a:xfrm>
          <a:off x="2857500" y="100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30735</xdr:rowOff>
    </xdr:from>
    <xdr:ext cx="534377" cy="259045"/>
    <xdr:sp macro="" textlink="">
      <xdr:nvSpPr>
        <xdr:cNvPr id="145" name="テキスト ボックス 144"/>
        <xdr:cNvSpPr txBox="1"/>
      </xdr:nvSpPr>
      <xdr:spPr>
        <a:xfrm>
          <a:off x="2641111" y="101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108155</xdr:rowOff>
    </xdr:from>
    <xdr:to>
      <xdr:col>10</xdr:col>
      <xdr:colOff>165100</xdr:colOff>
      <xdr:row>59</xdr:row>
      <xdr:rowOff>38305</xdr:rowOff>
    </xdr:to>
    <xdr:sp macro="" textlink="">
      <xdr:nvSpPr>
        <xdr:cNvPr id="146" name="楕円 145"/>
        <xdr:cNvSpPr/>
      </xdr:nvSpPr>
      <xdr:spPr>
        <a:xfrm>
          <a:off x="1968500" y="100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29432</xdr:rowOff>
    </xdr:from>
    <xdr:ext cx="534377" cy="259045"/>
    <xdr:sp macro="" textlink="">
      <xdr:nvSpPr>
        <xdr:cNvPr id="147" name="テキスト ボックス 146"/>
        <xdr:cNvSpPr txBox="1"/>
      </xdr:nvSpPr>
      <xdr:spPr>
        <a:xfrm>
          <a:off x="1752111" y="101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104201</xdr:rowOff>
    </xdr:from>
    <xdr:to>
      <xdr:col>6</xdr:col>
      <xdr:colOff>38100</xdr:colOff>
      <xdr:row>59</xdr:row>
      <xdr:rowOff>34351</xdr:rowOff>
    </xdr:to>
    <xdr:sp macro="" textlink="">
      <xdr:nvSpPr>
        <xdr:cNvPr id="148" name="楕円 147"/>
        <xdr:cNvSpPr/>
      </xdr:nvSpPr>
      <xdr:spPr>
        <a:xfrm>
          <a:off x="1079500" y="100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25478</xdr:rowOff>
    </xdr:from>
    <xdr:ext cx="534377" cy="259045"/>
    <xdr:sp macro="" textlink="">
      <xdr:nvSpPr>
        <xdr:cNvPr id="149" name="テキスト ボックス 148"/>
        <xdr:cNvSpPr txBox="1"/>
      </xdr:nvSpPr>
      <xdr:spPr>
        <a:xfrm>
          <a:off x="863111" y="101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80263</xdr:rowOff>
    </xdr:from>
    <xdr:to>
      <xdr:col>24</xdr:col>
      <xdr:colOff>63500</xdr:colOff>
      <xdr:row>77</xdr:row>
      <xdr:rowOff>100381</xdr:rowOff>
    </xdr:to>
    <xdr:cxnSp macro="">
      <xdr:nvCxnSpPr>
        <xdr:cNvPr id="176" name="直線コネクタ 175"/>
        <xdr:cNvCxnSpPr/>
      </xdr:nvCxnSpPr>
      <xdr:spPr>
        <a:xfrm flipV="1">
          <a:off x="3797300" y="13281913"/>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100381</xdr:rowOff>
    </xdr:from>
    <xdr:to>
      <xdr:col>19</xdr:col>
      <xdr:colOff>177800</xdr:colOff>
      <xdr:row>77</xdr:row>
      <xdr:rowOff>106873</xdr:rowOff>
    </xdr:to>
    <xdr:cxnSp macro="">
      <xdr:nvCxnSpPr>
        <xdr:cNvPr id="179" name="直線コネクタ 178"/>
        <xdr:cNvCxnSpPr/>
      </xdr:nvCxnSpPr>
      <xdr:spPr>
        <a:xfrm flipV="1">
          <a:off x="2908300" y="13302031"/>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106873</xdr:rowOff>
    </xdr:from>
    <xdr:to>
      <xdr:col>15</xdr:col>
      <xdr:colOff>50800</xdr:colOff>
      <xdr:row>77</xdr:row>
      <xdr:rowOff>121047</xdr:rowOff>
    </xdr:to>
    <xdr:cxnSp macro="">
      <xdr:nvCxnSpPr>
        <xdr:cNvPr id="182" name="直線コネクタ 181"/>
        <xdr:cNvCxnSpPr/>
      </xdr:nvCxnSpPr>
      <xdr:spPr>
        <a:xfrm flipV="1">
          <a:off x="2019300" y="13308523"/>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121047</xdr:rowOff>
    </xdr:from>
    <xdr:to>
      <xdr:col>10</xdr:col>
      <xdr:colOff>114300</xdr:colOff>
      <xdr:row>77</xdr:row>
      <xdr:rowOff>130282</xdr:rowOff>
    </xdr:to>
    <xdr:cxnSp macro="">
      <xdr:nvCxnSpPr>
        <xdr:cNvPr id="185" name="直線コネクタ 184"/>
        <xdr:cNvCxnSpPr/>
      </xdr:nvCxnSpPr>
      <xdr:spPr>
        <a:xfrm flipV="1">
          <a:off x="1130300" y="1332269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29463</xdr:rowOff>
    </xdr:from>
    <xdr:to>
      <xdr:col>24</xdr:col>
      <xdr:colOff>114300</xdr:colOff>
      <xdr:row>77</xdr:row>
      <xdr:rowOff>131063</xdr:rowOff>
    </xdr:to>
    <xdr:sp macro="" textlink="">
      <xdr:nvSpPr>
        <xdr:cNvPr id="195" name="楕円 194"/>
        <xdr:cNvSpPr/>
      </xdr:nvSpPr>
      <xdr:spPr>
        <a:xfrm>
          <a:off x="45847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7890</xdr:rowOff>
    </xdr:from>
    <xdr:ext cx="469744" cy="259045"/>
    <xdr:sp macro="" textlink="">
      <xdr:nvSpPr>
        <xdr:cNvPr id="196" name="維持補修費該当値テキスト"/>
        <xdr:cNvSpPr txBox="1"/>
      </xdr:nvSpPr>
      <xdr:spPr>
        <a:xfrm>
          <a:off x="4686300" y="13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49581</xdr:rowOff>
    </xdr:from>
    <xdr:to>
      <xdr:col>20</xdr:col>
      <xdr:colOff>38100</xdr:colOff>
      <xdr:row>77</xdr:row>
      <xdr:rowOff>151181</xdr:rowOff>
    </xdr:to>
    <xdr:sp macro="" textlink="">
      <xdr:nvSpPr>
        <xdr:cNvPr id="197" name="楕円 196"/>
        <xdr:cNvSpPr/>
      </xdr:nvSpPr>
      <xdr:spPr>
        <a:xfrm>
          <a:off x="3746500" y="132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142308</xdr:rowOff>
    </xdr:from>
    <xdr:ext cx="469744" cy="259045"/>
    <xdr:sp macro="" textlink="">
      <xdr:nvSpPr>
        <xdr:cNvPr id="198" name="テキスト ボックス 197"/>
        <xdr:cNvSpPr txBox="1"/>
      </xdr:nvSpPr>
      <xdr:spPr>
        <a:xfrm>
          <a:off x="3562428" y="1334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56073</xdr:rowOff>
    </xdr:from>
    <xdr:to>
      <xdr:col>15</xdr:col>
      <xdr:colOff>101600</xdr:colOff>
      <xdr:row>77</xdr:row>
      <xdr:rowOff>157673</xdr:rowOff>
    </xdr:to>
    <xdr:sp macro="" textlink="">
      <xdr:nvSpPr>
        <xdr:cNvPr id="199" name="楕円 198"/>
        <xdr:cNvSpPr/>
      </xdr:nvSpPr>
      <xdr:spPr>
        <a:xfrm>
          <a:off x="2857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148800</xdr:rowOff>
    </xdr:from>
    <xdr:ext cx="469744" cy="259045"/>
    <xdr:sp macro="" textlink="">
      <xdr:nvSpPr>
        <xdr:cNvPr id="200" name="テキスト ボックス 199"/>
        <xdr:cNvSpPr txBox="1"/>
      </xdr:nvSpPr>
      <xdr:spPr>
        <a:xfrm>
          <a:off x="2673428" y="133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70247</xdr:rowOff>
    </xdr:from>
    <xdr:to>
      <xdr:col>10</xdr:col>
      <xdr:colOff>165100</xdr:colOff>
      <xdr:row>78</xdr:row>
      <xdr:rowOff>397</xdr:rowOff>
    </xdr:to>
    <xdr:sp macro="" textlink="">
      <xdr:nvSpPr>
        <xdr:cNvPr id="201" name="楕円 200"/>
        <xdr:cNvSpPr/>
      </xdr:nvSpPr>
      <xdr:spPr>
        <a:xfrm>
          <a:off x="1968500" y="132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162974</xdr:rowOff>
    </xdr:from>
    <xdr:ext cx="469744" cy="259045"/>
    <xdr:sp macro="" textlink="">
      <xdr:nvSpPr>
        <xdr:cNvPr id="202" name="テキスト ボックス 201"/>
        <xdr:cNvSpPr txBox="1"/>
      </xdr:nvSpPr>
      <xdr:spPr>
        <a:xfrm>
          <a:off x="1784428" y="13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79482</xdr:rowOff>
    </xdr:from>
    <xdr:to>
      <xdr:col>6</xdr:col>
      <xdr:colOff>38100</xdr:colOff>
      <xdr:row>78</xdr:row>
      <xdr:rowOff>9632</xdr:rowOff>
    </xdr:to>
    <xdr:sp macro="" textlink="">
      <xdr:nvSpPr>
        <xdr:cNvPr id="203" name="楕円 202"/>
        <xdr:cNvSpPr/>
      </xdr:nvSpPr>
      <xdr:spPr>
        <a:xfrm>
          <a:off x="1079500" y="132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759</xdr:rowOff>
    </xdr:from>
    <xdr:ext cx="469744" cy="259045"/>
    <xdr:sp macro="" textlink="">
      <xdr:nvSpPr>
        <xdr:cNvPr id="204" name="テキスト ボックス 203"/>
        <xdr:cNvSpPr txBox="1"/>
      </xdr:nvSpPr>
      <xdr:spPr>
        <a:xfrm>
          <a:off x="895428" y="133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139585</xdr:rowOff>
    </xdr:from>
    <xdr:to>
      <xdr:col>24</xdr:col>
      <xdr:colOff>63500</xdr:colOff>
      <xdr:row>97</xdr:row>
      <xdr:rowOff>86224</xdr:rowOff>
    </xdr:to>
    <xdr:cxnSp macro="">
      <xdr:nvCxnSpPr>
        <xdr:cNvPr id="236" name="直線コネクタ 235"/>
        <xdr:cNvCxnSpPr/>
      </xdr:nvCxnSpPr>
      <xdr:spPr>
        <a:xfrm flipV="1">
          <a:off x="3797300" y="16598785"/>
          <a:ext cx="838200" cy="1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86224</xdr:rowOff>
    </xdr:from>
    <xdr:to>
      <xdr:col>19</xdr:col>
      <xdr:colOff>177800</xdr:colOff>
      <xdr:row>98</xdr:row>
      <xdr:rowOff>19146</xdr:rowOff>
    </xdr:to>
    <xdr:cxnSp macro="">
      <xdr:nvCxnSpPr>
        <xdr:cNvPr id="239" name="直線コネクタ 238"/>
        <xdr:cNvCxnSpPr/>
      </xdr:nvCxnSpPr>
      <xdr:spPr>
        <a:xfrm flipV="1">
          <a:off x="2908300" y="16716874"/>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19146</xdr:rowOff>
    </xdr:from>
    <xdr:to>
      <xdr:col>15</xdr:col>
      <xdr:colOff>50800</xdr:colOff>
      <xdr:row>98</xdr:row>
      <xdr:rowOff>56522</xdr:rowOff>
    </xdr:to>
    <xdr:cxnSp macro="">
      <xdr:nvCxnSpPr>
        <xdr:cNvPr id="242" name="直線コネクタ 241"/>
        <xdr:cNvCxnSpPr/>
      </xdr:nvCxnSpPr>
      <xdr:spPr>
        <a:xfrm flipV="1">
          <a:off x="2019300" y="1682124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56522</xdr:rowOff>
    </xdr:from>
    <xdr:to>
      <xdr:col>10</xdr:col>
      <xdr:colOff>114300</xdr:colOff>
      <xdr:row>99</xdr:row>
      <xdr:rowOff>37678</xdr:rowOff>
    </xdr:to>
    <xdr:cxnSp macro="">
      <xdr:nvCxnSpPr>
        <xdr:cNvPr id="245" name="直線コネクタ 244"/>
        <xdr:cNvCxnSpPr/>
      </xdr:nvCxnSpPr>
      <xdr:spPr>
        <a:xfrm flipV="1">
          <a:off x="1130300" y="16858622"/>
          <a:ext cx="889000" cy="1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88785</xdr:rowOff>
    </xdr:from>
    <xdr:to>
      <xdr:col>24</xdr:col>
      <xdr:colOff>114300</xdr:colOff>
      <xdr:row>97</xdr:row>
      <xdr:rowOff>18935</xdr:rowOff>
    </xdr:to>
    <xdr:sp macro="" textlink="">
      <xdr:nvSpPr>
        <xdr:cNvPr id="255" name="楕円 254"/>
        <xdr:cNvSpPr/>
      </xdr:nvSpPr>
      <xdr:spPr>
        <a:xfrm>
          <a:off x="4584700" y="165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3712</xdr:rowOff>
    </xdr:from>
    <xdr:ext cx="599010" cy="259045"/>
    <xdr:sp macro="" textlink="">
      <xdr:nvSpPr>
        <xdr:cNvPr id="256" name="扶助費該当値テキスト"/>
        <xdr:cNvSpPr txBox="1"/>
      </xdr:nvSpPr>
      <xdr:spPr>
        <a:xfrm>
          <a:off x="4686300" y="164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35424</xdr:rowOff>
    </xdr:from>
    <xdr:to>
      <xdr:col>20</xdr:col>
      <xdr:colOff>38100</xdr:colOff>
      <xdr:row>97</xdr:row>
      <xdr:rowOff>137024</xdr:rowOff>
    </xdr:to>
    <xdr:sp macro="" textlink="">
      <xdr:nvSpPr>
        <xdr:cNvPr id="257" name="楕円 256"/>
        <xdr:cNvSpPr/>
      </xdr:nvSpPr>
      <xdr:spPr>
        <a:xfrm>
          <a:off x="3746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128151</xdr:rowOff>
    </xdr:from>
    <xdr:ext cx="599010" cy="259045"/>
    <xdr:sp macro="" textlink="">
      <xdr:nvSpPr>
        <xdr:cNvPr id="258" name="テキスト ボックス 257"/>
        <xdr:cNvSpPr txBox="1"/>
      </xdr:nvSpPr>
      <xdr:spPr>
        <a:xfrm>
          <a:off x="3497795" y="167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139796</xdr:rowOff>
    </xdr:from>
    <xdr:to>
      <xdr:col>15</xdr:col>
      <xdr:colOff>101600</xdr:colOff>
      <xdr:row>98</xdr:row>
      <xdr:rowOff>69946</xdr:rowOff>
    </xdr:to>
    <xdr:sp macro="" textlink="">
      <xdr:nvSpPr>
        <xdr:cNvPr id="259" name="楕円 258"/>
        <xdr:cNvSpPr/>
      </xdr:nvSpPr>
      <xdr:spPr>
        <a:xfrm>
          <a:off x="2857500" y="167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61073</xdr:rowOff>
    </xdr:from>
    <xdr:ext cx="534377" cy="259045"/>
    <xdr:sp macro="" textlink="">
      <xdr:nvSpPr>
        <xdr:cNvPr id="260" name="テキスト ボックス 259"/>
        <xdr:cNvSpPr txBox="1"/>
      </xdr:nvSpPr>
      <xdr:spPr>
        <a:xfrm>
          <a:off x="2641111" y="168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5722</xdr:rowOff>
    </xdr:from>
    <xdr:to>
      <xdr:col>10</xdr:col>
      <xdr:colOff>165100</xdr:colOff>
      <xdr:row>98</xdr:row>
      <xdr:rowOff>107322</xdr:rowOff>
    </xdr:to>
    <xdr:sp macro="" textlink="">
      <xdr:nvSpPr>
        <xdr:cNvPr id="261" name="楕円 260"/>
        <xdr:cNvSpPr/>
      </xdr:nvSpPr>
      <xdr:spPr>
        <a:xfrm>
          <a:off x="1968500" y="168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98449</xdr:rowOff>
    </xdr:from>
    <xdr:ext cx="534377" cy="259045"/>
    <xdr:sp macro="" textlink="">
      <xdr:nvSpPr>
        <xdr:cNvPr id="262" name="テキスト ボックス 261"/>
        <xdr:cNvSpPr txBox="1"/>
      </xdr:nvSpPr>
      <xdr:spPr>
        <a:xfrm>
          <a:off x="1752111" y="169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158328</xdr:rowOff>
    </xdr:from>
    <xdr:to>
      <xdr:col>6</xdr:col>
      <xdr:colOff>38100</xdr:colOff>
      <xdr:row>99</xdr:row>
      <xdr:rowOff>88478</xdr:rowOff>
    </xdr:to>
    <xdr:sp macro="" textlink="">
      <xdr:nvSpPr>
        <xdr:cNvPr id="263" name="楕円 262"/>
        <xdr:cNvSpPr/>
      </xdr:nvSpPr>
      <xdr:spPr>
        <a:xfrm>
          <a:off x="1079500" y="169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79605</xdr:rowOff>
    </xdr:from>
    <xdr:ext cx="534377" cy="259045"/>
    <xdr:sp macro="" textlink="">
      <xdr:nvSpPr>
        <xdr:cNvPr id="264" name="テキスト ボックス 263"/>
        <xdr:cNvSpPr txBox="1"/>
      </xdr:nvSpPr>
      <xdr:spPr>
        <a:xfrm>
          <a:off x="863111" y="170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92613</xdr:rowOff>
    </xdr:from>
    <xdr:to>
      <xdr:col>55</xdr:col>
      <xdr:colOff>0</xdr:colOff>
      <xdr:row>38</xdr:row>
      <xdr:rowOff>57308</xdr:rowOff>
    </xdr:to>
    <xdr:cxnSp macro="">
      <xdr:nvCxnSpPr>
        <xdr:cNvPr id="291" name="直線コネクタ 290"/>
        <xdr:cNvCxnSpPr/>
      </xdr:nvCxnSpPr>
      <xdr:spPr>
        <a:xfrm flipV="1">
          <a:off x="9639300" y="6093363"/>
          <a:ext cx="838200" cy="4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2"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57308</xdr:rowOff>
    </xdr:from>
    <xdr:to>
      <xdr:col>50</xdr:col>
      <xdr:colOff>114300</xdr:colOff>
      <xdr:row>38</xdr:row>
      <xdr:rowOff>59914</xdr:rowOff>
    </xdr:to>
    <xdr:cxnSp macro="">
      <xdr:nvCxnSpPr>
        <xdr:cNvPr id="294" name="直線コネクタ 293"/>
        <xdr:cNvCxnSpPr/>
      </xdr:nvCxnSpPr>
      <xdr:spPr>
        <a:xfrm flipV="1">
          <a:off x="8750300" y="657240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6" name="テキスト ボックス 295"/>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59914</xdr:rowOff>
    </xdr:from>
    <xdr:to>
      <xdr:col>45</xdr:col>
      <xdr:colOff>177800</xdr:colOff>
      <xdr:row>38</xdr:row>
      <xdr:rowOff>68610</xdr:rowOff>
    </xdr:to>
    <xdr:cxnSp macro="">
      <xdr:nvCxnSpPr>
        <xdr:cNvPr id="297" name="直線コネクタ 296"/>
        <xdr:cNvCxnSpPr/>
      </xdr:nvCxnSpPr>
      <xdr:spPr>
        <a:xfrm flipV="1">
          <a:off x="7861300" y="6575014"/>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9" name="テキスト ボックス 298"/>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63663</xdr:rowOff>
    </xdr:from>
    <xdr:to>
      <xdr:col>41</xdr:col>
      <xdr:colOff>50800</xdr:colOff>
      <xdr:row>38</xdr:row>
      <xdr:rowOff>68610</xdr:rowOff>
    </xdr:to>
    <xdr:cxnSp macro="">
      <xdr:nvCxnSpPr>
        <xdr:cNvPr id="300" name="直線コネクタ 299"/>
        <xdr:cNvCxnSpPr/>
      </xdr:nvCxnSpPr>
      <xdr:spPr>
        <a:xfrm>
          <a:off x="6972300" y="6578763"/>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2" name="テキスト ボックス 301"/>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41813</xdr:rowOff>
    </xdr:from>
    <xdr:to>
      <xdr:col>55</xdr:col>
      <xdr:colOff>50800</xdr:colOff>
      <xdr:row>35</xdr:row>
      <xdr:rowOff>143413</xdr:rowOff>
    </xdr:to>
    <xdr:sp macro="" textlink="">
      <xdr:nvSpPr>
        <xdr:cNvPr id="310" name="楕円 309"/>
        <xdr:cNvSpPr/>
      </xdr:nvSpPr>
      <xdr:spPr>
        <a:xfrm>
          <a:off x="10426700" y="6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11"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6508</xdr:rowOff>
    </xdr:from>
    <xdr:to>
      <xdr:col>50</xdr:col>
      <xdr:colOff>165100</xdr:colOff>
      <xdr:row>38</xdr:row>
      <xdr:rowOff>108108</xdr:rowOff>
    </xdr:to>
    <xdr:sp macro="" textlink="">
      <xdr:nvSpPr>
        <xdr:cNvPr id="312" name="楕円 311"/>
        <xdr:cNvSpPr/>
      </xdr:nvSpPr>
      <xdr:spPr>
        <a:xfrm>
          <a:off x="9588500" y="65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99235</xdr:rowOff>
    </xdr:from>
    <xdr:ext cx="534377" cy="259045"/>
    <xdr:sp macro="" textlink="">
      <xdr:nvSpPr>
        <xdr:cNvPr id="313" name="テキスト ボックス 312"/>
        <xdr:cNvSpPr txBox="1"/>
      </xdr:nvSpPr>
      <xdr:spPr>
        <a:xfrm>
          <a:off x="9372111" y="66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9114</xdr:rowOff>
    </xdr:from>
    <xdr:to>
      <xdr:col>46</xdr:col>
      <xdr:colOff>38100</xdr:colOff>
      <xdr:row>38</xdr:row>
      <xdr:rowOff>110714</xdr:rowOff>
    </xdr:to>
    <xdr:sp macro="" textlink="">
      <xdr:nvSpPr>
        <xdr:cNvPr id="314" name="楕円 313"/>
        <xdr:cNvSpPr/>
      </xdr:nvSpPr>
      <xdr:spPr>
        <a:xfrm>
          <a:off x="8699500" y="652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101841</xdr:rowOff>
    </xdr:from>
    <xdr:ext cx="534377" cy="259045"/>
    <xdr:sp macro="" textlink="">
      <xdr:nvSpPr>
        <xdr:cNvPr id="315" name="テキスト ボックス 314"/>
        <xdr:cNvSpPr txBox="1"/>
      </xdr:nvSpPr>
      <xdr:spPr>
        <a:xfrm>
          <a:off x="8483111" y="66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17810</xdr:rowOff>
    </xdr:from>
    <xdr:to>
      <xdr:col>41</xdr:col>
      <xdr:colOff>101600</xdr:colOff>
      <xdr:row>38</xdr:row>
      <xdr:rowOff>119410</xdr:rowOff>
    </xdr:to>
    <xdr:sp macro="" textlink="">
      <xdr:nvSpPr>
        <xdr:cNvPr id="316" name="楕円 315"/>
        <xdr:cNvSpPr/>
      </xdr:nvSpPr>
      <xdr:spPr>
        <a:xfrm>
          <a:off x="7810500" y="65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110537</xdr:rowOff>
    </xdr:from>
    <xdr:ext cx="534377" cy="259045"/>
    <xdr:sp macro="" textlink="">
      <xdr:nvSpPr>
        <xdr:cNvPr id="317" name="テキスト ボックス 316"/>
        <xdr:cNvSpPr txBox="1"/>
      </xdr:nvSpPr>
      <xdr:spPr>
        <a:xfrm>
          <a:off x="7594111" y="66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12863</xdr:rowOff>
    </xdr:from>
    <xdr:to>
      <xdr:col>36</xdr:col>
      <xdr:colOff>165100</xdr:colOff>
      <xdr:row>38</xdr:row>
      <xdr:rowOff>114463</xdr:rowOff>
    </xdr:to>
    <xdr:sp macro="" textlink="">
      <xdr:nvSpPr>
        <xdr:cNvPr id="318" name="楕円 317"/>
        <xdr:cNvSpPr/>
      </xdr:nvSpPr>
      <xdr:spPr>
        <a:xfrm>
          <a:off x="6921500" y="6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105590</xdr:rowOff>
    </xdr:from>
    <xdr:ext cx="534377" cy="259045"/>
    <xdr:sp macro="" textlink="">
      <xdr:nvSpPr>
        <xdr:cNvPr id="319" name="テキスト ボックス 318"/>
        <xdr:cNvSpPr txBox="1"/>
      </xdr:nvSpPr>
      <xdr:spPr>
        <a:xfrm>
          <a:off x="6705111" y="662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42507</xdr:rowOff>
    </xdr:from>
    <xdr:to>
      <xdr:col>55</xdr:col>
      <xdr:colOff>0</xdr:colOff>
      <xdr:row>57</xdr:row>
      <xdr:rowOff>151168</xdr:rowOff>
    </xdr:to>
    <xdr:cxnSp macro="">
      <xdr:nvCxnSpPr>
        <xdr:cNvPr id="348" name="直線コネクタ 347"/>
        <xdr:cNvCxnSpPr/>
      </xdr:nvCxnSpPr>
      <xdr:spPr>
        <a:xfrm>
          <a:off x="9639300" y="9815157"/>
          <a:ext cx="8382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9"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42507</xdr:rowOff>
    </xdr:from>
    <xdr:to>
      <xdr:col>50</xdr:col>
      <xdr:colOff>114300</xdr:colOff>
      <xdr:row>57</xdr:row>
      <xdr:rowOff>68651</xdr:rowOff>
    </xdr:to>
    <xdr:cxnSp macro="">
      <xdr:nvCxnSpPr>
        <xdr:cNvPr id="351" name="直線コネクタ 350"/>
        <xdr:cNvCxnSpPr/>
      </xdr:nvCxnSpPr>
      <xdr:spPr>
        <a:xfrm flipV="1">
          <a:off x="8750300" y="9815157"/>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3" name="テキスト ボックス 352"/>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65177</xdr:rowOff>
    </xdr:from>
    <xdr:to>
      <xdr:col>45</xdr:col>
      <xdr:colOff>177800</xdr:colOff>
      <xdr:row>57</xdr:row>
      <xdr:rowOff>68651</xdr:rowOff>
    </xdr:to>
    <xdr:cxnSp macro="">
      <xdr:nvCxnSpPr>
        <xdr:cNvPr id="354" name="直線コネクタ 353"/>
        <xdr:cNvCxnSpPr/>
      </xdr:nvCxnSpPr>
      <xdr:spPr>
        <a:xfrm>
          <a:off x="7861300" y="983782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6" name="テキスト ボックス 355"/>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20158</xdr:rowOff>
    </xdr:from>
    <xdr:to>
      <xdr:col>41</xdr:col>
      <xdr:colOff>50800</xdr:colOff>
      <xdr:row>57</xdr:row>
      <xdr:rowOff>65177</xdr:rowOff>
    </xdr:to>
    <xdr:cxnSp macro="">
      <xdr:nvCxnSpPr>
        <xdr:cNvPr id="357" name="直線コネクタ 356"/>
        <xdr:cNvCxnSpPr/>
      </xdr:nvCxnSpPr>
      <xdr:spPr>
        <a:xfrm>
          <a:off x="6972300" y="9792808"/>
          <a:ext cx="889000" cy="4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9" name="テキスト ボックス 358"/>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61" name="テキスト ボックス 360"/>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100368</xdr:rowOff>
    </xdr:from>
    <xdr:to>
      <xdr:col>55</xdr:col>
      <xdr:colOff>50800</xdr:colOff>
      <xdr:row>58</xdr:row>
      <xdr:rowOff>30518</xdr:rowOff>
    </xdr:to>
    <xdr:sp macro="" textlink="">
      <xdr:nvSpPr>
        <xdr:cNvPr id="367" name="楕円 366"/>
        <xdr:cNvSpPr/>
      </xdr:nvSpPr>
      <xdr:spPr>
        <a:xfrm>
          <a:off x="10426700" y="98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15295</xdr:rowOff>
    </xdr:from>
    <xdr:ext cx="534377" cy="259045"/>
    <xdr:sp macro="" textlink="">
      <xdr:nvSpPr>
        <xdr:cNvPr id="368" name="普通建設事業費該当値テキスト"/>
        <xdr:cNvSpPr txBox="1"/>
      </xdr:nvSpPr>
      <xdr:spPr>
        <a:xfrm>
          <a:off x="10528300" y="97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163157</xdr:rowOff>
    </xdr:from>
    <xdr:to>
      <xdr:col>50</xdr:col>
      <xdr:colOff>165100</xdr:colOff>
      <xdr:row>57</xdr:row>
      <xdr:rowOff>93307</xdr:rowOff>
    </xdr:to>
    <xdr:sp macro="" textlink="">
      <xdr:nvSpPr>
        <xdr:cNvPr id="369" name="楕円 368"/>
        <xdr:cNvSpPr/>
      </xdr:nvSpPr>
      <xdr:spPr>
        <a:xfrm>
          <a:off x="9588500" y="97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84434</xdr:rowOff>
    </xdr:from>
    <xdr:ext cx="534377" cy="259045"/>
    <xdr:sp macro="" textlink="">
      <xdr:nvSpPr>
        <xdr:cNvPr id="370" name="テキスト ボックス 369"/>
        <xdr:cNvSpPr txBox="1"/>
      </xdr:nvSpPr>
      <xdr:spPr>
        <a:xfrm>
          <a:off x="9372111" y="98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17851</xdr:rowOff>
    </xdr:from>
    <xdr:to>
      <xdr:col>46</xdr:col>
      <xdr:colOff>38100</xdr:colOff>
      <xdr:row>57</xdr:row>
      <xdr:rowOff>119451</xdr:rowOff>
    </xdr:to>
    <xdr:sp macro="" textlink="">
      <xdr:nvSpPr>
        <xdr:cNvPr id="371" name="楕円 370"/>
        <xdr:cNvSpPr/>
      </xdr:nvSpPr>
      <xdr:spPr>
        <a:xfrm>
          <a:off x="8699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110578</xdr:rowOff>
    </xdr:from>
    <xdr:ext cx="534377" cy="259045"/>
    <xdr:sp macro="" textlink="">
      <xdr:nvSpPr>
        <xdr:cNvPr id="372" name="テキスト ボックス 371"/>
        <xdr:cNvSpPr txBox="1"/>
      </xdr:nvSpPr>
      <xdr:spPr>
        <a:xfrm>
          <a:off x="8483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14377</xdr:rowOff>
    </xdr:from>
    <xdr:to>
      <xdr:col>41</xdr:col>
      <xdr:colOff>101600</xdr:colOff>
      <xdr:row>57</xdr:row>
      <xdr:rowOff>115977</xdr:rowOff>
    </xdr:to>
    <xdr:sp macro="" textlink="">
      <xdr:nvSpPr>
        <xdr:cNvPr id="373" name="楕円 372"/>
        <xdr:cNvSpPr/>
      </xdr:nvSpPr>
      <xdr:spPr>
        <a:xfrm>
          <a:off x="7810500" y="97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107104</xdr:rowOff>
    </xdr:from>
    <xdr:ext cx="534377" cy="259045"/>
    <xdr:sp macro="" textlink="">
      <xdr:nvSpPr>
        <xdr:cNvPr id="374" name="テキスト ボックス 373"/>
        <xdr:cNvSpPr txBox="1"/>
      </xdr:nvSpPr>
      <xdr:spPr>
        <a:xfrm>
          <a:off x="7594111" y="98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140808</xdr:rowOff>
    </xdr:from>
    <xdr:to>
      <xdr:col>36</xdr:col>
      <xdr:colOff>165100</xdr:colOff>
      <xdr:row>57</xdr:row>
      <xdr:rowOff>70958</xdr:rowOff>
    </xdr:to>
    <xdr:sp macro="" textlink="">
      <xdr:nvSpPr>
        <xdr:cNvPr id="375" name="楕円 374"/>
        <xdr:cNvSpPr/>
      </xdr:nvSpPr>
      <xdr:spPr>
        <a:xfrm>
          <a:off x="6921500" y="97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62085</xdr:rowOff>
    </xdr:from>
    <xdr:ext cx="534377" cy="259045"/>
    <xdr:sp macro="" textlink="">
      <xdr:nvSpPr>
        <xdr:cNvPr id="376" name="テキスト ボックス 375"/>
        <xdr:cNvSpPr txBox="1"/>
      </xdr:nvSpPr>
      <xdr:spPr>
        <a:xfrm>
          <a:off x="6705111" y="98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66594</xdr:rowOff>
    </xdr:from>
    <xdr:to>
      <xdr:col>55</xdr:col>
      <xdr:colOff>0</xdr:colOff>
      <xdr:row>78</xdr:row>
      <xdr:rowOff>25491</xdr:rowOff>
    </xdr:to>
    <xdr:cxnSp macro="">
      <xdr:nvCxnSpPr>
        <xdr:cNvPr id="403" name="直線コネクタ 402"/>
        <xdr:cNvCxnSpPr/>
      </xdr:nvCxnSpPr>
      <xdr:spPr>
        <a:xfrm flipV="1">
          <a:off x="9639300" y="13268244"/>
          <a:ext cx="838200" cy="1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25491</xdr:rowOff>
    </xdr:from>
    <xdr:to>
      <xdr:col>50</xdr:col>
      <xdr:colOff>114300</xdr:colOff>
      <xdr:row>78</xdr:row>
      <xdr:rowOff>72994</xdr:rowOff>
    </xdr:to>
    <xdr:cxnSp macro="">
      <xdr:nvCxnSpPr>
        <xdr:cNvPr id="406" name="直線コネクタ 405"/>
        <xdr:cNvCxnSpPr/>
      </xdr:nvCxnSpPr>
      <xdr:spPr>
        <a:xfrm flipV="1">
          <a:off x="8750300" y="13398591"/>
          <a:ext cx="8890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8" name="テキスト ボックス 407"/>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37288</xdr:rowOff>
    </xdr:from>
    <xdr:to>
      <xdr:col>45</xdr:col>
      <xdr:colOff>177800</xdr:colOff>
      <xdr:row>78</xdr:row>
      <xdr:rowOff>72994</xdr:rowOff>
    </xdr:to>
    <xdr:cxnSp macro="">
      <xdr:nvCxnSpPr>
        <xdr:cNvPr id="409" name="直線コネクタ 408"/>
        <xdr:cNvCxnSpPr/>
      </xdr:nvCxnSpPr>
      <xdr:spPr>
        <a:xfrm>
          <a:off x="7861300" y="13238938"/>
          <a:ext cx="889000" cy="2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11" name="テキスト ボックス 410"/>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37288</xdr:rowOff>
    </xdr:from>
    <xdr:to>
      <xdr:col>41</xdr:col>
      <xdr:colOff>50800</xdr:colOff>
      <xdr:row>78</xdr:row>
      <xdr:rowOff>14931</xdr:rowOff>
    </xdr:to>
    <xdr:cxnSp macro="">
      <xdr:nvCxnSpPr>
        <xdr:cNvPr id="412" name="直線コネクタ 411"/>
        <xdr:cNvCxnSpPr/>
      </xdr:nvCxnSpPr>
      <xdr:spPr>
        <a:xfrm flipV="1">
          <a:off x="6972300" y="13238938"/>
          <a:ext cx="889000" cy="1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4" name="テキスト ボックス 413"/>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15794</xdr:rowOff>
    </xdr:from>
    <xdr:to>
      <xdr:col>55</xdr:col>
      <xdr:colOff>50800</xdr:colOff>
      <xdr:row>77</xdr:row>
      <xdr:rowOff>117394</xdr:rowOff>
    </xdr:to>
    <xdr:sp macro="" textlink="">
      <xdr:nvSpPr>
        <xdr:cNvPr id="422" name="楕円 421"/>
        <xdr:cNvSpPr/>
      </xdr:nvSpPr>
      <xdr:spPr>
        <a:xfrm>
          <a:off x="104267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165671</xdr:rowOff>
    </xdr:from>
    <xdr:ext cx="469744" cy="259045"/>
    <xdr:sp macro="" textlink="">
      <xdr:nvSpPr>
        <xdr:cNvPr id="423" name="普通建設事業費 （ うち新規整備　）該当値テキスト"/>
        <xdr:cNvSpPr txBox="1"/>
      </xdr:nvSpPr>
      <xdr:spPr>
        <a:xfrm>
          <a:off x="10528300" y="131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146141</xdr:rowOff>
    </xdr:from>
    <xdr:to>
      <xdr:col>50</xdr:col>
      <xdr:colOff>165100</xdr:colOff>
      <xdr:row>78</xdr:row>
      <xdr:rowOff>76291</xdr:rowOff>
    </xdr:to>
    <xdr:sp macro="" textlink="">
      <xdr:nvSpPr>
        <xdr:cNvPr id="424" name="楕円 423"/>
        <xdr:cNvSpPr/>
      </xdr:nvSpPr>
      <xdr:spPr>
        <a:xfrm>
          <a:off x="9588500" y="13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67418</xdr:rowOff>
    </xdr:from>
    <xdr:ext cx="469744" cy="259045"/>
    <xdr:sp macro="" textlink="">
      <xdr:nvSpPr>
        <xdr:cNvPr id="425" name="テキスト ボックス 424"/>
        <xdr:cNvSpPr txBox="1"/>
      </xdr:nvSpPr>
      <xdr:spPr>
        <a:xfrm>
          <a:off x="9404428" y="134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22194</xdr:rowOff>
    </xdr:from>
    <xdr:to>
      <xdr:col>46</xdr:col>
      <xdr:colOff>38100</xdr:colOff>
      <xdr:row>78</xdr:row>
      <xdr:rowOff>123794</xdr:rowOff>
    </xdr:to>
    <xdr:sp macro="" textlink="">
      <xdr:nvSpPr>
        <xdr:cNvPr id="426" name="楕円 425"/>
        <xdr:cNvSpPr/>
      </xdr:nvSpPr>
      <xdr:spPr>
        <a:xfrm>
          <a:off x="8699500" y="133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114921</xdr:rowOff>
    </xdr:from>
    <xdr:ext cx="469744" cy="259045"/>
    <xdr:sp macro="" textlink="">
      <xdr:nvSpPr>
        <xdr:cNvPr id="427" name="テキスト ボックス 426"/>
        <xdr:cNvSpPr txBox="1"/>
      </xdr:nvSpPr>
      <xdr:spPr>
        <a:xfrm>
          <a:off x="8515428" y="1348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157938</xdr:rowOff>
    </xdr:from>
    <xdr:to>
      <xdr:col>41</xdr:col>
      <xdr:colOff>101600</xdr:colOff>
      <xdr:row>77</xdr:row>
      <xdr:rowOff>88088</xdr:rowOff>
    </xdr:to>
    <xdr:sp macro="" textlink="">
      <xdr:nvSpPr>
        <xdr:cNvPr id="428" name="楕円 427"/>
        <xdr:cNvSpPr/>
      </xdr:nvSpPr>
      <xdr:spPr>
        <a:xfrm>
          <a:off x="7810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79215</xdr:rowOff>
    </xdr:from>
    <xdr:ext cx="469744" cy="259045"/>
    <xdr:sp macro="" textlink="">
      <xdr:nvSpPr>
        <xdr:cNvPr id="429" name="テキスト ボックス 428"/>
        <xdr:cNvSpPr txBox="1"/>
      </xdr:nvSpPr>
      <xdr:spPr>
        <a:xfrm>
          <a:off x="7626428"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135581</xdr:rowOff>
    </xdr:from>
    <xdr:to>
      <xdr:col>36</xdr:col>
      <xdr:colOff>165100</xdr:colOff>
      <xdr:row>78</xdr:row>
      <xdr:rowOff>65731</xdr:rowOff>
    </xdr:to>
    <xdr:sp macro="" textlink="">
      <xdr:nvSpPr>
        <xdr:cNvPr id="430" name="楕円 429"/>
        <xdr:cNvSpPr/>
      </xdr:nvSpPr>
      <xdr:spPr>
        <a:xfrm>
          <a:off x="6921500" y="133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56858</xdr:rowOff>
    </xdr:from>
    <xdr:ext cx="469744" cy="259045"/>
    <xdr:sp macro="" textlink="">
      <xdr:nvSpPr>
        <xdr:cNvPr id="431" name="テキスト ボックス 430"/>
        <xdr:cNvSpPr txBox="1"/>
      </xdr:nvSpPr>
      <xdr:spPr>
        <a:xfrm>
          <a:off x="6737428" y="1342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16926</xdr:rowOff>
    </xdr:from>
    <xdr:to>
      <xdr:col>55</xdr:col>
      <xdr:colOff>0</xdr:colOff>
      <xdr:row>97</xdr:row>
      <xdr:rowOff>143244</xdr:rowOff>
    </xdr:to>
    <xdr:cxnSp macro="">
      <xdr:nvCxnSpPr>
        <xdr:cNvPr id="462" name="直線コネクタ 461"/>
        <xdr:cNvCxnSpPr/>
      </xdr:nvCxnSpPr>
      <xdr:spPr>
        <a:xfrm>
          <a:off x="9639300" y="16647576"/>
          <a:ext cx="838200" cy="1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3"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16926</xdr:rowOff>
    </xdr:from>
    <xdr:to>
      <xdr:col>50</xdr:col>
      <xdr:colOff>114300</xdr:colOff>
      <xdr:row>97</xdr:row>
      <xdr:rowOff>17906</xdr:rowOff>
    </xdr:to>
    <xdr:cxnSp macro="">
      <xdr:nvCxnSpPr>
        <xdr:cNvPr id="465" name="直線コネクタ 464"/>
        <xdr:cNvCxnSpPr/>
      </xdr:nvCxnSpPr>
      <xdr:spPr>
        <a:xfrm flipV="1">
          <a:off x="8750300" y="1664757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7" name="テキスト ボックス 466"/>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17906</xdr:rowOff>
    </xdr:from>
    <xdr:to>
      <xdr:col>45</xdr:col>
      <xdr:colOff>177800</xdr:colOff>
      <xdr:row>97</xdr:row>
      <xdr:rowOff>147538</xdr:rowOff>
    </xdr:to>
    <xdr:cxnSp macro="">
      <xdr:nvCxnSpPr>
        <xdr:cNvPr id="468" name="直線コネクタ 467"/>
        <xdr:cNvCxnSpPr/>
      </xdr:nvCxnSpPr>
      <xdr:spPr>
        <a:xfrm flipV="1">
          <a:off x="7861300" y="16648556"/>
          <a:ext cx="889000" cy="1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70" name="テキスト ボックス 469"/>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110733</xdr:rowOff>
    </xdr:from>
    <xdr:to>
      <xdr:col>41</xdr:col>
      <xdr:colOff>50800</xdr:colOff>
      <xdr:row>97</xdr:row>
      <xdr:rowOff>147538</xdr:rowOff>
    </xdr:to>
    <xdr:cxnSp macro="">
      <xdr:nvCxnSpPr>
        <xdr:cNvPr id="471" name="直線コネクタ 470"/>
        <xdr:cNvCxnSpPr/>
      </xdr:nvCxnSpPr>
      <xdr:spPr>
        <a:xfrm>
          <a:off x="6972300" y="16741383"/>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3" name="テキスト ボックス 472"/>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5" name="テキスト ボックス 474"/>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92444</xdr:rowOff>
    </xdr:from>
    <xdr:to>
      <xdr:col>55</xdr:col>
      <xdr:colOff>50800</xdr:colOff>
      <xdr:row>98</xdr:row>
      <xdr:rowOff>22594</xdr:rowOff>
    </xdr:to>
    <xdr:sp macro="" textlink="">
      <xdr:nvSpPr>
        <xdr:cNvPr id="481" name="楕円 480"/>
        <xdr:cNvSpPr/>
      </xdr:nvSpPr>
      <xdr:spPr>
        <a:xfrm>
          <a:off x="104267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7371</xdr:rowOff>
    </xdr:from>
    <xdr:ext cx="534377" cy="259045"/>
    <xdr:sp macro="" textlink="">
      <xdr:nvSpPr>
        <xdr:cNvPr id="482" name="普通建設事業費 （ うち更新整備　）該当値テキスト"/>
        <xdr:cNvSpPr txBox="1"/>
      </xdr:nvSpPr>
      <xdr:spPr>
        <a:xfrm>
          <a:off x="10528300" y="166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137576</xdr:rowOff>
    </xdr:from>
    <xdr:to>
      <xdr:col>50</xdr:col>
      <xdr:colOff>165100</xdr:colOff>
      <xdr:row>97</xdr:row>
      <xdr:rowOff>67726</xdr:rowOff>
    </xdr:to>
    <xdr:sp macro="" textlink="">
      <xdr:nvSpPr>
        <xdr:cNvPr id="483" name="楕円 482"/>
        <xdr:cNvSpPr/>
      </xdr:nvSpPr>
      <xdr:spPr>
        <a:xfrm>
          <a:off x="9588500" y="1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58853</xdr:rowOff>
    </xdr:from>
    <xdr:ext cx="534377" cy="259045"/>
    <xdr:sp macro="" textlink="">
      <xdr:nvSpPr>
        <xdr:cNvPr id="484" name="テキスト ボックス 483"/>
        <xdr:cNvSpPr txBox="1"/>
      </xdr:nvSpPr>
      <xdr:spPr>
        <a:xfrm>
          <a:off x="9372111" y="16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138556</xdr:rowOff>
    </xdr:from>
    <xdr:to>
      <xdr:col>46</xdr:col>
      <xdr:colOff>38100</xdr:colOff>
      <xdr:row>97</xdr:row>
      <xdr:rowOff>68706</xdr:rowOff>
    </xdr:to>
    <xdr:sp macro="" textlink="">
      <xdr:nvSpPr>
        <xdr:cNvPr id="485" name="楕円 484"/>
        <xdr:cNvSpPr/>
      </xdr:nvSpPr>
      <xdr:spPr>
        <a:xfrm>
          <a:off x="8699500" y="165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59833</xdr:rowOff>
    </xdr:from>
    <xdr:ext cx="534377" cy="259045"/>
    <xdr:sp macro="" textlink="">
      <xdr:nvSpPr>
        <xdr:cNvPr id="486" name="テキスト ボックス 485"/>
        <xdr:cNvSpPr txBox="1"/>
      </xdr:nvSpPr>
      <xdr:spPr>
        <a:xfrm>
          <a:off x="8483111" y="166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96738</xdr:rowOff>
    </xdr:from>
    <xdr:to>
      <xdr:col>41</xdr:col>
      <xdr:colOff>101600</xdr:colOff>
      <xdr:row>98</xdr:row>
      <xdr:rowOff>26888</xdr:rowOff>
    </xdr:to>
    <xdr:sp macro="" textlink="">
      <xdr:nvSpPr>
        <xdr:cNvPr id="487" name="楕円 486"/>
        <xdr:cNvSpPr/>
      </xdr:nvSpPr>
      <xdr:spPr>
        <a:xfrm>
          <a:off x="7810500" y="167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18015</xdr:rowOff>
    </xdr:from>
    <xdr:ext cx="534377" cy="259045"/>
    <xdr:sp macro="" textlink="">
      <xdr:nvSpPr>
        <xdr:cNvPr id="488" name="テキスト ボックス 487"/>
        <xdr:cNvSpPr txBox="1"/>
      </xdr:nvSpPr>
      <xdr:spPr>
        <a:xfrm>
          <a:off x="7594111" y="168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59933</xdr:rowOff>
    </xdr:from>
    <xdr:to>
      <xdr:col>36</xdr:col>
      <xdr:colOff>165100</xdr:colOff>
      <xdr:row>97</xdr:row>
      <xdr:rowOff>161533</xdr:rowOff>
    </xdr:to>
    <xdr:sp macro="" textlink="">
      <xdr:nvSpPr>
        <xdr:cNvPr id="489" name="楕円 488"/>
        <xdr:cNvSpPr/>
      </xdr:nvSpPr>
      <xdr:spPr>
        <a:xfrm>
          <a:off x="6921500" y="16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152660</xdr:rowOff>
    </xdr:from>
    <xdr:ext cx="534377" cy="259045"/>
    <xdr:sp macro="" textlink="">
      <xdr:nvSpPr>
        <xdr:cNvPr id="490" name="テキスト ボックス 489"/>
        <xdr:cNvSpPr txBox="1"/>
      </xdr:nvSpPr>
      <xdr:spPr>
        <a:xfrm>
          <a:off x="6705111" y="167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56424</xdr:rowOff>
    </xdr:from>
    <xdr:to>
      <xdr:col>85</xdr:col>
      <xdr:colOff>127000</xdr:colOff>
      <xdr:row>39</xdr:row>
      <xdr:rowOff>98878</xdr:rowOff>
    </xdr:to>
    <xdr:cxnSp macro="">
      <xdr:nvCxnSpPr>
        <xdr:cNvPr id="521" name="直線コネクタ 520"/>
        <xdr:cNvCxnSpPr/>
      </xdr:nvCxnSpPr>
      <xdr:spPr>
        <a:xfrm>
          <a:off x="15481300" y="674297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56424</xdr:rowOff>
    </xdr:from>
    <xdr:to>
      <xdr:col>81</xdr:col>
      <xdr:colOff>50800</xdr:colOff>
      <xdr:row>39</xdr:row>
      <xdr:rowOff>97246</xdr:rowOff>
    </xdr:to>
    <xdr:cxnSp macro="">
      <xdr:nvCxnSpPr>
        <xdr:cNvPr id="524" name="直線コネクタ 523"/>
        <xdr:cNvCxnSpPr/>
      </xdr:nvCxnSpPr>
      <xdr:spPr>
        <a:xfrm flipV="1">
          <a:off x="14592300" y="67429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97246</xdr:rowOff>
    </xdr:from>
    <xdr:to>
      <xdr:col>76</xdr:col>
      <xdr:colOff>114300</xdr:colOff>
      <xdr:row>39</xdr:row>
      <xdr:rowOff>98878</xdr:rowOff>
    </xdr:to>
    <xdr:cxnSp macro="">
      <xdr:nvCxnSpPr>
        <xdr:cNvPr id="527" name="直線コネクタ 526"/>
        <xdr:cNvCxnSpPr/>
      </xdr:nvCxnSpPr>
      <xdr:spPr>
        <a:xfrm flipV="1">
          <a:off x="13703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5624</xdr:rowOff>
    </xdr:from>
    <xdr:to>
      <xdr:col>81</xdr:col>
      <xdr:colOff>101600</xdr:colOff>
      <xdr:row>39</xdr:row>
      <xdr:rowOff>107224</xdr:rowOff>
    </xdr:to>
    <xdr:sp macro="" textlink="">
      <xdr:nvSpPr>
        <xdr:cNvPr id="542" name="楕円 541"/>
        <xdr:cNvSpPr/>
      </xdr:nvSpPr>
      <xdr:spPr>
        <a:xfrm>
          <a:off x="1543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98351</xdr:rowOff>
    </xdr:from>
    <xdr:ext cx="313932" cy="259045"/>
    <xdr:sp macro="" textlink="">
      <xdr:nvSpPr>
        <xdr:cNvPr id="543" name="テキスト ボックス 542"/>
        <xdr:cNvSpPr txBox="1"/>
      </xdr:nvSpPr>
      <xdr:spPr>
        <a:xfrm>
          <a:off x="15324333" y="6784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46446</xdr:rowOff>
    </xdr:from>
    <xdr:to>
      <xdr:col>76</xdr:col>
      <xdr:colOff>165100</xdr:colOff>
      <xdr:row>39</xdr:row>
      <xdr:rowOff>148046</xdr:rowOff>
    </xdr:to>
    <xdr:sp macro="" textlink="">
      <xdr:nvSpPr>
        <xdr:cNvPr id="544" name="楕円 543"/>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139173</xdr:rowOff>
    </xdr:from>
    <xdr:ext cx="249299" cy="259045"/>
    <xdr:sp macro="" textlink="">
      <xdr:nvSpPr>
        <xdr:cNvPr id="545" name="テキスト ボックス 544"/>
        <xdr:cNvSpPr txBox="1"/>
      </xdr:nvSpPr>
      <xdr:spPr>
        <a:xfrm>
          <a:off x="14467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131064</xdr:rowOff>
    </xdr:from>
    <xdr:to>
      <xdr:col>85</xdr:col>
      <xdr:colOff>127000</xdr:colOff>
      <xdr:row>75</xdr:row>
      <xdr:rowOff>113919</xdr:rowOff>
    </xdr:to>
    <xdr:cxnSp macro="">
      <xdr:nvCxnSpPr>
        <xdr:cNvPr id="627" name="直線コネクタ 626"/>
        <xdr:cNvCxnSpPr/>
      </xdr:nvCxnSpPr>
      <xdr:spPr>
        <a:xfrm flipV="1">
          <a:off x="15481300" y="11961114"/>
          <a:ext cx="838200" cy="10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8"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113919</xdr:rowOff>
    </xdr:from>
    <xdr:to>
      <xdr:col>81</xdr:col>
      <xdr:colOff>50800</xdr:colOff>
      <xdr:row>75</xdr:row>
      <xdr:rowOff>151130</xdr:rowOff>
    </xdr:to>
    <xdr:cxnSp macro="">
      <xdr:nvCxnSpPr>
        <xdr:cNvPr id="630" name="直線コネクタ 629"/>
        <xdr:cNvCxnSpPr/>
      </xdr:nvCxnSpPr>
      <xdr:spPr>
        <a:xfrm flipV="1">
          <a:off x="14592300" y="12972669"/>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151130</xdr:rowOff>
    </xdr:from>
    <xdr:to>
      <xdr:col>76</xdr:col>
      <xdr:colOff>114300</xdr:colOff>
      <xdr:row>76</xdr:row>
      <xdr:rowOff>18669</xdr:rowOff>
    </xdr:to>
    <xdr:cxnSp macro="">
      <xdr:nvCxnSpPr>
        <xdr:cNvPr id="633" name="直線コネクタ 632"/>
        <xdr:cNvCxnSpPr/>
      </xdr:nvCxnSpPr>
      <xdr:spPr>
        <a:xfrm flipV="1">
          <a:off x="13703300" y="13009880"/>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18669</xdr:rowOff>
    </xdr:from>
    <xdr:to>
      <xdr:col>71</xdr:col>
      <xdr:colOff>177800</xdr:colOff>
      <xdr:row>76</xdr:row>
      <xdr:rowOff>147574</xdr:rowOff>
    </xdr:to>
    <xdr:cxnSp macro="">
      <xdr:nvCxnSpPr>
        <xdr:cNvPr id="636" name="直線コネクタ 635"/>
        <xdr:cNvCxnSpPr/>
      </xdr:nvCxnSpPr>
      <xdr:spPr>
        <a:xfrm flipV="1">
          <a:off x="12814300" y="13048869"/>
          <a:ext cx="889000"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80264</xdr:rowOff>
    </xdr:from>
    <xdr:to>
      <xdr:col>85</xdr:col>
      <xdr:colOff>177800</xdr:colOff>
      <xdr:row>70</xdr:row>
      <xdr:rowOff>10414</xdr:rowOff>
    </xdr:to>
    <xdr:sp macro="" textlink="">
      <xdr:nvSpPr>
        <xdr:cNvPr id="646" name="楕円 645"/>
        <xdr:cNvSpPr/>
      </xdr:nvSpPr>
      <xdr:spPr>
        <a:xfrm>
          <a:off x="16268700" y="119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33291</xdr:rowOff>
    </xdr:from>
    <xdr:ext cx="534377" cy="259045"/>
    <xdr:sp macro="" textlink="">
      <xdr:nvSpPr>
        <xdr:cNvPr id="647" name="公債費該当値テキスト"/>
        <xdr:cNvSpPr txBox="1"/>
      </xdr:nvSpPr>
      <xdr:spPr>
        <a:xfrm>
          <a:off x="16370300" y="1186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63119</xdr:rowOff>
    </xdr:from>
    <xdr:to>
      <xdr:col>81</xdr:col>
      <xdr:colOff>101600</xdr:colOff>
      <xdr:row>75</xdr:row>
      <xdr:rowOff>164719</xdr:rowOff>
    </xdr:to>
    <xdr:sp macro="" textlink="">
      <xdr:nvSpPr>
        <xdr:cNvPr id="648" name="楕円 647"/>
        <xdr:cNvSpPr/>
      </xdr:nvSpPr>
      <xdr:spPr>
        <a:xfrm>
          <a:off x="15430500" y="129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155846</xdr:rowOff>
    </xdr:from>
    <xdr:ext cx="469744" cy="259045"/>
    <xdr:sp macro="" textlink="">
      <xdr:nvSpPr>
        <xdr:cNvPr id="649" name="テキスト ボックス 648"/>
        <xdr:cNvSpPr txBox="1"/>
      </xdr:nvSpPr>
      <xdr:spPr>
        <a:xfrm>
          <a:off x="15246428" y="1301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100330</xdr:rowOff>
    </xdr:from>
    <xdr:to>
      <xdr:col>76</xdr:col>
      <xdr:colOff>165100</xdr:colOff>
      <xdr:row>76</xdr:row>
      <xdr:rowOff>30480</xdr:rowOff>
    </xdr:to>
    <xdr:sp macro="" textlink="">
      <xdr:nvSpPr>
        <xdr:cNvPr id="650" name="楕円 649"/>
        <xdr:cNvSpPr/>
      </xdr:nvSpPr>
      <xdr:spPr>
        <a:xfrm>
          <a:off x="14541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21607</xdr:rowOff>
    </xdr:from>
    <xdr:ext cx="469744" cy="259045"/>
    <xdr:sp macro="" textlink="">
      <xdr:nvSpPr>
        <xdr:cNvPr id="651" name="テキスト ボックス 650"/>
        <xdr:cNvSpPr txBox="1"/>
      </xdr:nvSpPr>
      <xdr:spPr>
        <a:xfrm>
          <a:off x="14357428"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139319</xdr:rowOff>
    </xdr:from>
    <xdr:to>
      <xdr:col>72</xdr:col>
      <xdr:colOff>38100</xdr:colOff>
      <xdr:row>76</xdr:row>
      <xdr:rowOff>69469</xdr:rowOff>
    </xdr:to>
    <xdr:sp macro="" textlink="">
      <xdr:nvSpPr>
        <xdr:cNvPr id="652" name="楕円 651"/>
        <xdr:cNvSpPr/>
      </xdr:nvSpPr>
      <xdr:spPr>
        <a:xfrm>
          <a:off x="13652500" y="129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60596</xdr:rowOff>
    </xdr:from>
    <xdr:ext cx="469744" cy="259045"/>
    <xdr:sp macro="" textlink="">
      <xdr:nvSpPr>
        <xdr:cNvPr id="653" name="テキスト ボックス 652"/>
        <xdr:cNvSpPr txBox="1"/>
      </xdr:nvSpPr>
      <xdr:spPr>
        <a:xfrm>
          <a:off x="13468428" y="1309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96774</xdr:rowOff>
    </xdr:from>
    <xdr:to>
      <xdr:col>67</xdr:col>
      <xdr:colOff>101600</xdr:colOff>
      <xdr:row>77</xdr:row>
      <xdr:rowOff>26924</xdr:rowOff>
    </xdr:to>
    <xdr:sp macro="" textlink="">
      <xdr:nvSpPr>
        <xdr:cNvPr id="654" name="楕円 653"/>
        <xdr:cNvSpPr/>
      </xdr:nvSpPr>
      <xdr:spPr>
        <a:xfrm>
          <a:off x="127635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18051</xdr:rowOff>
    </xdr:from>
    <xdr:ext cx="469744" cy="259045"/>
    <xdr:sp macro="" textlink="">
      <xdr:nvSpPr>
        <xdr:cNvPr id="655" name="テキスト ボックス 654"/>
        <xdr:cNvSpPr txBox="1"/>
      </xdr:nvSpPr>
      <xdr:spPr>
        <a:xfrm>
          <a:off x="12579428" y="132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167399</xdr:rowOff>
    </xdr:from>
    <xdr:to>
      <xdr:col>85</xdr:col>
      <xdr:colOff>127000</xdr:colOff>
      <xdr:row>98</xdr:row>
      <xdr:rowOff>88379</xdr:rowOff>
    </xdr:to>
    <xdr:cxnSp macro="">
      <xdr:nvCxnSpPr>
        <xdr:cNvPr id="684" name="直線コネクタ 683"/>
        <xdr:cNvCxnSpPr/>
      </xdr:nvCxnSpPr>
      <xdr:spPr>
        <a:xfrm>
          <a:off x="15481300" y="16798049"/>
          <a:ext cx="8382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167399</xdr:rowOff>
    </xdr:from>
    <xdr:to>
      <xdr:col>81</xdr:col>
      <xdr:colOff>50800</xdr:colOff>
      <xdr:row>98</xdr:row>
      <xdr:rowOff>26212</xdr:rowOff>
    </xdr:to>
    <xdr:cxnSp macro="">
      <xdr:nvCxnSpPr>
        <xdr:cNvPr id="687" name="直線コネクタ 686"/>
        <xdr:cNvCxnSpPr/>
      </xdr:nvCxnSpPr>
      <xdr:spPr>
        <a:xfrm flipV="1">
          <a:off x="14592300" y="16798049"/>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9" name="テキスト ボックス 688"/>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149504</xdr:rowOff>
    </xdr:from>
    <xdr:to>
      <xdr:col>76</xdr:col>
      <xdr:colOff>114300</xdr:colOff>
      <xdr:row>98</xdr:row>
      <xdr:rowOff>26212</xdr:rowOff>
    </xdr:to>
    <xdr:cxnSp macro="">
      <xdr:nvCxnSpPr>
        <xdr:cNvPr id="690" name="直線コネクタ 689"/>
        <xdr:cNvCxnSpPr/>
      </xdr:nvCxnSpPr>
      <xdr:spPr>
        <a:xfrm>
          <a:off x="13703300" y="1678015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2" name="テキスト ボックス 691"/>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149504</xdr:rowOff>
    </xdr:from>
    <xdr:to>
      <xdr:col>71</xdr:col>
      <xdr:colOff>177800</xdr:colOff>
      <xdr:row>98</xdr:row>
      <xdr:rowOff>92850</xdr:rowOff>
    </xdr:to>
    <xdr:cxnSp macro="">
      <xdr:nvCxnSpPr>
        <xdr:cNvPr id="693" name="直線コネクタ 692"/>
        <xdr:cNvCxnSpPr/>
      </xdr:nvCxnSpPr>
      <xdr:spPr>
        <a:xfrm flipV="1">
          <a:off x="12814300" y="16780154"/>
          <a:ext cx="889000" cy="1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7" name="テキスト ボックス 696"/>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37579</xdr:rowOff>
    </xdr:from>
    <xdr:to>
      <xdr:col>85</xdr:col>
      <xdr:colOff>177800</xdr:colOff>
      <xdr:row>98</xdr:row>
      <xdr:rowOff>139179</xdr:rowOff>
    </xdr:to>
    <xdr:sp macro="" textlink="">
      <xdr:nvSpPr>
        <xdr:cNvPr id="703" name="楕円 702"/>
        <xdr:cNvSpPr/>
      </xdr:nvSpPr>
      <xdr:spPr>
        <a:xfrm>
          <a:off x="162687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123956</xdr:rowOff>
    </xdr:from>
    <xdr:ext cx="534377" cy="259045"/>
    <xdr:sp macro="" textlink="">
      <xdr:nvSpPr>
        <xdr:cNvPr id="704" name="積立金該当値テキスト"/>
        <xdr:cNvSpPr txBox="1"/>
      </xdr:nvSpPr>
      <xdr:spPr>
        <a:xfrm>
          <a:off x="16370300" y="167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116599</xdr:rowOff>
    </xdr:from>
    <xdr:to>
      <xdr:col>81</xdr:col>
      <xdr:colOff>101600</xdr:colOff>
      <xdr:row>98</xdr:row>
      <xdr:rowOff>46749</xdr:rowOff>
    </xdr:to>
    <xdr:sp macro="" textlink="">
      <xdr:nvSpPr>
        <xdr:cNvPr id="705" name="楕円 704"/>
        <xdr:cNvSpPr/>
      </xdr:nvSpPr>
      <xdr:spPr>
        <a:xfrm>
          <a:off x="15430500" y="167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37876</xdr:rowOff>
    </xdr:from>
    <xdr:ext cx="534377" cy="259045"/>
    <xdr:sp macro="" textlink="">
      <xdr:nvSpPr>
        <xdr:cNvPr id="706" name="テキスト ボックス 705"/>
        <xdr:cNvSpPr txBox="1"/>
      </xdr:nvSpPr>
      <xdr:spPr>
        <a:xfrm>
          <a:off x="15214111" y="168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146862</xdr:rowOff>
    </xdr:from>
    <xdr:to>
      <xdr:col>76</xdr:col>
      <xdr:colOff>165100</xdr:colOff>
      <xdr:row>98</xdr:row>
      <xdr:rowOff>77012</xdr:rowOff>
    </xdr:to>
    <xdr:sp macro="" textlink="">
      <xdr:nvSpPr>
        <xdr:cNvPr id="707" name="楕円 706"/>
        <xdr:cNvSpPr/>
      </xdr:nvSpPr>
      <xdr:spPr>
        <a:xfrm>
          <a:off x="14541500" y="167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68139</xdr:rowOff>
    </xdr:from>
    <xdr:ext cx="534377" cy="259045"/>
    <xdr:sp macro="" textlink="">
      <xdr:nvSpPr>
        <xdr:cNvPr id="708" name="テキスト ボックス 707"/>
        <xdr:cNvSpPr txBox="1"/>
      </xdr:nvSpPr>
      <xdr:spPr>
        <a:xfrm>
          <a:off x="14325111" y="168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98704</xdr:rowOff>
    </xdr:from>
    <xdr:to>
      <xdr:col>72</xdr:col>
      <xdr:colOff>38100</xdr:colOff>
      <xdr:row>98</xdr:row>
      <xdr:rowOff>28854</xdr:rowOff>
    </xdr:to>
    <xdr:sp macro="" textlink="">
      <xdr:nvSpPr>
        <xdr:cNvPr id="709" name="楕円 708"/>
        <xdr:cNvSpPr/>
      </xdr:nvSpPr>
      <xdr:spPr>
        <a:xfrm>
          <a:off x="13652500" y="16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19981</xdr:rowOff>
    </xdr:from>
    <xdr:ext cx="534377" cy="259045"/>
    <xdr:sp macro="" textlink="">
      <xdr:nvSpPr>
        <xdr:cNvPr id="710" name="テキスト ボックス 709"/>
        <xdr:cNvSpPr txBox="1"/>
      </xdr:nvSpPr>
      <xdr:spPr>
        <a:xfrm>
          <a:off x="13436111" y="168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42050</xdr:rowOff>
    </xdr:from>
    <xdr:to>
      <xdr:col>67</xdr:col>
      <xdr:colOff>101600</xdr:colOff>
      <xdr:row>98</xdr:row>
      <xdr:rowOff>143650</xdr:rowOff>
    </xdr:to>
    <xdr:sp macro="" textlink="">
      <xdr:nvSpPr>
        <xdr:cNvPr id="711" name="楕円 710"/>
        <xdr:cNvSpPr/>
      </xdr:nvSpPr>
      <xdr:spPr>
        <a:xfrm>
          <a:off x="12763500" y="168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134777</xdr:rowOff>
    </xdr:from>
    <xdr:ext cx="469744" cy="259045"/>
    <xdr:sp macro="" textlink="">
      <xdr:nvSpPr>
        <xdr:cNvPr id="712" name="テキスト ボックス 711"/>
        <xdr:cNvSpPr txBox="1"/>
      </xdr:nvSpPr>
      <xdr:spPr>
        <a:xfrm>
          <a:off x="12579428" y="169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82550</xdr:rowOff>
    </xdr:from>
    <xdr:to>
      <xdr:col>111</xdr:col>
      <xdr:colOff>177800</xdr:colOff>
      <xdr:row>38</xdr:row>
      <xdr:rowOff>25400</xdr:rowOff>
    </xdr:to>
    <xdr:cxnSp macro="">
      <xdr:nvCxnSpPr>
        <xdr:cNvPr id="740" name="直線コネクタ 739"/>
        <xdr:cNvCxnSpPr/>
      </xdr:nvCxnSpPr>
      <xdr:spPr>
        <a:xfrm>
          <a:off x="20434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82550</xdr:rowOff>
    </xdr:from>
    <xdr:to>
      <xdr:col>107</xdr:col>
      <xdr:colOff>50800</xdr:colOff>
      <xdr:row>38</xdr:row>
      <xdr:rowOff>25400</xdr:rowOff>
    </xdr:to>
    <xdr:cxnSp macro="">
      <xdr:nvCxnSpPr>
        <xdr:cNvPr id="743" name="直線コネクタ 742"/>
        <xdr:cNvCxnSpPr/>
      </xdr:nvCxnSpPr>
      <xdr:spPr>
        <a:xfrm flipV="1">
          <a:off x="19545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31750</xdr:rowOff>
    </xdr:from>
    <xdr:to>
      <xdr:col>107</xdr:col>
      <xdr:colOff>101600</xdr:colOff>
      <xdr:row>36</xdr:row>
      <xdr:rowOff>133350</xdr:rowOff>
    </xdr:to>
    <xdr:sp macro="" textlink="">
      <xdr:nvSpPr>
        <xdr:cNvPr id="760" name="楕円 759"/>
        <xdr:cNvSpPr/>
      </xdr:nvSpPr>
      <xdr:spPr>
        <a:xfrm>
          <a:off x="20383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124477</xdr:rowOff>
    </xdr:from>
    <xdr:ext cx="249299" cy="259045"/>
    <xdr:sp macro="" textlink="">
      <xdr:nvSpPr>
        <xdr:cNvPr id="761" name="テキスト ボックス 760"/>
        <xdr:cNvSpPr txBox="1"/>
      </xdr:nvSpPr>
      <xdr:spPr>
        <a:xfrm>
          <a:off x="20309650" y="6296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133390</xdr:rowOff>
    </xdr:from>
    <xdr:to>
      <xdr:col>116</xdr:col>
      <xdr:colOff>63500</xdr:colOff>
      <xdr:row>58</xdr:row>
      <xdr:rowOff>135494</xdr:rowOff>
    </xdr:to>
    <xdr:cxnSp macro="">
      <xdr:nvCxnSpPr>
        <xdr:cNvPr id="792" name="直線コネクタ 791"/>
        <xdr:cNvCxnSpPr/>
      </xdr:nvCxnSpPr>
      <xdr:spPr>
        <a:xfrm flipV="1">
          <a:off x="21323300" y="10077490"/>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3"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135494</xdr:rowOff>
    </xdr:from>
    <xdr:to>
      <xdr:col>111</xdr:col>
      <xdr:colOff>177800</xdr:colOff>
      <xdr:row>58</xdr:row>
      <xdr:rowOff>135951</xdr:rowOff>
    </xdr:to>
    <xdr:cxnSp macro="">
      <xdr:nvCxnSpPr>
        <xdr:cNvPr id="795" name="直線コネクタ 794"/>
        <xdr:cNvCxnSpPr/>
      </xdr:nvCxnSpPr>
      <xdr:spPr>
        <a:xfrm flipV="1">
          <a:off x="20434300" y="100795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7" name="テキスト ボックス 796"/>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114005</xdr:rowOff>
    </xdr:from>
    <xdr:to>
      <xdr:col>107</xdr:col>
      <xdr:colOff>50800</xdr:colOff>
      <xdr:row>58</xdr:row>
      <xdr:rowOff>135951</xdr:rowOff>
    </xdr:to>
    <xdr:cxnSp macro="">
      <xdr:nvCxnSpPr>
        <xdr:cNvPr id="798" name="直線コネクタ 797"/>
        <xdr:cNvCxnSpPr/>
      </xdr:nvCxnSpPr>
      <xdr:spPr>
        <a:xfrm>
          <a:off x="19545300" y="1005810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0" name="テキスト ボックス 799"/>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114005</xdr:rowOff>
    </xdr:from>
    <xdr:to>
      <xdr:col>102</xdr:col>
      <xdr:colOff>114300</xdr:colOff>
      <xdr:row>58</xdr:row>
      <xdr:rowOff>115468</xdr:rowOff>
    </xdr:to>
    <xdr:cxnSp macro="">
      <xdr:nvCxnSpPr>
        <xdr:cNvPr id="801" name="直線コネクタ 800"/>
        <xdr:cNvCxnSpPr/>
      </xdr:nvCxnSpPr>
      <xdr:spPr>
        <a:xfrm flipV="1">
          <a:off x="18656300" y="1005810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3" name="テキスト ボックス 802"/>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5" name="テキスト ボックス 804"/>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82590</xdr:rowOff>
    </xdr:from>
    <xdr:to>
      <xdr:col>116</xdr:col>
      <xdr:colOff>114300</xdr:colOff>
      <xdr:row>59</xdr:row>
      <xdr:rowOff>12740</xdr:rowOff>
    </xdr:to>
    <xdr:sp macro="" textlink="">
      <xdr:nvSpPr>
        <xdr:cNvPr id="811" name="楕円 810"/>
        <xdr:cNvSpPr/>
      </xdr:nvSpPr>
      <xdr:spPr>
        <a:xfrm>
          <a:off x="221107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168967</xdr:rowOff>
    </xdr:from>
    <xdr:ext cx="313932" cy="259045"/>
    <xdr:sp macro="" textlink="">
      <xdr:nvSpPr>
        <xdr:cNvPr id="812" name="貸付金該当値テキスト"/>
        <xdr:cNvSpPr txBox="1"/>
      </xdr:nvSpPr>
      <xdr:spPr>
        <a:xfrm>
          <a:off x="22212300" y="9941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84694</xdr:rowOff>
    </xdr:from>
    <xdr:to>
      <xdr:col>112</xdr:col>
      <xdr:colOff>38100</xdr:colOff>
      <xdr:row>59</xdr:row>
      <xdr:rowOff>14844</xdr:rowOff>
    </xdr:to>
    <xdr:sp macro="" textlink="">
      <xdr:nvSpPr>
        <xdr:cNvPr id="813" name="楕円 812"/>
        <xdr:cNvSpPr/>
      </xdr:nvSpPr>
      <xdr:spPr>
        <a:xfrm>
          <a:off x="21272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5971</xdr:rowOff>
    </xdr:from>
    <xdr:ext cx="313932" cy="259045"/>
    <xdr:sp macro="" textlink="">
      <xdr:nvSpPr>
        <xdr:cNvPr id="814" name="テキスト ボックス 813"/>
        <xdr:cNvSpPr txBox="1"/>
      </xdr:nvSpPr>
      <xdr:spPr>
        <a:xfrm>
          <a:off x="21166333" y="1012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85151</xdr:rowOff>
    </xdr:from>
    <xdr:to>
      <xdr:col>107</xdr:col>
      <xdr:colOff>101600</xdr:colOff>
      <xdr:row>59</xdr:row>
      <xdr:rowOff>15301</xdr:rowOff>
    </xdr:to>
    <xdr:sp macro="" textlink="">
      <xdr:nvSpPr>
        <xdr:cNvPr id="815" name="楕円 814"/>
        <xdr:cNvSpPr/>
      </xdr:nvSpPr>
      <xdr:spPr>
        <a:xfrm>
          <a:off x="20383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6428</xdr:rowOff>
    </xdr:from>
    <xdr:ext cx="313932" cy="259045"/>
    <xdr:sp macro="" textlink="">
      <xdr:nvSpPr>
        <xdr:cNvPr id="816" name="テキスト ボックス 815"/>
        <xdr:cNvSpPr txBox="1"/>
      </xdr:nvSpPr>
      <xdr:spPr>
        <a:xfrm>
          <a:off x="20277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63205</xdr:rowOff>
    </xdr:from>
    <xdr:to>
      <xdr:col>102</xdr:col>
      <xdr:colOff>165100</xdr:colOff>
      <xdr:row>58</xdr:row>
      <xdr:rowOff>164805</xdr:rowOff>
    </xdr:to>
    <xdr:sp macro="" textlink="">
      <xdr:nvSpPr>
        <xdr:cNvPr id="817" name="楕円 816"/>
        <xdr:cNvSpPr/>
      </xdr:nvSpPr>
      <xdr:spPr>
        <a:xfrm>
          <a:off x="19494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155932</xdr:rowOff>
    </xdr:from>
    <xdr:ext cx="378565" cy="259045"/>
    <xdr:sp macro="" textlink="">
      <xdr:nvSpPr>
        <xdr:cNvPr id="818" name="テキスト ボックス 817"/>
        <xdr:cNvSpPr txBox="1"/>
      </xdr:nvSpPr>
      <xdr:spPr>
        <a:xfrm>
          <a:off x="19356017" y="1010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64668</xdr:rowOff>
    </xdr:from>
    <xdr:to>
      <xdr:col>98</xdr:col>
      <xdr:colOff>38100</xdr:colOff>
      <xdr:row>58</xdr:row>
      <xdr:rowOff>166268</xdr:rowOff>
    </xdr:to>
    <xdr:sp macro="" textlink="">
      <xdr:nvSpPr>
        <xdr:cNvPr id="819" name="楕円 818"/>
        <xdr:cNvSpPr/>
      </xdr:nvSpPr>
      <xdr:spPr>
        <a:xfrm>
          <a:off x="18605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157395</xdr:rowOff>
    </xdr:from>
    <xdr:ext cx="378565" cy="259045"/>
    <xdr:sp macro="" textlink="">
      <xdr:nvSpPr>
        <xdr:cNvPr id="820" name="テキスト ボックス 819"/>
        <xdr:cNvSpPr txBox="1"/>
      </xdr:nvSpPr>
      <xdr:spPr>
        <a:xfrm>
          <a:off x="18467017" y="1010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5" name="直線コネクタ 844"/>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6"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7" name="直線コネクタ 846"/>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8"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9" name="直線コネクタ 848"/>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37440</xdr:rowOff>
    </xdr:from>
    <xdr:to>
      <xdr:col>116</xdr:col>
      <xdr:colOff>63500</xdr:colOff>
      <xdr:row>76</xdr:row>
      <xdr:rowOff>90703</xdr:rowOff>
    </xdr:to>
    <xdr:cxnSp macro="">
      <xdr:nvCxnSpPr>
        <xdr:cNvPr id="850" name="直線コネクタ 849"/>
        <xdr:cNvCxnSpPr/>
      </xdr:nvCxnSpPr>
      <xdr:spPr>
        <a:xfrm flipV="1">
          <a:off x="21323300" y="13067640"/>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1"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2" name="フローチャート: 判断 851"/>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56490</xdr:rowOff>
    </xdr:from>
    <xdr:to>
      <xdr:col>111</xdr:col>
      <xdr:colOff>177800</xdr:colOff>
      <xdr:row>76</xdr:row>
      <xdr:rowOff>90703</xdr:rowOff>
    </xdr:to>
    <xdr:cxnSp macro="">
      <xdr:nvCxnSpPr>
        <xdr:cNvPr id="853" name="直線コネクタ 852"/>
        <xdr:cNvCxnSpPr/>
      </xdr:nvCxnSpPr>
      <xdr:spPr>
        <a:xfrm>
          <a:off x="20434300" y="13086690"/>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4" name="フローチャート: 判断 853"/>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5" name="テキスト ボックス 854"/>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56490</xdr:rowOff>
    </xdr:from>
    <xdr:to>
      <xdr:col>107</xdr:col>
      <xdr:colOff>50800</xdr:colOff>
      <xdr:row>77</xdr:row>
      <xdr:rowOff>40182</xdr:rowOff>
    </xdr:to>
    <xdr:cxnSp macro="">
      <xdr:nvCxnSpPr>
        <xdr:cNvPr id="856" name="直線コネクタ 855"/>
        <xdr:cNvCxnSpPr/>
      </xdr:nvCxnSpPr>
      <xdr:spPr>
        <a:xfrm flipV="1">
          <a:off x="19545300" y="13086690"/>
          <a:ext cx="8890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7" name="フローチャート: 判断 856"/>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8" name="テキスト ボックス 857"/>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42164</xdr:rowOff>
    </xdr:from>
    <xdr:to>
      <xdr:col>102</xdr:col>
      <xdr:colOff>114300</xdr:colOff>
      <xdr:row>77</xdr:row>
      <xdr:rowOff>40182</xdr:rowOff>
    </xdr:to>
    <xdr:cxnSp macro="">
      <xdr:nvCxnSpPr>
        <xdr:cNvPr id="859" name="直線コネクタ 858"/>
        <xdr:cNvCxnSpPr/>
      </xdr:nvCxnSpPr>
      <xdr:spPr>
        <a:xfrm>
          <a:off x="18656300" y="12900914"/>
          <a:ext cx="889000" cy="3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0" name="フローチャート: 判断 859"/>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1" name="テキスト ボックス 860"/>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2" name="フローチャート: 判断 861"/>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3" name="テキスト ボックス 862"/>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158090</xdr:rowOff>
    </xdr:from>
    <xdr:to>
      <xdr:col>116</xdr:col>
      <xdr:colOff>114300</xdr:colOff>
      <xdr:row>76</xdr:row>
      <xdr:rowOff>88240</xdr:rowOff>
    </xdr:to>
    <xdr:sp macro="" textlink="">
      <xdr:nvSpPr>
        <xdr:cNvPr id="869" name="楕円 868"/>
        <xdr:cNvSpPr/>
      </xdr:nvSpPr>
      <xdr:spPr>
        <a:xfrm>
          <a:off x="22110700" y="130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136517</xdr:rowOff>
    </xdr:from>
    <xdr:ext cx="534377" cy="259045"/>
    <xdr:sp macro="" textlink="">
      <xdr:nvSpPr>
        <xdr:cNvPr id="870" name="繰出金該当値テキスト"/>
        <xdr:cNvSpPr txBox="1"/>
      </xdr:nvSpPr>
      <xdr:spPr>
        <a:xfrm>
          <a:off x="22212300" y="129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39903</xdr:rowOff>
    </xdr:from>
    <xdr:to>
      <xdr:col>112</xdr:col>
      <xdr:colOff>38100</xdr:colOff>
      <xdr:row>76</xdr:row>
      <xdr:rowOff>141503</xdr:rowOff>
    </xdr:to>
    <xdr:sp macro="" textlink="">
      <xdr:nvSpPr>
        <xdr:cNvPr id="871" name="楕円 870"/>
        <xdr:cNvSpPr/>
      </xdr:nvSpPr>
      <xdr:spPr>
        <a:xfrm>
          <a:off x="21272500" y="130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132630</xdr:rowOff>
    </xdr:from>
    <xdr:ext cx="534377" cy="259045"/>
    <xdr:sp macro="" textlink="">
      <xdr:nvSpPr>
        <xdr:cNvPr id="872" name="テキスト ボックス 871"/>
        <xdr:cNvSpPr txBox="1"/>
      </xdr:nvSpPr>
      <xdr:spPr>
        <a:xfrm>
          <a:off x="21056111" y="131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5690</xdr:rowOff>
    </xdr:from>
    <xdr:to>
      <xdr:col>107</xdr:col>
      <xdr:colOff>101600</xdr:colOff>
      <xdr:row>76</xdr:row>
      <xdr:rowOff>107290</xdr:rowOff>
    </xdr:to>
    <xdr:sp macro="" textlink="">
      <xdr:nvSpPr>
        <xdr:cNvPr id="873" name="楕円 872"/>
        <xdr:cNvSpPr/>
      </xdr:nvSpPr>
      <xdr:spPr>
        <a:xfrm>
          <a:off x="20383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98417</xdr:rowOff>
    </xdr:from>
    <xdr:ext cx="534377" cy="259045"/>
    <xdr:sp macro="" textlink="">
      <xdr:nvSpPr>
        <xdr:cNvPr id="874" name="テキスト ボックス 873"/>
        <xdr:cNvSpPr txBox="1"/>
      </xdr:nvSpPr>
      <xdr:spPr>
        <a:xfrm>
          <a:off x="20167111" y="131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160832</xdr:rowOff>
    </xdr:from>
    <xdr:to>
      <xdr:col>102</xdr:col>
      <xdr:colOff>165100</xdr:colOff>
      <xdr:row>77</xdr:row>
      <xdr:rowOff>90982</xdr:rowOff>
    </xdr:to>
    <xdr:sp macro="" textlink="">
      <xdr:nvSpPr>
        <xdr:cNvPr id="875" name="楕円 874"/>
        <xdr:cNvSpPr/>
      </xdr:nvSpPr>
      <xdr:spPr>
        <a:xfrm>
          <a:off x="19494500" y="131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82109</xdr:rowOff>
    </xdr:from>
    <xdr:ext cx="534377" cy="259045"/>
    <xdr:sp macro="" textlink="">
      <xdr:nvSpPr>
        <xdr:cNvPr id="876" name="テキスト ボックス 875"/>
        <xdr:cNvSpPr txBox="1"/>
      </xdr:nvSpPr>
      <xdr:spPr>
        <a:xfrm>
          <a:off x="19278111" y="132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162814</xdr:rowOff>
    </xdr:from>
    <xdr:to>
      <xdr:col>98</xdr:col>
      <xdr:colOff>38100</xdr:colOff>
      <xdr:row>75</xdr:row>
      <xdr:rowOff>92964</xdr:rowOff>
    </xdr:to>
    <xdr:sp macro="" textlink="">
      <xdr:nvSpPr>
        <xdr:cNvPr id="877" name="楕円 876"/>
        <xdr:cNvSpPr/>
      </xdr:nvSpPr>
      <xdr:spPr>
        <a:xfrm>
          <a:off x="186055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84091</xdr:rowOff>
    </xdr:from>
    <xdr:ext cx="534377" cy="259045"/>
    <xdr:sp macro="" textlink="">
      <xdr:nvSpPr>
        <xdr:cNvPr id="878" name="テキスト ボックス 877"/>
        <xdr:cNvSpPr txBox="1"/>
      </xdr:nvSpPr>
      <xdr:spPr>
        <a:xfrm>
          <a:off x="18389111" y="129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歳出決算総額は、住民一人当たり　</a:t>
          </a:r>
          <a:r>
            <a:rPr kumimoji="1" lang="en-US" altLang="ja-JP" sz="1300">
              <a:latin typeface="ＭＳ 明朝" panose="02020609040205080304" pitchFamily="17" charset="-128"/>
              <a:ea typeface="ＭＳ 明朝" panose="02020609040205080304" pitchFamily="17" charset="-128"/>
            </a:rPr>
            <a:t>451,129</a:t>
          </a:r>
          <a:r>
            <a:rPr kumimoji="1" lang="ja-JP" altLang="en-US" sz="1300">
              <a:latin typeface="ＭＳ 明朝" panose="02020609040205080304" pitchFamily="17" charset="-128"/>
              <a:ea typeface="ＭＳ 明朝" panose="02020609040205080304" pitchFamily="17" charset="-128"/>
            </a:rPr>
            <a:t>円となり、前年度より</a:t>
          </a:r>
          <a:r>
            <a:rPr kumimoji="1" lang="en-US" altLang="ja-JP" sz="1300">
              <a:latin typeface="ＭＳ 明朝" panose="02020609040205080304" pitchFamily="17" charset="-128"/>
              <a:ea typeface="ＭＳ 明朝" panose="02020609040205080304" pitchFamily="17" charset="-128"/>
            </a:rPr>
            <a:t>106,013</a:t>
          </a:r>
          <a:r>
            <a:rPr kumimoji="1" lang="ja-JP" altLang="en-US" sz="1300">
              <a:latin typeface="ＭＳ 明朝" panose="02020609040205080304" pitchFamily="17" charset="-128"/>
              <a:ea typeface="ＭＳ 明朝" panose="02020609040205080304" pitchFamily="17" charset="-128"/>
            </a:rPr>
            <a:t>円の増となっている。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これは、国事業の定額給付金給付事業等により歳出総額が大幅増になったことによるものであり、同じ理由により補助費等・物件費も大幅増となっている。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また、公債費は、用地会計において満期一括償還を行ったことにより大幅増となっている、</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人件費は、令和２年度は会計年度任用職員制度の導入に伴い増となったが、職員数の適正管理などにより減少傾向にある。その一方で、物件費の増は、前述の国事業に基づくものを除き、民営化・民間委託等の推進によるものである。</a:t>
          </a:r>
        </a:p>
        <a:p>
          <a:r>
            <a:rPr kumimoji="1" lang="ja-JP" altLang="en-US" sz="1300">
              <a:latin typeface="ＭＳ 明朝" panose="02020609040205080304" pitchFamily="17" charset="-128"/>
              <a:ea typeface="ＭＳ 明朝" panose="02020609040205080304" pitchFamily="17" charset="-128"/>
            </a:rPr>
            <a:t>今後も、保育関連経費など扶助費の増や老朽施設の改築・改修経費など歳出増が見込まれるが、区民サービスの向上を図りつつ、より効率的な行財政運営に努めていく。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573,504
556,769
34.06
270,587,110
258,724,404
11,645,488
125,014,524
32,090,647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10378</xdr:rowOff>
    </xdr:from>
    <xdr:to>
      <xdr:col>24</xdr:col>
      <xdr:colOff>63500</xdr:colOff>
      <xdr:row>38</xdr:row>
      <xdr:rowOff>12501</xdr:rowOff>
    </xdr:to>
    <xdr:cxnSp macro="">
      <xdr:nvCxnSpPr>
        <xdr:cNvPr id="62" name="直線コネクタ 61"/>
        <xdr:cNvCxnSpPr/>
      </xdr:nvCxnSpPr>
      <xdr:spPr>
        <a:xfrm flipV="1">
          <a:off x="3797300" y="652547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12011</xdr:rowOff>
    </xdr:from>
    <xdr:to>
      <xdr:col>19</xdr:col>
      <xdr:colOff>177800</xdr:colOff>
      <xdr:row>38</xdr:row>
      <xdr:rowOff>12501</xdr:rowOff>
    </xdr:to>
    <xdr:cxnSp macro="">
      <xdr:nvCxnSpPr>
        <xdr:cNvPr id="65" name="直線コネクタ 64"/>
        <xdr:cNvCxnSpPr/>
      </xdr:nvCxnSpPr>
      <xdr:spPr>
        <a:xfrm>
          <a:off x="2908300" y="652711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8092</xdr:rowOff>
    </xdr:from>
    <xdr:to>
      <xdr:col>15</xdr:col>
      <xdr:colOff>50800</xdr:colOff>
      <xdr:row>38</xdr:row>
      <xdr:rowOff>12011</xdr:rowOff>
    </xdr:to>
    <xdr:cxnSp macro="">
      <xdr:nvCxnSpPr>
        <xdr:cNvPr id="68" name="直線コネクタ 67"/>
        <xdr:cNvCxnSpPr/>
      </xdr:nvCxnSpPr>
      <xdr:spPr>
        <a:xfrm>
          <a:off x="2019300" y="652319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167949</xdr:rowOff>
    </xdr:from>
    <xdr:to>
      <xdr:col>10</xdr:col>
      <xdr:colOff>114300</xdr:colOff>
      <xdr:row>38</xdr:row>
      <xdr:rowOff>8092</xdr:rowOff>
    </xdr:to>
    <xdr:cxnSp macro="">
      <xdr:nvCxnSpPr>
        <xdr:cNvPr id="71" name="直線コネクタ 70"/>
        <xdr:cNvCxnSpPr/>
      </xdr:nvCxnSpPr>
      <xdr:spPr>
        <a:xfrm>
          <a:off x="1130300" y="651159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131028</xdr:rowOff>
    </xdr:from>
    <xdr:to>
      <xdr:col>24</xdr:col>
      <xdr:colOff>114300</xdr:colOff>
      <xdr:row>38</xdr:row>
      <xdr:rowOff>61178</xdr:rowOff>
    </xdr:to>
    <xdr:sp macro="" textlink="">
      <xdr:nvSpPr>
        <xdr:cNvPr id="81" name="楕円 80"/>
        <xdr:cNvSpPr/>
      </xdr:nvSpPr>
      <xdr:spPr>
        <a:xfrm>
          <a:off x="45847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72716</xdr:rowOff>
    </xdr:from>
    <xdr:ext cx="469744" cy="259045"/>
    <xdr:sp macro="" textlink="">
      <xdr:nvSpPr>
        <xdr:cNvPr id="82" name="議会費該当値テキスト"/>
        <xdr:cNvSpPr txBox="1"/>
      </xdr:nvSpPr>
      <xdr:spPr>
        <a:xfrm>
          <a:off x="4686300" y="64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133150</xdr:rowOff>
    </xdr:from>
    <xdr:to>
      <xdr:col>20</xdr:col>
      <xdr:colOff>38100</xdr:colOff>
      <xdr:row>38</xdr:row>
      <xdr:rowOff>63300</xdr:rowOff>
    </xdr:to>
    <xdr:sp macro="" textlink="">
      <xdr:nvSpPr>
        <xdr:cNvPr id="83" name="楕円 82"/>
        <xdr:cNvSpPr/>
      </xdr:nvSpPr>
      <xdr:spPr>
        <a:xfrm>
          <a:off x="3746500" y="64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54428</xdr:rowOff>
    </xdr:from>
    <xdr:ext cx="469744" cy="259045"/>
    <xdr:sp macro="" textlink="">
      <xdr:nvSpPr>
        <xdr:cNvPr id="84" name="テキスト ボックス 83"/>
        <xdr:cNvSpPr txBox="1"/>
      </xdr:nvSpPr>
      <xdr:spPr>
        <a:xfrm>
          <a:off x="3562428" y="65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132661</xdr:rowOff>
    </xdr:from>
    <xdr:to>
      <xdr:col>15</xdr:col>
      <xdr:colOff>101600</xdr:colOff>
      <xdr:row>38</xdr:row>
      <xdr:rowOff>62810</xdr:rowOff>
    </xdr:to>
    <xdr:sp macro="" textlink="">
      <xdr:nvSpPr>
        <xdr:cNvPr id="85" name="楕円 84"/>
        <xdr:cNvSpPr/>
      </xdr:nvSpPr>
      <xdr:spPr>
        <a:xfrm>
          <a:off x="28575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53938</xdr:rowOff>
    </xdr:from>
    <xdr:ext cx="469744" cy="259045"/>
    <xdr:sp macro="" textlink="">
      <xdr:nvSpPr>
        <xdr:cNvPr id="86" name="テキスト ボックス 85"/>
        <xdr:cNvSpPr txBox="1"/>
      </xdr:nvSpPr>
      <xdr:spPr>
        <a:xfrm>
          <a:off x="2673428" y="656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128742</xdr:rowOff>
    </xdr:from>
    <xdr:to>
      <xdr:col>10</xdr:col>
      <xdr:colOff>165100</xdr:colOff>
      <xdr:row>38</xdr:row>
      <xdr:rowOff>58892</xdr:rowOff>
    </xdr:to>
    <xdr:sp macro="" textlink="">
      <xdr:nvSpPr>
        <xdr:cNvPr id="87" name="楕円 86"/>
        <xdr:cNvSpPr/>
      </xdr:nvSpPr>
      <xdr:spPr>
        <a:xfrm>
          <a:off x="1968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50019</xdr:rowOff>
    </xdr:from>
    <xdr:ext cx="469744" cy="259045"/>
    <xdr:sp macro="" textlink="">
      <xdr:nvSpPr>
        <xdr:cNvPr id="88" name="テキスト ボックス 87"/>
        <xdr:cNvSpPr txBox="1"/>
      </xdr:nvSpPr>
      <xdr:spPr>
        <a:xfrm>
          <a:off x="1784428" y="65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117148</xdr:rowOff>
    </xdr:from>
    <xdr:to>
      <xdr:col>6</xdr:col>
      <xdr:colOff>38100</xdr:colOff>
      <xdr:row>38</xdr:row>
      <xdr:rowOff>47298</xdr:rowOff>
    </xdr:to>
    <xdr:sp macro="" textlink="">
      <xdr:nvSpPr>
        <xdr:cNvPr id="89" name="楕円 88"/>
        <xdr:cNvSpPr/>
      </xdr:nvSpPr>
      <xdr:spPr>
        <a:xfrm>
          <a:off x="1079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38426</xdr:rowOff>
    </xdr:from>
    <xdr:ext cx="469744" cy="259045"/>
    <xdr:sp macro="" textlink="">
      <xdr:nvSpPr>
        <xdr:cNvPr id="90" name="テキスト ボックス 89"/>
        <xdr:cNvSpPr txBox="1"/>
      </xdr:nvSpPr>
      <xdr:spPr>
        <a:xfrm>
          <a:off x="895428" y="655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5783</xdr:rowOff>
    </xdr:from>
    <xdr:to>
      <xdr:col>24</xdr:col>
      <xdr:colOff>63500</xdr:colOff>
      <xdr:row>58</xdr:row>
      <xdr:rowOff>23331</xdr:rowOff>
    </xdr:to>
    <xdr:cxnSp macro="">
      <xdr:nvCxnSpPr>
        <xdr:cNvPr id="119" name="直線コネクタ 118"/>
        <xdr:cNvCxnSpPr/>
      </xdr:nvCxnSpPr>
      <xdr:spPr>
        <a:xfrm flipV="1">
          <a:off x="3797300" y="9606983"/>
          <a:ext cx="838200" cy="3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23331</xdr:rowOff>
    </xdr:from>
    <xdr:to>
      <xdr:col>19</xdr:col>
      <xdr:colOff>177800</xdr:colOff>
      <xdr:row>58</xdr:row>
      <xdr:rowOff>49765</xdr:rowOff>
    </xdr:to>
    <xdr:cxnSp macro="">
      <xdr:nvCxnSpPr>
        <xdr:cNvPr id="122" name="直線コネクタ 121"/>
        <xdr:cNvCxnSpPr/>
      </xdr:nvCxnSpPr>
      <xdr:spPr>
        <a:xfrm flipV="1">
          <a:off x="2908300" y="9967431"/>
          <a:ext cx="8890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36761</xdr:rowOff>
    </xdr:from>
    <xdr:to>
      <xdr:col>15</xdr:col>
      <xdr:colOff>50800</xdr:colOff>
      <xdr:row>58</xdr:row>
      <xdr:rowOff>49765</xdr:rowOff>
    </xdr:to>
    <xdr:cxnSp macro="">
      <xdr:nvCxnSpPr>
        <xdr:cNvPr id="125" name="直線コネクタ 124"/>
        <xdr:cNvCxnSpPr/>
      </xdr:nvCxnSpPr>
      <xdr:spPr>
        <a:xfrm>
          <a:off x="2019300" y="9980861"/>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36761</xdr:rowOff>
    </xdr:from>
    <xdr:to>
      <xdr:col>10</xdr:col>
      <xdr:colOff>114300</xdr:colOff>
      <xdr:row>58</xdr:row>
      <xdr:rowOff>69367</xdr:rowOff>
    </xdr:to>
    <xdr:cxnSp macro="">
      <xdr:nvCxnSpPr>
        <xdr:cNvPr id="128" name="直線コネクタ 127"/>
        <xdr:cNvCxnSpPr/>
      </xdr:nvCxnSpPr>
      <xdr:spPr>
        <a:xfrm flipV="1">
          <a:off x="1130300" y="9980861"/>
          <a:ext cx="8890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126433</xdr:rowOff>
    </xdr:from>
    <xdr:to>
      <xdr:col>24</xdr:col>
      <xdr:colOff>114300</xdr:colOff>
      <xdr:row>56</xdr:row>
      <xdr:rowOff>56583</xdr:rowOff>
    </xdr:to>
    <xdr:sp macro="" textlink="">
      <xdr:nvSpPr>
        <xdr:cNvPr id="138" name="楕円 137"/>
        <xdr:cNvSpPr/>
      </xdr:nvSpPr>
      <xdr:spPr>
        <a:xfrm>
          <a:off x="4584700" y="95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143981</xdr:rowOff>
    </xdr:from>
    <xdr:to>
      <xdr:col>20</xdr:col>
      <xdr:colOff>38100</xdr:colOff>
      <xdr:row>58</xdr:row>
      <xdr:rowOff>74131</xdr:rowOff>
    </xdr:to>
    <xdr:sp macro="" textlink="">
      <xdr:nvSpPr>
        <xdr:cNvPr id="140" name="楕円 139"/>
        <xdr:cNvSpPr/>
      </xdr:nvSpPr>
      <xdr:spPr>
        <a:xfrm>
          <a:off x="3746500" y="99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90658</xdr:rowOff>
    </xdr:from>
    <xdr:ext cx="534377" cy="259045"/>
    <xdr:sp macro="" textlink="">
      <xdr:nvSpPr>
        <xdr:cNvPr id="141" name="テキスト ボックス 140"/>
        <xdr:cNvSpPr txBox="1"/>
      </xdr:nvSpPr>
      <xdr:spPr>
        <a:xfrm>
          <a:off x="3530111" y="96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170415</xdr:rowOff>
    </xdr:from>
    <xdr:to>
      <xdr:col>15</xdr:col>
      <xdr:colOff>101600</xdr:colOff>
      <xdr:row>58</xdr:row>
      <xdr:rowOff>100565</xdr:rowOff>
    </xdr:to>
    <xdr:sp macro="" textlink="">
      <xdr:nvSpPr>
        <xdr:cNvPr id="142" name="楕円 141"/>
        <xdr:cNvSpPr/>
      </xdr:nvSpPr>
      <xdr:spPr>
        <a:xfrm>
          <a:off x="2857500" y="9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91692</xdr:rowOff>
    </xdr:from>
    <xdr:ext cx="534377" cy="259045"/>
    <xdr:sp macro="" textlink="">
      <xdr:nvSpPr>
        <xdr:cNvPr id="143" name="テキスト ボックス 142"/>
        <xdr:cNvSpPr txBox="1"/>
      </xdr:nvSpPr>
      <xdr:spPr>
        <a:xfrm>
          <a:off x="2641111" y="100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157411</xdr:rowOff>
    </xdr:from>
    <xdr:to>
      <xdr:col>10</xdr:col>
      <xdr:colOff>165100</xdr:colOff>
      <xdr:row>58</xdr:row>
      <xdr:rowOff>87561</xdr:rowOff>
    </xdr:to>
    <xdr:sp macro="" textlink="">
      <xdr:nvSpPr>
        <xdr:cNvPr id="144" name="楕円 143"/>
        <xdr:cNvSpPr/>
      </xdr:nvSpPr>
      <xdr:spPr>
        <a:xfrm>
          <a:off x="1968500" y="99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104088</xdr:rowOff>
    </xdr:from>
    <xdr:ext cx="534377" cy="259045"/>
    <xdr:sp macro="" textlink="">
      <xdr:nvSpPr>
        <xdr:cNvPr id="145" name="テキスト ボックス 144"/>
        <xdr:cNvSpPr txBox="1"/>
      </xdr:nvSpPr>
      <xdr:spPr>
        <a:xfrm>
          <a:off x="1752111" y="97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18567</xdr:rowOff>
    </xdr:from>
    <xdr:to>
      <xdr:col>6</xdr:col>
      <xdr:colOff>38100</xdr:colOff>
      <xdr:row>58</xdr:row>
      <xdr:rowOff>120167</xdr:rowOff>
    </xdr:to>
    <xdr:sp macro="" textlink="">
      <xdr:nvSpPr>
        <xdr:cNvPr id="146" name="楕円 145"/>
        <xdr:cNvSpPr/>
      </xdr:nvSpPr>
      <xdr:spPr>
        <a:xfrm>
          <a:off x="1079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111294</xdr:rowOff>
    </xdr:from>
    <xdr:ext cx="534377" cy="259045"/>
    <xdr:sp macro="" textlink="">
      <xdr:nvSpPr>
        <xdr:cNvPr id="147" name="テキスト ボックス 146"/>
        <xdr:cNvSpPr txBox="1"/>
      </xdr:nvSpPr>
      <xdr:spPr>
        <a:xfrm>
          <a:off x="863111"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160937</xdr:rowOff>
    </xdr:from>
    <xdr:to>
      <xdr:col>24</xdr:col>
      <xdr:colOff>63500</xdr:colOff>
      <xdr:row>79</xdr:row>
      <xdr:rowOff>30223</xdr:rowOff>
    </xdr:to>
    <xdr:cxnSp macro="">
      <xdr:nvCxnSpPr>
        <xdr:cNvPr id="179" name="直線コネクタ 178"/>
        <xdr:cNvCxnSpPr/>
      </xdr:nvCxnSpPr>
      <xdr:spPr>
        <a:xfrm flipV="1">
          <a:off x="3797300" y="13534037"/>
          <a:ext cx="8382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30223</xdr:rowOff>
    </xdr:from>
    <xdr:to>
      <xdr:col>19</xdr:col>
      <xdr:colOff>177800</xdr:colOff>
      <xdr:row>79</xdr:row>
      <xdr:rowOff>79959</xdr:rowOff>
    </xdr:to>
    <xdr:cxnSp macro="">
      <xdr:nvCxnSpPr>
        <xdr:cNvPr id="182" name="直線コネクタ 181"/>
        <xdr:cNvCxnSpPr/>
      </xdr:nvCxnSpPr>
      <xdr:spPr>
        <a:xfrm flipV="1">
          <a:off x="2908300" y="13574773"/>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79959</xdr:rowOff>
    </xdr:from>
    <xdr:to>
      <xdr:col>15</xdr:col>
      <xdr:colOff>50800</xdr:colOff>
      <xdr:row>79</xdr:row>
      <xdr:rowOff>103853</xdr:rowOff>
    </xdr:to>
    <xdr:cxnSp macro="">
      <xdr:nvCxnSpPr>
        <xdr:cNvPr id="185" name="直線コネクタ 184"/>
        <xdr:cNvCxnSpPr/>
      </xdr:nvCxnSpPr>
      <xdr:spPr>
        <a:xfrm flipV="1">
          <a:off x="2019300" y="13624509"/>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103853</xdr:rowOff>
    </xdr:from>
    <xdr:to>
      <xdr:col>10</xdr:col>
      <xdr:colOff>114300</xdr:colOff>
      <xdr:row>79</xdr:row>
      <xdr:rowOff>142791</xdr:rowOff>
    </xdr:to>
    <xdr:cxnSp macro="">
      <xdr:nvCxnSpPr>
        <xdr:cNvPr id="188" name="直線コネクタ 187"/>
        <xdr:cNvCxnSpPr/>
      </xdr:nvCxnSpPr>
      <xdr:spPr>
        <a:xfrm flipV="1">
          <a:off x="1130300" y="13648403"/>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110137</xdr:rowOff>
    </xdr:from>
    <xdr:to>
      <xdr:col>24</xdr:col>
      <xdr:colOff>114300</xdr:colOff>
      <xdr:row>79</xdr:row>
      <xdr:rowOff>40287</xdr:rowOff>
    </xdr:to>
    <xdr:sp macro="" textlink="">
      <xdr:nvSpPr>
        <xdr:cNvPr id="198" name="楕円 197"/>
        <xdr:cNvSpPr/>
      </xdr:nvSpPr>
      <xdr:spPr>
        <a:xfrm>
          <a:off x="4584700" y="134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88564</xdr:rowOff>
    </xdr:from>
    <xdr:ext cx="599010" cy="259045"/>
    <xdr:sp macro="" textlink="">
      <xdr:nvSpPr>
        <xdr:cNvPr id="199" name="民生費該当値テキスト"/>
        <xdr:cNvSpPr txBox="1"/>
      </xdr:nvSpPr>
      <xdr:spPr>
        <a:xfrm>
          <a:off x="4686300" y="134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150873</xdr:rowOff>
    </xdr:from>
    <xdr:to>
      <xdr:col>20</xdr:col>
      <xdr:colOff>38100</xdr:colOff>
      <xdr:row>79</xdr:row>
      <xdr:rowOff>81023</xdr:rowOff>
    </xdr:to>
    <xdr:sp macro="" textlink="">
      <xdr:nvSpPr>
        <xdr:cNvPr id="200" name="楕円 199"/>
        <xdr:cNvSpPr/>
      </xdr:nvSpPr>
      <xdr:spPr>
        <a:xfrm>
          <a:off x="3746500" y="135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72150</xdr:rowOff>
    </xdr:from>
    <xdr:ext cx="599010" cy="259045"/>
    <xdr:sp macro="" textlink="">
      <xdr:nvSpPr>
        <xdr:cNvPr id="201" name="テキスト ボックス 200"/>
        <xdr:cNvSpPr txBox="1"/>
      </xdr:nvSpPr>
      <xdr:spPr>
        <a:xfrm>
          <a:off x="3497795" y="1361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29159</xdr:rowOff>
    </xdr:from>
    <xdr:to>
      <xdr:col>15</xdr:col>
      <xdr:colOff>101600</xdr:colOff>
      <xdr:row>79</xdr:row>
      <xdr:rowOff>130759</xdr:rowOff>
    </xdr:to>
    <xdr:sp macro="" textlink="">
      <xdr:nvSpPr>
        <xdr:cNvPr id="202" name="楕円 201"/>
        <xdr:cNvSpPr/>
      </xdr:nvSpPr>
      <xdr:spPr>
        <a:xfrm>
          <a:off x="2857500" y="135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121886</xdr:rowOff>
    </xdr:from>
    <xdr:ext cx="599010" cy="259045"/>
    <xdr:sp macro="" textlink="">
      <xdr:nvSpPr>
        <xdr:cNvPr id="203" name="テキスト ボックス 202"/>
        <xdr:cNvSpPr txBox="1"/>
      </xdr:nvSpPr>
      <xdr:spPr>
        <a:xfrm>
          <a:off x="2608795" y="1366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53053</xdr:rowOff>
    </xdr:from>
    <xdr:to>
      <xdr:col>10</xdr:col>
      <xdr:colOff>165100</xdr:colOff>
      <xdr:row>79</xdr:row>
      <xdr:rowOff>154653</xdr:rowOff>
    </xdr:to>
    <xdr:sp macro="" textlink="">
      <xdr:nvSpPr>
        <xdr:cNvPr id="204" name="楕円 203"/>
        <xdr:cNvSpPr/>
      </xdr:nvSpPr>
      <xdr:spPr>
        <a:xfrm>
          <a:off x="1968500" y="135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145780</xdr:rowOff>
    </xdr:from>
    <xdr:ext cx="599010" cy="259045"/>
    <xdr:sp macro="" textlink="">
      <xdr:nvSpPr>
        <xdr:cNvPr id="205" name="テキスト ボックス 204"/>
        <xdr:cNvSpPr txBox="1"/>
      </xdr:nvSpPr>
      <xdr:spPr>
        <a:xfrm>
          <a:off x="1719795" y="136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91991</xdr:rowOff>
    </xdr:from>
    <xdr:to>
      <xdr:col>6</xdr:col>
      <xdr:colOff>38100</xdr:colOff>
      <xdr:row>80</xdr:row>
      <xdr:rowOff>22141</xdr:rowOff>
    </xdr:to>
    <xdr:sp macro="" textlink="">
      <xdr:nvSpPr>
        <xdr:cNvPr id="206" name="楕円 205"/>
        <xdr:cNvSpPr/>
      </xdr:nvSpPr>
      <xdr:spPr>
        <a:xfrm>
          <a:off x="1079500" y="136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13268</xdr:rowOff>
    </xdr:from>
    <xdr:ext cx="599010" cy="259045"/>
    <xdr:sp macro="" textlink="">
      <xdr:nvSpPr>
        <xdr:cNvPr id="207" name="テキスト ボックス 206"/>
        <xdr:cNvSpPr txBox="1"/>
      </xdr:nvSpPr>
      <xdr:spPr>
        <a:xfrm>
          <a:off x="830795" y="1372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18523</xdr:rowOff>
    </xdr:from>
    <xdr:to>
      <xdr:col>24</xdr:col>
      <xdr:colOff>63500</xdr:colOff>
      <xdr:row>98</xdr:row>
      <xdr:rowOff>140881</xdr:rowOff>
    </xdr:to>
    <xdr:cxnSp macro="">
      <xdr:nvCxnSpPr>
        <xdr:cNvPr id="237" name="直線コネクタ 236"/>
        <xdr:cNvCxnSpPr/>
      </xdr:nvCxnSpPr>
      <xdr:spPr>
        <a:xfrm flipV="1">
          <a:off x="3797300" y="16820623"/>
          <a:ext cx="8382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138957</xdr:rowOff>
    </xdr:from>
    <xdr:to>
      <xdr:col>19</xdr:col>
      <xdr:colOff>177800</xdr:colOff>
      <xdr:row>98</xdr:row>
      <xdr:rowOff>140881</xdr:rowOff>
    </xdr:to>
    <xdr:cxnSp macro="">
      <xdr:nvCxnSpPr>
        <xdr:cNvPr id="240" name="直線コネクタ 239"/>
        <xdr:cNvCxnSpPr/>
      </xdr:nvCxnSpPr>
      <xdr:spPr>
        <a:xfrm>
          <a:off x="2908300" y="1694105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127927</xdr:rowOff>
    </xdr:from>
    <xdr:to>
      <xdr:col>15</xdr:col>
      <xdr:colOff>50800</xdr:colOff>
      <xdr:row>98</xdr:row>
      <xdr:rowOff>138957</xdr:rowOff>
    </xdr:to>
    <xdr:cxnSp macro="">
      <xdr:nvCxnSpPr>
        <xdr:cNvPr id="243" name="直線コネクタ 242"/>
        <xdr:cNvCxnSpPr/>
      </xdr:nvCxnSpPr>
      <xdr:spPr>
        <a:xfrm>
          <a:off x="2019300" y="16930027"/>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121413</xdr:rowOff>
    </xdr:from>
    <xdr:to>
      <xdr:col>10</xdr:col>
      <xdr:colOff>114300</xdr:colOff>
      <xdr:row>98</xdr:row>
      <xdr:rowOff>127927</xdr:rowOff>
    </xdr:to>
    <xdr:cxnSp macro="">
      <xdr:nvCxnSpPr>
        <xdr:cNvPr id="246" name="直線コネクタ 245"/>
        <xdr:cNvCxnSpPr/>
      </xdr:nvCxnSpPr>
      <xdr:spPr>
        <a:xfrm>
          <a:off x="1130300" y="1692351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139173</xdr:rowOff>
    </xdr:from>
    <xdr:to>
      <xdr:col>24</xdr:col>
      <xdr:colOff>114300</xdr:colOff>
      <xdr:row>98</xdr:row>
      <xdr:rowOff>69323</xdr:rowOff>
    </xdr:to>
    <xdr:sp macro="" textlink="">
      <xdr:nvSpPr>
        <xdr:cNvPr id="256" name="楕円 255"/>
        <xdr:cNvSpPr/>
      </xdr:nvSpPr>
      <xdr:spPr>
        <a:xfrm>
          <a:off x="4584700" y="167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90081</xdr:rowOff>
    </xdr:from>
    <xdr:to>
      <xdr:col>20</xdr:col>
      <xdr:colOff>38100</xdr:colOff>
      <xdr:row>99</xdr:row>
      <xdr:rowOff>20231</xdr:rowOff>
    </xdr:to>
    <xdr:sp macro="" textlink="">
      <xdr:nvSpPr>
        <xdr:cNvPr id="258" name="楕円 257"/>
        <xdr:cNvSpPr/>
      </xdr:nvSpPr>
      <xdr:spPr>
        <a:xfrm>
          <a:off x="3746500" y="168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11358</xdr:rowOff>
    </xdr:from>
    <xdr:ext cx="534377" cy="259045"/>
    <xdr:sp macro="" textlink="">
      <xdr:nvSpPr>
        <xdr:cNvPr id="259" name="テキスト ボックス 258"/>
        <xdr:cNvSpPr txBox="1"/>
      </xdr:nvSpPr>
      <xdr:spPr>
        <a:xfrm>
          <a:off x="3530111" y="169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88157</xdr:rowOff>
    </xdr:from>
    <xdr:to>
      <xdr:col>15</xdr:col>
      <xdr:colOff>101600</xdr:colOff>
      <xdr:row>99</xdr:row>
      <xdr:rowOff>18307</xdr:rowOff>
    </xdr:to>
    <xdr:sp macro="" textlink="">
      <xdr:nvSpPr>
        <xdr:cNvPr id="260" name="楕円 259"/>
        <xdr:cNvSpPr/>
      </xdr:nvSpPr>
      <xdr:spPr>
        <a:xfrm>
          <a:off x="2857500" y="168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9434</xdr:rowOff>
    </xdr:from>
    <xdr:ext cx="534377" cy="259045"/>
    <xdr:sp macro="" textlink="">
      <xdr:nvSpPr>
        <xdr:cNvPr id="261" name="テキスト ボックス 260"/>
        <xdr:cNvSpPr txBox="1"/>
      </xdr:nvSpPr>
      <xdr:spPr>
        <a:xfrm>
          <a:off x="2641111" y="169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77127</xdr:rowOff>
    </xdr:from>
    <xdr:to>
      <xdr:col>10</xdr:col>
      <xdr:colOff>165100</xdr:colOff>
      <xdr:row>99</xdr:row>
      <xdr:rowOff>7277</xdr:rowOff>
    </xdr:to>
    <xdr:sp macro="" textlink="">
      <xdr:nvSpPr>
        <xdr:cNvPr id="262" name="楕円 261"/>
        <xdr:cNvSpPr/>
      </xdr:nvSpPr>
      <xdr:spPr>
        <a:xfrm>
          <a:off x="1968500" y="168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169854</xdr:rowOff>
    </xdr:from>
    <xdr:ext cx="534377" cy="259045"/>
    <xdr:sp macro="" textlink="">
      <xdr:nvSpPr>
        <xdr:cNvPr id="263" name="テキスト ボックス 262"/>
        <xdr:cNvSpPr txBox="1"/>
      </xdr:nvSpPr>
      <xdr:spPr>
        <a:xfrm>
          <a:off x="1752111" y="169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70613</xdr:rowOff>
    </xdr:from>
    <xdr:to>
      <xdr:col>6</xdr:col>
      <xdr:colOff>38100</xdr:colOff>
      <xdr:row>99</xdr:row>
      <xdr:rowOff>763</xdr:rowOff>
    </xdr:to>
    <xdr:sp macro="" textlink="">
      <xdr:nvSpPr>
        <xdr:cNvPr id="264" name="楕円 263"/>
        <xdr:cNvSpPr/>
      </xdr:nvSpPr>
      <xdr:spPr>
        <a:xfrm>
          <a:off x="1079500" y="168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163340</xdr:rowOff>
    </xdr:from>
    <xdr:ext cx="534377" cy="259045"/>
    <xdr:sp macro="" textlink="">
      <xdr:nvSpPr>
        <xdr:cNvPr id="265" name="テキスト ボックス 264"/>
        <xdr:cNvSpPr txBox="1"/>
      </xdr:nvSpPr>
      <xdr:spPr>
        <a:xfrm>
          <a:off x="863111" y="169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99924</xdr:rowOff>
    </xdr:from>
    <xdr:to>
      <xdr:col>55</xdr:col>
      <xdr:colOff>0</xdr:colOff>
      <xdr:row>35</xdr:row>
      <xdr:rowOff>21285</xdr:rowOff>
    </xdr:to>
    <xdr:cxnSp macro="">
      <xdr:nvCxnSpPr>
        <xdr:cNvPr id="292" name="直線コネクタ 291"/>
        <xdr:cNvCxnSpPr/>
      </xdr:nvCxnSpPr>
      <xdr:spPr>
        <a:xfrm flipV="1">
          <a:off x="9639300" y="5757774"/>
          <a:ext cx="838200" cy="2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21285</xdr:rowOff>
    </xdr:from>
    <xdr:to>
      <xdr:col>50</xdr:col>
      <xdr:colOff>114300</xdr:colOff>
      <xdr:row>36</xdr:row>
      <xdr:rowOff>8026</xdr:rowOff>
    </xdr:to>
    <xdr:cxnSp macro="">
      <xdr:nvCxnSpPr>
        <xdr:cNvPr id="295" name="直線コネクタ 294"/>
        <xdr:cNvCxnSpPr/>
      </xdr:nvCxnSpPr>
      <xdr:spPr>
        <a:xfrm flipV="1">
          <a:off x="8750300" y="6022035"/>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82093</xdr:rowOff>
    </xdr:from>
    <xdr:to>
      <xdr:col>45</xdr:col>
      <xdr:colOff>177800</xdr:colOff>
      <xdr:row>36</xdr:row>
      <xdr:rowOff>8026</xdr:rowOff>
    </xdr:to>
    <xdr:cxnSp macro="">
      <xdr:nvCxnSpPr>
        <xdr:cNvPr id="298" name="直線コネクタ 297"/>
        <xdr:cNvCxnSpPr/>
      </xdr:nvCxnSpPr>
      <xdr:spPr>
        <a:xfrm>
          <a:off x="7861300" y="5911393"/>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82093</xdr:rowOff>
    </xdr:from>
    <xdr:to>
      <xdr:col>41</xdr:col>
      <xdr:colOff>50800</xdr:colOff>
      <xdr:row>35</xdr:row>
      <xdr:rowOff>115925</xdr:rowOff>
    </xdr:to>
    <xdr:cxnSp macro="">
      <xdr:nvCxnSpPr>
        <xdr:cNvPr id="301" name="直線コネクタ 300"/>
        <xdr:cNvCxnSpPr/>
      </xdr:nvCxnSpPr>
      <xdr:spPr>
        <a:xfrm flipV="1">
          <a:off x="6972300" y="5911393"/>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49124</xdr:rowOff>
    </xdr:from>
    <xdr:to>
      <xdr:col>55</xdr:col>
      <xdr:colOff>50800</xdr:colOff>
      <xdr:row>33</xdr:row>
      <xdr:rowOff>150724</xdr:rowOff>
    </xdr:to>
    <xdr:sp macro="" textlink="">
      <xdr:nvSpPr>
        <xdr:cNvPr id="311" name="楕円 310"/>
        <xdr:cNvSpPr/>
      </xdr:nvSpPr>
      <xdr:spPr>
        <a:xfrm>
          <a:off x="10426700" y="57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72001</xdr:rowOff>
    </xdr:from>
    <xdr:ext cx="469744" cy="259045"/>
    <xdr:sp macro="" textlink="">
      <xdr:nvSpPr>
        <xdr:cNvPr id="312" name="労働費該当値テキスト"/>
        <xdr:cNvSpPr txBox="1"/>
      </xdr:nvSpPr>
      <xdr:spPr>
        <a:xfrm>
          <a:off x="10528300" y="555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141935</xdr:rowOff>
    </xdr:from>
    <xdr:to>
      <xdr:col>50</xdr:col>
      <xdr:colOff>165100</xdr:colOff>
      <xdr:row>35</xdr:row>
      <xdr:rowOff>72085</xdr:rowOff>
    </xdr:to>
    <xdr:sp macro="" textlink="">
      <xdr:nvSpPr>
        <xdr:cNvPr id="313" name="楕円 312"/>
        <xdr:cNvSpPr/>
      </xdr:nvSpPr>
      <xdr:spPr>
        <a:xfrm>
          <a:off x="9588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88612</xdr:rowOff>
    </xdr:from>
    <xdr:ext cx="469744" cy="259045"/>
    <xdr:sp macro="" textlink="">
      <xdr:nvSpPr>
        <xdr:cNvPr id="314" name="テキスト ボックス 313"/>
        <xdr:cNvSpPr txBox="1"/>
      </xdr:nvSpPr>
      <xdr:spPr>
        <a:xfrm>
          <a:off x="9404428"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128676</xdr:rowOff>
    </xdr:from>
    <xdr:to>
      <xdr:col>46</xdr:col>
      <xdr:colOff>38100</xdr:colOff>
      <xdr:row>36</xdr:row>
      <xdr:rowOff>58826</xdr:rowOff>
    </xdr:to>
    <xdr:sp macro="" textlink="">
      <xdr:nvSpPr>
        <xdr:cNvPr id="315" name="楕円 314"/>
        <xdr:cNvSpPr/>
      </xdr:nvSpPr>
      <xdr:spPr>
        <a:xfrm>
          <a:off x="8699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75353</xdr:rowOff>
    </xdr:from>
    <xdr:ext cx="469744" cy="259045"/>
    <xdr:sp macro="" textlink="">
      <xdr:nvSpPr>
        <xdr:cNvPr id="316" name="テキスト ボックス 315"/>
        <xdr:cNvSpPr txBox="1"/>
      </xdr:nvSpPr>
      <xdr:spPr>
        <a:xfrm>
          <a:off x="8515428"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31293</xdr:rowOff>
    </xdr:from>
    <xdr:to>
      <xdr:col>41</xdr:col>
      <xdr:colOff>101600</xdr:colOff>
      <xdr:row>34</xdr:row>
      <xdr:rowOff>132893</xdr:rowOff>
    </xdr:to>
    <xdr:sp macro="" textlink="">
      <xdr:nvSpPr>
        <xdr:cNvPr id="317" name="楕円 316"/>
        <xdr:cNvSpPr/>
      </xdr:nvSpPr>
      <xdr:spPr>
        <a:xfrm>
          <a:off x="7810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149420</xdr:rowOff>
    </xdr:from>
    <xdr:ext cx="469744" cy="259045"/>
    <xdr:sp macro="" textlink="">
      <xdr:nvSpPr>
        <xdr:cNvPr id="318" name="テキスト ボックス 317"/>
        <xdr:cNvSpPr txBox="1"/>
      </xdr:nvSpPr>
      <xdr:spPr>
        <a:xfrm>
          <a:off x="7626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65125</xdr:rowOff>
    </xdr:from>
    <xdr:to>
      <xdr:col>36</xdr:col>
      <xdr:colOff>165100</xdr:colOff>
      <xdr:row>35</xdr:row>
      <xdr:rowOff>166725</xdr:rowOff>
    </xdr:to>
    <xdr:sp macro="" textlink="">
      <xdr:nvSpPr>
        <xdr:cNvPr id="319" name="楕円 318"/>
        <xdr:cNvSpPr/>
      </xdr:nvSpPr>
      <xdr:spPr>
        <a:xfrm>
          <a:off x="69215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11802</xdr:rowOff>
    </xdr:from>
    <xdr:ext cx="469744" cy="259045"/>
    <xdr:sp macro="" textlink="">
      <xdr:nvSpPr>
        <xdr:cNvPr id="320" name="テキスト ボックス 319"/>
        <xdr:cNvSpPr txBox="1"/>
      </xdr:nvSpPr>
      <xdr:spPr>
        <a:xfrm>
          <a:off x="6737428" y="58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36373</xdr:rowOff>
    </xdr:from>
    <xdr:to>
      <xdr:col>54</xdr:col>
      <xdr:colOff>189865</xdr:colOff>
      <xdr:row>58</xdr:row>
      <xdr:rowOff>139700</xdr:rowOff>
    </xdr:to>
    <xdr:cxnSp macro="">
      <xdr:nvCxnSpPr>
        <xdr:cNvPr id="342" name="直線コネクタ 341"/>
        <xdr:cNvCxnSpPr/>
      </xdr:nvCxnSpPr>
      <xdr:spPr>
        <a:xfrm flipV="1">
          <a:off x="10475595" y="9294673"/>
          <a:ext cx="1270" cy="7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154500</xdr:rowOff>
    </xdr:from>
    <xdr:ext cx="469744" cy="259045"/>
    <xdr:sp macro="" textlink="">
      <xdr:nvSpPr>
        <xdr:cNvPr id="345" name="農林水産業費最大値テキスト"/>
        <xdr:cNvSpPr txBox="1"/>
      </xdr:nvSpPr>
      <xdr:spPr>
        <a:xfrm>
          <a:off x="10528300" y="906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36373</xdr:rowOff>
    </xdr:from>
    <xdr:to>
      <xdr:col>55</xdr:col>
      <xdr:colOff>88900</xdr:colOff>
      <xdr:row>54</xdr:row>
      <xdr:rowOff>36373</xdr:rowOff>
    </xdr:to>
    <xdr:cxnSp macro="">
      <xdr:nvCxnSpPr>
        <xdr:cNvPr id="346" name="直線コネクタ 345"/>
        <xdr:cNvCxnSpPr/>
      </xdr:nvCxnSpPr>
      <xdr:spPr>
        <a:xfrm>
          <a:off x="10388600" y="9294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132385</xdr:rowOff>
    </xdr:from>
    <xdr:to>
      <xdr:col>55</xdr:col>
      <xdr:colOff>0</xdr:colOff>
      <xdr:row>58</xdr:row>
      <xdr:rowOff>38202</xdr:rowOff>
    </xdr:to>
    <xdr:cxnSp macro="">
      <xdr:nvCxnSpPr>
        <xdr:cNvPr id="347" name="直線コネクタ 346"/>
        <xdr:cNvCxnSpPr/>
      </xdr:nvCxnSpPr>
      <xdr:spPr>
        <a:xfrm flipV="1">
          <a:off x="9639300" y="9905035"/>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127220</xdr:rowOff>
    </xdr:from>
    <xdr:ext cx="378565" cy="259045"/>
    <xdr:sp macro="" textlink="">
      <xdr:nvSpPr>
        <xdr:cNvPr id="348" name="農林水産業費平均値テキスト"/>
        <xdr:cNvSpPr txBox="1"/>
      </xdr:nvSpPr>
      <xdr:spPr>
        <a:xfrm>
          <a:off x="10528300" y="98998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148793</xdr:rowOff>
    </xdr:from>
    <xdr:to>
      <xdr:col>55</xdr:col>
      <xdr:colOff>50800</xdr:colOff>
      <xdr:row>58</xdr:row>
      <xdr:rowOff>78943</xdr:rowOff>
    </xdr:to>
    <xdr:sp macro="" textlink="">
      <xdr:nvSpPr>
        <xdr:cNvPr id="349" name="フローチャート: 判断 348"/>
        <xdr:cNvSpPr/>
      </xdr:nvSpPr>
      <xdr:spPr>
        <a:xfrm>
          <a:off x="104267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15342</xdr:rowOff>
    </xdr:from>
    <xdr:to>
      <xdr:col>50</xdr:col>
      <xdr:colOff>114300</xdr:colOff>
      <xdr:row>58</xdr:row>
      <xdr:rowOff>38202</xdr:rowOff>
    </xdr:to>
    <xdr:cxnSp macro="">
      <xdr:nvCxnSpPr>
        <xdr:cNvPr id="350" name="直線コネクタ 349"/>
        <xdr:cNvCxnSpPr/>
      </xdr:nvCxnSpPr>
      <xdr:spPr>
        <a:xfrm>
          <a:off x="8750300" y="8930742"/>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162966</xdr:rowOff>
    </xdr:from>
    <xdr:to>
      <xdr:col>50</xdr:col>
      <xdr:colOff>165100</xdr:colOff>
      <xdr:row>58</xdr:row>
      <xdr:rowOff>93116</xdr:rowOff>
    </xdr:to>
    <xdr:sp macro="" textlink="">
      <xdr:nvSpPr>
        <xdr:cNvPr id="351" name="フローチャート: 判断 350"/>
        <xdr:cNvSpPr/>
      </xdr:nvSpPr>
      <xdr:spPr>
        <a:xfrm>
          <a:off x="9588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84243</xdr:rowOff>
    </xdr:from>
    <xdr:ext cx="378565" cy="259045"/>
    <xdr:sp macro="" textlink="">
      <xdr:nvSpPr>
        <xdr:cNvPr id="352" name="テキスト ボックス 351"/>
        <xdr:cNvSpPr txBox="1"/>
      </xdr:nvSpPr>
      <xdr:spPr>
        <a:xfrm>
          <a:off x="9450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15342</xdr:rowOff>
    </xdr:from>
    <xdr:to>
      <xdr:col>45</xdr:col>
      <xdr:colOff>177800</xdr:colOff>
      <xdr:row>58</xdr:row>
      <xdr:rowOff>32715</xdr:rowOff>
    </xdr:to>
    <xdr:cxnSp macro="">
      <xdr:nvCxnSpPr>
        <xdr:cNvPr id="353" name="直線コネクタ 352"/>
        <xdr:cNvCxnSpPr/>
      </xdr:nvCxnSpPr>
      <xdr:spPr>
        <a:xfrm flipV="1">
          <a:off x="7861300" y="8930742"/>
          <a:ext cx="889000" cy="10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121362</xdr:rowOff>
    </xdr:from>
    <xdr:to>
      <xdr:col>46</xdr:col>
      <xdr:colOff>38100</xdr:colOff>
      <xdr:row>58</xdr:row>
      <xdr:rowOff>51512</xdr:rowOff>
    </xdr:to>
    <xdr:sp macro="" textlink="">
      <xdr:nvSpPr>
        <xdr:cNvPr id="354" name="フローチャート: 判断 353"/>
        <xdr:cNvSpPr/>
      </xdr:nvSpPr>
      <xdr:spPr>
        <a:xfrm>
          <a:off x="8699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42639</xdr:rowOff>
    </xdr:from>
    <xdr:ext cx="378565" cy="259045"/>
    <xdr:sp macro="" textlink="">
      <xdr:nvSpPr>
        <xdr:cNvPr id="355" name="テキスト ボックス 354"/>
        <xdr:cNvSpPr txBox="1"/>
      </xdr:nvSpPr>
      <xdr:spPr>
        <a:xfrm>
          <a:off x="8561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32715</xdr:rowOff>
    </xdr:from>
    <xdr:to>
      <xdr:col>41</xdr:col>
      <xdr:colOff>50800</xdr:colOff>
      <xdr:row>58</xdr:row>
      <xdr:rowOff>79349</xdr:rowOff>
    </xdr:to>
    <xdr:cxnSp macro="">
      <xdr:nvCxnSpPr>
        <xdr:cNvPr id="356" name="直線コネクタ 355"/>
        <xdr:cNvCxnSpPr/>
      </xdr:nvCxnSpPr>
      <xdr:spPr>
        <a:xfrm flipV="1">
          <a:off x="6972300" y="997681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20777</xdr:rowOff>
    </xdr:from>
    <xdr:to>
      <xdr:col>41</xdr:col>
      <xdr:colOff>101600</xdr:colOff>
      <xdr:row>58</xdr:row>
      <xdr:rowOff>122377</xdr:rowOff>
    </xdr:to>
    <xdr:sp macro="" textlink="">
      <xdr:nvSpPr>
        <xdr:cNvPr id="357" name="フローチャート: 判断 356"/>
        <xdr:cNvSpPr/>
      </xdr:nvSpPr>
      <xdr:spPr>
        <a:xfrm>
          <a:off x="7810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113504</xdr:rowOff>
    </xdr:from>
    <xdr:ext cx="378565" cy="259045"/>
    <xdr:sp macro="" textlink="">
      <xdr:nvSpPr>
        <xdr:cNvPr id="358" name="テキスト ボックス 357"/>
        <xdr:cNvSpPr txBox="1"/>
      </xdr:nvSpPr>
      <xdr:spPr>
        <a:xfrm>
          <a:off x="7672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33579</xdr:rowOff>
    </xdr:from>
    <xdr:to>
      <xdr:col>36</xdr:col>
      <xdr:colOff>165100</xdr:colOff>
      <xdr:row>58</xdr:row>
      <xdr:rowOff>135179</xdr:rowOff>
    </xdr:to>
    <xdr:sp macro="" textlink="">
      <xdr:nvSpPr>
        <xdr:cNvPr id="359" name="フローチャート: 判断 358"/>
        <xdr:cNvSpPr/>
      </xdr:nvSpPr>
      <xdr:spPr>
        <a:xfrm>
          <a:off x="6921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126306</xdr:rowOff>
    </xdr:from>
    <xdr:ext cx="378565" cy="259045"/>
    <xdr:sp macro="" textlink="">
      <xdr:nvSpPr>
        <xdr:cNvPr id="360" name="テキスト ボックス 359"/>
        <xdr:cNvSpPr txBox="1"/>
      </xdr:nvSpPr>
      <xdr:spPr>
        <a:xfrm>
          <a:off x="6783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81585</xdr:rowOff>
    </xdr:from>
    <xdr:to>
      <xdr:col>55</xdr:col>
      <xdr:colOff>50800</xdr:colOff>
      <xdr:row>58</xdr:row>
      <xdr:rowOff>11735</xdr:rowOff>
    </xdr:to>
    <xdr:sp macro="" textlink="">
      <xdr:nvSpPr>
        <xdr:cNvPr id="366" name="楕円 365"/>
        <xdr:cNvSpPr/>
      </xdr:nvSpPr>
      <xdr:spPr>
        <a:xfrm>
          <a:off x="104267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104462</xdr:rowOff>
    </xdr:from>
    <xdr:ext cx="378565" cy="259045"/>
    <xdr:sp macro="" textlink="">
      <xdr:nvSpPr>
        <xdr:cNvPr id="367" name="農林水産業費該当値テキスト"/>
        <xdr:cNvSpPr txBox="1"/>
      </xdr:nvSpPr>
      <xdr:spPr>
        <a:xfrm>
          <a:off x="10528300" y="9705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158852</xdr:rowOff>
    </xdr:from>
    <xdr:to>
      <xdr:col>50</xdr:col>
      <xdr:colOff>165100</xdr:colOff>
      <xdr:row>58</xdr:row>
      <xdr:rowOff>89002</xdr:rowOff>
    </xdr:to>
    <xdr:sp macro="" textlink="">
      <xdr:nvSpPr>
        <xdr:cNvPr id="368" name="楕円 367"/>
        <xdr:cNvSpPr/>
      </xdr:nvSpPr>
      <xdr:spPr>
        <a:xfrm>
          <a:off x="9588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105529</xdr:rowOff>
    </xdr:from>
    <xdr:ext cx="378565" cy="259045"/>
    <xdr:sp macro="" textlink="">
      <xdr:nvSpPr>
        <xdr:cNvPr id="369" name="テキスト ボックス 368"/>
        <xdr:cNvSpPr txBox="1"/>
      </xdr:nvSpPr>
      <xdr:spPr>
        <a:xfrm>
          <a:off x="9450017" y="9706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135992</xdr:rowOff>
    </xdr:from>
    <xdr:to>
      <xdr:col>46</xdr:col>
      <xdr:colOff>38100</xdr:colOff>
      <xdr:row>52</xdr:row>
      <xdr:rowOff>66142</xdr:rowOff>
    </xdr:to>
    <xdr:sp macro="" textlink="">
      <xdr:nvSpPr>
        <xdr:cNvPr id="370" name="楕円 369"/>
        <xdr:cNvSpPr/>
      </xdr:nvSpPr>
      <xdr:spPr>
        <a:xfrm>
          <a:off x="86995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82669</xdr:rowOff>
    </xdr:from>
    <xdr:ext cx="469744" cy="259045"/>
    <xdr:sp macro="" textlink="">
      <xdr:nvSpPr>
        <xdr:cNvPr id="371" name="テキスト ボックス 370"/>
        <xdr:cNvSpPr txBox="1"/>
      </xdr:nvSpPr>
      <xdr:spPr>
        <a:xfrm>
          <a:off x="8515428" y="86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153365</xdr:rowOff>
    </xdr:from>
    <xdr:to>
      <xdr:col>41</xdr:col>
      <xdr:colOff>101600</xdr:colOff>
      <xdr:row>58</xdr:row>
      <xdr:rowOff>83515</xdr:rowOff>
    </xdr:to>
    <xdr:sp macro="" textlink="">
      <xdr:nvSpPr>
        <xdr:cNvPr id="372" name="楕円 371"/>
        <xdr:cNvSpPr/>
      </xdr:nvSpPr>
      <xdr:spPr>
        <a:xfrm>
          <a:off x="7810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100042</xdr:rowOff>
    </xdr:from>
    <xdr:ext cx="378565" cy="259045"/>
    <xdr:sp macro="" textlink="">
      <xdr:nvSpPr>
        <xdr:cNvPr id="373" name="テキスト ボックス 372"/>
        <xdr:cNvSpPr txBox="1"/>
      </xdr:nvSpPr>
      <xdr:spPr>
        <a:xfrm>
          <a:off x="7672017" y="970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28549</xdr:rowOff>
    </xdr:from>
    <xdr:to>
      <xdr:col>36</xdr:col>
      <xdr:colOff>165100</xdr:colOff>
      <xdr:row>58</xdr:row>
      <xdr:rowOff>130149</xdr:rowOff>
    </xdr:to>
    <xdr:sp macro="" textlink="">
      <xdr:nvSpPr>
        <xdr:cNvPr id="374" name="楕円 373"/>
        <xdr:cNvSpPr/>
      </xdr:nvSpPr>
      <xdr:spPr>
        <a:xfrm>
          <a:off x="6921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146676</xdr:rowOff>
    </xdr:from>
    <xdr:ext cx="378565" cy="259045"/>
    <xdr:sp macro="" textlink="">
      <xdr:nvSpPr>
        <xdr:cNvPr id="375" name="テキスト ボックス 374"/>
        <xdr:cNvSpPr txBox="1"/>
      </xdr:nvSpPr>
      <xdr:spPr>
        <a:xfrm>
          <a:off x="6783017" y="97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7" name="直線コネクタ 396"/>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398"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399" name="直線コネクタ 398"/>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0"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1" name="直線コネクタ 400"/>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18907</xdr:rowOff>
    </xdr:from>
    <xdr:to>
      <xdr:col>55</xdr:col>
      <xdr:colOff>0</xdr:colOff>
      <xdr:row>78</xdr:row>
      <xdr:rowOff>24119</xdr:rowOff>
    </xdr:to>
    <xdr:cxnSp macro="">
      <xdr:nvCxnSpPr>
        <xdr:cNvPr id="402" name="直線コネクタ 401"/>
        <xdr:cNvCxnSpPr/>
      </xdr:nvCxnSpPr>
      <xdr:spPr>
        <a:xfrm>
          <a:off x="9639300" y="13392007"/>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3"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4" name="フローチャート: 判断 403"/>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18907</xdr:rowOff>
    </xdr:from>
    <xdr:to>
      <xdr:col>50</xdr:col>
      <xdr:colOff>114300</xdr:colOff>
      <xdr:row>78</xdr:row>
      <xdr:rowOff>65084</xdr:rowOff>
    </xdr:to>
    <xdr:cxnSp macro="">
      <xdr:nvCxnSpPr>
        <xdr:cNvPr id="405" name="直線コネクタ 404"/>
        <xdr:cNvCxnSpPr/>
      </xdr:nvCxnSpPr>
      <xdr:spPr>
        <a:xfrm flipV="1">
          <a:off x="8750300" y="133920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6" name="フローチャート: 判断 405"/>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7" name="テキスト ボックス 406"/>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170196</xdr:rowOff>
    </xdr:from>
    <xdr:to>
      <xdr:col>45</xdr:col>
      <xdr:colOff>177800</xdr:colOff>
      <xdr:row>78</xdr:row>
      <xdr:rowOff>65084</xdr:rowOff>
    </xdr:to>
    <xdr:cxnSp macro="">
      <xdr:nvCxnSpPr>
        <xdr:cNvPr id="408" name="直線コネクタ 407"/>
        <xdr:cNvCxnSpPr/>
      </xdr:nvCxnSpPr>
      <xdr:spPr>
        <a:xfrm>
          <a:off x="7861300" y="13371846"/>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09" name="フローチャート: 判断 408"/>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0" name="テキスト ボックス 409"/>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170196</xdr:rowOff>
    </xdr:from>
    <xdr:to>
      <xdr:col>41</xdr:col>
      <xdr:colOff>50800</xdr:colOff>
      <xdr:row>78</xdr:row>
      <xdr:rowOff>42317</xdr:rowOff>
    </xdr:to>
    <xdr:cxnSp macro="">
      <xdr:nvCxnSpPr>
        <xdr:cNvPr id="411" name="直線コネクタ 410"/>
        <xdr:cNvCxnSpPr/>
      </xdr:nvCxnSpPr>
      <xdr:spPr>
        <a:xfrm flipV="1">
          <a:off x="6972300" y="13371846"/>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2" name="フローチャート: 判断 411"/>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3" name="テキスト ボックス 412"/>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4" name="フローチャート: 判断 413"/>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5" name="テキスト ボックス 414"/>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144769</xdr:rowOff>
    </xdr:from>
    <xdr:to>
      <xdr:col>55</xdr:col>
      <xdr:colOff>50800</xdr:colOff>
      <xdr:row>78</xdr:row>
      <xdr:rowOff>74919</xdr:rowOff>
    </xdr:to>
    <xdr:sp macro="" textlink="">
      <xdr:nvSpPr>
        <xdr:cNvPr id="421" name="楕円 420"/>
        <xdr:cNvSpPr/>
      </xdr:nvSpPr>
      <xdr:spPr>
        <a:xfrm>
          <a:off x="10426700" y="13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59696</xdr:rowOff>
    </xdr:from>
    <xdr:ext cx="469744" cy="259045"/>
    <xdr:sp macro="" textlink="">
      <xdr:nvSpPr>
        <xdr:cNvPr id="422" name="商工費該当値テキスト"/>
        <xdr:cNvSpPr txBox="1"/>
      </xdr:nvSpPr>
      <xdr:spPr>
        <a:xfrm>
          <a:off x="10528300" y="132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139557</xdr:rowOff>
    </xdr:from>
    <xdr:to>
      <xdr:col>50</xdr:col>
      <xdr:colOff>165100</xdr:colOff>
      <xdr:row>78</xdr:row>
      <xdr:rowOff>69707</xdr:rowOff>
    </xdr:to>
    <xdr:sp macro="" textlink="">
      <xdr:nvSpPr>
        <xdr:cNvPr id="423" name="楕円 422"/>
        <xdr:cNvSpPr/>
      </xdr:nvSpPr>
      <xdr:spPr>
        <a:xfrm>
          <a:off x="9588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60834</xdr:rowOff>
    </xdr:from>
    <xdr:ext cx="469744" cy="259045"/>
    <xdr:sp macro="" textlink="">
      <xdr:nvSpPr>
        <xdr:cNvPr id="424" name="テキスト ボックス 423"/>
        <xdr:cNvSpPr txBox="1"/>
      </xdr:nvSpPr>
      <xdr:spPr>
        <a:xfrm>
          <a:off x="9404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14284</xdr:rowOff>
    </xdr:from>
    <xdr:to>
      <xdr:col>46</xdr:col>
      <xdr:colOff>38100</xdr:colOff>
      <xdr:row>78</xdr:row>
      <xdr:rowOff>115884</xdr:rowOff>
    </xdr:to>
    <xdr:sp macro="" textlink="">
      <xdr:nvSpPr>
        <xdr:cNvPr id="425" name="楕円 424"/>
        <xdr:cNvSpPr/>
      </xdr:nvSpPr>
      <xdr:spPr>
        <a:xfrm>
          <a:off x="86995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107011</xdr:rowOff>
    </xdr:from>
    <xdr:ext cx="469744" cy="259045"/>
    <xdr:sp macro="" textlink="">
      <xdr:nvSpPr>
        <xdr:cNvPr id="426" name="テキスト ボックス 425"/>
        <xdr:cNvSpPr txBox="1"/>
      </xdr:nvSpPr>
      <xdr:spPr>
        <a:xfrm>
          <a:off x="8515428" y="134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119396</xdr:rowOff>
    </xdr:from>
    <xdr:to>
      <xdr:col>41</xdr:col>
      <xdr:colOff>101600</xdr:colOff>
      <xdr:row>78</xdr:row>
      <xdr:rowOff>49546</xdr:rowOff>
    </xdr:to>
    <xdr:sp macro="" textlink="">
      <xdr:nvSpPr>
        <xdr:cNvPr id="427" name="楕円 426"/>
        <xdr:cNvSpPr/>
      </xdr:nvSpPr>
      <xdr:spPr>
        <a:xfrm>
          <a:off x="78105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40673</xdr:rowOff>
    </xdr:from>
    <xdr:ext cx="469744" cy="259045"/>
    <xdr:sp macro="" textlink="">
      <xdr:nvSpPr>
        <xdr:cNvPr id="428" name="テキスト ボックス 427"/>
        <xdr:cNvSpPr txBox="1"/>
      </xdr:nvSpPr>
      <xdr:spPr>
        <a:xfrm>
          <a:off x="7626428" y="13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29" name="楕円 428"/>
        <xdr:cNvSpPr/>
      </xdr:nvSpPr>
      <xdr:spPr>
        <a:xfrm>
          <a:off x="6921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84244</xdr:rowOff>
    </xdr:from>
    <xdr:ext cx="469744" cy="259045"/>
    <xdr:sp macro="" textlink="">
      <xdr:nvSpPr>
        <xdr:cNvPr id="430" name="テキスト ボックス 429"/>
        <xdr:cNvSpPr txBox="1"/>
      </xdr:nvSpPr>
      <xdr:spPr>
        <a:xfrm>
          <a:off x="6737428" y="134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4" name="直線コネクタ 453"/>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5"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6" name="直線コネクタ 455"/>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7"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58" name="直線コネクタ 457"/>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6776</xdr:rowOff>
    </xdr:from>
    <xdr:to>
      <xdr:col>55</xdr:col>
      <xdr:colOff>0</xdr:colOff>
      <xdr:row>98</xdr:row>
      <xdr:rowOff>51392</xdr:rowOff>
    </xdr:to>
    <xdr:cxnSp macro="">
      <xdr:nvCxnSpPr>
        <xdr:cNvPr id="459" name="直線コネクタ 458"/>
        <xdr:cNvCxnSpPr/>
      </xdr:nvCxnSpPr>
      <xdr:spPr>
        <a:xfrm>
          <a:off x="9639300" y="16808876"/>
          <a:ext cx="8382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0"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1" name="フローチャート: 判断 460"/>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6776</xdr:rowOff>
    </xdr:from>
    <xdr:to>
      <xdr:col>50</xdr:col>
      <xdr:colOff>114300</xdr:colOff>
      <xdr:row>98</xdr:row>
      <xdr:rowOff>59057</xdr:rowOff>
    </xdr:to>
    <xdr:cxnSp macro="">
      <xdr:nvCxnSpPr>
        <xdr:cNvPr id="462" name="直線コネクタ 461"/>
        <xdr:cNvCxnSpPr/>
      </xdr:nvCxnSpPr>
      <xdr:spPr>
        <a:xfrm flipV="1">
          <a:off x="8750300" y="1680887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3" name="フローチャート: 判断 462"/>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4" name="テキスト ボックス 463"/>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32449</xdr:rowOff>
    </xdr:from>
    <xdr:to>
      <xdr:col>45</xdr:col>
      <xdr:colOff>177800</xdr:colOff>
      <xdr:row>98</xdr:row>
      <xdr:rowOff>59057</xdr:rowOff>
    </xdr:to>
    <xdr:cxnSp macro="">
      <xdr:nvCxnSpPr>
        <xdr:cNvPr id="465" name="直線コネクタ 464"/>
        <xdr:cNvCxnSpPr/>
      </xdr:nvCxnSpPr>
      <xdr:spPr>
        <a:xfrm>
          <a:off x="7861300" y="16834549"/>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6" name="フローチャート: 判断 465"/>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7" name="テキスト ボックス 466"/>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32449</xdr:rowOff>
    </xdr:from>
    <xdr:to>
      <xdr:col>41</xdr:col>
      <xdr:colOff>50800</xdr:colOff>
      <xdr:row>98</xdr:row>
      <xdr:rowOff>35123</xdr:rowOff>
    </xdr:to>
    <xdr:cxnSp macro="">
      <xdr:nvCxnSpPr>
        <xdr:cNvPr id="468" name="直線コネクタ 467"/>
        <xdr:cNvCxnSpPr/>
      </xdr:nvCxnSpPr>
      <xdr:spPr>
        <a:xfrm flipV="1">
          <a:off x="6972300" y="1683454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69" name="フローチャート: 判断 468"/>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0" name="テキスト ボックス 469"/>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1" name="フローチャート: 判断 470"/>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2" name="テキスト ボックス 471"/>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xdr:rowOff>
    </xdr:from>
    <xdr:to>
      <xdr:col>55</xdr:col>
      <xdr:colOff>50800</xdr:colOff>
      <xdr:row>98</xdr:row>
      <xdr:rowOff>102192</xdr:rowOff>
    </xdr:to>
    <xdr:sp macro="" textlink="">
      <xdr:nvSpPr>
        <xdr:cNvPr id="478" name="楕円 477"/>
        <xdr:cNvSpPr/>
      </xdr:nvSpPr>
      <xdr:spPr>
        <a:xfrm>
          <a:off x="104267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86969</xdr:rowOff>
    </xdr:from>
    <xdr:ext cx="534377" cy="259045"/>
    <xdr:sp macro="" textlink="">
      <xdr:nvSpPr>
        <xdr:cNvPr id="479" name="土木費該当値テキスト"/>
        <xdr:cNvSpPr txBox="1"/>
      </xdr:nvSpPr>
      <xdr:spPr>
        <a:xfrm>
          <a:off x="10528300" y="167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127426</xdr:rowOff>
    </xdr:from>
    <xdr:to>
      <xdr:col>50</xdr:col>
      <xdr:colOff>165100</xdr:colOff>
      <xdr:row>98</xdr:row>
      <xdr:rowOff>57576</xdr:rowOff>
    </xdr:to>
    <xdr:sp macro="" textlink="">
      <xdr:nvSpPr>
        <xdr:cNvPr id="480" name="楕円 479"/>
        <xdr:cNvSpPr/>
      </xdr:nvSpPr>
      <xdr:spPr>
        <a:xfrm>
          <a:off x="9588500" y="16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48703</xdr:rowOff>
    </xdr:from>
    <xdr:ext cx="534377" cy="259045"/>
    <xdr:sp macro="" textlink="">
      <xdr:nvSpPr>
        <xdr:cNvPr id="481" name="テキスト ボックス 480"/>
        <xdr:cNvSpPr txBox="1"/>
      </xdr:nvSpPr>
      <xdr:spPr>
        <a:xfrm>
          <a:off x="9372111" y="168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8257</xdr:rowOff>
    </xdr:from>
    <xdr:to>
      <xdr:col>46</xdr:col>
      <xdr:colOff>38100</xdr:colOff>
      <xdr:row>98</xdr:row>
      <xdr:rowOff>109857</xdr:rowOff>
    </xdr:to>
    <xdr:sp macro="" textlink="">
      <xdr:nvSpPr>
        <xdr:cNvPr id="482" name="楕円 481"/>
        <xdr:cNvSpPr/>
      </xdr:nvSpPr>
      <xdr:spPr>
        <a:xfrm>
          <a:off x="8699500" y="168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100984</xdr:rowOff>
    </xdr:from>
    <xdr:ext cx="534377" cy="259045"/>
    <xdr:sp macro="" textlink="">
      <xdr:nvSpPr>
        <xdr:cNvPr id="483" name="テキスト ボックス 482"/>
        <xdr:cNvSpPr txBox="1"/>
      </xdr:nvSpPr>
      <xdr:spPr>
        <a:xfrm>
          <a:off x="8483111" y="169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153099</xdr:rowOff>
    </xdr:from>
    <xdr:to>
      <xdr:col>41</xdr:col>
      <xdr:colOff>101600</xdr:colOff>
      <xdr:row>98</xdr:row>
      <xdr:rowOff>83249</xdr:rowOff>
    </xdr:to>
    <xdr:sp macro="" textlink="">
      <xdr:nvSpPr>
        <xdr:cNvPr id="484" name="楕円 483"/>
        <xdr:cNvSpPr/>
      </xdr:nvSpPr>
      <xdr:spPr>
        <a:xfrm>
          <a:off x="7810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74376</xdr:rowOff>
    </xdr:from>
    <xdr:ext cx="534377" cy="259045"/>
    <xdr:sp macro="" textlink="">
      <xdr:nvSpPr>
        <xdr:cNvPr id="485" name="テキスト ボックス 484"/>
        <xdr:cNvSpPr txBox="1"/>
      </xdr:nvSpPr>
      <xdr:spPr>
        <a:xfrm>
          <a:off x="7594111" y="168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155773</xdr:rowOff>
    </xdr:from>
    <xdr:to>
      <xdr:col>36</xdr:col>
      <xdr:colOff>165100</xdr:colOff>
      <xdr:row>98</xdr:row>
      <xdr:rowOff>85923</xdr:rowOff>
    </xdr:to>
    <xdr:sp macro="" textlink="">
      <xdr:nvSpPr>
        <xdr:cNvPr id="486" name="楕円 485"/>
        <xdr:cNvSpPr/>
      </xdr:nvSpPr>
      <xdr:spPr>
        <a:xfrm>
          <a:off x="6921500" y="167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77050</xdr:rowOff>
    </xdr:from>
    <xdr:ext cx="534377" cy="259045"/>
    <xdr:sp macro="" textlink="">
      <xdr:nvSpPr>
        <xdr:cNvPr id="487" name="テキスト ボックス 486"/>
        <xdr:cNvSpPr txBox="1"/>
      </xdr:nvSpPr>
      <xdr:spPr>
        <a:xfrm>
          <a:off x="6705111" y="168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7" name="直線コネクタ 506"/>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08"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09" name="直線コネクタ 508"/>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0"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1" name="直線コネクタ 510"/>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102495</xdr:rowOff>
    </xdr:from>
    <xdr:to>
      <xdr:col>85</xdr:col>
      <xdr:colOff>127000</xdr:colOff>
      <xdr:row>37</xdr:row>
      <xdr:rowOff>103981</xdr:rowOff>
    </xdr:to>
    <xdr:cxnSp macro="">
      <xdr:nvCxnSpPr>
        <xdr:cNvPr id="512" name="直線コネクタ 511"/>
        <xdr:cNvCxnSpPr/>
      </xdr:nvCxnSpPr>
      <xdr:spPr>
        <a:xfrm flipV="1">
          <a:off x="15481300" y="6446145"/>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3"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4" name="フローチャート: 判断 513"/>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103981</xdr:rowOff>
    </xdr:from>
    <xdr:to>
      <xdr:col>81</xdr:col>
      <xdr:colOff>50800</xdr:colOff>
      <xdr:row>37</xdr:row>
      <xdr:rowOff>112840</xdr:rowOff>
    </xdr:to>
    <xdr:cxnSp macro="">
      <xdr:nvCxnSpPr>
        <xdr:cNvPr id="515" name="直線コネクタ 514"/>
        <xdr:cNvCxnSpPr/>
      </xdr:nvCxnSpPr>
      <xdr:spPr>
        <a:xfrm flipV="1">
          <a:off x="14592300" y="6447631"/>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6" name="フローチャート: 判断 515"/>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7" name="テキスト ボックス 516"/>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73349</xdr:rowOff>
    </xdr:from>
    <xdr:to>
      <xdr:col>76</xdr:col>
      <xdr:colOff>114300</xdr:colOff>
      <xdr:row>37</xdr:row>
      <xdr:rowOff>112840</xdr:rowOff>
    </xdr:to>
    <xdr:cxnSp macro="">
      <xdr:nvCxnSpPr>
        <xdr:cNvPr id="518" name="直線コネクタ 517"/>
        <xdr:cNvCxnSpPr/>
      </xdr:nvCxnSpPr>
      <xdr:spPr>
        <a:xfrm>
          <a:off x="13703300" y="6416999"/>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19" name="フローチャート: 判断 518"/>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0" name="テキスト ボックス 519"/>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65005</xdr:rowOff>
    </xdr:from>
    <xdr:to>
      <xdr:col>71</xdr:col>
      <xdr:colOff>177800</xdr:colOff>
      <xdr:row>37</xdr:row>
      <xdr:rowOff>73349</xdr:rowOff>
    </xdr:to>
    <xdr:cxnSp macro="">
      <xdr:nvCxnSpPr>
        <xdr:cNvPr id="521" name="直線コネクタ 520"/>
        <xdr:cNvCxnSpPr/>
      </xdr:nvCxnSpPr>
      <xdr:spPr>
        <a:xfrm>
          <a:off x="12814300" y="640865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2" name="フローチャート: 判断 521"/>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3" name="テキスト ボックス 522"/>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4" name="フローチャート: 判断 523"/>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5" name="テキスト ボックス 524"/>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51695</xdr:rowOff>
    </xdr:from>
    <xdr:to>
      <xdr:col>85</xdr:col>
      <xdr:colOff>177800</xdr:colOff>
      <xdr:row>37</xdr:row>
      <xdr:rowOff>153295</xdr:rowOff>
    </xdr:to>
    <xdr:sp macro="" textlink="">
      <xdr:nvSpPr>
        <xdr:cNvPr id="531" name="楕円 530"/>
        <xdr:cNvSpPr/>
      </xdr:nvSpPr>
      <xdr:spPr>
        <a:xfrm>
          <a:off x="16268700" y="63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138072</xdr:rowOff>
    </xdr:from>
    <xdr:ext cx="469744" cy="259045"/>
    <xdr:sp macro="" textlink="">
      <xdr:nvSpPr>
        <xdr:cNvPr id="532" name="消防費該当値テキスト"/>
        <xdr:cNvSpPr txBox="1"/>
      </xdr:nvSpPr>
      <xdr:spPr>
        <a:xfrm>
          <a:off x="16370300" y="63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53181</xdr:rowOff>
    </xdr:from>
    <xdr:to>
      <xdr:col>81</xdr:col>
      <xdr:colOff>101600</xdr:colOff>
      <xdr:row>37</xdr:row>
      <xdr:rowOff>154781</xdr:rowOff>
    </xdr:to>
    <xdr:sp macro="" textlink="">
      <xdr:nvSpPr>
        <xdr:cNvPr id="533" name="楕円 532"/>
        <xdr:cNvSpPr/>
      </xdr:nvSpPr>
      <xdr:spPr>
        <a:xfrm>
          <a:off x="15430500" y="63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145908</xdr:rowOff>
    </xdr:from>
    <xdr:ext cx="469744" cy="259045"/>
    <xdr:sp macro="" textlink="">
      <xdr:nvSpPr>
        <xdr:cNvPr id="534" name="テキスト ボックス 533"/>
        <xdr:cNvSpPr txBox="1"/>
      </xdr:nvSpPr>
      <xdr:spPr>
        <a:xfrm>
          <a:off x="15246428" y="64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62040</xdr:rowOff>
    </xdr:from>
    <xdr:to>
      <xdr:col>76</xdr:col>
      <xdr:colOff>165100</xdr:colOff>
      <xdr:row>37</xdr:row>
      <xdr:rowOff>163640</xdr:rowOff>
    </xdr:to>
    <xdr:sp macro="" textlink="">
      <xdr:nvSpPr>
        <xdr:cNvPr id="535" name="楕円 534"/>
        <xdr:cNvSpPr/>
      </xdr:nvSpPr>
      <xdr:spPr>
        <a:xfrm>
          <a:off x="14541500" y="6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154767</xdr:rowOff>
    </xdr:from>
    <xdr:ext cx="469744" cy="259045"/>
    <xdr:sp macro="" textlink="">
      <xdr:nvSpPr>
        <xdr:cNvPr id="536" name="テキスト ボックス 535"/>
        <xdr:cNvSpPr txBox="1"/>
      </xdr:nvSpPr>
      <xdr:spPr>
        <a:xfrm>
          <a:off x="14357428" y="649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22549</xdr:rowOff>
    </xdr:from>
    <xdr:to>
      <xdr:col>72</xdr:col>
      <xdr:colOff>38100</xdr:colOff>
      <xdr:row>37</xdr:row>
      <xdr:rowOff>124149</xdr:rowOff>
    </xdr:to>
    <xdr:sp macro="" textlink="">
      <xdr:nvSpPr>
        <xdr:cNvPr id="537" name="楕円 536"/>
        <xdr:cNvSpPr/>
      </xdr:nvSpPr>
      <xdr:spPr>
        <a:xfrm>
          <a:off x="13652500" y="63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115276</xdr:rowOff>
    </xdr:from>
    <xdr:ext cx="469744" cy="259045"/>
    <xdr:sp macro="" textlink="">
      <xdr:nvSpPr>
        <xdr:cNvPr id="538" name="テキスト ボックス 537"/>
        <xdr:cNvSpPr txBox="1"/>
      </xdr:nvSpPr>
      <xdr:spPr>
        <a:xfrm>
          <a:off x="13468428" y="645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14205</xdr:rowOff>
    </xdr:from>
    <xdr:to>
      <xdr:col>67</xdr:col>
      <xdr:colOff>101600</xdr:colOff>
      <xdr:row>37</xdr:row>
      <xdr:rowOff>115805</xdr:rowOff>
    </xdr:to>
    <xdr:sp macro="" textlink="">
      <xdr:nvSpPr>
        <xdr:cNvPr id="539" name="楕円 538"/>
        <xdr:cNvSpPr/>
      </xdr:nvSpPr>
      <xdr:spPr>
        <a:xfrm>
          <a:off x="12763500" y="63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106932</xdr:rowOff>
    </xdr:from>
    <xdr:ext cx="469744" cy="259045"/>
    <xdr:sp macro="" textlink="">
      <xdr:nvSpPr>
        <xdr:cNvPr id="540" name="テキスト ボックス 539"/>
        <xdr:cNvSpPr txBox="1"/>
      </xdr:nvSpPr>
      <xdr:spPr>
        <a:xfrm>
          <a:off x="12579428" y="645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5" name="直線コネクタ 564"/>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6"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7" name="直線コネクタ 566"/>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68"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69" name="直線コネクタ 568"/>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31115</xdr:rowOff>
    </xdr:from>
    <xdr:to>
      <xdr:col>85</xdr:col>
      <xdr:colOff>127000</xdr:colOff>
      <xdr:row>58</xdr:row>
      <xdr:rowOff>50444</xdr:rowOff>
    </xdr:to>
    <xdr:cxnSp macro="">
      <xdr:nvCxnSpPr>
        <xdr:cNvPr id="570" name="直線コネクタ 569"/>
        <xdr:cNvCxnSpPr/>
      </xdr:nvCxnSpPr>
      <xdr:spPr>
        <a:xfrm>
          <a:off x="15481300" y="9975215"/>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1"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2" name="フローチャート: 判断 571"/>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3797</xdr:rowOff>
    </xdr:from>
    <xdr:to>
      <xdr:col>81</xdr:col>
      <xdr:colOff>50800</xdr:colOff>
      <xdr:row>58</xdr:row>
      <xdr:rowOff>31115</xdr:rowOff>
    </xdr:to>
    <xdr:cxnSp macro="">
      <xdr:nvCxnSpPr>
        <xdr:cNvPr id="573" name="直線コネクタ 572"/>
        <xdr:cNvCxnSpPr/>
      </xdr:nvCxnSpPr>
      <xdr:spPr>
        <a:xfrm>
          <a:off x="14592300" y="9947897"/>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4" name="フローチャート: 判断 573"/>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5" name="テキスト ボックス 574"/>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3797</xdr:rowOff>
    </xdr:from>
    <xdr:to>
      <xdr:col>76</xdr:col>
      <xdr:colOff>114300</xdr:colOff>
      <xdr:row>58</xdr:row>
      <xdr:rowOff>89929</xdr:rowOff>
    </xdr:to>
    <xdr:cxnSp macro="">
      <xdr:nvCxnSpPr>
        <xdr:cNvPr id="576" name="直線コネクタ 575"/>
        <xdr:cNvCxnSpPr/>
      </xdr:nvCxnSpPr>
      <xdr:spPr>
        <a:xfrm flipV="1">
          <a:off x="13703300" y="9947897"/>
          <a:ext cx="889000" cy="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7" name="フローチャート: 判断 576"/>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78" name="テキスト ボックス 577"/>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168948</xdr:rowOff>
    </xdr:from>
    <xdr:to>
      <xdr:col>71</xdr:col>
      <xdr:colOff>177800</xdr:colOff>
      <xdr:row>58</xdr:row>
      <xdr:rowOff>89929</xdr:rowOff>
    </xdr:to>
    <xdr:cxnSp macro="">
      <xdr:nvCxnSpPr>
        <xdr:cNvPr id="579" name="直線コネクタ 578"/>
        <xdr:cNvCxnSpPr/>
      </xdr:nvCxnSpPr>
      <xdr:spPr>
        <a:xfrm>
          <a:off x="12814300" y="9941598"/>
          <a:ext cx="889000" cy="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0" name="フローチャート: 判断 579"/>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1" name="テキスト ボックス 580"/>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2" name="フローチャート: 判断 581"/>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3" name="テキスト ボックス 582"/>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171094</xdr:rowOff>
    </xdr:from>
    <xdr:to>
      <xdr:col>85</xdr:col>
      <xdr:colOff>177800</xdr:colOff>
      <xdr:row>58</xdr:row>
      <xdr:rowOff>101244</xdr:rowOff>
    </xdr:to>
    <xdr:sp macro="" textlink="">
      <xdr:nvSpPr>
        <xdr:cNvPr id="589" name="楕円 588"/>
        <xdr:cNvSpPr/>
      </xdr:nvSpPr>
      <xdr:spPr>
        <a:xfrm>
          <a:off x="16268700" y="99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86021</xdr:rowOff>
    </xdr:from>
    <xdr:ext cx="534377" cy="259045"/>
    <xdr:sp macro="" textlink="">
      <xdr:nvSpPr>
        <xdr:cNvPr id="590" name="教育費該当値テキスト"/>
        <xdr:cNvSpPr txBox="1"/>
      </xdr:nvSpPr>
      <xdr:spPr>
        <a:xfrm>
          <a:off x="16370300" y="98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151765</xdr:rowOff>
    </xdr:from>
    <xdr:to>
      <xdr:col>81</xdr:col>
      <xdr:colOff>101600</xdr:colOff>
      <xdr:row>58</xdr:row>
      <xdr:rowOff>81915</xdr:rowOff>
    </xdr:to>
    <xdr:sp macro="" textlink="">
      <xdr:nvSpPr>
        <xdr:cNvPr id="591" name="楕円 590"/>
        <xdr:cNvSpPr/>
      </xdr:nvSpPr>
      <xdr:spPr>
        <a:xfrm>
          <a:off x="15430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73042</xdr:rowOff>
    </xdr:from>
    <xdr:ext cx="534377" cy="259045"/>
    <xdr:sp macro="" textlink="">
      <xdr:nvSpPr>
        <xdr:cNvPr id="592" name="テキスト ボックス 591"/>
        <xdr:cNvSpPr txBox="1"/>
      </xdr:nvSpPr>
      <xdr:spPr>
        <a:xfrm>
          <a:off x="15214111" y="100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124447</xdr:rowOff>
    </xdr:from>
    <xdr:to>
      <xdr:col>76</xdr:col>
      <xdr:colOff>165100</xdr:colOff>
      <xdr:row>58</xdr:row>
      <xdr:rowOff>54597</xdr:rowOff>
    </xdr:to>
    <xdr:sp macro="" textlink="">
      <xdr:nvSpPr>
        <xdr:cNvPr id="593" name="楕円 592"/>
        <xdr:cNvSpPr/>
      </xdr:nvSpPr>
      <xdr:spPr>
        <a:xfrm>
          <a:off x="14541500" y="98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45724</xdr:rowOff>
    </xdr:from>
    <xdr:ext cx="534377" cy="259045"/>
    <xdr:sp macro="" textlink="">
      <xdr:nvSpPr>
        <xdr:cNvPr id="594" name="テキスト ボックス 593"/>
        <xdr:cNvSpPr txBox="1"/>
      </xdr:nvSpPr>
      <xdr:spPr>
        <a:xfrm>
          <a:off x="14325111" y="99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39129</xdr:rowOff>
    </xdr:from>
    <xdr:to>
      <xdr:col>72</xdr:col>
      <xdr:colOff>38100</xdr:colOff>
      <xdr:row>58</xdr:row>
      <xdr:rowOff>140729</xdr:rowOff>
    </xdr:to>
    <xdr:sp macro="" textlink="">
      <xdr:nvSpPr>
        <xdr:cNvPr id="595" name="楕円 594"/>
        <xdr:cNvSpPr/>
      </xdr:nvSpPr>
      <xdr:spPr>
        <a:xfrm>
          <a:off x="13652500" y="9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131856</xdr:rowOff>
    </xdr:from>
    <xdr:ext cx="534377" cy="259045"/>
    <xdr:sp macro="" textlink="">
      <xdr:nvSpPr>
        <xdr:cNvPr id="596" name="テキスト ボックス 595"/>
        <xdr:cNvSpPr txBox="1"/>
      </xdr:nvSpPr>
      <xdr:spPr>
        <a:xfrm>
          <a:off x="13436111" y="10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118148</xdr:rowOff>
    </xdr:from>
    <xdr:to>
      <xdr:col>67</xdr:col>
      <xdr:colOff>101600</xdr:colOff>
      <xdr:row>58</xdr:row>
      <xdr:rowOff>48298</xdr:rowOff>
    </xdr:to>
    <xdr:sp macro="" textlink="">
      <xdr:nvSpPr>
        <xdr:cNvPr id="597" name="楕円 596"/>
        <xdr:cNvSpPr/>
      </xdr:nvSpPr>
      <xdr:spPr>
        <a:xfrm>
          <a:off x="12763500" y="98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39425</xdr:rowOff>
    </xdr:from>
    <xdr:ext cx="534377" cy="259045"/>
    <xdr:sp macro="" textlink="">
      <xdr:nvSpPr>
        <xdr:cNvPr id="598" name="テキスト ボックス 597"/>
        <xdr:cNvSpPr txBox="1"/>
      </xdr:nvSpPr>
      <xdr:spPr>
        <a:xfrm>
          <a:off x="12547111" y="99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56424</xdr:rowOff>
    </xdr:from>
    <xdr:to>
      <xdr:col>85</xdr:col>
      <xdr:colOff>127000</xdr:colOff>
      <xdr:row>79</xdr:row>
      <xdr:rowOff>98879</xdr:rowOff>
    </xdr:to>
    <xdr:cxnSp macro="">
      <xdr:nvCxnSpPr>
        <xdr:cNvPr id="629" name="直線コネクタ 628"/>
        <xdr:cNvCxnSpPr/>
      </xdr:nvCxnSpPr>
      <xdr:spPr>
        <a:xfrm>
          <a:off x="15481300" y="136009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0"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56424</xdr:rowOff>
    </xdr:from>
    <xdr:to>
      <xdr:col>81</xdr:col>
      <xdr:colOff>50800</xdr:colOff>
      <xdr:row>79</xdr:row>
      <xdr:rowOff>97245</xdr:rowOff>
    </xdr:to>
    <xdr:cxnSp macro="">
      <xdr:nvCxnSpPr>
        <xdr:cNvPr id="632" name="直線コネクタ 631"/>
        <xdr:cNvCxnSpPr/>
      </xdr:nvCxnSpPr>
      <xdr:spPr>
        <a:xfrm flipV="1">
          <a:off x="14592300" y="136009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4" name="テキスト ボックス 633"/>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97245</xdr:rowOff>
    </xdr:from>
    <xdr:to>
      <xdr:col>76</xdr:col>
      <xdr:colOff>114300</xdr:colOff>
      <xdr:row>79</xdr:row>
      <xdr:rowOff>98879</xdr:rowOff>
    </xdr:to>
    <xdr:cxnSp macro="">
      <xdr:nvCxnSpPr>
        <xdr:cNvPr id="635" name="直線コネクタ 634"/>
        <xdr:cNvCxnSpPr/>
      </xdr:nvCxnSpPr>
      <xdr:spPr>
        <a:xfrm flipV="1">
          <a:off x="13703300" y="1364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5624</xdr:rowOff>
    </xdr:from>
    <xdr:to>
      <xdr:col>81</xdr:col>
      <xdr:colOff>101600</xdr:colOff>
      <xdr:row>79</xdr:row>
      <xdr:rowOff>107224</xdr:rowOff>
    </xdr:to>
    <xdr:sp macro="" textlink="">
      <xdr:nvSpPr>
        <xdr:cNvPr id="650" name="楕円 649"/>
        <xdr:cNvSpPr/>
      </xdr:nvSpPr>
      <xdr:spPr>
        <a:xfrm>
          <a:off x="15430500" y="135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98351</xdr:rowOff>
    </xdr:from>
    <xdr:ext cx="313932" cy="259045"/>
    <xdr:sp macro="" textlink="">
      <xdr:nvSpPr>
        <xdr:cNvPr id="651" name="テキスト ボックス 650"/>
        <xdr:cNvSpPr txBox="1"/>
      </xdr:nvSpPr>
      <xdr:spPr>
        <a:xfrm>
          <a:off x="15324333" y="13642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46445</xdr:rowOff>
    </xdr:from>
    <xdr:to>
      <xdr:col>76</xdr:col>
      <xdr:colOff>165100</xdr:colOff>
      <xdr:row>79</xdr:row>
      <xdr:rowOff>148045</xdr:rowOff>
    </xdr:to>
    <xdr:sp macro="" textlink="">
      <xdr:nvSpPr>
        <xdr:cNvPr id="652" name="楕円 651"/>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139172</xdr:rowOff>
    </xdr:from>
    <xdr:ext cx="249299" cy="259045"/>
    <xdr:sp macro="" textlink="">
      <xdr:nvSpPr>
        <xdr:cNvPr id="653" name="テキスト ボックス 652"/>
        <xdr:cNvSpPr txBox="1"/>
      </xdr:nvSpPr>
      <xdr:spPr>
        <a:xfrm>
          <a:off x="14467650" y="13683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129667</xdr:rowOff>
    </xdr:from>
    <xdr:to>
      <xdr:col>85</xdr:col>
      <xdr:colOff>127000</xdr:colOff>
      <xdr:row>95</xdr:row>
      <xdr:rowOff>113412</xdr:rowOff>
    </xdr:to>
    <xdr:cxnSp macro="">
      <xdr:nvCxnSpPr>
        <xdr:cNvPr id="686" name="直線コネクタ 685"/>
        <xdr:cNvCxnSpPr/>
      </xdr:nvCxnSpPr>
      <xdr:spPr>
        <a:xfrm flipV="1">
          <a:off x="15481300" y="15388717"/>
          <a:ext cx="838200" cy="10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7"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113412</xdr:rowOff>
    </xdr:from>
    <xdr:to>
      <xdr:col>81</xdr:col>
      <xdr:colOff>50800</xdr:colOff>
      <xdr:row>95</xdr:row>
      <xdr:rowOff>149352</xdr:rowOff>
    </xdr:to>
    <xdr:cxnSp macro="">
      <xdr:nvCxnSpPr>
        <xdr:cNvPr id="689" name="直線コネクタ 688"/>
        <xdr:cNvCxnSpPr/>
      </xdr:nvCxnSpPr>
      <xdr:spPr>
        <a:xfrm flipV="1">
          <a:off x="14592300" y="16401162"/>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1" name="テキスト ボックス 690"/>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149352</xdr:rowOff>
    </xdr:from>
    <xdr:to>
      <xdr:col>76</xdr:col>
      <xdr:colOff>114300</xdr:colOff>
      <xdr:row>96</xdr:row>
      <xdr:rowOff>17399</xdr:rowOff>
    </xdr:to>
    <xdr:cxnSp macro="">
      <xdr:nvCxnSpPr>
        <xdr:cNvPr id="692" name="直線コネクタ 691"/>
        <xdr:cNvCxnSpPr/>
      </xdr:nvCxnSpPr>
      <xdr:spPr>
        <a:xfrm flipV="1">
          <a:off x="13703300" y="16437102"/>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4" name="テキスト ボックス 693"/>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17399</xdr:rowOff>
    </xdr:from>
    <xdr:to>
      <xdr:col>71</xdr:col>
      <xdr:colOff>177800</xdr:colOff>
      <xdr:row>96</xdr:row>
      <xdr:rowOff>147320</xdr:rowOff>
    </xdr:to>
    <xdr:cxnSp macro="">
      <xdr:nvCxnSpPr>
        <xdr:cNvPr id="695" name="直線コネクタ 694"/>
        <xdr:cNvCxnSpPr/>
      </xdr:nvCxnSpPr>
      <xdr:spPr>
        <a:xfrm flipV="1">
          <a:off x="12814300" y="16476599"/>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7" name="テキスト ボックス 696"/>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699" name="テキスト ボックス 698"/>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78867</xdr:rowOff>
    </xdr:from>
    <xdr:to>
      <xdr:col>85</xdr:col>
      <xdr:colOff>177800</xdr:colOff>
      <xdr:row>90</xdr:row>
      <xdr:rowOff>9017</xdr:rowOff>
    </xdr:to>
    <xdr:sp macro="" textlink="">
      <xdr:nvSpPr>
        <xdr:cNvPr id="705" name="楕円 704"/>
        <xdr:cNvSpPr/>
      </xdr:nvSpPr>
      <xdr:spPr>
        <a:xfrm>
          <a:off x="16268700" y="153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31894</xdr:rowOff>
    </xdr:from>
    <xdr:ext cx="534377" cy="259045"/>
    <xdr:sp macro="" textlink="">
      <xdr:nvSpPr>
        <xdr:cNvPr id="706" name="公債費該当値テキスト"/>
        <xdr:cNvSpPr txBox="1"/>
      </xdr:nvSpPr>
      <xdr:spPr>
        <a:xfrm>
          <a:off x="16370300" y="152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62612</xdr:rowOff>
    </xdr:from>
    <xdr:to>
      <xdr:col>81</xdr:col>
      <xdr:colOff>101600</xdr:colOff>
      <xdr:row>95</xdr:row>
      <xdr:rowOff>164212</xdr:rowOff>
    </xdr:to>
    <xdr:sp macro="" textlink="">
      <xdr:nvSpPr>
        <xdr:cNvPr id="707" name="楕円 706"/>
        <xdr:cNvSpPr/>
      </xdr:nvSpPr>
      <xdr:spPr>
        <a:xfrm>
          <a:off x="15430500" y="163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155339</xdr:rowOff>
    </xdr:from>
    <xdr:ext cx="469744" cy="259045"/>
    <xdr:sp macro="" textlink="">
      <xdr:nvSpPr>
        <xdr:cNvPr id="708" name="テキスト ボックス 707"/>
        <xdr:cNvSpPr txBox="1"/>
      </xdr:nvSpPr>
      <xdr:spPr>
        <a:xfrm>
          <a:off x="15246428" y="164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98552</xdr:rowOff>
    </xdr:from>
    <xdr:to>
      <xdr:col>76</xdr:col>
      <xdr:colOff>165100</xdr:colOff>
      <xdr:row>96</xdr:row>
      <xdr:rowOff>28702</xdr:rowOff>
    </xdr:to>
    <xdr:sp macro="" textlink="">
      <xdr:nvSpPr>
        <xdr:cNvPr id="709" name="楕円 708"/>
        <xdr:cNvSpPr/>
      </xdr:nvSpPr>
      <xdr:spPr>
        <a:xfrm>
          <a:off x="14541500" y="163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19829</xdr:rowOff>
    </xdr:from>
    <xdr:ext cx="469744" cy="259045"/>
    <xdr:sp macro="" textlink="">
      <xdr:nvSpPr>
        <xdr:cNvPr id="710" name="テキスト ボックス 709"/>
        <xdr:cNvSpPr txBox="1"/>
      </xdr:nvSpPr>
      <xdr:spPr>
        <a:xfrm>
          <a:off x="14357428" y="164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138049</xdr:rowOff>
    </xdr:from>
    <xdr:to>
      <xdr:col>72</xdr:col>
      <xdr:colOff>38100</xdr:colOff>
      <xdr:row>96</xdr:row>
      <xdr:rowOff>68199</xdr:rowOff>
    </xdr:to>
    <xdr:sp macro="" textlink="">
      <xdr:nvSpPr>
        <xdr:cNvPr id="711" name="楕円 710"/>
        <xdr:cNvSpPr/>
      </xdr:nvSpPr>
      <xdr:spPr>
        <a:xfrm>
          <a:off x="136525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59326</xdr:rowOff>
    </xdr:from>
    <xdr:ext cx="469744" cy="259045"/>
    <xdr:sp macro="" textlink="">
      <xdr:nvSpPr>
        <xdr:cNvPr id="712" name="テキスト ボックス 711"/>
        <xdr:cNvSpPr txBox="1"/>
      </xdr:nvSpPr>
      <xdr:spPr>
        <a:xfrm>
          <a:off x="13468428" y="165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96520</xdr:rowOff>
    </xdr:from>
    <xdr:to>
      <xdr:col>67</xdr:col>
      <xdr:colOff>101600</xdr:colOff>
      <xdr:row>97</xdr:row>
      <xdr:rowOff>26670</xdr:rowOff>
    </xdr:to>
    <xdr:sp macro="" textlink="">
      <xdr:nvSpPr>
        <xdr:cNvPr id="713" name="楕円 712"/>
        <xdr:cNvSpPr/>
      </xdr:nvSpPr>
      <xdr:spPr>
        <a:xfrm>
          <a:off x="12763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17797</xdr:rowOff>
    </xdr:from>
    <xdr:ext cx="469744" cy="259045"/>
    <xdr:sp macro="" textlink="">
      <xdr:nvSpPr>
        <xdr:cNvPr id="714" name="テキスト ボックス 713"/>
        <xdr:cNvSpPr txBox="1"/>
      </xdr:nvSpPr>
      <xdr:spPr>
        <a:xfrm>
          <a:off x="12579428" y="1664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住民一人当たりコスト</a:t>
          </a:r>
          <a:r>
            <a:rPr kumimoji="1" lang="en-US" altLang="ja-JP" sz="1300">
              <a:latin typeface="ＭＳ 明朝" panose="02020609040205080304" pitchFamily="17" charset="-128"/>
              <a:ea typeface="ＭＳ 明朝" panose="02020609040205080304" pitchFamily="17" charset="-128"/>
            </a:rPr>
            <a:t>451,129</a:t>
          </a:r>
          <a:r>
            <a:rPr kumimoji="1" lang="ja-JP" altLang="en-US" sz="1300">
              <a:latin typeface="ＭＳ 明朝" panose="02020609040205080304" pitchFamily="17" charset="-128"/>
              <a:ea typeface="ＭＳ 明朝" panose="02020609040205080304" pitchFamily="17" charset="-128"/>
            </a:rPr>
            <a:t>円のうち、最も大きい民生費は、保育関連経費などの増により右肩上がりの傾向となっている。</a:t>
          </a:r>
        </a:p>
        <a:p>
          <a:r>
            <a:rPr kumimoji="1" lang="ja-JP" altLang="en-US" sz="1300">
              <a:latin typeface="ＭＳ 明朝" panose="02020609040205080304" pitchFamily="17" charset="-128"/>
              <a:ea typeface="ＭＳ 明朝" panose="02020609040205080304" pitchFamily="17" charset="-128"/>
            </a:rPr>
            <a:t>２番目に大きい総務費は、国事業の定額給付金給付事業等の実施により、対前年度比</a:t>
          </a:r>
          <a:r>
            <a:rPr kumimoji="1" lang="en-US" altLang="ja-JP" sz="1300">
              <a:latin typeface="ＭＳ 明朝" panose="02020609040205080304" pitchFamily="17" charset="-128"/>
              <a:ea typeface="ＭＳ 明朝" panose="02020609040205080304" pitchFamily="17" charset="-128"/>
            </a:rPr>
            <a:t>94,606</a:t>
          </a:r>
          <a:r>
            <a:rPr kumimoji="1" lang="ja-JP" altLang="en-US" sz="1300">
              <a:latin typeface="ＭＳ 明朝" panose="02020609040205080304" pitchFamily="17" charset="-128"/>
              <a:ea typeface="ＭＳ 明朝" panose="02020609040205080304" pitchFamily="17" charset="-128"/>
            </a:rPr>
            <a:t>円の大幅増となっている。</a:t>
          </a:r>
        </a:p>
        <a:p>
          <a:r>
            <a:rPr kumimoji="1" lang="ja-JP" altLang="en-US" sz="1300">
              <a:latin typeface="ＭＳ 明朝" panose="02020609040205080304" pitchFamily="17" charset="-128"/>
              <a:ea typeface="ＭＳ 明朝" panose="02020609040205080304" pitchFamily="17" charset="-128"/>
            </a:rPr>
            <a:t>また、衛生費は、コロナ対策等により、対前年度比</a:t>
          </a:r>
          <a:r>
            <a:rPr kumimoji="1" lang="en-US" altLang="ja-JP" sz="1300">
              <a:latin typeface="ＭＳ 明朝" panose="02020609040205080304" pitchFamily="17" charset="-128"/>
              <a:ea typeface="ＭＳ 明朝" panose="02020609040205080304" pitchFamily="17" charset="-128"/>
            </a:rPr>
            <a:t>6,423</a:t>
          </a:r>
          <a:r>
            <a:rPr kumimoji="1" lang="ja-JP" altLang="en-US" sz="1300">
              <a:latin typeface="ＭＳ 明朝" panose="02020609040205080304" pitchFamily="17" charset="-128"/>
              <a:ea typeface="ＭＳ 明朝" panose="02020609040205080304" pitchFamily="17" charset="-128"/>
            </a:rPr>
            <a:t>円の増となっている。</a:t>
          </a:r>
        </a:p>
        <a:p>
          <a:r>
            <a:rPr kumimoji="1" lang="ja-JP" altLang="en-US" sz="1300">
              <a:latin typeface="ＭＳ 明朝" panose="02020609040205080304" pitchFamily="17" charset="-128"/>
              <a:ea typeface="ＭＳ 明朝" panose="02020609040205080304" pitchFamily="17" charset="-128"/>
            </a:rPr>
            <a:t>なお、公債費は、用地会計において満期一括償還を行ったことにより大幅増となっている。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実質収支比率は、分子の実質収支額が増となり、対前年度比</a:t>
          </a:r>
          <a:r>
            <a:rPr kumimoji="1" lang="en-US" altLang="ja-JP" sz="1400">
              <a:latin typeface="ＭＳ 明朝" panose="02020609040205080304" pitchFamily="17" charset="-128"/>
              <a:ea typeface="ＭＳ 明朝" panose="02020609040205080304" pitchFamily="17" charset="-128"/>
            </a:rPr>
            <a:t>4.0</a:t>
          </a:r>
          <a:r>
            <a:rPr kumimoji="1" lang="ja-JP" altLang="en-US" sz="1400">
              <a:latin typeface="ＭＳ 明朝" panose="02020609040205080304" pitchFamily="17" charset="-128"/>
              <a:ea typeface="ＭＳ 明朝" panose="02020609040205080304" pitchFamily="17" charset="-128"/>
            </a:rPr>
            <a:t>ポイント増の</a:t>
          </a:r>
          <a:r>
            <a:rPr kumimoji="1" lang="en-US" altLang="ja-JP" sz="1400">
              <a:latin typeface="ＭＳ 明朝" panose="02020609040205080304" pitchFamily="17" charset="-128"/>
              <a:ea typeface="ＭＳ 明朝" panose="02020609040205080304" pitchFamily="17" charset="-128"/>
            </a:rPr>
            <a:t>9.3</a:t>
          </a:r>
          <a:r>
            <a:rPr kumimoji="1" lang="ja-JP" altLang="en-US" sz="1400">
              <a:latin typeface="ＭＳ 明朝" panose="02020609040205080304" pitchFamily="17" charset="-128"/>
              <a:ea typeface="ＭＳ 明朝" panose="02020609040205080304" pitchFamily="17" charset="-128"/>
            </a:rPr>
            <a:t>％となった。</a:t>
          </a:r>
        </a:p>
        <a:p>
          <a:r>
            <a:rPr kumimoji="1" lang="ja-JP" altLang="en-US" sz="1400">
              <a:latin typeface="ＭＳ 明朝" panose="02020609040205080304" pitchFamily="17" charset="-128"/>
              <a:ea typeface="ＭＳ 明朝" panose="02020609040205080304" pitchFamily="17" charset="-128"/>
            </a:rPr>
            <a:t>また、財政調整基金残高については着実な積立てを行いこの間増加傾向にあったが、令和</a:t>
          </a:r>
          <a:r>
            <a:rPr kumimoji="1" lang="en-US" altLang="ja-JP" sz="1400">
              <a:latin typeface="ＭＳ 明朝" panose="02020609040205080304" pitchFamily="17" charset="-128"/>
              <a:ea typeface="ＭＳ 明朝" panose="02020609040205080304" pitchFamily="17" charset="-128"/>
            </a:rPr>
            <a:t>2</a:t>
          </a:r>
          <a:r>
            <a:rPr kumimoji="1" lang="ja-JP" altLang="en-US" sz="1400">
              <a:latin typeface="ＭＳ 明朝" panose="02020609040205080304" pitchFamily="17" charset="-128"/>
              <a:ea typeface="ＭＳ 明朝" panose="02020609040205080304" pitchFamily="17" charset="-128"/>
            </a:rPr>
            <a:t>年度は、コロナ対策として時機を逸することなく必要な対応を行うために躊躇なく活用し、結果として、標準財政規模に占める割合は低下した。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連結実質収支が黒字であるため、連結実質赤字比率は連続して生じていない。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23_&#36001;&#25919;&#29366;&#27841;&#12398;&#20844;&#34920;&#65288;&#22243;&#20307;&#38291;&#12391;&#27604;&#36611;&#21487;&#33021;&#12394;&#36001;&#25919;&#24773;&#22577;&#12398;&#38283;&#31034;&#65289;\R03&#24180;&#24230;&#38283;&#31034;&#65288;R02&#24180;&#24230;&#65289;\220916_&#20250;&#35336;&#35506;&#12424;&#12426;\&#9733;&#12304;&#36001;&#25919;&#29366;&#27841;&#36039;&#26009;&#38598;&#12305;_131156_&#26441;&#20006;&#65288;&#22238;&#31572;&#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63.1</v>
          </cell>
          <cell r="BX53">
            <v>62.7</v>
          </cell>
          <cell r="CF53">
            <v>62.3</v>
          </cell>
          <cell r="CN53">
            <v>61.3</v>
          </cell>
          <cell r="CV53">
            <v>61</v>
          </cell>
        </row>
        <row r="55">
          <cell r="AN55" t="str">
            <v>類似団体内平均値</v>
          </cell>
          <cell r="BP55">
            <v>0</v>
          </cell>
          <cell r="BX55">
            <v>0</v>
          </cell>
          <cell r="CF55">
            <v>0</v>
          </cell>
          <cell r="CN55">
            <v>0</v>
          </cell>
          <cell r="CV55">
            <v>0</v>
          </cell>
        </row>
        <row r="57">
          <cell r="BP57">
            <v>56.8</v>
          </cell>
          <cell r="BX57">
            <v>56.9</v>
          </cell>
          <cell r="CF57">
            <v>57.7</v>
          </cell>
          <cell r="CN57">
            <v>56.3</v>
          </cell>
          <cell r="CV57">
            <v>56.4</v>
          </cell>
        </row>
        <row r="72">
          <cell r="BP72" t="str">
            <v>H28</v>
          </cell>
          <cell r="BX72" t="str">
            <v>H29</v>
          </cell>
          <cell r="CF72" t="str">
            <v>H30</v>
          </cell>
          <cell r="CN72" t="str">
            <v>R01</v>
          </cell>
          <cell r="CV72" t="str">
            <v>R02</v>
          </cell>
        </row>
        <row r="73">
          <cell r="AN73" t="str">
            <v>当該団体値</v>
          </cell>
        </row>
        <row r="75">
          <cell r="BP75">
            <v>-6.4</v>
          </cell>
          <cell r="BX75">
            <v>-6.4</v>
          </cell>
          <cell r="CF75">
            <v>-6.2</v>
          </cell>
          <cell r="CN75">
            <v>-6</v>
          </cell>
          <cell r="CV75">
            <v>-5.6</v>
          </cell>
        </row>
        <row r="77">
          <cell r="AN77" t="str">
            <v>類似団体内平均値</v>
          </cell>
          <cell r="BP77">
            <v>0</v>
          </cell>
          <cell r="BX77">
            <v>0</v>
          </cell>
          <cell r="CF77">
            <v>0</v>
          </cell>
          <cell r="CN77">
            <v>0</v>
          </cell>
          <cell r="CV77">
            <v>0</v>
          </cell>
        </row>
        <row r="79">
          <cell r="BP79">
            <v>-2.8</v>
          </cell>
          <cell r="BX79">
            <v>-3.2</v>
          </cell>
          <cell r="CF79">
            <v>-3.4</v>
          </cell>
          <cell r="CN79">
            <v>-3.5</v>
          </cell>
          <cell r="CV79">
            <v>-3.4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85" zoomScaleNormal="60" zoomScaleSheetLayoutView="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3" t="s">
        <v>79</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4" t="s">
        <v>81</v>
      </c>
      <c r="C3" s="445"/>
      <c r="D3" s="445"/>
      <c r="E3" s="446"/>
      <c r="F3" s="446"/>
      <c r="G3" s="446"/>
      <c r="H3" s="446"/>
      <c r="I3" s="446"/>
      <c r="J3" s="446"/>
      <c r="K3" s="446"/>
      <c r="L3" s="446" t="s">
        <v>82</v>
      </c>
      <c r="M3" s="446"/>
      <c r="N3" s="446"/>
      <c r="O3" s="446"/>
      <c r="P3" s="446"/>
      <c r="Q3" s="446"/>
      <c r="R3" s="453"/>
      <c r="S3" s="453"/>
      <c r="T3" s="453"/>
      <c r="U3" s="453"/>
      <c r="V3" s="454"/>
      <c r="W3" s="428" t="s">
        <v>83</v>
      </c>
      <c r="X3" s="429"/>
      <c r="Y3" s="429"/>
      <c r="Z3" s="429"/>
      <c r="AA3" s="429"/>
      <c r="AB3" s="445"/>
      <c r="AC3" s="453" t="s">
        <v>84</v>
      </c>
      <c r="AD3" s="429"/>
      <c r="AE3" s="429"/>
      <c r="AF3" s="429"/>
      <c r="AG3" s="429"/>
      <c r="AH3" s="429"/>
      <c r="AI3" s="429"/>
      <c r="AJ3" s="429"/>
      <c r="AK3" s="429"/>
      <c r="AL3" s="430"/>
      <c r="AM3" s="428" t="s">
        <v>85</v>
      </c>
      <c r="AN3" s="429"/>
      <c r="AO3" s="429"/>
      <c r="AP3" s="429"/>
      <c r="AQ3" s="429"/>
      <c r="AR3" s="429"/>
      <c r="AS3" s="429"/>
      <c r="AT3" s="429"/>
      <c r="AU3" s="429"/>
      <c r="AV3" s="429"/>
      <c r="AW3" s="429"/>
      <c r="AX3" s="430"/>
      <c r="AY3" s="465" t="s">
        <v>1</v>
      </c>
      <c r="AZ3" s="466"/>
      <c r="BA3" s="466"/>
      <c r="BB3" s="466"/>
      <c r="BC3" s="466"/>
      <c r="BD3" s="466"/>
      <c r="BE3" s="466"/>
      <c r="BF3" s="466"/>
      <c r="BG3" s="466"/>
      <c r="BH3" s="466"/>
      <c r="BI3" s="466"/>
      <c r="BJ3" s="466"/>
      <c r="BK3" s="466"/>
      <c r="BL3" s="466"/>
      <c r="BM3" s="467"/>
      <c r="BN3" s="428" t="s">
        <v>86</v>
      </c>
      <c r="BO3" s="429"/>
      <c r="BP3" s="429"/>
      <c r="BQ3" s="429"/>
      <c r="BR3" s="429"/>
      <c r="BS3" s="429"/>
      <c r="BT3" s="429"/>
      <c r="BU3" s="430"/>
      <c r="BV3" s="428" t="s">
        <v>87</v>
      </c>
      <c r="BW3" s="429"/>
      <c r="BX3" s="429"/>
      <c r="BY3" s="429"/>
      <c r="BZ3" s="429"/>
      <c r="CA3" s="429"/>
      <c r="CB3" s="429"/>
      <c r="CC3" s="430"/>
      <c r="CD3" s="465" t="s">
        <v>1</v>
      </c>
      <c r="CE3" s="466"/>
      <c r="CF3" s="466"/>
      <c r="CG3" s="466"/>
      <c r="CH3" s="466"/>
      <c r="CI3" s="466"/>
      <c r="CJ3" s="466"/>
      <c r="CK3" s="466"/>
      <c r="CL3" s="466"/>
      <c r="CM3" s="466"/>
      <c r="CN3" s="466"/>
      <c r="CO3" s="466"/>
      <c r="CP3" s="466"/>
      <c r="CQ3" s="466"/>
      <c r="CR3" s="466"/>
      <c r="CS3" s="467"/>
      <c r="CT3" s="428" t="s">
        <v>88</v>
      </c>
      <c r="CU3" s="429"/>
      <c r="CV3" s="429"/>
      <c r="CW3" s="429"/>
      <c r="CX3" s="429"/>
      <c r="CY3" s="429"/>
      <c r="CZ3" s="429"/>
      <c r="DA3" s="430"/>
      <c r="DB3" s="428" t="s">
        <v>89</v>
      </c>
      <c r="DC3" s="429"/>
      <c r="DD3" s="429"/>
      <c r="DE3" s="429"/>
      <c r="DF3" s="429"/>
      <c r="DG3" s="429"/>
      <c r="DH3" s="429"/>
      <c r="DI3" s="430"/>
      <c r="DJ3" s="186"/>
      <c r="DK3" s="186"/>
      <c r="DL3" s="186"/>
      <c r="DM3" s="186"/>
      <c r="DN3" s="186"/>
      <c r="DO3" s="186"/>
    </row>
    <row r="4" spans="1:119" ht="18.75" customHeight="1" x14ac:dyDescent="0.2">
      <c r="A4" s="187"/>
      <c r="B4" s="447"/>
      <c r="C4" s="448"/>
      <c r="D4" s="448"/>
      <c r="E4" s="449"/>
      <c r="F4" s="449"/>
      <c r="G4" s="449"/>
      <c r="H4" s="449"/>
      <c r="I4" s="449"/>
      <c r="J4" s="449"/>
      <c r="K4" s="449"/>
      <c r="L4" s="449"/>
      <c r="M4" s="449"/>
      <c r="N4" s="449"/>
      <c r="O4" s="449"/>
      <c r="P4" s="449"/>
      <c r="Q4" s="449"/>
      <c r="R4" s="455"/>
      <c r="S4" s="455"/>
      <c r="T4" s="455"/>
      <c r="U4" s="455"/>
      <c r="V4" s="456"/>
      <c r="W4" s="459"/>
      <c r="X4" s="460"/>
      <c r="Y4" s="460"/>
      <c r="Z4" s="460"/>
      <c r="AA4" s="460"/>
      <c r="AB4" s="448"/>
      <c r="AC4" s="455"/>
      <c r="AD4" s="460"/>
      <c r="AE4" s="460"/>
      <c r="AF4" s="460"/>
      <c r="AG4" s="460"/>
      <c r="AH4" s="460"/>
      <c r="AI4" s="460"/>
      <c r="AJ4" s="460"/>
      <c r="AK4" s="460"/>
      <c r="AL4" s="463"/>
      <c r="AM4" s="461"/>
      <c r="AN4" s="462"/>
      <c r="AO4" s="462"/>
      <c r="AP4" s="462"/>
      <c r="AQ4" s="462"/>
      <c r="AR4" s="462"/>
      <c r="AS4" s="462"/>
      <c r="AT4" s="462"/>
      <c r="AU4" s="462"/>
      <c r="AV4" s="462"/>
      <c r="AW4" s="462"/>
      <c r="AX4" s="464"/>
      <c r="AY4" s="431" t="s">
        <v>90</v>
      </c>
      <c r="AZ4" s="432"/>
      <c r="BA4" s="432"/>
      <c r="BB4" s="432"/>
      <c r="BC4" s="432"/>
      <c r="BD4" s="432"/>
      <c r="BE4" s="432"/>
      <c r="BF4" s="432"/>
      <c r="BG4" s="432"/>
      <c r="BH4" s="432"/>
      <c r="BI4" s="432"/>
      <c r="BJ4" s="432"/>
      <c r="BK4" s="432"/>
      <c r="BL4" s="432"/>
      <c r="BM4" s="433"/>
      <c r="BN4" s="434">
        <v>270587110</v>
      </c>
      <c r="BO4" s="435"/>
      <c r="BP4" s="435"/>
      <c r="BQ4" s="435"/>
      <c r="BR4" s="435"/>
      <c r="BS4" s="435"/>
      <c r="BT4" s="435"/>
      <c r="BU4" s="436"/>
      <c r="BV4" s="434">
        <v>205368165</v>
      </c>
      <c r="BW4" s="435"/>
      <c r="BX4" s="435"/>
      <c r="BY4" s="435"/>
      <c r="BZ4" s="435"/>
      <c r="CA4" s="435"/>
      <c r="CB4" s="435"/>
      <c r="CC4" s="436"/>
      <c r="CD4" s="437" t="s">
        <v>91</v>
      </c>
      <c r="CE4" s="438"/>
      <c r="CF4" s="438"/>
      <c r="CG4" s="438"/>
      <c r="CH4" s="438"/>
      <c r="CI4" s="438"/>
      <c r="CJ4" s="438"/>
      <c r="CK4" s="438"/>
      <c r="CL4" s="438"/>
      <c r="CM4" s="438"/>
      <c r="CN4" s="438"/>
      <c r="CO4" s="438"/>
      <c r="CP4" s="438"/>
      <c r="CQ4" s="438"/>
      <c r="CR4" s="438"/>
      <c r="CS4" s="439"/>
      <c r="CT4" s="440">
        <v>9.3000000000000007</v>
      </c>
      <c r="CU4" s="441"/>
      <c r="CV4" s="441"/>
      <c r="CW4" s="441"/>
      <c r="CX4" s="441"/>
      <c r="CY4" s="441"/>
      <c r="CZ4" s="441"/>
      <c r="DA4" s="442"/>
      <c r="DB4" s="440">
        <v>5.3</v>
      </c>
      <c r="DC4" s="441"/>
      <c r="DD4" s="441"/>
      <c r="DE4" s="441"/>
      <c r="DF4" s="441"/>
      <c r="DG4" s="441"/>
      <c r="DH4" s="441"/>
      <c r="DI4" s="442"/>
      <c r="DJ4" s="186"/>
      <c r="DK4" s="186"/>
      <c r="DL4" s="186"/>
      <c r="DM4" s="186"/>
      <c r="DN4" s="186"/>
      <c r="DO4" s="186"/>
    </row>
    <row r="5" spans="1:119" ht="18.75" customHeight="1" x14ac:dyDescent="0.2">
      <c r="A5" s="187"/>
      <c r="B5" s="450"/>
      <c r="C5" s="451"/>
      <c r="D5" s="451"/>
      <c r="E5" s="452"/>
      <c r="F5" s="452"/>
      <c r="G5" s="452"/>
      <c r="H5" s="452"/>
      <c r="I5" s="452"/>
      <c r="J5" s="452"/>
      <c r="K5" s="452"/>
      <c r="L5" s="452"/>
      <c r="M5" s="452"/>
      <c r="N5" s="452"/>
      <c r="O5" s="452"/>
      <c r="P5" s="452"/>
      <c r="Q5" s="452"/>
      <c r="R5" s="457"/>
      <c r="S5" s="457"/>
      <c r="T5" s="457"/>
      <c r="U5" s="457"/>
      <c r="V5" s="458"/>
      <c r="W5" s="461"/>
      <c r="X5" s="462"/>
      <c r="Y5" s="462"/>
      <c r="Z5" s="462"/>
      <c r="AA5" s="462"/>
      <c r="AB5" s="451"/>
      <c r="AC5" s="457"/>
      <c r="AD5" s="462"/>
      <c r="AE5" s="462"/>
      <c r="AF5" s="462"/>
      <c r="AG5" s="462"/>
      <c r="AH5" s="462"/>
      <c r="AI5" s="462"/>
      <c r="AJ5" s="462"/>
      <c r="AK5" s="462"/>
      <c r="AL5" s="464"/>
      <c r="AM5" s="500" t="s">
        <v>92</v>
      </c>
      <c r="AN5" s="501"/>
      <c r="AO5" s="501"/>
      <c r="AP5" s="501"/>
      <c r="AQ5" s="501"/>
      <c r="AR5" s="501"/>
      <c r="AS5" s="501"/>
      <c r="AT5" s="502"/>
      <c r="AU5" s="503" t="s">
        <v>93</v>
      </c>
      <c r="AV5" s="504"/>
      <c r="AW5" s="504"/>
      <c r="AX5" s="504"/>
      <c r="AY5" s="505" t="s">
        <v>94</v>
      </c>
      <c r="AZ5" s="506"/>
      <c r="BA5" s="506"/>
      <c r="BB5" s="506"/>
      <c r="BC5" s="506"/>
      <c r="BD5" s="506"/>
      <c r="BE5" s="506"/>
      <c r="BF5" s="506"/>
      <c r="BG5" s="506"/>
      <c r="BH5" s="506"/>
      <c r="BI5" s="506"/>
      <c r="BJ5" s="506"/>
      <c r="BK5" s="506"/>
      <c r="BL5" s="506"/>
      <c r="BM5" s="507"/>
      <c r="BN5" s="471">
        <v>258724404</v>
      </c>
      <c r="BO5" s="472"/>
      <c r="BP5" s="472"/>
      <c r="BQ5" s="472"/>
      <c r="BR5" s="472"/>
      <c r="BS5" s="472"/>
      <c r="BT5" s="472"/>
      <c r="BU5" s="473"/>
      <c r="BV5" s="471">
        <v>198137078</v>
      </c>
      <c r="BW5" s="472"/>
      <c r="BX5" s="472"/>
      <c r="BY5" s="472"/>
      <c r="BZ5" s="472"/>
      <c r="CA5" s="472"/>
      <c r="CB5" s="472"/>
      <c r="CC5" s="473"/>
      <c r="CD5" s="474" t="s">
        <v>95</v>
      </c>
      <c r="CE5" s="475"/>
      <c r="CF5" s="475"/>
      <c r="CG5" s="475"/>
      <c r="CH5" s="475"/>
      <c r="CI5" s="475"/>
      <c r="CJ5" s="475"/>
      <c r="CK5" s="475"/>
      <c r="CL5" s="475"/>
      <c r="CM5" s="475"/>
      <c r="CN5" s="475"/>
      <c r="CO5" s="475"/>
      <c r="CP5" s="475"/>
      <c r="CQ5" s="475"/>
      <c r="CR5" s="475"/>
      <c r="CS5" s="476"/>
      <c r="CT5" s="468">
        <v>86.4</v>
      </c>
      <c r="CU5" s="469"/>
      <c r="CV5" s="469"/>
      <c r="CW5" s="469"/>
      <c r="CX5" s="469"/>
      <c r="CY5" s="469"/>
      <c r="CZ5" s="469"/>
      <c r="DA5" s="470"/>
      <c r="DB5" s="468">
        <v>82.1</v>
      </c>
      <c r="DC5" s="469"/>
      <c r="DD5" s="469"/>
      <c r="DE5" s="469"/>
      <c r="DF5" s="469"/>
      <c r="DG5" s="469"/>
      <c r="DH5" s="469"/>
      <c r="DI5" s="470"/>
      <c r="DJ5" s="186"/>
      <c r="DK5" s="186"/>
      <c r="DL5" s="186"/>
      <c r="DM5" s="186"/>
      <c r="DN5" s="186"/>
      <c r="DO5" s="186"/>
    </row>
    <row r="6" spans="1:119" ht="18.75" customHeight="1" x14ac:dyDescent="0.2">
      <c r="A6" s="187"/>
      <c r="B6" s="477" t="s">
        <v>96</v>
      </c>
      <c r="C6" s="478"/>
      <c r="D6" s="478"/>
      <c r="E6" s="479"/>
      <c r="F6" s="479"/>
      <c r="G6" s="479"/>
      <c r="H6" s="479"/>
      <c r="I6" s="479"/>
      <c r="J6" s="479"/>
      <c r="K6" s="479"/>
      <c r="L6" s="479" t="s">
        <v>97</v>
      </c>
      <c r="M6" s="479"/>
      <c r="N6" s="479"/>
      <c r="O6" s="479"/>
      <c r="P6" s="479"/>
      <c r="Q6" s="479"/>
      <c r="R6" s="483"/>
      <c r="S6" s="483"/>
      <c r="T6" s="483"/>
      <c r="U6" s="483"/>
      <c r="V6" s="484"/>
      <c r="W6" s="487" t="s">
        <v>98</v>
      </c>
      <c r="X6" s="488"/>
      <c r="Y6" s="488"/>
      <c r="Z6" s="488"/>
      <c r="AA6" s="488"/>
      <c r="AB6" s="478"/>
      <c r="AC6" s="491" t="s">
        <v>99</v>
      </c>
      <c r="AD6" s="492"/>
      <c r="AE6" s="492"/>
      <c r="AF6" s="492"/>
      <c r="AG6" s="492"/>
      <c r="AH6" s="492"/>
      <c r="AI6" s="492"/>
      <c r="AJ6" s="492"/>
      <c r="AK6" s="492"/>
      <c r="AL6" s="493"/>
      <c r="AM6" s="500" t="s">
        <v>100</v>
      </c>
      <c r="AN6" s="501"/>
      <c r="AO6" s="501"/>
      <c r="AP6" s="501"/>
      <c r="AQ6" s="501"/>
      <c r="AR6" s="501"/>
      <c r="AS6" s="501"/>
      <c r="AT6" s="502"/>
      <c r="AU6" s="503" t="s">
        <v>101</v>
      </c>
      <c r="AV6" s="504"/>
      <c r="AW6" s="504"/>
      <c r="AX6" s="504"/>
      <c r="AY6" s="505" t="s">
        <v>102</v>
      </c>
      <c r="AZ6" s="506"/>
      <c r="BA6" s="506"/>
      <c r="BB6" s="506"/>
      <c r="BC6" s="506"/>
      <c r="BD6" s="506"/>
      <c r="BE6" s="506"/>
      <c r="BF6" s="506"/>
      <c r="BG6" s="506"/>
      <c r="BH6" s="506"/>
      <c r="BI6" s="506"/>
      <c r="BJ6" s="506"/>
      <c r="BK6" s="506"/>
      <c r="BL6" s="506"/>
      <c r="BM6" s="507"/>
      <c r="BN6" s="471">
        <v>11862706</v>
      </c>
      <c r="BO6" s="472"/>
      <c r="BP6" s="472"/>
      <c r="BQ6" s="472"/>
      <c r="BR6" s="472"/>
      <c r="BS6" s="472"/>
      <c r="BT6" s="472"/>
      <c r="BU6" s="473"/>
      <c r="BV6" s="471">
        <v>7231087</v>
      </c>
      <c r="BW6" s="472"/>
      <c r="BX6" s="472"/>
      <c r="BY6" s="472"/>
      <c r="BZ6" s="472"/>
      <c r="CA6" s="472"/>
      <c r="CB6" s="472"/>
      <c r="CC6" s="473"/>
      <c r="CD6" s="474" t="s">
        <v>103</v>
      </c>
      <c r="CE6" s="475"/>
      <c r="CF6" s="475"/>
      <c r="CG6" s="475"/>
      <c r="CH6" s="475"/>
      <c r="CI6" s="475"/>
      <c r="CJ6" s="475"/>
      <c r="CK6" s="475"/>
      <c r="CL6" s="475"/>
      <c r="CM6" s="475"/>
      <c r="CN6" s="475"/>
      <c r="CO6" s="475"/>
      <c r="CP6" s="475"/>
      <c r="CQ6" s="475"/>
      <c r="CR6" s="475"/>
      <c r="CS6" s="476"/>
      <c r="CT6" s="508">
        <v>86.4</v>
      </c>
      <c r="CU6" s="509"/>
      <c r="CV6" s="509"/>
      <c r="CW6" s="509"/>
      <c r="CX6" s="509"/>
      <c r="CY6" s="509"/>
      <c r="CZ6" s="509"/>
      <c r="DA6" s="510"/>
      <c r="DB6" s="508">
        <v>82.1</v>
      </c>
      <c r="DC6" s="509"/>
      <c r="DD6" s="509"/>
      <c r="DE6" s="509"/>
      <c r="DF6" s="509"/>
      <c r="DG6" s="509"/>
      <c r="DH6" s="509"/>
      <c r="DI6" s="510"/>
      <c r="DJ6" s="186"/>
      <c r="DK6" s="186"/>
      <c r="DL6" s="186"/>
      <c r="DM6" s="186"/>
      <c r="DN6" s="186"/>
      <c r="DO6" s="186"/>
    </row>
    <row r="7" spans="1:119" ht="18.75" customHeight="1" x14ac:dyDescent="0.2">
      <c r="A7" s="187"/>
      <c r="B7" s="447"/>
      <c r="C7" s="448"/>
      <c r="D7" s="448"/>
      <c r="E7" s="449"/>
      <c r="F7" s="449"/>
      <c r="G7" s="449"/>
      <c r="H7" s="449"/>
      <c r="I7" s="449"/>
      <c r="J7" s="449"/>
      <c r="K7" s="449"/>
      <c r="L7" s="449"/>
      <c r="M7" s="449"/>
      <c r="N7" s="449"/>
      <c r="O7" s="449"/>
      <c r="P7" s="449"/>
      <c r="Q7" s="449"/>
      <c r="R7" s="455"/>
      <c r="S7" s="455"/>
      <c r="T7" s="455"/>
      <c r="U7" s="455"/>
      <c r="V7" s="456"/>
      <c r="W7" s="459"/>
      <c r="X7" s="460"/>
      <c r="Y7" s="460"/>
      <c r="Z7" s="460"/>
      <c r="AA7" s="460"/>
      <c r="AB7" s="448"/>
      <c r="AC7" s="494"/>
      <c r="AD7" s="495"/>
      <c r="AE7" s="495"/>
      <c r="AF7" s="495"/>
      <c r="AG7" s="495"/>
      <c r="AH7" s="495"/>
      <c r="AI7" s="495"/>
      <c r="AJ7" s="495"/>
      <c r="AK7" s="495"/>
      <c r="AL7" s="496"/>
      <c r="AM7" s="500" t="s">
        <v>104</v>
      </c>
      <c r="AN7" s="501"/>
      <c r="AO7" s="501"/>
      <c r="AP7" s="501"/>
      <c r="AQ7" s="501"/>
      <c r="AR7" s="501"/>
      <c r="AS7" s="501"/>
      <c r="AT7" s="502"/>
      <c r="AU7" s="503" t="s">
        <v>105</v>
      </c>
      <c r="AV7" s="504"/>
      <c r="AW7" s="504"/>
      <c r="AX7" s="504"/>
      <c r="AY7" s="505" t="s">
        <v>106</v>
      </c>
      <c r="AZ7" s="506"/>
      <c r="BA7" s="506"/>
      <c r="BB7" s="506"/>
      <c r="BC7" s="506"/>
      <c r="BD7" s="506"/>
      <c r="BE7" s="506"/>
      <c r="BF7" s="506"/>
      <c r="BG7" s="506"/>
      <c r="BH7" s="506"/>
      <c r="BI7" s="506"/>
      <c r="BJ7" s="506"/>
      <c r="BK7" s="506"/>
      <c r="BL7" s="506"/>
      <c r="BM7" s="507"/>
      <c r="BN7" s="471">
        <v>217218</v>
      </c>
      <c r="BO7" s="472"/>
      <c r="BP7" s="472"/>
      <c r="BQ7" s="472"/>
      <c r="BR7" s="472"/>
      <c r="BS7" s="472"/>
      <c r="BT7" s="472"/>
      <c r="BU7" s="473"/>
      <c r="BV7" s="471">
        <v>472455</v>
      </c>
      <c r="BW7" s="472"/>
      <c r="BX7" s="472"/>
      <c r="BY7" s="472"/>
      <c r="BZ7" s="472"/>
      <c r="CA7" s="472"/>
      <c r="CB7" s="472"/>
      <c r="CC7" s="473"/>
      <c r="CD7" s="474" t="s">
        <v>107</v>
      </c>
      <c r="CE7" s="475"/>
      <c r="CF7" s="475"/>
      <c r="CG7" s="475"/>
      <c r="CH7" s="475"/>
      <c r="CI7" s="475"/>
      <c r="CJ7" s="475"/>
      <c r="CK7" s="475"/>
      <c r="CL7" s="475"/>
      <c r="CM7" s="475"/>
      <c r="CN7" s="475"/>
      <c r="CO7" s="475"/>
      <c r="CP7" s="475"/>
      <c r="CQ7" s="475"/>
      <c r="CR7" s="475"/>
      <c r="CS7" s="476"/>
      <c r="CT7" s="471">
        <v>125014524</v>
      </c>
      <c r="CU7" s="472"/>
      <c r="CV7" s="472"/>
      <c r="CW7" s="472"/>
      <c r="CX7" s="472"/>
      <c r="CY7" s="472"/>
      <c r="CZ7" s="472"/>
      <c r="DA7" s="473"/>
      <c r="DB7" s="471">
        <v>127665262</v>
      </c>
      <c r="DC7" s="472"/>
      <c r="DD7" s="472"/>
      <c r="DE7" s="472"/>
      <c r="DF7" s="472"/>
      <c r="DG7" s="472"/>
      <c r="DH7" s="472"/>
      <c r="DI7" s="473"/>
      <c r="DJ7" s="186"/>
      <c r="DK7" s="186"/>
      <c r="DL7" s="186"/>
      <c r="DM7" s="186"/>
      <c r="DN7" s="186"/>
      <c r="DO7" s="186"/>
    </row>
    <row r="8" spans="1:119" ht="18.75" customHeight="1" thickBot="1" x14ac:dyDescent="0.25">
      <c r="A8" s="187"/>
      <c r="B8" s="480"/>
      <c r="C8" s="481"/>
      <c r="D8" s="481"/>
      <c r="E8" s="482"/>
      <c r="F8" s="482"/>
      <c r="G8" s="482"/>
      <c r="H8" s="482"/>
      <c r="I8" s="482"/>
      <c r="J8" s="482"/>
      <c r="K8" s="482"/>
      <c r="L8" s="482"/>
      <c r="M8" s="482"/>
      <c r="N8" s="482"/>
      <c r="O8" s="482"/>
      <c r="P8" s="482"/>
      <c r="Q8" s="482"/>
      <c r="R8" s="485"/>
      <c r="S8" s="485"/>
      <c r="T8" s="485"/>
      <c r="U8" s="485"/>
      <c r="V8" s="486"/>
      <c r="W8" s="489"/>
      <c r="X8" s="490"/>
      <c r="Y8" s="490"/>
      <c r="Z8" s="490"/>
      <c r="AA8" s="490"/>
      <c r="AB8" s="481"/>
      <c r="AC8" s="497"/>
      <c r="AD8" s="498"/>
      <c r="AE8" s="498"/>
      <c r="AF8" s="498"/>
      <c r="AG8" s="498"/>
      <c r="AH8" s="498"/>
      <c r="AI8" s="498"/>
      <c r="AJ8" s="498"/>
      <c r="AK8" s="498"/>
      <c r="AL8" s="499"/>
      <c r="AM8" s="500" t="s">
        <v>108</v>
      </c>
      <c r="AN8" s="501"/>
      <c r="AO8" s="501"/>
      <c r="AP8" s="501"/>
      <c r="AQ8" s="501"/>
      <c r="AR8" s="501"/>
      <c r="AS8" s="501"/>
      <c r="AT8" s="502"/>
      <c r="AU8" s="503" t="s">
        <v>109</v>
      </c>
      <c r="AV8" s="504"/>
      <c r="AW8" s="504"/>
      <c r="AX8" s="504"/>
      <c r="AY8" s="505" t="s">
        <v>110</v>
      </c>
      <c r="AZ8" s="506"/>
      <c r="BA8" s="506"/>
      <c r="BB8" s="506"/>
      <c r="BC8" s="506"/>
      <c r="BD8" s="506"/>
      <c r="BE8" s="506"/>
      <c r="BF8" s="506"/>
      <c r="BG8" s="506"/>
      <c r="BH8" s="506"/>
      <c r="BI8" s="506"/>
      <c r="BJ8" s="506"/>
      <c r="BK8" s="506"/>
      <c r="BL8" s="506"/>
      <c r="BM8" s="507"/>
      <c r="BN8" s="471">
        <v>11645488</v>
      </c>
      <c r="BO8" s="472"/>
      <c r="BP8" s="472"/>
      <c r="BQ8" s="472"/>
      <c r="BR8" s="472"/>
      <c r="BS8" s="472"/>
      <c r="BT8" s="472"/>
      <c r="BU8" s="473"/>
      <c r="BV8" s="471">
        <v>6758632</v>
      </c>
      <c r="BW8" s="472"/>
      <c r="BX8" s="472"/>
      <c r="BY8" s="472"/>
      <c r="BZ8" s="472"/>
      <c r="CA8" s="472"/>
      <c r="CB8" s="472"/>
      <c r="CC8" s="473"/>
      <c r="CD8" s="474" t="s">
        <v>111</v>
      </c>
      <c r="CE8" s="475"/>
      <c r="CF8" s="475"/>
      <c r="CG8" s="475"/>
      <c r="CH8" s="475"/>
      <c r="CI8" s="475"/>
      <c r="CJ8" s="475"/>
      <c r="CK8" s="475"/>
      <c r="CL8" s="475"/>
      <c r="CM8" s="475"/>
      <c r="CN8" s="475"/>
      <c r="CO8" s="475"/>
      <c r="CP8" s="475"/>
      <c r="CQ8" s="475"/>
      <c r="CR8" s="475"/>
      <c r="CS8" s="476"/>
      <c r="CT8" s="511">
        <v>0.62</v>
      </c>
      <c r="CU8" s="512"/>
      <c r="CV8" s="512"/>
      <c r="CW8" s="512"/>
      <c r="CX8" s="512"/>
      <c r="CY8" s="512"/>
      <c r="CZ8" s="512"/>
      <c r="DA8" s="513"/>
      <c r="DB8" s="511">
        <v>0.61</v>
      </c>
      <c r="DC8" s="512"/>
      <c r="DD8" s="512"/>
      <c r="DE8" s="512"/>
      <c r="DF8" s="512"/>
      <c r="DG8" s="512"/>
      <c r="DH8" s="512"/>
      <c r="DI8" s="513"/>
      <c r="DJ8" s="186"/>
      <c r="DK8" s="186"/>
      <c r="DL8" s="186"/>
      <c r="DM8" s="186"/>
      <c r="DN8" s="186"/>
      <c r="DO8" s="186"/>
    </row>
    <row r="9" spans="1:119" ht="18.75" customHeight="1" thickBot="1" x14ac:dyDescent="0.25">
      <c r="A9" s="187"/>
      <c r="B9" s="465" t="s">
        <v>112</v>
      </c>
      <c r="C9" s="466"/>
      <c r="D9" s="466"/>
      <c r="E9" s="466"/>
      <c r="F9" s="466"/>
      <c r="G9" s="466"/>
      <c r="H9" s="466"/>
      <c r="I9" s="466"/>
      <c r="J9" s="466"/>
      <c r="K9" s="514"/>
      <c r="L9" s="515" t="s">
        <v>113</v>
      </c>
      <c r="M9" s="516"/>
      <c r="N9" s="516"/>
      <c r="O9" s="516"/>
      <c r="P9" s="516"/>
      <c r="Q9" s="517"/>
      <c r="R9" s="518">
        <v>591108</v>
      </c>
      <c r="S9" s="519"/>
      <c r="T9" s="519"/>
      <c r="U9" s="519"/>
      <c r="V9" s="520"/>
      <c r="W9" s="428" t="s">
        <v>114</v>
      </c>
      <c r="X9" s="429"/>
      <c r="Y9" s="429"/>
      <c r="Z9" s="429"/>
      <c r="AA9" s="429"/>
      <c r="AB9" s="429"/>
      <c r="AC9" s="429"/>
      <c r="AD9" s="429"/>
      <c r="AE9" s="429"/>
      <c r="AF9" s="429"/>
      <c r="AG9" s="429"/>
      <c r="AH9" s="429"/>
      <c r="AI9" s="429"/>
      <c r="AJ9" s="429"/>
      <c r="AK9" s="429"/>
      <c r="AL9" s="430"/>
      <c r="AM9" s="500" t="s">
        <v>115</v>
      </c>
      <c r="AN9" s="501"/>
      <c r="AO9" s="501"/>
      <c r="AP9" s="501"/>
      <c r="AQ9" s="501"/>
      <c r="AR9" s="501"/>
      <c r="AS9" s="501"/>
      <c r="AT9" s="502"/>
      <c r="AU9" s="503" t="s">
        <v>109</v>
      </c>
      <c r="AV9" s="504"/>
      <c r="AW9" s="504"/>
      <c r="AX9" s="504"/>
      <c r="AY9" s="505" t="s">
        <v>116</v>
      </c>
      <c r="AZ9" s="506"/>
      <c r="BA9" s="506"/>
      <c r="BB9" s="506"/>
      <c r="BC9" s="506"/>
      <c r="BD9" s="506"/>
      <c r="BE9" s="506"/>
      <c r="BF9" s="506"/>
      <c r="BG9" s="506"/>
      <c r="BH9" s="506"/>
      <c r="BI9" s="506"/>
      <c r="BJ9" s="506"/>
      <c r="BK9" s="506"/>
      <c r="BL9" s="506"/>
      <c r="BM9" s="507"/>
      <c r="BN9" s="471">
        <v>4886856</v>
      </c>
      <c r="BO9" s="472"/>
      <c r="BP9" s="472"/>
      <c r="BQ9" s="472"/>
      <c r="BR9" s="472"/>
      <c r="BS9" s="472"/>
      <c r="BT9" s="472"/>
      <c r="BU9" s="473"/>
      <c r="BV9" s="471">
        <v>-875976</v>
      </c>
      <c r="BW9" s="472"/>
      <c r="BX9" s="472"/>
      <c r="BY9" s="472"/>
      <c r="BZ9" s="472"/>
      <c r="CA9" s="472"/>
      <c r="CB9" s="472"/>
      <c r="CC9" s="473"/>
      <c r="CD9" s="474" t="s">
        <v>117</v>
      </c>
      <c r="CE9" s="475"/>
      <c r="CF9" s="475"/>
      <c r="CG9" s="475"/>
      <c r="CH9" s="475"/>
      <c r="CI9" s="475"/>
      <c r="CJ9" s="475"/>
      <c r="CK9" s="475"/>
      <c r="CL9" s="475"/>
      <c r="CM9" s="475"/>
      <c r="CN9" s="475"/>
      <c r="CO9" s="475"/>
      <c r="CP9" s="475"/>
      <c r="CQ9" s="475"/>
      <c r="CR9" s="475"/>
      <c r="CS9" s="476"/>
      <c r="CT9" s="468">
        <v>4.9000000000000004</v>
      </c>
      <c r="CU9" s="469"/>
      <c r="CV9" s="469"/>
      <c r="CW9" s="469"/>
      <c r="CX9" s="469"/>
      <c r="CY9" s="469"/>
      <c r="CZ9" s="469"/>
      <c r="DA9" s="470"/>
      <c r="DB9" s="468">
        <v>2</v>
      </c>
      <c r="DC9" s="469"/>
      <c r="DD9" s="469"/>
      <c r="DE9" s="469"/>
      <c r="DF9" s="469"/>
      <c r="DG9" s="469"/>
      <c r="DH9" s="469"/>
      <c r="DI9" s="470"/>
      <c r="DJ9" s="186"/>
      <c r="DK9" s="186"/>
      <c r="DL9" s="186"/>
      <c r="DM9" s="186"/>
      <c r="DN9" s="186"/>
      <c r="DO9" s="186"/>
    </row>
    <row r="10" spans="1:119" ht="18.75" customHeight="1" thickBot="1" x14ac:dyDescent="0.25">
      <c r="A10" s="187"/>
      <c r="B10" s="465"/>
      <c r="C10" s="466"/>
      <c r="D10" s="466"/>
      <c r="E10" s="466"/>
      <c r="F10" s="466"/>
      <c r="G10" s="466"/>
      <c r="H10" s="466"/>
      <c r="I10" s="466"/>
      <c r="J10" s="466"/>
      <c r="K10" s="514"/>
      <c r="L10" s="521" t="s">
        <v>118</v>
      </c>
      <c r="M10" s="501"/>
      <c r="N10" s="501"/>
      <c r="O10" s="501"/>
      <c r="P10" s="501"/>
      <c r="Q10" s="502"/>
      <c r="R10" s="522">
        <v>563997</v>
      </c>
      <c r="S10" s="523"/>
      <c r="T10" s="523"/>
      <c r="U10" s="523"/>
      <c r="V10" s="524"/>
      <c r="W10" s="459"/>
      <c r="X10" s="460"/>
      <c r="Y10" s="460"/>
      <c r="Z10" s="460"/>
      <c r="AA10" s="460"/>
      <c r="AB10" s="460"/>
      <c r="AC10" s="460"/>
      <c r="AD10" s="460"/>
      <c r="AE10" s="460"/>
      <c r="AF10" s="460"/>
      <c r="AG10" s="460"/>
      <c r="AH10" s="460"/>
      <c r="AI10" s="460"/>
      <c r="AJ10" s="460"/>
      <c r="AK10" s="460"/>
      <c r="AL10" s="463"/>
      <c r="AM10" s="500" t="s">
        <v>119</v>
      </c>
      <c r="AN10" s="501"/>
      <c r="AO10" s="501"/>
      <c r="AP10" s="501"/>
      <c r="AQ10" s="501"/>
      <c r="AR10" s="501"/>
      <c r="AS10" s="501"/>
      <c r="AT10" s="502"/>
      <c r="AU10" s="503" t="s">
        <v>109</v>
      </c>
      <c r="AV10" s="504"/>
      <c r="AW10" s="504"/>
      <c r="AX10" s="504"/>
      <c r="AY10" s="505" t="s">
        <v>120</v>
      </c>
      <c r="AZ10" s="506"/>
      <c r="BA10" s="506"/>
      <c r="BB10" s="506"/>
      <c r="BC10" s="506"/>
      <c r="BD10" s="506"/>
      <c r="BE10" s="506"/>
      <c r="BF10" s="506"/>
      <c r="BG10" s="506"/>
      <c r="BH10" s="506"/>
      <c r="BI10" s="506"/>
      <c r="BJ10" s="506"/>
      <c r="BK10" s="506"/>
      <c r="BL10" s="506"/>
      <c r="BM10" s="507"/>
      <c r="BN10" s="471">
        <v>1413580</v>
      </c>
      <c r="BO10" s="472"/>
      <c r="BP10" s="472"/>
      <c r="BQ10" s="472"/>
      <c r="BR10" s="472"/>
      <c r="BS10" s="472"/>
      <c r="BT10" s="472"/>
      <c r="BU10" s="473"/>
      <c r="BV10" s="471">
        <v>5756680</v>
      </c>
      <c r="BW10" s="472"/>
      <c r="BX10" s="472"/>
      <c r="BY10" s="472"/>
      <c r="BZ10" s="472"/>
      <c r="CA10" s="472"/>
      <c r="CB10" s="472"/>
      <c r="CC10" s="47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5"/>
      <c r="C11" s="466"/>
      <c r="D11" s="466"/>
      <c r="E11" s="466"/>
      <c r="F11" s="466"/>
      <c r="G11" s="466"/>
      <c r="H11" s="466"/>
      <c r="I11" s="466"/>
      <c r="J11" s="466"/>
      <c r="K11" s="514"/>
      <c r="L11" s="525" t="s">
        <v>122</v>
      </c>
      <c r="M11" s="526"/>
      <c r="N11" s="526"/>
      <c r="O11" s="526"/>
      <c r="P11" s="526"/>
      <c r="Q11" s="527"/>
      <c r="R11" s="528" t="s">
        <v>123</v>
      </c>
      <c r="S11" s="529"/>
      <c r="T11" s="529"/>
      <c r="U11" s="529"/>
      <c r="V11" s="530"/>
      <c r="W11" s="459"/>
      <c r="X11" s="460"/>
      <c r="Y11" s="460"/>
      <c r="Z11" s="460"/>
      <c r="AA11" s="460"/>
      <c r="AB11" s="460"/>
      <c r="AC11" s="460"/>
      <c r="AD11" s="460"/>
      <c r="AE11" s="460"/>
      <c r="AF11" s="460"/>
      <c r="AG11" s="460"/>
      <c r="AH11" s="460"/>
      <c r="AI11" s="460"/>
      <c r="AJ11" s="460"/>
      <c r="AK11" s="460"/>
      <c r="AL11" s="463"/>
      <c r="AM11" s="500" t="s">
        <v>124</v>
      </c>
      <c r="AN11" s="501"/>
      <c r="AO11" s="501"/>
      <c r="AP11" s="501"/>
      <c r="AQ11" s="501"/>
      <c r="AR11" s="501"/>
      <c r="AS11" s="501"/>
      <c r="AT11" s="502"/>
      <c r="AU11" s="503" t="s">
        <v>109</v>
      </c>
      <c r="AV11" s="504"/>
      <c r="AW11" s="504"/>
      <c r="AX11" s="504"/>
      <c r="AY11" s="505" t="s">
        <v>125</v>
      </c>
      <c r="AZ11" s="506"/>
      <c r="BA11" s="506"/>
      <c r="BB11" s="506"/>
      <c r="BC11" s="506"/>
      <c r="BD11" s="506"/>
      <c r="BE11" s="506"/>
      <c r="BF11" s="506"/>
      <c r="BG11" s="506"/>
      <c r="BH11" s="506"/>
      <c r="BI11" s="506"/>
      <c r="BJ11" s="506"/>
      <c r="BK11" s="506"/>
      <c r="BL11" s="506"/>
      <c r="BM11" s="507"/>
      <c r="BN11" s="471">
        <v>0</v>
      </c>
      <c r="BO11" s="472"/>
      <c r="BP11" s="472"/>
      <c r="BQ11" s="472"/>
      <c r="BR11" s="472"/>
      <c r="BS11" s="472"/>
      <c r="BT11" s="472"/>
      <c r="BU11" s="473"/>
      <c r="BV11" s="471">
        <v>0</v>
      </c>
      <c r="BW11" s="472"/>
      <c r="BX11" s="472"/>
      <c r="BY11" s="472"/>
      <c r="BZ11" s="472"/>
      <c r="CA11" s="472"/>
      <c r="CB11" s="472"/>
      <c r="CC11" s="473"/>
      <c r="CD11" s="474" t="s">
        <v>126</v>
      </c>
      <c r="CE11" s="475"/>
      <c r="CF11" s="475"/>
      <c r="CG11" s="475"/>
      <c r="CH11" s="475"/>
      <c r="CI11" s="475"/>
      <c r="CJ11" s="475"/>
      <c r="CK11" s="475"/>
      <c r="CL11" s="475"/>
      <c r="CM11" s="475"/>
      <c r="CN11" s="475"/>
      <c r="CO11" s="475"/>
      <c r="CP11" s="475"/>
      <c r="CQ11" s="475"/>
      <c r="CR11" s="475"/>
      <c r="CS11" s="476"/>
      <c r="CT11" s="511" t="s">
        <v>127</v>
      </c>
      <c r="CU11" s="512"/>
      <c r="CV11" s="512"/>
      <c r="CW11" s="512"/>
      <c r="CX11" s="512"/>
      <c r="CY11" s="512"/>
      <c r="CZ11" s="512"/>
      <c r="DA11" s="513"/>
      <c r="DB11" s="511" t="s">
        <v>127</v>
      </c>
      <c r="DC11" s="512"/>
      <c r="DD11" s="512"/>
      <c r="DE11" s="512"/>
      <c r="DF11" s="512"/>
      <c r="DG11" s="512"/>
      <c r="DH11" s="512"/>
      <c r="DI11" s="513"/>
      <c r="DJ11" s="186"/>
      <c r="DK11" s="186"/>
      <c r="DL11" s="186"/>
      <c r="DM11" s="186"/>
      <c r="DN11" s="186"/>
      <c r="DO11" s="186"/>
    </row>
    <row r="12" spans="1:119" ht="18.75" customHeight="1" x14ac:dyDescent="0.2">
      <c r="A12" s="187"/>
      <c r="B12" s="531" t="s">
        <v>128</v>
      </c>
      <c r="C12" s="532"/>
      <c r="D12" s="532"/>
      <c r="E12" s="532"/>
      <c r="F12" s="532"/>
      <c r="G12" s="532"/>
      <c r="H12" s="532"/>
      <c r="I12" s="532"/>
      <c r="J12" s="532"/>
      <c r="K12" s="533"/>
      <c r="L12" s="540" t="s">
        <v>129</v>
      </c>
      <c r="M12" s="541"/>
      <c r="N12" s="541"/>
      <c r="O12" s="541"/>
      <c r="P12" s="541"/>
      <c r="Q12" s="542"/>
      <c r="R12" s="543">
        <v>573504</v>
      </c>
      <c r="S12" s="544"/>
      <c r="T12" s="544"/>
      <c r="U12" s="544"/>
      <c r="V12" s="545"/>
      <c r="W12" s="546" t="s">
        <v>1</v>
      </c>
      <c r="X12" s="504"/>
      <c r="Y12" s="504"/>
      <c r="Z12" s="504"/>
      <c r="AA12" s="504"/>
      <c r="AB12" s="547"/>
      <c r="AC12" s="548" t="s">
        <v>130</v>
      </c>
      <c r="AD12" s="549"/>
      <c r="AE12" s="549"/>
      <c r="AF12" s="549"/>
      <c r="AG12" s="550"/>
      <c r="AH12" s="548" t="s">
        <v>131</v>
      </c>
      <c r="AI12" s="549"/>
      <c r="AJ12" s="549"/>
      <c r="AK12" s="549"/>
      <c r="AL12" s="551"/>
      <c r="AM12" s="500" t="s">
        <v>132</v>
      </c>
      <c r="AN12" s="501"/>
      <c r="AO12" s="501"/>
      <c r="AP12" s="501"/>
      <c r="AQ12" s="501"/>
      <c r="AR12" s="501"/>
      <c r="AS12" s="501"/>
      <c r="AT12" s="502"/>
      <c r="AU12" s="503" t="s">
        <v>93</v>
      </c>
      <c r="AV12" s="504"/>
      <c r="AW12" s="504"/>
      <c r="AX12" s="504"/>
      <c r="AY12" s="505" t="s">
        <v>133</v>
      </c>
      <c r="AZ12" s="506"/>
      <c r="BA12" s="506"/>
      <c r="BB12" s="506"/>
      <c r="BC12" s="506"/>
      <c r="BD12" s="506"/>
      <c r="BE12" s="506"/>
      <c r="BF12" s="506"/>
      <c r="BG12" s="506"/>
      <c r="BH12" s="506"/>
      <c r="BI12" s="506"/>
      <c r="BJ12" s="506"/>
      <c r="BK12" s="506"/>
      <c r="BL12" s="506"/>
      <c r="BM12" s="507"/>
      <c r="BN12" s="471">
        <v>6378318</v>
      </c>
      <c r="BO12" s="472"/>
      <c r="BP12" s="472"/>
      <c r="BQ12" s="472"/>
      <c r="BR12" s="472"/>
      <c r="BS12" s="472"/>
      <c r="BT12" s="472"/>
      <c r="BU12" s="473"/>
      <c r="BV12" s="471">
        <v>2451438</v>
      </c>
      <c r="BW12" s="472"/>
      <c r="BX12" s="472"/>
      <c r="BY12" s="472"/>
      <c r="BZ12" s="472"/>
      <c r="CA12" s="472"/>
      <c r="CB12" s="472"/>
      <c r="CC12" s="473"/>
      <c r="CD12" s="474" t="s">
        <v>134</v>
      </c>
      <c r="CE12" s="475"/>
      <c r="CF12" s="475"/>
      <c r="CG12" s="475"/>
      <c r="CH12" s="475"/>
      <c r="CI12" s="475"/>
      <c r="CJ12" s="475"/>
      <c r="CK12" s="475"/>
      <c r="CL12" s="475"/>
      <c r="CM12" s="475"/>
      <c r="CN12" s="475"/>
      <c r="CO12" s="475"/>
      <c r="CP12" s="475"/>
      <c r="CQ12" s="475"/>
      <c r="CR12" s="475"/>
      <c r="CS12" s="476"/>
      <c r="CT12" s="511" t="s">
        <v>135</v>
      </c>
      <c r="CU12" s="512"/>
      <c r="CV12" s="512"/>
      <c r="CW12" s="512"/>
      <c r="CX12" s="512"/>
      <c r="CY12" s="512"/>
      <c r="CZ12" s="512"/>
      <c r="DA12" s="513"/>
      <c r="DB12" s="511" t="s">
        <v>136</v>
      </c>
      <c r="DC12" s="512"/>
      <c r="DD12" s="512"/>
      <c r="DE12" s="512"/>
      <c r="DF12" s="512"/>
      <c r="DG12" s="512"/>
      <c r="DH12" s="512"/>
      <c r="DI12" s="513"/>
      <c r="DJ12" s="186"/>
      <c r="DK12" s="186"/>
      <c r="DL12" s="186"/>
      <c r="DM12" s="186"/>
      <c r="DN12" s="186"/>
      <c r="DO12" s="186"/>
    </row>
    <row r="13" spans="1:119" ht="18.75" customHeight="1" x14ac:dyDescent="0.2">
      <c r="A13" s="187"/>
      <c r="B13" s="534"/>
      <c r="C13" s="535"/>
      <c r="D13" s="535"/>
      <c r="E13" s="535"/>
      <c r="F13" s="535"/>
      <c r="G13" s="535"/>
      <c r="H13" s="535"/>
      <c r="I13" s="535"/>
      <c r="J13" s="535"/>
      <c r="K13" s="536"/>
      <c r="L13" s="197"/>
      <c r="M13" s="562" t="s">
        <v>137</v>
      </c>
      <c r="N13" s="563"/>
      <c r="O13" s="563"/>
      <c r="P13" s="563"/>
      <c r="Q13" s="564"/>
      <c r="R13" s="555">
        <v>556769</v>
      </c>
      <c r="S13" s="556"/>
      <c r="T13" s="556"/>
      <c r="U13" s="556"/>
      <c r="V13" s="557"/>
      <c r="W13" s="487" t="s">
        <v>138</v>
      </c>
      <c r="X13" s="488"/>
      <c r="Y13" s="488"/>
      <c r="Z13" s="488"/>
      <c r="AA13" s="488"/>
      <c r="AB13" s="478"/>
      <c r="AC13" s="522">
        <v>469</v>
      </c>
      <c r="AD13" s="523"/>
      <c r="AE13" s="523"/>
      <c r="AF13" s="523"/>
      <c r="AG13" s="565"/>
      <c r="AH13" s="522">
        <v>436</v>
      </c>
      <c r="AI13" s="523"/>
      <c r="AJ13" s="523"/>
      <c r="AK13" s="523"/>
      <c r="AL13" s="524"/>
      <c r="AM13" s="500" t="s">
        <v>139</v>
      </c>
      <c r="AN13" s="501"/>
      <c r="AO13" s="501"/>
      <c r="AP13" s="501"/>
      <c r="AQ13" s="501"/>
      <c r="AR13" s="501"/>
      <c r="AS13" s="501"/>
      <c r="AT13" s="502"/>
      <c r="AU13" s="503" t="s">
        <v>101</v>
      </c>
      <c r="AV13" s="504"/>
      <c r="AW13" s="504"/>
      <c r="AX13" s="504"/>
      <c r="AY13" s="505" t="s">
        <v>140</v>
      </c>
      <c r="AZ13" s="506"/>
      <c r="BA13" s="506"/>
      <c r="BB13" s="506"/>
      <c r="BC13" s="506"/>
      <c r="BD13" s="506"/>
      <c r="BE13" s="506"/>
      <c r="BF13" s="506"/>
      <c r="BG13" s="506"/>
      <c r="BH13" s="506"/>
      <c r="BI13" s="506"/>
      <c r="BJ13" s="506"/>
      <c r="BK13" s="506"/>
      <c r="BL13" s="506"/>
      <c r="BM13" s="507"/>
      <c r="BN13" s="471">
        <v>-77882</v>
      </c>
      <c r="BO13" s="472"/>
      <c r="BP13" s="472"/>
      <c r="BQ13" s="472"/>
      <c r="BR13" s="472"/>
      <c r="BS13" s="472"/>
      <c r="BT13" s="472"/>
      <c r="BU13" s="473"/>
      <c r="BV13" s="471">
        <v>2429266</v>
      </c>
      <c r="BW13" s="472"/>
      <c r="BX13" s="472"/>
      <c r="BY13" s="472"/>
      <c r="BZ13" s="472"/>
      <c r="CA13" s="472"/>
      <c r="CB13" s="472"/>
      <c r="CC13" s="473"/>
      <c r="CD13" s="474" t="s">
        <v>141</v>
      </c>
      <c r="CE13" s="475"/>
      <c r="CF13" s="475"/>
      <c r="CG13" s="475"/>
      <c r="CH13" s="475"/>
      <c r="CI13" s="475"/>
      <c r="CJ13" s="475"/>
      <c r="CK13" s="475"/>
      <c r="CL13" s="475"/>
      <c r="CM13" s="475"/>
      <c r="CN13" s="475"/>
      <c r="CO13" s="475"/>
      <c r="CP13" s="475"/>
      <c r="CQ13" s="475"/>
      <c r="CR13" s="475"/>
      <c r="CS13" s="476"/>
      <c r="CT13" s="468">
        <v>-5.6</v>
      </c>
      <c r="CU13" s="469"/>
      <c r="CV13" s="469"/>
      <c r="CW13" s="469"/>
      <c r="CX13" s="469"/>
      <c r="CY13" s="469"/>
      <c r="CZ13" s="469"/>
      <c r="DA13" s="470"/>
      <c r="DB13" s="468">
        <v>-6</v>
      </c>
      <c r="DC13" s="469"/>
      <c r="DD13" s="469"/>
      <c r="DE13" s="469"/>
      <c r="DF13" s="469"/>
      <c r="DG13" s="469"/>
      <c r="DH13" s="469"/>
      <c r="DI13" s="470"/>
      <c r="DJ13" s="186"/>
      <c r="DK13" s="186"/>
      <c r="DL13" s="186"/>
      <c r="DM13" s="186"/>
      <c r="DN13" s="186"/>
      <c r="DO13" s="186"/>
    </row>
    <row r="14" spans="1:119" ht="18.75" customHeight="1" thickBot="1" x14ac:dyDescent="0.25">
      <c r="A14" s="187"/>
      <c r="B14" s="534"/>
      <c r="C14" s="535"/>
      <c r="D14" s="535"/>
      <c r="E14" s="535"/>
      <c r="F14" s="535"/>
      <c r="G14" s="535"/>
      <c r="H14" s="535"/>
      <c r="I14" s="535"/>
      <c r="J14" s="535"/>
      <c r="K14" s="536"/>
      <c r="L14" s="552" t="s">
        <v>142</v>
      </c>
      <c r="M14" s="553"/>
      <c r="N14" s="553"/>
      <c r="O14" s="553"/>
      <c r="P14" s="553"/>
      <c r="Q14" s="554"/>
      <c r="R14" s="555">
        <v>574118</v>
      </c>
      <c r="S14" s="556"/>
      <c r="T14" s="556"/>
      <c r="U14" s="556"/>
      <c r="V14" s="557"/>
      <c r="W14" s="461"/>
      <c r="X14" s="462"/>
      <c r="Y14" s="462"/>
      <c r="Z14" s="462"/>
      <c r="AA14" s="462"/>
      <c r="AB14" s="451"/>
      <c r="AC14" s="558">
        <v>0.2</v>
      </c>
      <c r="AD14" s="559"/>
      <c r="AE14" s="559"/>
      <c r="AF14" s="559"/>
      <c r="AG14" s="560"/>
      <c r="AH14" s="558">
        <v>0.2</v>
      </c>
      <c r="AI14" s="559"/>
      <c r="AJ14" s="559"/>
      <c r="AK14" s="559"/>
      <c r="AL14" s="561"/>
      <c r="AM14" s="500"/>
      <c r="AN14" s="501"/>
      <c r="AO14" s="501"/>
      <c r="AP14" s="501"/>
      <c r="AQ14" s="501"/>
      <c r="AR14" s="501"/>
      <c r="AS14" s="501"/>
      <c r="AT14" s="502"/>
      <c r="AU14" s="503"/>
      <c r="AV14" s="504"/>
      <c r="AW14" s="504"/>
      <c r="AX14" s="504"/>
      <c r="AY14" s="505"/>
      <c r="AZ14" s="506"/>
      <c r="BA14" s="506"/>
      <c r="BB14" s="506"/>
      <c r="BC14" s="506"/>
      <c r="BD14" s="506"/>
      <c r="BE14" s="506"/>
      <c r="BF14" s="506"/>
      <c r="BG14" s="506"/>
      <c r="BH14" s="506"/>
      <c r="BI14" s="506"/>
      <c r="BJ14" s="506"/>
      <c r="BK14" s="506"/>
      <c r="BL14" s="506"/>
      <c r="BM14" s="507"/>
      <c r="BN14" s="471"/>
      <c r="BO14" s="472"/>
      <c r="BP14" s="472"/>
      <c r="BQ14" s="472"/>
      <c r="BR14" s="472"/>
      <c r="BS14" s="472"/>
      <c r="BT14" s="472"/>
      <c r="BU14" s="473"/>
      <c r="BV14" s="471"/>
      <c r="BW14" s="472"/>
      <c r="BX14" s="472"/>
      <c r="BY14" s="472"/>
      <c r="BZ14" s="472"/>
      <c r="CA14" s="472"/>
      <c r="CB14" s="472"/>
      <c r="CC14" s="473"/>
      <c r="CD14" s="566" t="s">
        <v>143</v>
      </c>
      <c r="CE14" s="567"/>
      <c r="CF14" s="567"/>
      <c r="CG14" s="567"/>
      <c r="CH14" s="567"/>
      <c r="CI14" s="567"/>
      <c r="CJ14" s="567"/>
      <c r="CK14" s="567"/>
      <c r="CL14" s="567"/>
      <c r="CM14" s="567"/>
      <c r="CN14" s="567"/>
      <c r="CO14" s="567"/>
      <c r="CP14" s="567"/>
      <c r="CQ14" s="567"/>
      <c r="CR14" s="567"/>
      <c r="CS14" s="568"/>
      <c r="CT14" s="569" t="s">
        <v>135</v>
      </c>
      <c r="CU14" s="570"/>
      <c r="CV14" s="570"/>
      <c r="CW14" s="570"/>
      <c r="CX14" s="570"/>
      <c r="CY14" s="570"/>
      <c r="CZ14" s="570"/>
      <c r="DA14" s="571"/>
      <c r="DB14" s="569" t="s">
        <v>135</v>
      </c>
      <c r="DC14" s="570"/>
      <c r="DD14" s="570"/>
      <c r="DE14" s="570"/>
      <c r="DF14" s="570"/>
      <c r="DG14" s="570"/>
      <c r="DH14" s="570"/>
      <c r="DI14" s="571"/>
      <c r="DJ14" s="186"/>
      <c r="DK14" s="186"/>
      <c r="DL14" s="186"/>
      <c r="DM14" s="186"/>
      <c r="DN14" s="186"/>
      <c r="DO14" s="186"/>
    </row>
    <row r="15" spans="1:119" ht="18.75" customHeight="1" x14ac:dyDescent="0.2">
      <c r="A15" s="187"/>
      <c r="B15" s="534"/>
      <c r="C15" s="535"/>
      <c r="D15" s="535"/>
      <c r="E15" s="535"/>
      <c r="F15" s="535"/>
      <c r="G15" s="535"/>
      <c r="H15" s="535"/>
      <c r="I15" s="535"/>
      <c r="J15" s="535"/>
      <c r="K15" s="536"/>
      <c r="L15" s="197"/>
      <c r="M15" s="562" t="s">
        <v>144</v>
      </c>
      <c r="N15" s="563"/>
      <c r="O15" s="563"/>
      <c r="P15" s="563"/>
      <c r="Q15" s="564"/>
      <c r="R15" s="555">
        <v>555542</v>
      </c>
      <c r="S15" s="556"/>
      <c r="T15" s="556"/>
      <c r="U15" s="556"/>
      <c r="V15" s="557"/>
      <c r="W15" s="487" t="s">
        <v>145</v>
      </c>
      <c r="X15" s="488"/>
      <c r="Y15" s="488"/>
      <c r="Z15" s="488"/>
      <c r="AA15" s="488"/>
      <c r="AB15" s="478"/>
      <c r="AC15" s="522">
        <v>27407</v>
      </c>
      <c r="AD15" s="523"/>
      <c r="AE15" s="523"/>
      <c r="AF15" s="523"/>
      <c r="AG15" s="565"/>
      <c r="AH15" s="522">
        <v>25303</v>
      </c>
      <c r="AI15" s="523"/>
      <c r="AJ15" s="523"/>
      <c r="AK15" s="523"/>
      <c r="AL15" s="524"/>
      <c r="AM15" s="500"/>
      <c r="AN15" s="501"/>
      <c r="AO15" s="501"/>
      <c r="AP15" s="501"/>
      <c r="AQ15" s="501"/>
      <c r="AR15" s="501"/>
      <c r="AS15" s="501"/>
      <c r="AT15" s="502"/>
      <c r="AU15" s="503"/>
      <c r="AV15" s="504"/>
      <c r="AW15" s="504"/>
      <c r="AX15" s="504"/>
      <c r="AY15" s="431" t="s">
        <v>146</v>
      </c>
      <c r="AZ15" s="432"/>
      <c r="BA15" s="432"/>
      <c r="BB15" s="432"/>
      <c r="BC15" s="432"/>
      <c r="BD15" s="432"/>
      <c r="BE15" s="432"/>
      <c r="BF15" s="432"/>
      <c r="BG15" s="432"/>
      <c r="BH15" s="432"/>
      <c r="BI15" s="432"/>
      <c r="BJ15" s="432"/>
      <c r="BK15" s="432"/>
      <c r="BL15" s="432"/>
      <c r="BM15" s="433"/>
      <c r="BN15" s="434">
        <v>72196314</v>
      </c>
      <c r="BO15" s="435"/>
      <c r="BP15" s="435"/>
      <c r="BQ15" s="435"/>
      <c r="BR15" s="435"/>
      <c r="BS15" s="435"/>
      <c r="BT15" s="435"/>
      <c r="BU15" s="436"/>
      <c r="BV15" s="434">
        <v>69069455</v>
      </c>
      <c r="BW15" s="435"/>
      <c r="BX15" s="435"/>
      <c r="BY15" s="435"/>
      <c r="BZ15" s="435"/>
      <c r="CA15" s="435"/>
      <c r="CB15" s="435"/>
      <c r="CC15" s="436"/>
      <c r="CD15" s="572" t="s">
        <v>147</v>
      </c>
      <c r="CE15" s="573"/>
      <c r="CF15" s="573"/>
      <c r="CG15" s="573"/>
      <c r="CH15" s="573"/>
      <c r="CI15" s="573"/>
      <c r="CJ15" s="573"/>
      <c r="CK15" s="573"/>
      <c r="CL15" s="573"/>
      <c r="CM15" s="573"/>
      <c r="CN15" s="573"/>
      <c r="CO15" s="573"/>
      <c r="CP15" s="573"/>
      <c r="CQ15" s="573"/>
      <c r="CR15" s="573"/>
      <c r="CS15" s="57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4"/>
      <c r="C16" s="535"/>
      <c r="D16" s="535"/>
      <c r="E16" s="535"/>
      <c r="F16" s="535"/>
      <c r="G16" s="535"/>
      <c r="H16" s="535"/>
      <c r="I16" s="535"/>
      <c r="J16" s="535"/>
      <c r="K16" s="536"/>
      <c r="L16" s="552" t="s">
        <v>148</v>
      </c>
      <c r="M16" s="583"/>
      <c r="N16" s="583"/>
      <c r="O16" s="583"/>
      <c r="P16" s="583"/>
      <c r="Q16" s="584"/>
      <c r="R16" s="575" t="s">
        <v>149</v>
      </c>
      <c r="S16" s="576"/>
      <c r="T16" s="576"/>
      <c r="U16" s="576"/>
      <c r="V16" s="577"/>
      <c r="W16" s="461"/>
      <c r="X16" s="462"/>
      <c r="Y16" s="462"/>
      <c r="Z16" s="462"/>
      <c r="AA16" s="462"/>
      <c r="AB16" s="451"/>
      <c r="AC16" s="558">
        <v>12.6</v>
      </c>
      <c r="AD16" s="559"/>
      <c r="AE16" s="559"/>
      <c r="AF16" s="559"/>
      <c r="AG16" s="560"/>
      <c r="AH16" s="558">
        <v>12.1</v>
      </c>
      <c r="AI16" s="559"/>
      <c r="AJ16" s="559"/>
      <c r="AK16" s="559"/>
      <c r="AL16" s="561"/>
      <c r="AM16" s="500"/>
      <c r="AN16" s="501"/>
      <c r="AO16" s="501"/>
      <c r="AP16" s="501"/>
      <c r="AQ16" s="501"/>
      <c r="AR16" s="501"/>
      <c r="AS16" s="501"/>
      <c r="AT16" s="502"/>
      <c r="AU16" s="503"/>
      <c r="AV16" s="504"/>
      <c r="AW16" s="504"/>
      <c r="AX16" s="504"/>
      <c r="AY16" s="505" t="s">
        <v>150</v>
      </c>
      <c r="AZ16" s="506"/>
      <c r="BA16" s="506"/>
      <c r="BB16" s="506"/>
      <c r="BC16" s="506"/>
      <c r="BD16" s="506"/>
      <c r="BE16" s="506"/>
      <c r="BF16" s="506"/>
      <c r="BG16" s="506"/>
      <c r="BH16" s="506"/>
      <c r="BI16" s="506"/>
      <c r="BJ16" s="506"/>
      <c r="BK16" s="506"/>
      <c r="BL16" s="506"/>
      <c r="BM16" s="507"/>
      <c r="BN16" s="471">
        <v>113362768</v>
      </c>
      <c r="BO16" s="472"/>
      <c r="BP16" s="472"/>
      <c r="BQ16" s="472"/>
      <c r="BR16" s="472"/>
      <c r="BS16" s="472"/>
      <c r="BT16" s="472"/>
      <c r="BU16" s="473"/>
      <c r="BV16" s="471">
        <v>116034743</v>
      </c>
      <c r="BW16" s="472"/>
      <c r="BX16" s="472"/>
      <c r="BY16" s="472"/>
      <c r="BZ16" s="472"/>
      <c r="CA16" s="472"/>
      <c r="CB16" s="472"/>
      <c r="CC16" s="473"/>
      <c r="CD16" s="201"/>
      <c r="CE16" s="581"/>
      <c r="CF16" s="581"/>
      <c r="CG16" s="581"/>
      <c r="CH16" s="581"/>
      <c r="CI16" s="581"/>
      <c r="CJ16" s="581"/>
      <c r="CK16" s="581"/>
      <c r="CL16" s="581"/>
      <c r="CM16" s="581"/>
      <c r="CN16" s="581"/>
      <c r="CO16" s="581"/>
      <c r="CP16" s="581"/>
      <c r="CQ16" s="581"/>
      <c r="CR16" s="581"/>
      <c r="CS16" s="582"/>
      <c r="CT16" s="468"/>
      <c r="CU16" s="469"/>
      <c r="CV16" s="469"/>
      <c r="CW16" s="469"/>
      <c r="CX16" s="469"/>
      <c r="CY16" s="469"/>
      <c r="CZ16" s="469"/>
      <c r="DA16" s="470"/>
      <c r="DB16" s="468"/>
      <c r="DC16" s="469"/>
      <c r="DD16" s="469"/>
      <c r="DE16" s="469"/>
      <c r="DF16" s="469"/>
      <c r="DG16" s="469"/>
      <c r="DH16" s="469"/>
      <c r="DI16" s="470"/>
      <c r="DJ16" s="186"/>
      <c r="DK16" s="186"/>
      <c r="DL16" s="186"/>
      <c r="DM16" s="186"/>
      <c r="DN16" s="186"/>
      <c r="DO16" s="186"/>
    </row>
    <row r="17" spans="1:119" ht="18.75" customHeight="1" thickBot="1" x14ac:dyDescent="0.25">
      <c r="A17" s="187"/>
      <c r="B17" s="537"/>
      <c r="C17" s="538"/>
      <c r="D17" s="538"/>
      <c r="E17" s="538"/>
      <c r="F17" s="538"/>
      <c r="G17" s="538"/>
      <c r="H17" s="538"/>
      <c r="I17" s="538"/>
      <c r="J17" s="538"/>
      <c r="K17" s="539"/>
      <c r="L17" s="202"/>
      <c r="M17" s="578" t="s">
        <v>151</v>
      </c>
      <c r="N17" s="579"/>
      <c r="O17" s="579"/>
      <c r="P17" s="579"/>
      <c r="Q17" s="580"/>
      <c r="R17" s="575" t="s">
        <v>152</v>
      </c>
      <c r="S17" s="576"/>
      <c r="T17" s="576"/>
      <c r="U17" s="576"/>
      <c r="V17" s="577"/>
      <c r="W17" s="487" t="s">
        <v>153</v>
      </c>
      <c r="X17" s="488"/>
      <c r="Y17" s="488"/>
      <c r="Z17" s="488"/>
      <c r="AA17" s="488"/>
      <c r="AB17" s="478"/>
      <c r="AC17" s="522">
        <v>189732</v>
      </c>
      <c r="AD17" s="523"/>
      <c r="AE17" s="523"/>
      <c r="AF17" s="523"/>
      <c r="AG17" s="565"/>
      <c r="AH17" s="522">
        <v>182980</v>
      </c>
      <c r="AI17" s="523"/>
      <c r="AJ17" s="523"/>
      <c r="AK17" s="523"/>
      <c r="AL17" s="524"/>
      <c r="AM17" s="500"/>
      <c r="AN17" s="501"/>
      <c r="AO17" s="501"/>
      <c r="AP17" s="501"/>
      <c r="AQ17" s="501"/>
      <c r="AR17" s="501"/>
      <c r="AS17" s="501"/>
      <c r="AT17" s="502"/>
      <c r="AU17" s="503"/>
      <c r="AV17" s="504"/>
      <c r="AW17" s="504"/>
      <c r="AX17" s="504"/>
      <c r="AY17" s="505" t="s">
        <v>154</v>
      </c>
      <c r="AZ17" s="506"/>
      <c r="BA17" s="506"/>
      <c r="BB17" s="506"/>
      <c r="BC17" s="506"/>
      <c r="BD17" s="506"/>
      <c r="BE17" s="506"/>
      <c r="BF17" s="506"/>
      <c r="BG17" s="506"/>
      <c r="BH17" s="506"/>
      <c r="BI17" s="506"/>
      <c r="BJ17" s="506"/>
      <c r="BK17" s="506"/>
      <c r="BL17" s="506"/>
      <c r="BM17" s="507"/>
      <c r="BN17" s="471">
        <v>125014524</v>
      </c>
      <c r="BO17" s="472"/>
      <c r="BP17" s="472"/>
      <c r="BQ17" s="472"/>
      <c r="BR17" s="472"/>
      <c r="BS17" s="472"/>
      <c r="BT17" s="472"/>
      <c r="BU17" s="473"/>
      <c r="BV17" s="471">
        <v>127665262</v>
      </c>
      <c r="BW17" s="472"/>
      <c r="BX17" s="472"/>
      <c r="BY17" s="472"/>
      <c r="BZ17" s="472"/>
      <c r="CA17" s="472"/>
      <c r="CB17" s="472"/>
      <c r="CC17" s="473"/>
      <c r="CD17" s="201"/>
      <c r="CE17" s="581"/>
      <c r="CF17" s="581"/>
      <c r="CG17" s="581"/>
      <c r="CH17" s="581"/>
      <c r="CI17" s="581"/>
      <c r="CJ17" s="581"/>
      <c r="CK17" s="581"/>
      <c r="CL17" s="581"/>
      <c r="CM17" s="581"/>
      <c r="CN17" s="581"/>
      <c r="CO17" s="581"/>
      <c r="CP17" s="581"/>
      <c r="CQ17" s="581"/>
      <c r="CR17" s="581"/>
      <c r="CS17" s="582"/>
      <c r="CT17" s="468"/>
      <c r="CU17" s="469"/>
      <c r="CV17" s="469"/>
      <c r="CW17" s="469"/>
      <c r="CX17" s="469"/>
      <c r="CY17" s="469"/>
      <c r="CZ17" s="469"/>
      <c r="DA17" s="470"/>
      <c r="DB17" s="468"/>
      <c r="DC17" s="469"/>
      <c r="DD17" s="469"/>
      <c r="DE17" s="469"/>
      <c r="DF17" s="469"/>
      <c r="DG17" s="469"/>
      <c r="DH17" s="469"/>
      <c r="DI17" s="470"/>
      <c r="DJ17" s="186"/>
      <c r="DK17" s="186"/>
      <c r="DL17" s="186"/>
      <c r="DM17" s="186"/>
      <c r="DN17" s="186"/>
      <c r="DO17" s="186"/>
    </row>
    <row r="18" spans="1:119" ht="18.75" customHeight="1" thickBot="1" x14ac:dyDescent="0.25">
      <c r="A18" s="187"/>
      <c r="B18" s="585" t="s">
        <v>155</v>
      </c>
      <c r="C18" s="514"/>
      <c r="D18" s="514"/>
      <c r="E18" s="586"/>
      <c r="F18" s="586"/>
      <c r="G18" s="586"/>
      <c r="H18" s="586"/>
      <c r="I18" s="586"/>
      <c r="J18" s="586"/>
      <c r="K18" s="586"/>
      <c r="L18" s="587">
        <v>34.06</v>
      </c>
      <c r="M18" s="587"/>
      <c r="N18" s="587"/>
      <c r="O18" s="587"/>
      <c r="P18" s="587"/>
      <c r="Q18" s="587"/>
      <c r="R18" s="588"/>
      <c r="S18" s="588"/>
      <c r="T18" s="588"/>
      <c r="U18" s="588"/>
      <c r="V18" s="589"/>
      <c r="W18" s="489"/>
      <c r="X18" s="490"/>
      <c r="Y18" s="490"/>
      <c r="Z18" s="490"/>
      <c r="AA18" s="490"/>
      <c r="AB18" s="481"/>
      <c r="AC18" s="590">
        <v>87.2</v>
      </c>
      <c r="AD18" s="591"/>
      <c r="AE18" s="591"/>
      <c r="AF18" s="591"/>
      <c r="AG18" s="592"/>
      <c r="AH18" s="590">
        <v>87.7</v>
      </c>
      <c r="AI18" s="591"/>
      <c r="AJ18" s="591"/>
      <c r="AK18" s="591"/>
      <c r="AL18" s="593"/>
      <c r="AM18" s="500"/>
      <c r="AN18" s="501"/>
      <c r="AO18" s="501"/>
      <c r="AP18" s="501"/>
      <c r="AQ18" s="501"/>
      <c r="AR18" s="501"/>
      <c r="AS18" s="501"/>
      <c r="AT18" s="502"/>
      <c r="AU18" s="503"/>
      <c r="AV18" s="504"/>
      <c r="AW18" s="504"/>
      <c r="AX18" s="504"/>
      <c r="AY18" s="505" t="s">
        <v>156</v>
      </c>
      <c r="AZ18" s="506"/>
      <c r="BA18" s="506"/>
      <c r="BB18" s="506"/>
      <c r="BC18" s="506"/>
      <c r="BD18" s="506"/>
      <c r="BE18" s="506"/>
      <c r="BF18" s="506"/>
      <c r="BG18" s="506"/>
      <c r="BH18" s="506"/>
      <c r="BI18" s="506"/>
      <c r="BJ18" s="506"/>
      <c r="BK18" s="506"/>
      <c r="BL18" s="506"/>
      <c r="BM18" s="507"/>
      <c r="BN18" s="471">
        <v>108725188</v>
      </c>
      <c r="BO18" s="472"/>
      <c r="BP18" s="472"/>
      <c r="BQ18" s="472"/>
      <c r="BR18" s="472"/>
      <c r="BS18" s="472"/>
      <c r="BT18" s="472"/>
      <c r="BU18" s="473"/>
      <c r="BV18" s="471">
        <v>106045056</v>
      </c>
      <c r="BW18" s="472"/>
      <c r="BX18" s="472"/>
      <c r="BY18" s="472"/>
      <c r="BZ18" s="472"/>
      <c r="CA18" s="472"/>
      <c r="CB18" s="472"/>
      <c r="CC18" s="473"/>
      <c r="CD18" s="201"/>
      <c r="CE18" s="581"/>
      <c r="CF18" s="581"/>
      <c r="CG18" s="581"/>
      <c r="CH18" s="581"/>
      <c r="CI18" s="581"/>
      <c r="CJ18" s="581"/>
      <c r="CK18" s="581"/>
      <c r="CL18" s="581"/>
      <c r="CM18" s="581"/>
      <c r="CN18" s="581"/>
      <c r="CO18" s="581"/>
      <c r="CP18" s="581"/>
      <c r="CQ18" s="581"/>
      <c r="CR18" s="581"/>
      <c r="CS18" s="582"/>
      <c r="CT18" s="468"/>
      <c r="CU18" s="469"/>
      <c r="CV18" s="469"/>
      <c r="CW18" s="469"/>
      <c r="CX18" s="469"/>
      <c r="CY18" s="469"/>
      <c r="CZ18" s="469"/>
      <c r="DA18" s="470"/>
      <c r="DB18" s="468"/>
      <c r="DC18" s="469"/>
      <c r="DD18" s="469"/>
      <c r="DE18" s="469"/>
      <c r="DF18" s="469"/>
      <c r="DG18" s="469"/>
      <c r="DH18" s="469"/>
      <c r="DI18" s="470"/>
      <c r="DJ18" s="186"/>
      <c r="DK18" s="186"/>
      <c r="DL18" s="186"/>
      <c r="DM18" s="186"/>
      <c r="DN18" s="186"/>
      <c r="DO18" s="186"/>
    </row>
    <row r="19" spans="1:119" ht="18.75" customHeight="1" thickBot="1" x14ac:dyDescent="0.25">
      <c r="A19" s="187"/>
      <c r="B19" s="585" t="s">
        <v>157</v>
      </c>
      <c r="C19" s="514"/>
      <c r="D19" s="514"/>
      <c r="E19" s="586"/>
      <c r="F19" s="586"/>
      <c r="G19" s="586"/>
      <c r="H19" s="586"/>
      <c r="I19" s="586"/>
      <c r="J19" s="586"/>
      <c r="K19" s="586"/>
      <c r="L19" s="594">
        <v>17355</v>
      </c>
      <c r="M19" s="594"/>
      <c r="N19" s="594"/>
      <c r="O19" s="594"/>
      <c r="P19" s="594"/>
      <c r="Q19" s="594"/>
      <c r="R19" s="595"/>
      <c r="S19" s="595"/>
      <c r="T19" s="595"/>
      <c r="U19" s="595"/>
      <c r="V19" s="596"/>
      <c r="W19" s="428"/>
      <c r="X19" s="429"/>
      <c r="Y19" s="429"/>
      <c r="Z19" s="429"/>
      <c r="AA19" s="429"/>
      <c r="AB19" s="429"/>
      <c r="AC19" s="603"/>
      <c r="AD19" s="603"/>
      <c r="AE19" s="603"/>
      <c r="AF19" s="603"/>
      <c r="AG19" s="603"/>
      <c r="AH19" s="603"/>
      <c r="AI19" s="603"/>
      <c r="AJ19" s="603"/>
      <c r="AK19" s="603"/>
      <c r="AL19" s="604"/>
      <c r="AM19" s="500"/>
      <c r="AN19" s="501"/>
      <c r="AO19" s="501"/>
      <c r="AP19" s="501"/>
      <c r="AQ19" s="501"/>
      <c r="AR19" s="501"/>
      <c r="AS19" s="501"/>
      <c r="AT19" s="502"/>
      <c r="AU19" s="503"/>
      <c r="AV19" s="504"/>
      <c r="AW19" s="504"/>
      <c r="AX19" s="504"/>
      <c r="AY19" s="505" t="s">
        <v>158</v>
      </c>
      <c r="AZ19" s="506"/>
      <c r="BA19" s="506"/>
      <c r="BB19" s="506"/>
      <c r="BC19" s="506"/>
      <c r="BD19" s="506"/>
      <c r="BE19" s="506"/>
      <c r="BF19" s="506"/>
      <c r="BG19" s="506"/>
      <c r="BH19" s="506"/>
      <c r="BI19" s="506"/>
      <c r="BJ19" s="506"/>
      <c r="BK19" s="506"/>
      <c r="BL19" s="506"/>
      <c r="BM19" s="507"/>
      <c r="BN19" s="471">
        <v>150739901</v>
      </c>
      <c r="BO19" s="472"/>
      <c r="BP19" s="472"/>
      <c r="BQ19" s="472"/>
      <c r="BR19" s="472"/>
      <c r="BS19" s="472"/>
      <c r="BT19" s="472"/>
      <c r="BU19" s="473"/>
      <c r="BV19" s="471">
        <v>142319954</v>
      </c>
      <c r="BW19" s="472"/>
      <c r="BX19" s="472"/>
      <c r="BY19" s="472"/>
      <c r="BZ19" s="472"/>
      <c r="CA19" s="472"/>
      <c r="CB19" s="472"/>
      <c r="CC19" s="473"/>
      <c r="CD19" s="201"/>
      <c r="CE19" s="581"/>
      <c r="CF19" s="581"/>
      <c r="CG19" s="581"/>
      <c r="CH19" s="581"/>
      <c r="CI19" s="581"/>
      <c r="CJ19" s="581"/>
      <c r="CK19" s="581"/>
      <c r="CL19" s="581"/>
      <c r="CM19" s="581"/>
      <c r="CN19" s="581"/>
      <c r="CO19" s="581"/>
      <c r="CP19" s="581"/>
      <c r="CQ19" s="581"/>
      <c r="CR19" s="581"/>
      <c r="CS19" s="582"/>
      <c r="CT19" s="468"/>
      <c r="CU19" s="469"/>
      <c r="CV19" s="469"/>
      <c r="CW19" s="469"/>
      <c r="CX19" s="469"/>
      <c r="CY19" s="469"/>
      <c r="CZ19" s="469"/>
      <c r="DA19" s="470"/>
      <c r="DB19" s="468"/>
      <c r="DC19" s="469"/>
      <c r="DD19" s="469"/>
      <c r="DE19" s="469"/>
      <c r="DF19" s="469"/>
      <c r="DG19" s="469"/>
      <c r="DH19" s="469"/>
      <c r="DI19" s="470"/>
      <c r="DJ19" s="186"/>
      <c r="DK19" s="186"/>
      <c r="DL19" s="186"/>
      <c r="DM19" s="186"/>
      <c r="DN19" s="186"/>
      <c r="DO19" s="186"/>
    </row>
    <row r="20" spans="1:119" ht="18.75" customHeight="1" thickBot="1" x14ac:dyDescent="0.25">
      <c r="A20" s="187"/>
      <c r="B20" s="585" t="s">
        <v>159</v>
      </c>
      <c r="C20" s="514"/>
      <c r="D20" s="514"/>
      <c r="E20" s="586"/>
      <c r="F20" s="586"/>
      <c r="G20" s="586"/>
      <c r="H20" s="586"/>
      <c r="I20" s="586"/>
      <c r="J20" s="586"/>
      <c r="K20" s="586"/>
      <c r="L20" s="594">
        <v>336339</v>
      </c>
      <c r="M20" s="594"/>
      <c r="N20" s="594"/>
      <c r="O20" s="594"/>
      <c r="P20" s="594"/>
      <c r="Q20" s="594"/>
      <c r="R20" s="595"/>
      <c r="S20" s="595"/>
      <c r="T20" s="595"/>
      <c r="U20" s="595"/>
      <c r="V20" s="596"/>
      <c r="W20" s="489"/>
      <c r="X20" s="490"/>
      <c r="Y20" s="490"/>
      <c r="Z20" s="490"/>
      <c r="AA20" s="490"/>
      <c r="AB20" s="490"/>
      <c r="AC20" s="597"/>
      <c r="AD20" s="597"/>
      <c r="AE20" s="597"/>
      <c r="AF20" s="597"/>
      <c r="AG20" s="597"/>
      <c r="AH20" s="597"/>
      <c r="AI20" s="597"/>
      <c r="AJ20" s="597"/>
      <c r="AK20" s="597"/>
      <c r="AL20" s="598"/>
      <c r="AM20" s="599"/>
      <c r="AN20" s="526"/>
      <c r="AO20" s="526"/>
      <c r="AP20" s="526"/>
      <c r="AQ20" s="526"/>
      <c r="AR20" s="526"/>
      <c r="AS20" s="526"/>
      <c r="AT20" s="527"/>
      <c r="AU20" s="600"/>
      <c r="AV20" s="601"/>
      <c r="AW20" s="601"/>
      <c r="AX20" s="602"/>
      <c r="AY20" s="505"/>
      <c r="AZ20" s="506"/>
      <c r="BA20" s="506"/>
      <c r="BB20" s="506"/>
      <c r="BC20" s="506"/>
      <c r="BD20" s="506"/>
      <c r="BE20" s="506"/>
      <c r="BF20" s="506"/>
      <c r="BG20" s="506"/>
      <c r="BH20" s="506"/>
      <c r="BI20" s="506"/>
      <c r="BJ20" s="506"/>
      <c r="BK20" s="506"/>
      <c r="BL20" s="506"/>
      <c r="BM20" s="507"/>
      <c r="BN20" s="471"/>
      <c r="BO20" s="472"/>
      <c r="BP20" s="472"/>
      <c r="BQ20" s="472"/>
      <c r="BR20" s="472"/>
      <c r="BS20" s="472"/>
      <c r="BT20" s="472"/>
      <c r="BU20" s="473"/>
      <c r="BV20" s="471"/>
      <c r="BW20" s="472"/>
      <c r="BX20" s="472"/>
      <c r="BY20" s="472"/>
      <c r="BZ20" s="472"/>
      <c r="CA20" s="472"/>
      <c r="CB20" s="472"/>
      <c r="CC20" s="473"/>
      <c r="CD20" s="201"/>
      <c r="CE20" s="581"/>
      <c r="CF20" s="581"/>
      <c r="CG20" s="581"/>
      <c r="CH20" s="581"/>
      <c r="CI20" s="581"/>
      <c r="CJ20" s="581"/>
      <c r="CK20" s="581"/>
      <c r="CL20" s="581"/>
      <c r="CM20" s="581"/>
      <c r="CN20" s="581"/>
      <c r="CO20" s="581"/>
      <c r="CP20" s="581"/>
      <c r="CQ20" s="581"/>
      <c r="CR20" s="581"/>
      <c r="CS20" s="582"/>
      <c r="CT20" s="468"/>
      <c r="CU20" s="469"/>
      <c r="CV20" s="469"/>
      <c r="CW20" s="469"/>
      <c r="CX20" s="469"/>
      <c r="CY20" s="469"/>
      <c r="CZ20" s="469"/>
      <c r="DA20" s="470"/>
      <c r="DB20" s="468"/>
      <c r="DC20" s="469"/>
      <c r="DD20" s="469"/>
      <c r="DE20" s="469"/>
      <c r="DF20" s="469"/>
      <c r="DG20" s="469"/>
      <c r="DH20" s="469"/>
      <c r="DI20" s="470"/>
      <c r="DJ20" s="186"/>
      <c r="DK20" s="186"/>
      <c r="DL20" s="186"/>
      <c r="DM20" s="186"/>
      <c r="DN20" s="186"/>
      <c r="DO20" s="186"/>
    </row>
    <row r="21" spans="1:119" ht="18.75" customHeight="1" x14ac:dyDescent="0.2">
      <c r="A21" s="187"/>
      <c r="B21" s="605" t="s">
        <v>160</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7"/>
      <c r="AY21" s="505"/>
      <c r="AZ21" s="506"/>
      <c r="BA21" s="506"/>
      <c r="BB21" s="506"/>
      <c r="BC21" s="506"/>
      <c r="BD21" s="506"/>
      <c r="BE21" s="506"/>
      <c r="BF21" s="506"/>
      <c r="BG21" s="506"/>
      <c r="BH21" s="506"/>
      <c r="BI21" s="506"/>
      <c r="BJ21" s="506"/>
      <c r="BK21" s="506"/>
      <c r="BL21" s="506"/>
      <c r="BM21" s="507"/>
      <c r="BN21" s="471"/>
      <c r="BO21" s="472"/>
      <c r="BP21" s="472"/>
      <c r="BQ21" s="472"/>
      <c r="BR21" s="472"/>
      <c r="BS21" s="472"/>
      <c r="BT21" s="472"/>
      <c r="BU21" s="473"/>
      <c r="BV21" s="471"/>
      <c r="BW21" s="472"/>
      <c r="BX21" s="472"/>
      <c r="BY21" s="472"/>
      <c r="BZ21" s="472"/>
      <c r="CA21" s="472"/>
      <c r="CB21" s="472"/>
      <c r="CC21" s="473"/>
      <c r="CD21" s="201"/>
      <c r="CE21" s="581"/>
      <c r="CF21" s="581"/>
      <c r="CG21" s="581"/>
      <c r="CH21" s="581"/>
      <c r="CI21" s="581"/>
      <c r="CJ21" s="581"/>
      <c r="CK21" s="581"/>
      <c r="CL21" s="581"/>
      <c r="CM21" s="581"/>
      <c r="CN21" s="581"/>
      <c r="CO21" s="581"/>
      <c r="CP21" s="581"/>
      <c r="CQ21" s="581"/>
      <c r="CR21" s="581"/>
      <c r="CS21" s="582"/>
      <c r="CT21" s="468"/>
      <c r="CU21" s="469"/>
      <c r="CV21" s="469"/>
      <c r="CW21" s="469"/>
      <c r="CX21" s="469"/>
      <c r="CY21" s="469"/>
      <c r="CZ21" s="469"/>
      <c r="DA21" s="470"/>
      <c r="DB21" s="468"/>
      <c r="DC21" s="469"/>
      <c r="DD21" s="469"/>
      <c r="DE21" s="469"/>
      <c r="DF21" s="469"/>
      <c r="DG21" s="469"/>
      <c r="DH21" s="469"/>
      <c r="DI21" s="470"/>
      <c r="DJ21" s="186"/>
      <c r="DK21" s="186"/>
      <c r="DL21" s="186"/>
      <c r="DM21" s="186"/>
      <c r="DN21" s="186"/>
      <c r="DO21" s="186"/>
    </row>
    <row r="22" spans="1:119" ht="18.75" customHeight="1" thickBot="1" x14ac:dyDescent="0.25">
      <c r="A22" s="187"/>
      <c r="B22" s="608" t="s">
        <v>161</v>
      </c>
      <c r="C22" s="609"/>
      <c r="D22" s="610"/>
      <c r="E22" s="483" t="s">
        <v>1</v>
      </c>
      <c r="F22" s="488"/>
      <c r="G22" s="488"/>
      <c r="H22" s="488"/>
      <c r="I22" s="488"/>
      <c r="J22" s="488"/>
      <c r="K22" s="478"/>
      <c r="L22" s="483" t="s">
        <v>162</v>
      </c>
      <c r="M22" s="488"/>
      <c r="N22" s="488"/>
      <c r="O22" s="488"/>
      <c r="P22" s="478"/>
      <c r="Q22" s="617" t="s">
        <v>163</v>
      </c>
      <c r="R22" s="618"/>
      <c r="S22" s="618"/>
      <c r="T22" s="618"/>
      <c r="U22" s="618"/>
      <c r="V22" s="619"/>
      <c r="W22" s="623" t="s">
        <v>164</v>
      </c>
      <c r="X22" s="609"/>
      <c r="Y22" s="610"/>
      <c r="Z22" s="483" t="s">
        <v>1</v>
      </c>
      <c r="AA22" s="488"/>
      <c r="AB22" s="488"/>
      <c r="AC22" s="488"/>
      <c r="AD22" s="488"/>
      <c r="AE22" s="488"/>
      <c r="AF22" s="488"/>
      <c r="AG22" s="478"/>
      <c r="AH22" s="636" t="s">
        <v>165</v>
      </c>
      <c r="AI22" s="488"/>
      <c r="AJ22" s="488"/>
      <c r="AK22" s="488"/>
      <c r="AL22" s="478"/>
      <c r="AM22" s="636" t="s">
        <v>166</v>
      </c>
      <c r="AN22" s="637"/>
      <c r="AO22" s="637"/>
      <c r="AP22" s="637"/>
      <c r="AQ22" s="637"/>
      <c r="AR22" s="638"/>
      <c r="AS22" s="617" t="s">
        <v>163</v>
      </c>
      <c r="AT22" s="618"/>
      <c r="AU22" s="618"/>
      <c r="AV22" s="618"/>
      <c r="AW22" s="618"/>
      <c r="AX22" s="642"/>
      <c r="AY22" s="644"/>
      <c r="AZ22" s="645"/>
      <c r="BA22" s="645"/>
      <c r="BB22" s="645"/>
      <c r="BC22" s="645"/>
      <c r="BD22" s="645"/>
      <c r="BE22" s="645"/>
      <c r="BF22" s="645"/>
      <c r="BG22" s="645"/>
      <c r="BH22" s="645"/>
      <c r="BI22" s="645"/>
      <c r="BJ22" s="645"/>
      <c r="BK22" s="645"/>
      <c r="BL22" s="645"/>
      <c r="BM22" s="646"/>
      <c r="BN22" s="647"/>
      <c r="BO22" s="648"/>
      <c r="BP22" s="648"/>
      <c r="BQ22" s="648"/>
      <c r="BR22" s="648"/>
      <c r="BS22" s="648"/>
      <c r="BT22" s="648"/>
      <c r="BU22" s="649"/>
      <c r="BV22" s="647"/>
      <c r="BW22" s="648"/>
      <c r="BX22" s="648"/>
      <c r="BY22" s="648"/>
      <c r="BZ22" s="648"/>
      <c r="CA22" s="648"/>
      <c r="CB22" s="648"/>
      <c r="CC22" s="649"/>
      <c r="CD22" s="201"/>
      <c r="CE22" s="581"/>
      <c r="CF22" s="581"/>
      <c r="CG22" s="581"/>
      <c r="CH22" s="581"/>
      <c r="CI22" s="581"/>
      <c r="CJ22" s="581"/>
      <c r="CK22" s="581"/>
      <c r="CL22" s="581"/>
      <c r="CM22" s="581"/>
      <c r="CN22" s="581"/>
      <c r="CO22" s="581"/>
      <c r="CP22" s="581"/>
      <c r="CQ22" s="581"/>
      <c r="CR22" s="581"/>
      <c r="CS22" s="582"/>
      <c r="CT22" s="468"/>
      <c r="CU22" s="469"/>
      <c r="CV22" s="469"/>
      <c r="CW22" s="469"/>
      <c r="CX22" s="469"/>
      <c r="CY22" s="469"/>
      <c r="CZ22" s="469"/>
      <c r="DA22" s="470"/>
      <c r="DB22" s="468"/>
      <c r="DC22" s="469"/>
      <c r="DD22" s="469"/>
      <c r="DE22" s="469"/>
      <c r="DF22" s="469"/>
      <c r="DG22" s="469"/>
      <c r="DH22" s="469"/>
      <c r="DI22" s="470"/>
      <c r="DJ22" s="186"/>
      <c r="DK22" s="186"/>
      <c r="DL22" s="186"/>
      <c r="DM22" s="186"/>
      <c r="DN22" s="186"/>
      <c r="DO22" s="186"/>
    </row>
    <row r="23" spans="1:119" ht="18.75" customHeight="1" x14ac:dyDescent="0.2">
      <c r="A23" s="187"/>
      <c r="B23" s="611"/>
      <c r="C23" s="612"/>
      <c r="D23" s="613"/>
      <c r="E23" s="457"/>
      <c r="F23" s="462"/>
      <c r="G23" s="462"/>
      <c r="H23" s="462"/>
      <c r="I23" s="462"/>
      <c r="J23" s="462"/>
      <c r="K23" s="451"/>
      <c r="L23" s="457"/>
      <c r="M23" s="462"/>
      <c r="N23" s="462"/>
      <c r="O23" s="462"/>
      <c r="P23" s="451"/>
      <c r="Q23" s="620"/>
      <c r="R23" s="621"/>
      <c r="S23" s="621"/>
      <c r="T23" s="621"/>
      <c r="U23" s="621"/>
      <c r="V23" s="622"/>
      <c r="W23" s="624"/>
      <c r="X23" s="612"/>
      <c r="Y23" s="613"/>
      <c r="Z23" s="457"/>
      <c r="AA23" s="462"/>
      <c r="AB23" s="462"/>
      <c r="AC23" s="462"/>
      <c r="AD23" s="462"/>
      <c r="AE23" s="462"/>
      <c r="AF23" s="462"/>
      <c r="AG23" s="451"/>
      <c r="AH23" s="457"/>
      <c r="AI23" s="462"/>
      <c r="AJ23" s="462"/>
      <c r="AK23" s="462"/>
      <c r="AL23" s="451"/>
      <c r="AM23" s="639"/>
      <c r="AN23" s="640"/>
      <c r="AO23" s="640"/>
      <c r="AP23" s="640"/>
      <c r="AQ23" s="640"/>
      <c r="AR23" s="641"/>
      <c r="AS23" s="620"/>
      <c r="AT23" s="621"/>
      <c r="AU23" s="621"/>
      <c r="AV23" s="621"/>
      <c r="AW23" s="621"/>
      <c r="AX23" s="643"/>
      <c r="AY23" s="431" t="s">
        <v>167</v>
      </c>
      <c r="AZ23" s="432"/>
      <c r="BA23" s="432"/>
      <c r="BB23" s="432"/>
      <c r="BC23" s="432"/>
      <c r="BD23" s="432"/>
      <c r="BE23" s="432"/>
      <c r="BF23" s="432"/>
      <c r="BG23" s="432"/>
      <c r="BH23" s="432"/>
      <c r="BI23" s="432"/>
      <c r="BJ23" s="432"/>
      <c r="BK23" s="432"/>
      <c r="BL23" s="432"/>
      <c r="BM23" s="433"/>
      <c r="BN23" s="471">
        <v>32090647</v>
      </c>
      <c r="BO23" s="472"/>
      <c r="BP23" s="472"/>
      <c r="BQ23" s="472"/>
      <c r="BR23" s="472"/>
      <c r="BS23" s="472"/>
      <c r="BT23" s="472"/>
      <c r="BU23" s="473"/>
      <c r="BV23" s="471">
        <v>33351016</v>
      </c>
      <c r="BW23" s="472"/>
      <c r="BX23" s="472"/>
      <c r="BY23" s="472"/>
      <c r="BZ23" s="472"/>
      <c r="CA23" s="472"/>
      <c r="CB23" s="472"/>
      <c r="CC23" s="473"/>
      <c r="CD23" s="201"/>
      <c r="CE23" s="581"/>
      <c r="CF23" s="581"/>
      <c r="CG23" s="581"/>
      <c r="CH23" s="581"/>
      <c r="CI23" s="581"/>
      <c r="CJ23" s="581"/>
      <c r="CK23" s="581"/>
      <c r="CL23" s="581"/>
      <c r="CM23" s="581"/>
      <c r="CN23" s="581"/>
      <c r="CO23" s="581"/>
      <c r="CP23" s="581"/>
      <c r="CQ23" s="581"/>
      <c r="CR23" s="581"/>
      <c r="CS23" s="582"/>
      <c r="CT23" s="468"/>
      <c r="CU23" s="469"/>
      <c r="CV23" s="469"/>
      <c r="CW23" s="469"/>
      <c r="CX23" s="469"/>
      <c r="CY23" s="469"/>
      <c r="CZ23" s="469"/>
      <c r="DA23" s="470"/>
      <c r="DB23" s="468"/>
      <c r="DC23" s="469"/>
      <c r="DD23" s="469"/>
      <c r="DE23" s="469"/>
      <c r="DF23" s="469"/>
      <c r="DG23" s="469"/>
      <c r="DH23" s="469"/>
      <c r="DI23" s="470"/>
      <c r="DJ23" s="186"/>
      <c r="DK23" s="186"/>
      <c r="DL23" s="186"/>
      <c r="DM23" s="186"/>
      <c r="DN23" s="186"/>
      <c r="DO23" s="186"/>
    </row>
    <row r="24" spans="1:119" ht="18.75" customHeight="1" thickBot="1" x14ac:dyDescent="0.25">
      <c r="A24" s="187"/>
      <c r="B24" s="611"/>
      <c r="C24" s="612"/>
      <c r="D24" s="613"/>
      <c r="E24" s="521" t="s">
        <v>168</v>
      </c>
      <c r="F24" s="501"/>
      <c r="G24" s="501"/>
      <c r="H24" s="501"/>
      <c r="I24" s="501"/>
      <c r="J24" s="501"/>
      <c r="K24" s="502"/>
      <c r="L24" s="522">
        <v>1</v>
      </c>
      <c r="M24" s="523"/>
      <c r="N24" s="523"/>
      <c r="O24" s="523"/>
      <c r="P24" s="565"/>
      <c r="Q24" s="522">
        <v>11130</v>
      </c>
      <c r="R24" s="523"/>
      <c r="S24" s="523"/>
      <c r="T24" s="523"/>
      <c r="U24" s="523"/>
      <c r="V24" s="565"/>
      <c r="W24" s="624"/>
      <c r="X24" s="612"/>
      <c r="Y24" s="613"/>
      <c r="Z24" s="521" t="s">
        <v>169</v>
      </c>
      <c r="AA24" s="501"/>
      <c r="AB24" s="501"/>
      <c r="AC24" s="501"/>
      <c r="AD24" s="501"/>
      <c r="AE24" s="501"/>
      <c r="AF24" s="501"/>
      <c r="AG24" s="502"/>
      <c r="AH24" s="522">
        <v>3286</v>
      </c>
      <c r="AI24" s="523"/>
      <c r="AJ24" s="523"/>
      <c r="AK24" s="523"/>
      <c r="AL24" s="565"/>
      <c r="AM24" s="522">
        <v>9782422</v>
      </c>
      <c r="AN24" s="523"/>
      <c r="AO24" s="523"/>
      <c r="AP24" s="523"/>
      <c r="AQ24" s="523"/>
      <c r="AR24" s="565"/>
      <c r="AS24" s="522">
        <v>2977</v>
      </c>
      <c r="AT24" s="523"/>
      <c r="AU24" s="523"/>
      <c r="AV24" s="523"/>
      <c r="AW24" s="523"/>
      <c r="AX24" s="524"/>
      <c r="AY24" s="644" t="s">
        <v>170</v>
      </c>
      <c r="AZ24" s="645"/>
      <c r="BA24" s="645"/>
      <c r="BB24" s="645"/>
      <c r="BC24" s="645"/>
      <c r="BD24" s="645"/>
      <c r="BE24" s="645"/>
      <c r="BF24" s="645"/>
      <c r="BG24" s="645"/>
      <c r="BH24" s="645"/>
      <c r="BI24" s="645"/>
      <c r="BJ24" s="645"/>
      <c r="BK24" s="645"/>
      <c r="BL24" s="645"/>
      <c r="BM24" s="646"/>
      <c r="BN24" s="471">
        <v>23004406</v>
      </c>
      <c r="BO24" s="472"/>
      <c r="BP24" s="472"/>
      <c r="BQ24" s="472"/>
      <c r="BR24" s="472"/>
      <c r="BS24" s="472"/>
      <c r="BT24" s="472"/>
      <c r="BU24" s="473"/>
      <c r="BV24" s="471">
        <v>20459623</v>
      </c>
      <c r="BW24" s="472"/>
      <c r="BX24" s="472"/>
      <c r="BY24" s="472"/>
      <c r="BZ24" s="472"/>
      <c r="CA24" s="472"/>
      <c r="CB24" s="472"/>
      <c r="CC24" s="473"/>
      <c r="CD24" s="201"/>
      <c r="CE24" s="581"/>
      <c r="CF24" s="581"/>
      <c r="CG24" s="581"/>
      <c r="CH24" s="581"/>
      <c r="CI24" s="581"/>
      <c r="CJ24" s="581"/>
      <c r="CK24" s="581"/>
      <c r="CL24" s="581"/>
      <c r="CM24" s="581"/>
      <c r="CN24" s="581"/>
      <c r="CO24" s="581"/>
      <c r="CP24" s="581"/>
      <c r="CQ24" s="581"/>
      <c r="CR24" s="581"/>
      <c r="CS24" s="582"/>
      <c r="CT24" s="468"/>
      <c r="CU24" s="469"/>
      <c r="CV24" s="469"/>
      <c r="CW24" s="469"/>
      <c r="CX24" s="469"/>
      <c r="CY24" s="469"/>
      <c r="CZ24" s="469"/>
      <c r="DA24" s="470"/>
      <c r="DB24" s="468"/>
      <c r="DC24" s="469"/>
      <c r="DD24" s="469"/>
      <c r="DE24" s="469"/>
      <c r="DF24" s="469"/>
      <c r="DG24" s="469"/>
      <c r="DH24" s="469"/>
      <c r="DI24" s="470"/>
      <c r="DJ24" s="186"/>
      <c r="DK24" s="186"/>
      <c r="DL24" s="186"/>
      <c r="DM24" s="186"/>
      <c r="DN24" s="186"/>
      <c r="DO24" s="186"/>
    </row>
    <row r="25" spans="1:119" s="186" customFormat="1" ht="18.75" customHeight="1" x14ac:dyDescent="0.2">
      <c r="A25" s="187"/>
      <c r="B25" s="611"/>
      <c r="C25" s="612"/>
      <c r="D25" s="613"/>
      <c r="E25" s="521" t="s">
        <v>171</v>
      </c>
      <c r="F25" s="501"/>
      <c r="G25" s="501"/>
      <c r="H25" s="501"/>
      <c r="I25" s="501"/>
      <c r="J25" s="501"/>
      <c r="K25" s="502"/>
      <c r="L25" s="522">
        <v>2</v>
      </c>
      <c r="M25" s="523"/>
      <c r="N25" s="523"/>
      <c r="O25" s="523"/>
      <c r="P25" s="565"/>
      <c r="Q25" s="522">
        <v>8919</v>
      </c>
      <c r="R25" s="523"/>
      <c r="S25" s="523"/>
      <c r="T25" s="523"/>
      <c r="U25" s="523"/>
      <c r="V25" s="565"/>
      <c r="W25" s="624"/>
      <c r="X25" s="612"/>
      <c r="Y25" s="613"/>
      <c r="Z25" s="521" t="s">
        <v>172</v>
      </c>
      <c r="AA25" s="501"/>
      <c r="AB25" s="501"/>
      <c r="AC25" s="501"/>
      <c r="AD25" s="501"/>
      <c r="AE25" s="501"/>
      <c r="AF25" s="501"/>
      <c r="AG25" s="502"/>
      <c r="AH25" s="522" t="s">
        <v>136</v>
      </c>
      <c r="AI25" s="523"/>
      <c r="AJ25" s="523"/>
      <c r="AK25" s="523"/>
      <c r="AL25" s="565"/>
      <c r="AM25" s="522" t="s">
        <v>136</v>
      </c>
      <c r="AN25" s="523"/>
      <c r="AO25" s="523"/>
      <c r="AP25" s="523"/>
      <c r="AQ25" s="523"/>
      <c r="AR25" s="565"/>
      <c r="AS25" s="522" t="s">
        <v>127</v>
      </c>
      <c r="AT25" s="523"/>
      <c r="AU25" s="523"/>
      <c r="AV25" s="523"/>
      <c r="AW25" s="523"/>
      <c r="AX25" s="524"/>
      <c r="AY25" s="431" t="s">
        <v>173</v>
      </c>
      <c r="AZ25" s="432"/>
      <c r="BA25" s="432"/>
      <c r="BB25" s="432"/>
      <c r="BC25" s="432"/>
      <c r="BD25" s="432"/>
      <c r="BE25" s="432"/>
      <c r="BF25" s="432"/>
      <c r="BG25" s="432"/>
      <c r="BH25" s="432"/>
      <c r="BI25" s="432"/>
      <c r="BJ25" s="432"/>
      <c r="BK25" s="432"/>
      <c r="BL25" s="432"/>
      <c r="BM25" s="433"/>
      <c r="BN25" s="434">
        <v>31484277</v>
      </c>
      <c r="BO25" s="435"/>
      <c r="BP25" s="435"/>
      <c r="BQ25" s="435"/>
      <c r="BR25" s="435"/>
      <c r="BS25" s="435"/>
      <c r="BT25" s="435"/>
      <c r="BU25" s="436"/>
      <c r="BV25" s="434">
        <v>34140188</v>
      </c>
      <c r="BW25" s="435"/>
      <c r="BX25" s="435"/>
      <c r="BY25" s="435"/>
      <c r="BZ25" s="435"/>
      <c r="CA25" s="435"/>
      <c r="CB25" s="435"/>
      <c r="CC25" s="436"/>
      <c r="CD25" s="201"/>
      <c r="CE25" s="581"/>
      <c r="CF25" s="581"/>
      <c r="CG25" s="581"/>
      <c r="CH25" s="581"/>
      <c r="CI25" s="581"/>
      <c r="CJ25" s="581"/>
      <c r="CK25" s="581"/>
      <c r="CL25" s="581"/>
      <c r="CM25" s="581"/>
      <c r="CN25" s="581"/>
      <c r="CO25" s="581"/>
      <c r="CP25" s="581"/>
      <c r="CQ25" s="581"/>
      <c r="CR25" s="581"/>
      <c r="CS25" s="582"/>
      <c r="CT25" s="468"/>
      <c r="CU25" s="469"/>
      <c r="CV25" s="469"/>
      <c r="CW25" s="469"/>
      <c r="CX25" s="469"/>
      <c r="CY25" s="469"/>
      <c r="CZ25" s="469"/>
      <c r="DA25" s="470"/>
      <c r="DB25" s="468"/>
      <c r="DC25" s="469"/>
      <c r="DD25" s="469"/>
      <c r="DE25" s="469"/>
      <c r="DF25" s="469"/>
      <c r="DG25" s="469"/>
      <c r="DH25" s="469"/>
      <c r="DI25" s="470"/>
    </row>
    <row r="26" spans="1:119" s="186" customFormat="1" ht="18.75" customHeight="1" x14ac:dyDescent="0.2">
      <c r="A26" s="187"/>
      <c r="B26" s="611"/>
      <c r="C26" s="612"/>
      <c r="D26" s="613"/>
      <c r="E26" s="521" t="s">
        <v>174</v>
      </c>
      <c r="F26" s="501"/>
      <c r="G26" s="501"/>
      <c r="H26" s="501"/>
      <c r="I26" s="501"/>
      <c r="J26" s="501"/>
      <c r="K26" s="502"/>
      <c r="L26" s="522">
        <v>1</v>
      </c>
      <c r="M26" s="523"/>
      <c r="N26" s="523"/>
      <c r="O26" s="523"/>
      <c r="P26" s="565"/>
      <c r="Q26" s="522">
        <v>7644</v>
      </c>
      <c r="R26" s="523"/>
      <c r="S26" s="523"/>
      <c r="T26" s="523"/>
      <c r="U26" s="523"/>
      <c r="V26" s="565"/>
      <c r="W26" s="624"/>
      <c r="X26" s="612"/>
      <c r="Y26" s="613"/>
      <c r="Z26" s="521" t="s">
        <v>175</v>
      </c>
      <c r="AA26" s="634"/>
      <c r="AB26" s="634"/>
      <c r="AC26" s="634"/>
      <c r="AD26" s="634"/>
      <c r="AE26" s="634"/>
      <c r="AF26" s="634"/>
      <c r="AG26" s="635"/>
      <c r="AH26" s="522">
        <v>310</v>
      </c>
      <c r="AI26" s="523"/>
      <c r="AJ26" s="523"/>
      <c r="AK26" s="523"/>
      <c r="AL26" s="565"/>
      <c r="AM26" s="522">
        <v>945810</v>
      </c>
      <c r="AN26" s="523"/>
      <c r="AO26" s="523"/>
      <c r="AP26" s="523"/>
      <c r="AQ26" s="523"/>
      <c r="AR26" s="565"/>
      <c r="AS26" s="522">
        <v>3051</v>
      </c>
      <c r="AT26" s="523"/>
      <c r="AU26" s="523"/>
      <c r="AV26" s="523"/>
      <c r="AW26" s="523"/>
      <c r="AX26" s="524"/>
      <c r="AY26" s="474" t="s">
        <v>176</v>
      </c>
      <c r="AZ26" s="475"/>
      <c r="BA26" s="475"/>
      <c r="BB26" s="475"/>
      <c r="BC26" s="475"/>
      <c r="BD26" s="475"/>
      <c r="BE26" s="475"/>
      <c r="BF26" s="475"/>
      <c r="BG26" s="475"/>
      <c r="BH26" s="475"/>
      <c r="BI26" s="475"/>
      <c r="BJ26" s="475"/>
      <c r="BK26" s="475"/>
      <c r="BL26" s="475"/>
      <c r="BM26" s="476"/>
      <c r="BN26" s="471">
        <v>200000</v>
      </c>
      <c r="BO26" s="472"/>
      <c r="BP26" s="472"/>
      <c r="BQ26" s="472"/>
      <c r="BR26" s="472"/>
      <c r="BS26" s="472"/>
      <c r="BT26" s="472"/>
      <c r="BU26" s="473"/>
      <c r="BV26" s="471">
        <v>150000</v>
      </c>
      <c r="BW26" s="472"/>
      <c r="BX26" s="472"/>
      <c r="BY26" s="472"/>
      <c r="BZ26" s="472"/>
      <c r="CA26" s="472"/>
      <c r="CB26" s="472"/>
      <c r="CC26" s="473"/>
      <c r="CD26" s="201"/>
      <c r="CE26" s="581"/>
      <c r="CF26" s="581"/>
      <c r="CG26" s="581"/>
      <c r="CH26" s="581"/>
      <c r="CI26" s="581"/>
      <c r="CJ26" s="581"/>
      <c r="CK26" s="581"/>
      <c r="CL26" s="581"/>
      <c r="CM26" s="581"/>
      <c r="CN26" s="581"/>
      <c r="CO26" s="581"/>
      <c r="CP26" s="581"/>
      <c r="CQ26" s="581"/>
      <c r="CR26" s="581"/>
      <c r="CS26" s="582"/>
      <c r="CT26" s="468"/>
      <c r="CU26" s="469"/>
      <c r="CV26" s="469"/>
      <c r="CW26" s="469"/>
      <c r="CX26" s="469"/>
      <c r="CY26" s="469"/>
      <c r="CZ26" s="469"/>
      <c r="DA26" s="470"/>
      <c r="DB26" s="468"/>
      <c r="DC26" s="469"/>
      <c r="DD26" s="469"/>
      <c r="DE26" s="469"/>
      <c r="DF26" s="469"/>
      <c r="DG26" s="469"/>
      <c r="DH26" s="469"/>
      <c r="DI26" s="470"/>
    </row>
    <row r="27" spans="1:119" ht="18.75" customHeight="1" thickBot="1" x14ac:dyDescent="0.25">
      <c r="A27" s="187"/>
      <c r="B27" s="611"/>
      <c r="C27" s="612"/>
      <c r="D27" s="613"/>
      <c r="E27" s="521" t="s">
        <v>177</v>
      </c>
      <c r="F27" s="501"/>
      <c r="G27" s="501"/>
      <c r="H27" s="501"/>
      <c r="I27" s="501"/>
      <c r="J27" s="501"/>
      <c r="K27" s="502"/>
      <c r="L27" s="522">
        <v>1</v>
      </c>
      <c r="M27" s="523"/>
      <c r="N27" s="523"/>
      <c r="O27" s="523"/>
      <c r="P27" s="565"/>
      <c r="Q27" s="522">
        <v>8560</v>
      </c>
      <c r="R27" s="523"/>
      <c r="S27" s="523"/>
      <c r="T27" s="523"/>
      <c r="U27" s="523"/>
      <c r="V27" s="565"/>
      <c r="W27" s="624"/>
      <c r="X27" s="612"/>
      <c r="Y27" s="613"/>
      <c r="Z27" s="521" t="s">
        <v>178</v>
      </c>
      <c r="AA27" s="501"/>
      <c r="AB27" s="501"/>
      <c r="AC27" s="501"/>
      <c r="AD27" s="501"/>
      <c r="AE27" s="501"/>
      <c r="AF27" s="501"/>
      <c r="AG27" s="502"/>
      <c r="AH27" s="522">
        <v>106</v>
      </c>
      <c r="AI27" s="523"/>
      <c r="AJ27" s="523"/>
      <c r="AK27" s="523"/>
      <c r="AL27" s="565"/>
      <c r="AM27" s="522">
        <v>354958</v>
      </c>
      <c r="AN27" s="523"/>
      <c r="AO27" s="523"/>
      <c r="AP27" s="523"/>
      <c r="AQ27" s="523"/>
      <c r="AR27" s="565"/>
      <c r="AS27" s="522">
        <v>3349</v>
      </c>
      <c r="AT27" s="523"/>
      <c r="AU27" s="523"/>
      <c r="AV27" s="523"/>
      <c r="AW27" s="523"/>
      <c r="AX27" s="524"/>
      <c r="AY27" s="566" t="s">
        <v>179</v>
      </c>
      <c r="AZ27" s="567"/>
      <c r="BA27" s="567"/>
      <c r="BB27" s="567"/>
      <c r="BC27" s="567"/>
      <c r="BD27" s="567"/>
      <c r="BE27" s="567"/>
      <c r="BF27" s="567"/>
      <c r="BG27" s="567"/>
      <c r="BH27" s="567"/>
      <c r="BI27" s="567"/>
      <c r="BJ27" s="567"/>
      <c r="BK27" s="567"/>
      <c r="BL27" s="567"/>
      <c r="BM27" s="568"/>
      <c r="BN27" s="647" t="s">
        <v>136</v>
      </c>
      <c r="BO27" s="648"/>
      <c r="BP27" s="648"/>
      <c r="BQ27" s="648"/>
      <c r="BR27" s="648"/>
      <c r="BS27" s="648"/>
      <c r="BT27" s="648"/>
      <c r="BU27" s="649"/>
      <c r="BV27" s="647" t="s">
        <v>136</v>
      </c>
      <c r="BW27" s="648"/>
      <c r="BX27" s="648"/>
      <c r="BY27" s="648"/>
      <c r="BZ27" s="648"/>
      <c r="CA27" s="648"/>
      <c r="CB27" s="648"/>
      <c r="CC27" s="649"/>
      <c r="CD27" s="203"/>
      <c r="CE27" s="581"/>
      <c r="CF27" s="581"/>
      <c r="CG27" s="581"/>
      <c r="CH27" s="581"/>
      <c r="CI27" s="581"/>
      <c r="CJ27" s="581"/>
      <c r="CK27" s="581"/>
      <c r="CL27" s="581"/>
      <c r="CM27" s="581"/>
      <c r="CN27" s="581"/>
      <c r="CO27" s="581"/>
      <c r="CP27" s="581"/>
      <c r="CQ27" s="581"/>
      <c r="CR27" s="581"/>
      <c r="CS27" s="582"/>
      <c r="CT27" s="468"/>
      <c r="CU27" s="469"/>
      <c r="CV27" s="469"/>
      <c r="CW27" s="469"/>
      <c r="CX27" s="469"/>
      <c r="CY27" s="469"/>
      <c r="CZ27" s="469"/>
      <c r="DA27" s="470"/>
      <c r="DB27" s="468"/>
      <c r="DC27" s="469"/>
      <c r="DD27" s="469"/>
      <c r="DE27" s="469"/>
      <c r="DF27" s="469"/>
      <c r="DG27" s="469"/>
      <c r="DH27" s="469"/>
      <c r="DI27" s="470"/>
      <c r="DJ27" s="186"/>
      <c r="DK27" s="186"/>
      <c r="DL27" s="186"/>
      <c r="DM27" s="186"/>
      <c r="DN27" s="186"/>
      <c r="DO27" s="186"/>
    </row>
    <row r="28" spans="1:119" ht="18.75" customHeight="1" x14ac:dyDescent="0.2">
      <c r="A28" s="187"/>
      <c r="B28" s="611"/>
      <c r="C28" s="612"/>
      <c r="D28" s="613"/>
      <c r="E28" s="521" t="s">
        <v>180</v>
      </c>
      <c r="F28" s="501"/>
      <c r="G28" s="501"/>
      <c r="H28" s="501"/>
      <c r="I28" s="501"/>
      <c r="J28" s="501"/>
      <c r="K28" s="502"/>
      <c r="L28" s="522">
        <v>1</v>
      </c>
      <c r="M28" s="523"/>
      <c r="N28" s="523"/>
      <c r="O28" s="523"/>
      <c r="P28" s="565"/>
      <c r="Q28" s="522">
        <v>7746</v>
      </c>
      <c r="R28" s="523"/>
      <c r="S28" s="523"/>
      <c r="T28" s="523"/>
      <c r="U28" s="523"/>
      <c r="V28" s="565"/>
      <c r="W28" s="624"/>
      <c r="X28" s="612"/>
      <c r="Y28" s="613"/>
      <c r="Z28" s="521" t="s">
        <v>181</v>
      </c>
      <c r="AA28" s="501"/>
      <c r="AB28" s="501"/>
      <c r="AC28" s="501"/>
      <c r="AD28" s="501"/>
      <c r="AE28" s="501"/>
      <c r="AF28" s="501"/>
      <c r="AG28" s="502"/>
      <c r="AH28" s="522" t="s">
        <v>136</v>
      </c>
      <c r="AI28" s="523"/>
      <c r="AJ28" s="523"/>
      <c r="AK28" s="523"/>
      <c r="AL28" s="565"/>
      <c r="AM28" s="522" t="s">
        <v>136</v>
      </c>
      <c r="AN28" s="523"/>
      <c r="AO28" s="523"/>
      <c r="AP28" s="523"/>
      <c r="AQ28" s="523"/>
      <c r="AR28" s="565"/>
      <c r="AS28" s="522" t="s">
        <v>135</v>
      </c>
      <c r="AT28" s="523"/>
      <c r="AU28" s="523"/>
      <c r="AV28" s="523"/>
      <c r="AW28" s="523"/>
      <c r="AX28" s="524"/>
      <c r="AY28" s="650" t="s">
        <v>182</v>
      </c>
      <c r="AZ28" s="651"/>
      <c r="BA28" s="651"/>
      <c r="BB28" s="652"/>
      <c r="BC28" s="431" t="s">
        <v>47</v>
      </c>
      <c r="BD28" s="432"/>
      <c r="BE28" s="432"/>
      <c r="BF28" s="432"/>
      <c r="BG28" s="432"/>
      <c r="BH28" s="432"/>
      <c r="BI28" s="432"/>
      <c r="BJ28" s="432"/>
      <c r="BK28" s="432"/>
      <c r="BL28" s="432"/>
      <c r="BM28" s="433"/>
      <c r="BN28" s="434">
        <v>40841647</v>
      </c>
      <c r="BO28" s="435"/>
      <c r="BP28" s="435"/>
      <c r="BQ28" s="435"/>
      <c r="BR28" s="435"/>
      <c r="BS28" s="435"/>
      <c r="BT28" s="435"/>
      <c r="BU28" s="436"/>
      <c r="BV28" s="434">
        <v>45806385</v>
      </c>
      <c r="BW28" s="435"/>
      <c r="BX28" s="435"/>
      <c r="BY28" s="435"/>
      <c r="BZ28" s="435"/>
      <c r="CA28" s="435"/>
      <c r="CB28" s="435"/>
      <c r="CC28" s="436"/>
      <c r="CD28" s="201"/>
      <c r="CE28" s="581"/>
      <c r="CF28" s="581"/>
      <c r="CG28" s="581"/>
      <c r="CH28" s="581"/>
      <c r="CI28" s="581"/>
      <c r="CJ28" s="581"/>
      <c r="CK28" s="581"/>
      <c r="CL28" s="581"/>
      <c r="CM28" s="581"/>
      <c r="CN28" s="581"/>
      <c r="CO28" s="581"/>
      <c r="CP28" s="581"/>
      <c r="CQ28" s="581"/>
      <c r="CR28" s="581"/>
      <c r="CS28" s="582"/>
      <c r="CT28" s="468"/>
      <c r="CU28" s="469"/>
      <c r="CV28" s="469"/>
      <c r="CW28" s="469"/>
      <c r="CX28" s="469"/>
      <c r="CY28" s="469"/>
      <c r="CZ28" s="469"/>
      <c r="DA28" s="470"/>
      <c r="DB28" s="468"/>
      <c r="DC28" s="469"/>
      <c r="DD28" s="469"/>
      <c r="DE28" s="469"/>
      <c r="DF28" s="469"/>
      <c r="DG28" s="469"/>
      <c r="DH28" s="469"/>
      <c r="DI28" s="470"/>
      <c r="DJ28" s="186"/>
      <c r="DK28" s="186"/>
      <c r="DL28" s="186"/>
      <c r="DM28" s="186"/>
      <c r="DN28" s="186"/>
      <c r="DO28" s="186"/>
    </row>
    <row r="29" spans="1:119" ht="18.75" customHeight="1" x14ac:dyDescent="0.2">
      <c r="A29" s="187"/>
      <c r="B29" s="611"/>
      <c r="C29" s="612"/>
      <c r="D29" s="613"/>
      <c r="E29" s="521" t="s">
        <v>183</v>
      </c>
      <c r="F29" s="501"/>
      <c r="G29" s="501"/>
      <c r="H29" s="501"/>
      <c r="I29" s="501"/>
      <c r="J29" s="501"/>
      <c r="K29" s="502"/>
      <c r="L29" s="522">
        <v>46</v>
      </c>
      <c r="M29" s="523"/>
      <c r="N29" s="523"/>
      <c r="O29" s="523"/>
      <c r="P29" s="565"/>
      <c r="Q29" s="522">
        <v>5957</v>
      </c>
      <c r="R29" s="523"/>
      <c r="S29" s="523"/>
      <c r="T29" s="523"/>
      <c r="U29" s="523"/>
      <c r="V29" s="565"/>
      <c r="W29" s="625"/>
      <c r="X29" s="626"/>
      <c r="Y29" s="627"/>
      <c r="Z29" s="521" t="s">
        <v>184</v>
      </c>
      <c r="AA29" s="501"/>
      <c r="AB29" s="501"/>
      <c r="AC29" s="501"/>
      <c r="AD29" s="501"/>
      <c r="AE29" s="501"/>
      <c r="AF29" s="501"/>
      <c r="AG29" s="502"/>
      <c r="AH29" s="522">
        <v>3392</v>
      </c>
      <c r="AI29" s="523"/>
      <c r="AJ29" s="523"/>
      <c r="AK29" s="523"/>
      <c r="AL29" s="565"/>
      <c r="AM29" s="522">
        <v>10137380</v>
      </c>
      <c r="AN29" s="523"/>
      <c r="AO29" s="523"/>
      <c r="AP29" s="523"/>
      <c r="AQ29" s="523"/>
      <c r="AR29" s="565"/>
      <c r="AS29" s="522">
        <v>2989</v>
      </c>
      <c r="AT29" s="523"/>
      <c r="AU29" s="523"/>
      <c r="AV29" s="523"/>
      <c r="AW29" s="523"/>
      <c r="AX29" s="524"/>
      <c r="AY29" s="653"/>
      <c r="AZ29" s="654"/>
      <c r="BA29" s="654"/>
      <c r="BB29" s="655"/>
      <c r="BC29" s="505" t="s">
        <v>185</v>
      </c>
      <c r="BD29" s="506"/>
      <c r="BE29" s="506"/>
      <c r="BF29" s="506"/>
      <c r="BG29" s="506"/>
      <c r="BH29" s="506"/>
      <c r="BI29" s="506"/>
      <c r="BJ29" s="506"/>
      <c r="BK29" s="506"/>
      <c r="BL29" s="506"/>
      <c r="BM29" s="507"/>
      <c r="BN29" s="471">
        <v>18655</v>
      </c>
      <c r="BO29" s="472"/>
      <c r="BP29" s="472"/>
      <c r="BQ29" s="472"/>
      <c r="BR29" s="472"/>
      <c r="BS29" s="472"/>
      <c r="BT29" s="472"/>
      <c r="BU29" s="473"/>
      <c r="BV29" s="471">
        <v>17280</v>
      </c>
      <c r="BW29" s="472"/>
      <c r="BX29" s="472"/>
      <c r="BY29" s="472"/>
      <c r="BZ29" s="472"/>
      <c r="CA29" s="472"/>
      <c r="CB29" s="472"/>
      <c r="CC29" s="473"/>
      <c r="CD29" s="203"/>
      <c r="CE29" s="581"/>
      <c r="CF29" s="581"/>
      <c r="CG29" s="581"/>
      <c r="CH29" s="581"/>
      <c r="CI29" s="581"/>
      <c r="CJ29" s="581"/>
      <c r="CK29" s="581"/>
      <c r="CL29" s="581"/>
      <c r="CM29" s="581"/>
      <c r="CN29" s="581"/>
      <c r="CO29" s="581"/>
      <c r="CP29" s="581"/>
      <c r="CQ29" s="581"/>
      <c r="CR29" s="581"/>
      <c r="CS29" s="582"/>
      <c r="CT29" s="468"/>
      <c r="CU29" s="469"/>
      <c r="CV29" s="469"/>
      <c r="CW29" s="469"/>
      <c r="CX29" s="469"/>
      <c r="CY29" s="469"/>
      <c r="CZ29" s="469"/>
      <c r="DA29" s="470"/>
      <c r="DB29" s="468"/>
      <c r="DC29" s="469"/>
      <c r="DD29" s="469"/>
      <c r="DE29" s="469"/>
      <c r="DF29" s="469"/>
      <c r="DG29" s="469"/>
      <c r="DH29" s="469"/>
      <c r="DI29" s="470"/>
      <c r="DJ29" s="186"/>
      <c r="DK29" s="186"/>
      <c r="DL29" s="186"/>
      <c r="DM29" s="186"/>
      <c r="DN29" s="186"/>
      <c r="DO29" s="186"/>
    </row>
    <row r="30" spans="1:119" ht="18.75" customHeight="1" thickBot="1" x14ac:dyDescent="0.25">
      <c r="A30" s="187"/>
      <c r="B30" s="614"/>
      <c r="C30" s="615"/>
      <c r="D30" s="616"/>
      <c r="E30" s="525"/>
      <c r="F30" s="526"/>
      <c r="G30" s="526"/>
      <c r="H30" s="526"/>
      <c r="I30" s="526"/>
      <c r="J30" s="526"/>
      <c r="K30" s="527"/>
      <c r="L30" s="628"/>
      <c r="M30" s="629"/>
      <c r="N30" s="629"/>
      <c r="O30" s="629"/>
      <c r="P30" s="630"/>
      <c r="Q30" s="628"/>
      <c r="R30" s="629"/>
      <c r="S30" s="629"/>
      <c r="T30" s="629"/>
      <c r="U30" s="629"/>
      <c r="V30" s="630"/>
      <c r="W30" s="631" t="s">
        <v>186</v>
      </c>
      <c r="X30" s="632"/>
      <c r="Y30" s="632"/>
      <c r="Z30" s="632"/>
      <c r="AA30" s="632"/>
      <c r="AB30" s="632"/>
      <c r="AC30" s="632"/>
      <c r="AD30" s="632"/>
      <c r="AE30" s="632"/>
      <c r="AF30" s="632"/>
      <c r="AG30" s="633"/>
      <c r="AH30" s="590">
        <v>98.9</v>
      </c>
      <c r="AI30" s="591"/>
      <c r="AJ30" s="591"/>
      <c r="AK30" s="591"/>
      <c r="AL30" s="591"/>
      <c r="AM30" s="591"/>
      <c r="AN30" s="591"/>
      <c r="AO30" s="591"/>
      <c r="AP30" s="591"/>
      <c r="AQ30" s="591"/>
      <c r="AR30" s="591"/>
      <c r="AS30" s="591"/>
      <c r="AT30" s="591"/>
      <c r="AU30" s="591"/>
      <c r="AV30" s="591"/>
      <c r="AW30" s="591"/>
      <c r="AX30" s="593"/>
      <c r="AY30" s="656"/>
      <c r="AZ30" s="657"/>
      <c r="BA30" s="657"/>
      <c r="BB30" s="658"/>
      <c r="BC30" s="644" t="s">
        <v>49</v>
      </c>
      <c r="BD30" s="645"/>
      <c r="BE30" s="645"/>
      <c r="BF30" s="645"/>
      <c r="BG30" s="645"/>
      <c r="BH30" s="645"/>
      <c r="BI30" s="645"/>
      <c r="BJ30" s="645"/>
      <c r="BK30" s="645"/>
      <c r="BL30" s="645"/>
      <c r="BM30" s="646"/>
      <c r="BN30" s="647">
        <v>14216115</v>
      </c>
      <c r="BO30" s="648"/>
      <c r="BP30" s="648"/>
      <c r="BQ30" s="648"/>
      <c r="BR30" s="648"/>
      <c r="BS30" s="648"/>
      <c r="BT30" s="648"/>
      <c r="BU30" s="649"/>
      <c r="BV30" s="647">
        <v>12111012</v>
      </c>
      <c r="BW30" s="648"/>
      <c r="BX30" s="648"/>
      <c r="BY30" s="648"/>
      <c r="BZ30" s="648"/>
      <c r="CA30" s="648"/>
      <c r="CB30" s="648"/>
      <c r="CC30" s="64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5" t="s">
        <v>193</v>
      </c>
      <c r="D33" s="495"/>
      <c r="E33" s="460" t="s">
        <v>194</v>
      </c>
      <c r="F33" s="460"/>
      <c r="G33" s="460"/>
      <c r="H33" s="460"/>
      <c r="I33" s="460"/>
      <c r="J33" s="460"/>
      <c r="K33" s="460"/>
      <c r="L33" s="460"/>
      <c r="M33" s="460"/>
      <c r="N33" s="460"/>
      <c r="O33" s="460"/>
      <c r="P33" s="460"/>
      <c r="Q33" s="460"/>
      <c r="R33" s="460"/>
      <c r="S33" s="460"/>
      <c r="T33" s="216"/>
      <c r="U33" s="495" t="s">
        <v>195</v>
      </c>
      <c r="V33" s="495"/>
      <c r="W33" s="460" t="s">
        <v>194</v>
      </c>
      <c r="X33" s="460"/>
      <c r="Y33" s="460"/>
      <c r="Z33" s="460"/>
      <c r="AA33" s="460"/>
      <c r="AB33" s="460"/>
      <c r="AC33" s="460"/>
      <c r="AD33" s="460"/>
      <c r="AE33" s="460"/>
      <c r="AF33" s="460"/>
      <c r="AG33" s="460"/>
      <c r="AH33" s="460"/>
      <c r="AI33" s="460"/>
      <c r="AJ33" s="460"/>
      <c r="AK33" s="460"/>
      <c r="AL33" s="216"/>
      <c r="AM33" s="495" t="s">
        <v>196</v>
      </c>
      <c r="AN33" s="495"/>
      <c r="AO33" s="460" t="s">
        <v>194</v>
      </c>
      <c r="AP33" s="460"/>
      <c r="AQ33" s="460"/>
      <c r="AR33" s="460"/>
      <c r="AS33" s="460"/>
      <c r="AT33" s="460"/>
      <c r="AU33" s="460"/>
      <c r="AV33" s="460"/>
      <c r="AW33" s="460"/>
      <c r="AX33" s="460"/>
      <c r="AY33" s="460"/>
      <c r="AZ33" s="460"/>
      <c r="BA33" s="460"/>
      <c r="BB33" s="460"/>
      <c r="BC33" s="460"/>
      <c r="BD33" s="217"/>
      <c r="BE33" s="460" t="s">
        <v>197</v>
      </c>
      <c r="BF33" s="460"/>
      <c r="BG33" s="460" t="s">
        <v>198</v>
      </c>
      <c r="BH33" s="460"/>
      <c r="BI33" s="460"/>
      <c r="BJ33" s="460"/>
      <c r="BK33" s="460"/>
      <c r="BL33" s="460"/>
      <c r="BM33" s="460"/>
      <c r="BN33" s="460"/>
      <c r="BO33" s="460"/>
      <c r="BP33" s="460"/>
      <c r="BQ33" s="460"/>
      <c r="BR33" s="460"/>
      <c r="BS33" s="460"/>
      <c r="BT33" s="460"/>
      <c r="BU33" s="460"/>
      <c r="BV33" s="217"/>
      <c r="BW33" s="495" t="s">
        <v>197</v>
      </c>
      <c r="BX33" s="495"/>
      <c r="BY33" s="460" t="s">
        <v>199</v>
      </c>
      <c r="BZ33" s="460"/>
      <c r="CA33" s="460"/>
      <c r="CB33" s="460"/>
      <c r="CC33" s="460"/>
      <c r="CD33" s="460"/>
      <c r="CE33" s="460"/>
      <c r="CF33" s="460"/>
      <c r="CG33" s="460"/>
      <c r="CH33" s="460"/>
      <c r="CI33" s="460"/>
      <c r="CJ33" s="460"/>
      <c r="CK33" s="460"/>
      <c r="CL33" s="460"/>
      <c r="CM33" s="460"/>
      <c r="CN33" s="216"/>
      <c r="CO33" s="495" t="s">
        <v>193</v>
      </c>
      <c r="CP33" s="495"/>
      <c r="CQ33" s="460" t="s">
        <v>200</v>
      </c>
      <c r="CR33" s="460"/>
      <c r="CS33" s="460"/>
      <c r="CT33" s="460"/>
      <c r="CU33" s="460"/>
      <c r="CV33" s="460"/>
      <c r="CW33" s="460"/>
      <c r="CX33" s="460"/>
      <c r="CY33" s="460"/>
      <c r="CZ33" s="460"/>
      <c r="DA33" s="460"/>
      <c r="DB33" s="460"/>
      <c r="DC33" s="460"/>
      <c r="DD33" s="460"/>
      <c r="DE33" s="460"/>
      <c r="DF33" s="216"/>
      <c r="DG33" s="659" t="s">
        <v>201</v>
      </c>
      <c r="DH33" s="659"/>
      <c r="DI33" s="218"/>
      <c r="DJ33" s="186"/>
      <c r="DK33" s="186"/>
      <c r="DL33" s="186"/>
      <c r="DM33" s="186"/>
      <c r="DN33" s="186"/>
      <c r="DO33" s="186"/>
    </row>
    <row r="34" spans="1:119" ht="32.25" customHeight="1" x14ac:dyDescent="0.2">
      <c r="A34" s="187"/>
      <c r="B34" s="213"/>
      <c r="C34" s="660">
        <f>IF(E34="","",1)</f>
        <v>1</v>
      </c>
      <c r="D34" s="660"/>
      <c r="E34" s="661" t="str">
        <f>IF('各会計、関係団体の財政状況及び健全化判断比率'!B7="","",'各会計、関係団体の財政状況及び健全化判断比率'!B7)</f>
        <v>一般会計</v>
      </c>
      <c r="F34" s="661"/>
      <c r="G34" s="661"/>
      <c r="H34" s="661"/>
      <c r="I34" s="661"/>
      <c r="J34" s="661"/>
      <c r="K34" s="661"/>
      <c r="L34" s="661"/>
      <c r="M34" s="661"/>
      <c r="N34" s="661"/>
      <c r="O34" s="661"/>
      <c r="P34" s="661"/>
      <c r="Q34" s="661"/>
      <c r="R34" s="661"/>
      <c r="S34" s="661"/>
      <c r="T34" s="214"/>
      <c r="U34" s="660">
        <f>IF(W34="","",MAX(C34:D43)+1)</f>
        <v>3</v>
      </c>
      <c r="V34" s="660"/>
      <c r="W34" s="661" t="str">
        <f>IF('各会計、関係団体の財政状況及び健全化判断比率'!B28="","",'各会計、関係団体の財政状況及び健全化判断比率'!B28)</f>
        <v>国民健康保険事業会計</v>
      </c>
      <c r="X34" s="661"/>
      <c r="Y34" s="661"/>
      <c r="Z34" s="661"/>
      <c r="AA34" s="661"/>
      <c r="AB34" s="661"/>
      <c r="AC34" s="661"/>
      <c r="AD34" s="661"/>
      <c r="AE34" s="661"/>
      <c r="AF34" s="661"/>
      <c r="AG34" s="661"/>
      <c r="AH34" s="661"/>
      <c r="AI34" s="661"/>
      <c r="AJ34" s="661"/>
      <c r="AK34" s="661"/>
      <c r="AL34" s="214"/>
      <c r="AM34" s="660" t="str">
        <f>IF(AO34="","",MAX(C34:D43,U34:V43)+1)</f>
        <v/>
      </c>
      <c r="AN34" s="660"/>
      <c r="AO34" s="661"/>
      <c r="AP34" s="661"/>
      <c r="AQ34" s="661"/>
      <c r="AR34" s="661"/>
      <c r="AS34" s="661"/>
      <c r="AT34" s="661"/>
      <c r="AU34" s="661"/>
      <c r="AV34" s="661"/>
      <c r="AW34" s="661"/>
      <c r="AX34" s="661"/>
      <c r="AY34" s="661"/>
      <c r="AZ34" s="661"/>
      <c r="BA34" s="661"/>
      <c r="BB34" s="661"/>
      <c r="BC34" s="661"/>
      <c r="BD34" s="214"/>
      <c r="BE34" s="660" t="str">
        <f>IF(BG34="","",MAX(C34:D43,U34:V43,AM34:AN43)+1)</f>
        <v/>
      </c>
      <c r="BF34" s="660"/>
      <c r="BG34" s="661"/>
      <c r="BH34" s="661"/>
      <c r="BI34" s="661"/>
      <c r="BJ34" s="661"/>
      <c r="BK34" s="661"/>
      <c r="BL34" s="661"/>
      <c r="BM34" s="661"/>
      <c r="BN34" s="661"/>
      <c r="BO34" s="661"/>
      <c r="BP34" s="661"/>
      <c r="BQ34" s="661"/>
      <c r="BR34" s="661"/>
      <c r="BS34" s="661"/>
      <c r="BT34" s="661"/>
      <c r="BU34" s="661"/>
      <c r="BV34" s="214"/>
      <c r="BW34" s="660">
        <f>IF(BY34="","",MAX(C34:D43,U34:V43,AM34:AN43,BE34:BF43)+1)</f>
        <v>6</v>
      </c>
      <c r="BX34" s="660"/>
      <c r="BY34" s="661" t="str">
        <f>IF('各会計、関係団体の財政状況及び健全化判断比率'!B68="","",'各会計、関係団体の財政状況及び健全化判断比率'!B68)</f>
        <v>特別区人事・厚生事務組合</v>
      </c>
      <c r="BZ34" s="661"/>
      <c r="CA34" s="661"/>
      <c r="CB34" s="661"/>
      <c r="CC34" s="661"/>
      <c r="CD34" s="661"/>
      <c r="CE34" s="661"/>
      <c r="CF34" s="661"/>
      <c r="CG34" s="661"/>
      <c r="CH34" s="661"/>
      <c r="CI34" s="661"/>
      <c r="CJ34" s="661"/>
      <c r="CK34" s="661"/>
      <c r="CL34" s="661"/>
      <c r="CM34" s="661"/>
      <c r="CN34" s="214"/>
      <c r="CO34" s="660">
        <f>IF(CQ34="","",MAX(C34:D43,U34:V43,AM34:AN43,BE34:BF43,BW34:BX43)+1)</f>
        <v>11</v>
      </c>
      <c r="CP34" s="660"/>
      <c r="CQ34" s="661" t="str">
        <f>IF('各会計、関係団体の財政状況及び健全化判断比率'!BS7="","",'各会計、関係団体の財政状況及び健全化判断比率'!BS7)</f>
        <v>杉並区スポーツ振興財団</v>
      </c>
      <c r="CR34" s="661"/>
      <c r="CS34" s="661"/>
      <c r="CT34" s="661"/>
      <c r="CU34" s="661"/>
      <c r="CV34" s="661"/>
      <c r="CW34" s="661"/>
      <c r="CX34" s="661"/>
      <c r="CY34" s="661"/>
      <c r="CZ34" s="661"/>
      <c r="DA34" s="661"/>
      <c r="DB34" s="661"/>
      <c r="DC34" s="661"/>
      <c r="DD34" s="661"/>
      <c r="DE34" s="661"/>
      <c r="DF34" s="211"/>
      <c r="DG34" s="662" t="str">
        <f>IF('各会計、関係団体の財政状況及び健全化判断比率'!BR7="","",'各会計、関係団体の財政状況及び健全化判断比率'!BR7)</f>
        <v/>
      </c>
      <c r="DH34" s="662"/>
      <c r="DI34" s="218"/>
      <c r="DJ34" s="186"/>
      <c r="DK34" s="186"/>
      <c r="DL34" s="186"/>
      <c r="DM34" s="186"/>
      <c r="DN34" s="186"/>
      <c r="DO34" s="186"/>
    </row>
    <row r="35" spans="1:119" ht="32.25" customHeight="1" x14ac:dyDescent="0.2">
      <c r="A35" s="187"/>
      <c r="B35" s="213"/>
      <c r="C35" s="660">
        <f>IF(E35="","",C34+1)</f>
        <v>2</v>
      </c>
      <c r="D35" s="660"/>
      <c r="E35" s="661" t="str">
        <f>IF('各会計、関係団体の財政状況及び健全化判断比率'!B8="","",'各会計、関係団体の財政状況及び健全化判断比率'!B8)</f>
        <v>用地会計</v>
      </c>
      <c r="F35" s="661"/>
      <c r="G35" s="661"/>
      <c r="H35" s="661"/>
      <c r="I35" s="661"/>
      <c r="J35" s="661"/>
      <c r="K35" s="661"/>
      <c r="L35" s="661"/>
      <c r="M35" s="661"/>
      <c r="N35" s="661"/>
      <c r="O35" s="661"/>
      <c r="P35" s="661"/>
      <c r="Q35" s="661"/>
      <c r="R35" s="661"/>
      <c r="S35" s="661"/>
      <c r="T35" s="214"/>
      <c r="U35" s="660">
        <f>IF(W35="","",U34+1)</f>
        <v>4</v>
      </c>
      <c r="V35" s="660"/>
      <c r="W35" s="661" t="str">
        <f>IF('各会計、関係団体の財政状況及び健全化判断比率'!B29="","",'各会計、関係団体の財政状況及び健全化判断比率'!B29)</f>
        <v>介護保険事業会計</v>
      </c>
      <c r="X35" s="661"/>
      <c r="Y35" s="661"/>
      <c r="Z35" s="661"/>
      <c r="AA35" s="661"/>
      <c r="AB35" s="661"/>
      <c r="AC35" s="661"/>
      <c r="AD35" s="661"/>
      <c r="AE35" s="661"/>
      <c r="AF35" s="661"/>
      <c r="AG35" s="661"/>
      <c r="AH35" s="661"/>
      <c r="AI35" s="661"/>
      <c r="AJ35" s="661"/>
      <c r="AK35" s="661"/>
      <c r="AL35" s="214"/>
      <c r="AM35" s="660" t="str">
        <f t="shared" ref="AM35:AM43" si="0">IF(AO35="","",AM34+1)</f>
        <v/>
      </c>
      <c r="AN35" s="660"/>
      <c r="AO35" s="661"/>
      <c r="AP35" s="661"/>
      <c r="AQ35" s="661"/>
      <c r="AR35" s="661"/>
      <c r="AS35" s="661"/>
      <c r="AT35" s="661"/>
      <c r="AU35" s="661"/>
      <c r="AV35" s="661"/>
      <c r="AW35" s="661"/>
      <c r="AX35" s="661"/>
      <c r="AY35" s="661"/>
      <c r="AZ35" s="661"/>
      <c r="BA35" s="661"/>
      <c r="BB35" s="661"/>
      <c r="BC35" s="661"/>
      <c r="BD35" s="214"/>
      <c r="BE35" s="660" t="str">
        <f t="shared" ref="BE35:BE43" si="1">IF(BG35="","",BE34+1)</f>
        <v/>
      </c>
      <c r="BF35" s="660"/>
      <c r="BG35" s="661"/>
      <c r="BH35" s="661"/>
      <c r="BI35" s="661"/>
      <c r="BJ35" s="661"/>
      <c r="BK35" s="661"/>
      <c r="BL35" s="661"/>
      <c r="BM35" s="661"/>
      <c r="BN35" s="661"/>
      <c r="BO35" s="661"/>
      <c r="BP35" s="661"/>
      <c r="BQ35" s="661"/>
      <c r="BR35" s="661"/>
      <c r="BS35" s="661"/>
      <c r="BT35" s="661"/>
      <c r="BU35" s="661"/>
      <c r="BV35" s="214"/>
      <c r="BW35" s="660">
        <f t="shared" ref="BW35:BW43" si="2">IF(BY35="","",BW34+1)</f>
        <v>7</v>
      </c>
      <c r="BX35" s="660"/>
      <c r="BY35" s="661" t="str">
        <f>IF('各会計、関係団体の財政状況及び健全化判断比率'!B69="","",'各会計、関係団体の財政状況及び健全化判断比率'!B69)</f>
        <v>特別区競馬組合</v>
      </c>
      <c r="BZ35" s="661"/>
      <c r="CA35" s="661"/>
      <c r="CB35" s="661"/>
      <c r="CC35" s="661"/>
      <c r="CD35" s="661"/>
      <c r="CE35" s="661"/>
      <c r="CF35" s="661"/>
      <c r="CG35" s="661"/>
      <c r="CH35" s="661"/>
      <c r="CI35" s="661"/>
      <c r="CJ35" s="661"/>
      <c r="CK35" s="661"/>
      <c r="CL35" s="661"/>
      <c r="CM35" s="661"/>
      <c r="CN35" s="214"/>
      <c r="CO35" s="660">
        <f t="shared" ref="CO35:CO43" si="3">IF(CQ35="","",CO34+1)</f>
        <v>12</v>
      </c>
      <c r="CP35" s="660"/>
      <c r="CQ35" s="661" t="str">
        <f>IF('各会計、関係団体の財政状況及び健全化判断比率'!BS8="","",'各会計、関係団体の財政状況及び健全化判断比率'!BS8)</f>
        <v>杉並区障害者雇用支援事業団</v>
      </c>
      <c r="CR35" s="661"/>
      <c r="CS35" s="661"/>
      <c r="CT35" s="661"/>
      <c r="CU35" s="661"/>
      <c r="CV35" s="661"/>
      <c r="CW35" s="661"/>
      <c r="CX35" s="661"/>
      <c r="CY35" s="661"/>
      <c r="CZ35" s="661"/>
      <c r="DA35" s="661"/>
      <c r="DB35" s="661"/>
      <c r="DC35" s="661"/>
      <c r="DD35" s="661"/>
      <c r="DE35" s="661"/>
      <c r="DF35" s="211"/>
      <c r="DG35" s="662" t="str">
        <f>IF('各会計、関係団体の財政状況及び健全化判断比率'!BR8="","",'各会計、関係団体の財政状況及び健全化判断比率'!BR8)</f>
        <v/>
      </c>
      <c r="DH35" s="662"/>
      <c r="DI35" s="218"/>
      <c r="DJ35" s="186"/>
      <c r="DK35" s="186"/>
      <c r="DL35" s="186"/>
      <c r="DM35" s="186"/>
      <c r="DN35" s="186"/>
      <c r="DO35" s="186"/>
    </row>
    <row r="36" spans="1:119" ht="32.25" customHeight="1" x14ac:dyDescent="0.2">
      <c r="A36" s="187"/>
      <c r="B36" s="213"/>
      <c r="C36" s="660" t="str">
        <f>IF(E36="","",C35+1)</f>
        <v/>
      </c>
      <c r="D36" s="660"/>
      <c r="E36" s="661" t="str">
        <f>IF('各会計、関係団体の財政状況及び健全化判断比率'!B9="","",'各会計、関係団体の財政状況及び健全化判断比率'!B9)</f>
        <v/>
      </c>
      <c r="F36" s="661"/>
      <c r="G36" s="661"/>
      <c r="H36" s="661"/>
      <c r="I36" s="661"/>
      <c r="J36" s="661"/>
      <c r="K36" s="661"/>
      <c r="L36" s="661"/>
      <c r="M36" s="661"/>
      <c r="N36" s="661"/>
      <c r="O36" s="661"/>
      <c r="P36" s="661"/>
      <c r="Q36" s="661"/>
      <c r="R36" s="661"/>
      <c r="S36" s="661"/>
      <c r="T36" s="214"/>
      <c r="U36" s="660">
        <f t="shared" ref="U36:U43" si="4">IF(W36="","",U35+1)</f>
        <v>5</v>
      </c>
      <c r="V36" s="660"/>
      <c r="W36" s="661" t="str">
        <f>IF('各会計、関係団体の財政状況及び健全化判断比率'!B30="","",'各会計、関係団体の財政状況及び健全化判断比率'!B30)</f>
        <v>後期高齢者医療事業会計</v>
      </c>
      <c r="X36" s="661"/>
      <c r="Y36" s="661"/>
      <c r="Z36" s="661"/>
      <c r="AA36" s="661"/>
      <c r="AB36" s="661"/>
      <c r="AC36" s="661"/>
      <c r="AD36" s="661"/>
      <c r="AE36" s="661"/>
      <c r="AF36" s="661"/>
      <c r="AG36" s="661"/>
      <c r="AH36" s="661"/>
      <c r="AI36" s="661"/>
      <c r="AJ36" s="661"/>
      <c r="AK36" s="661"/>
      <c r="AL36" s="214"/>
      <c r="AM36" s="660" t="str">
        <f t="shared" si="0"/>
        <v/>
      </c>
      <c r="AN36" s="660"/>
      <c r="AO36" s="661"/>
      <c r="AP36" s="661"/>
      <c r="AQ36" s="661"/>
      <c r="AR36" s="661"/>
      <c r="AS36" s="661"/>
      <c r="AT36" s="661"/>
      <c r="AU36" s="661"/>
      <c r="AV36" s="661"/>
      <c r="AW36" s="661"/>
      <c r="AX36" s="661"/>
      <c r="AY36" s="661"/>
      <c r="AZ36" s="661"/>
      <c r="BA36" s="661"/>
      <c r="BB36" s="661"/>
      <c r="BC36" s="661"/>
      <c r="BD36" s="214"/>
      <c r="BE36" s="660" t="str">
        <f t="shared" si="1"/>
        <v/>
      </c>
      <c r="BF36" s="660"/>
      <c r="BG36" s="661"/>
      <c r="BH36" s="661"/>
      <c r="BI36" s="661"/>
      <c r="BJ36" s="661"/>
      <c r="BK36" s="661"/>
      <c r="BL36" s="661"/>
      <c r="BM36" s="661"/>
      <c r="BN36" s="661"/>
      <c r="BO36" s="661"/>
      <c r="BP36" s="661"/>
      <c r="BQ36" s="661"/>
      <c r="BR36" s="661"/>
      <c r="BS36" s="661"/>
      <c r="BT36" s="661"/>
      <c r="BU36" s="661"/>
      <c r="BV36" s="214"/>
      <c r="BW36" s="660">
        <f t="shared" si="2"/>
        <v>8</v>
      </c>
      <c r="BX36" s="660"/>
      <c r="BY36" s="661" t="str">
        <f>IF('各会計、関係団体の財政状況及び健全化判断比率'!B70="","",'各会計、関係団体の財政状況及び健全化判断比率'!B70)</f>
        <v>東京二十三区清掃一部事務組合</v>
      </c>
      <c r="BZ36" s="661"/>
      <c r="CA36" s="661"/>
      <c r="CB36" s="661"/>
      <c r="CC36" s="661"/>
      <c r="CD36" s="661"/>
      <c r="CE36" s="661"/>
      <c r="CF36" s="661"/>
      <c r="CG36" s="661"/>
      <c r="CH36" s="661"/>
      <c r="CI36" s="661"/>
      <c r="CJ36" s="661"/>
      <c r="CK36" s="661"/>
      <c r="CL36" s="661"/>
      <c r="CM36" s="661"/>
      <c r="CN36" s="214"/>
      <c r="CO36" s="660">
        <f t="shared" si="3"/>
        <v>13</v>
      </c>
      <c r="CP36" s="660"/>
      <c r="CQ36" s="661" t="str">
        <f>IF('各会計、関係団体の財政状況及び健全化判断比率'!BS9="","",'各会計、関係団体の財政状況及び健全化判断比率'!BS9)</f>
        <v>杉並区土地開発公社</v>
      </c>
      <c r="CR36" s="661"/>
      <c r="CS36" s="661"/>
      <c r="CT36" s="661"/>
      <c r="CU36" s="661"/>
      <c r="CV36" s="661"/>
      <c r="CW36" s="661"/>
      <c r="CX36" s="661"/>
      <c r="CY36" s="661"/>
      <c r="CZ36" s="661"/>
      <c r="DA36" s="661"/>
      <c r="DB36" s="661"/>
      <c r="DC36" s="661"/>
      <c r="DD36" s="661"/>
      <c r="DE36" s="661"/>
      <c r="DF36" s="211"/>
      <c r="DG36" s="662" t="str">
        <f>IF('各会計、関係団体の財政状況及び健全化判断比率'!BR9="","",'各会計、関係団体の財政状況及び健全化判断比率'!BR9)</f>
        <v>○</v>
      </c>
      <c r="DH36" s="662"/>
      <c r="DI36" s="218"/>
      <c r="DJ36" s="186"/>
      <c r="DK36" s="186"/>
      <c r="DL36" s="186"/>
      <c r="DM36" s="186"/>
      <c r="DN36" s="186"/>
      <c r="DO36" s="186"/>
    </row>
    <row r="37" spans="1:119" ht="32.25" customHeight="1" x14ac:dyDescent="0.2">
      <c r="A37" s="187"/>
      <c r="B37" s="213"/>
      <c r="C37" s="660" t="str">
        <f>IF(E37="","",C36+1)</f>
        <v/>
      </c>
      <c r="D37" s="660"/>
      <c r="E37" s="661" t="str">
        <f>IF('各会計、関係団体の財政状況及び健全化判断比率'!B10="","",'各会計、関係団体の財政状況及び健全化判断比率'!B10)</f>
        <v/>
      </c>
      <c r="F37" s="661"/>
      <c r="G37" s="661"/>
      <c r="H37" s="661"/>
      <c r="I37" s="661"/>
      <c r="J37" s="661"/>
      <c r="K37" s="661"/>
      <c r="L37" s="661"/>
      <c r="M37" s="661"/>
      <c r="N37" s="661"/>
      <c r="O37" s="661"/>
      <c r="P37" s="661"/>
      <c r="Q37" s="661"/>
      <c r="R37" s="661"/>
      <c r="S37" s="661"/>
      <c r="T37" s="214"/>
      <c r="U37" s="660" t="str">
        <f t="shared" si="4"/>
        <v/>
      </c>
      <c r="V37" s="660"/>
      <c r="W37" s="661"/>
      <c r="X37" s="661"/>
      <c r="Y37" s="661"/>
      <c r="Z37" s="661"/>
      <c r="AA37" s="661"/>
      <c r="AB37" s="661"/>
      <c r="AC37" s="661"/>
      <c r="AD37" s="661"/>
      <c r="AE37" s="661"/>
      <c r="AF37" s="661"/>
      <c r="AG37" s="661"/>
      <c r="AH37" s="661"/>
      <c r="AI37" s="661"/>
      <c r="AJ37" s="661"/>
      <c r="AK37" s="661"/>
      <c r="AL37" s="214"/>
      <c r="AM37" s="660" t="str">
        <f t="shared" si="0"/>
        <v/>
      </c>
      <c r="AN37" s="660"/>
      <c r="AO37" s="661"/>
      <c r="AP37" s="661"/>
      <c r="AQ37" s="661"/>
      <c r="AR37" s="661"/>
      <c r="AS37" s="661"/>
      <c r="AT37" s="661"/>
      <c r="AU37" s="661"/>
      <c r="AV37" s="661"/>
      <c r="AW37" s="661"/>
      <c r="AX37" s="661"/>
      <c r="AY37" s="661"/>
      <c r="AZ37" s="661"/>
      <c r="BA37" s="661"/>
      <c r="BB37" s="661"/>
      <c r="BC37" s="661"/>
      <c r="BD37" s="214"/>
      <c r="BE37" s="660" t="str">
        <f t="shared" si="1"/>
        <v/>
      </c>
      <c r="BF37" s="660"/>
      <c r="BG37" s="661"/>
      <c r="BH37" s="661"/>
      <c r="BI37" s="661"/>
      <c r="BJ37" s="661"/>
      <c r="BK37" s="661"/>
      <c r="BL37" s="661"/>
      <c r="BM37" s="661"/>
      <c r="BN37" s="661"/>
      <c r="BO37" s="661"/>
      <c r="BP37" s="661"/>
      <c r="BQ37" s="661"/>
      <c r="BR37" s="661"/>
      <c r="BS37" s="661"/>
      <c r="BT37" s="661"/>
      <c r="BU37" s="661"/>
      <c r="BV37" s="214"/>
      <c r="BW37" s="660">
        <f t="shared" si="2"/>
        <v>9</v>
      </c>
      <c r="BX37" s="660"/>
      <c r="BY37" s="661" t="str">
        <f>IF('各会計、関係団体の財政状況及び健全化判断比率'!B71="","",'各会計、関係団体の財政状況及び健全化判断比率'!B71)</f>
        <v>東京都後期高齢者医療広域連合（一般会計）</v>
      </c>
      <c r="BZ37" s="661"/>
      <c r="CA37" s="661"/>
      <c r="CB37" s="661"/>
      <c r="CC37" s="661"/>
      <c r="CD37" s="661"/>
      <c r="CE37" s="661"/>
      <c r="CF37" s="661"/>
      <c r="CG37" s="661"/>
      <c r="CH37" s="661"/>
      <c r="CI37" s="661"/>
      <c r="CJ37" s="661"/>
      <c r="CK37" s="661"/>
      <c r="CL37" s="661"/>
      <c r="CM37" s="661"/>
      <c r="CN37" s="214"/>
      <c r="CO37" s="660">
        <f t="shared" si="3"/>
        <v>14</v>
      </c>
      <c r="CP37" s="660"/>
      <c r="CQ37" s="661" t="str">
        <f>IF('各会計、関係団体の財政状況及び健全化判断比率'!BS10="","",'各会計、関係団体の財政状況及び健全化判断比率'!BS10)</f>
        <v>下井草駅整備</v>
      </c>
      <c r="CR37" s="661"/>
      <c r="CS37" s="661"/>
      <c r="CT37" s="661"/>
      <c r="CU37" s="661"/>
      <c r="CV37" s="661"/>
      <c r="CW37" s="661"/>
      <c r="CX37" s="661"/>
      <c r="CY37" s="661"/>
      <c r="CZ37" s="661"/>
      <c r="DA37" s="661"/>
      <c r="DB37" s="661"/>
      <c r="DC37" s="661"/>
      <c r="DD37" s="661"/>
      <c r="DE37" s="661"/>
      <c r="DF37" s="211"/>
      <c r="DG37" s="662" t="str">
        <f>IF('各会計、関係団体の財政状況及び健全化判断比率'!BR10="","",'各会計、関係団体の財政状況及び健全化判断比率'!BR10)</f>
        <v/>
      </c>
      <c r="DH37" s="662"/>
      <c r="DI37" s="218"/>
      <c r="DJ37" s="186"/>
      <c r="DK37" s="186"/>
      <c r="DL37" s="186"/>
      <c r="DM37" s="186"/>
      <c r="DN37" s="186"/>
      <c r="DO37" s="186"/>
    </row>
    <row r="38" spans="1:119" ht="32.25" customHeight="1" x14ac:dyDescent="0.2">
      <c r="A38" s="187"/>
      <c r="B38" s="213"/>
      <c r="C38" s="660" t="str">
        <f t="shared" ref="C38:C43" si="5">IF(E38="","",C37+1)</f>
        <v/>
      </c>
      <c r="D38" s="660"/>
      <c r="E38" s="661" t="str">
        <f>IF('各会計、関係団体の財政状況及び健全化判断比率'!B11="","",'各会計、関係団体の財政状況及び健全化判断比率'!B11)</f>
        <v/>
      </c>
      <c r="F38" s="661"/>
      <c r="G38" s="661"/>
      <c r="H38" s="661"/>
      <c r="I38" s="661"/>
      <c r="J38" s="661"/>
      <c r="K38" s="661"/>
      <c r="L38" s="661"/>
      <c r="M38" s="661"/>
      <c r="N38" s="661"/>
      <c r="O38" s="661"/>
      <c r="P38" s="661"/>
      <c r="Q38" s="661"/>
      <c r="R38" s="661"/>
      <c r="S38" s="661"/>
      <c r="T38" s="214"/>
      <c r="U38" s="660" t="str">
        <f t="shared" si="4"/>
        <v/>
      </c>
      <c r="V38" s="660"/>
      <c r="W38" s="661"/>
      <c r="X38" s="661"/>
      <c r="Y38" s="661"/>
      <c r="Z38" s="661"/>
      <c r="AA38" s="661"/>
      <c r="AB38" s="661"/>
      <c r="AC38" s="661"/>
      <c r="AD38" s="661"/>
      <c r="AE38" s="661"/>
      <c r="AF38" s="661"/>
      <c r="AG38" s="661"/>
      <c r="AH38" s="661"/>
      <c r="AI38" s="661"/>
      <c r="AJ38" s="661"/>
      <c r="AK38" s="661"/>
      <c r="AL38" s="214"/>
      <c r="AM38" s="660" t="str">
        <f t="shared" si="0"/>
        <v/>
      </c>
      <c r="AN38" s="660"/>
      <c r="AO38" s="661"/>
      <c r="AP38" s="661"/>
      <c r="AQ38" s="661"/>
      <c r="AR38" s="661"/>
      <c r="AS38" s="661"/>
      <c r="AT38" s="661"/>
      <c r="AU38" s="661"/>
      <c r="AV38" s="661"/>
      <c r="AW38" s="661"/>
      <c r="AX38" s="661"/>
      <c r="AY38" s="661"/>
      <c r="AZ38" s="661"/>
      <c r="BA38" s="661"/>
      <c r="BB38" s="661"/>
      <c r="BC38" s="661"/>
      <c r="BD38" s="214"/>
      <c r="BE38" s="660" t="str">
        <f t="shared" si="1"/>
        <v/>
      </c>
      <c r="BF38" s="660"/>
      <c r="BG38" s="661"/>
      <c r="BH38" s="661"/>
      <c r="BI38" s="661"/>
      <c r="BJ38" s="661"/>
      <c r="BK38" s="661"/>
      <c r="BL38" s="661"/>
      <c r="BM38" s="661"/>
      <c r="BN38" s="661"/>
      <c r="BO38" s="661"/>
      <c r="BP38" s="661"/>
      <c r="BQ38" s="661"/>
      <c r="BR38" s="661"/>
      <c r="BS38" s="661"/>
      <c r="BT38" s="661"/>
      <c r="BU38" s="661"/>
      <c r="BV38" s="214"/>
      <c r="BW38" s="660">
        <f t="shared" si="2"/>
        <v>10</v>
      </c>
      <c r="BX38" s="660"/>
      <c r="BY38" s="661" t="str">
        <f>IF('各会計、関係団体の財政状況及び健全化判断比率'!B72="","",'各会計、関係団体の財政状況及び健全化判断比率'!B72)</f>
        <v>東京都後期高齢者医療広域連合
（後期高齢者医療特別会計）</v>
      </c>
      <c r="BZ38" s="661"/>
      <c r="CA38" s="661"/>
      <c r="CB38" s="661"/>
      <c r="CC38" s="661"/>
      <c r="CD38" s="661"/>
      <c r="CE38" s="661"/>
      <c r="CF38" s="661"/>
      <c r="CG38" s="661"/>
      <c r="CH38" s="661"/>
      <c r="CI38" s="661"/>
      <c r="CJ38" s="661"/>
      <c r="CK38" s="661"/>
      <c r="CL38" s="661"/>
      <c r="CM38" s="661"/>
      <c r="CN38" s="214"/>
      <c r="CO38" s="660">
        <f t="shared" si="3"/>
        <v>15</v>
      </c>
      <c r="CP38" s="660"/>
      <c r="CQ38" s="661" t="str">
        <f>IF('各会計、関係団体の財政状況及び健全化判断比率'!BS11="","",'各会計、関係団体の財政状況及び健全化判断比率'!BS11)</f>
        <v>杉並区成年後見センター</v>
      </c>
      <c r="CR38" s="661"/>
      <c r="CS38" s="661"/>
      <c r="CT38" s="661"/>
      <c r="CU38" s="661"/>
      <c r="CV38" s="661"/>
      <c r="CW38" s="661"/>
      <c r="CX38" s="661"/>
      <c r="CY38" s="661"/>
      <c r="CZ38" s="661"/>
      <c r="DA38" s="661"/>
      <c r="DB38" s="661"/>
      <c r="DC38" s="661"/>
      <c r="DD38" s="661"/>
      <c r="DE38" s="661"/>
      <c r="DF38" s="211"/>
      <c r="DG38" s="662" t="str">
        <f>IF('各会計、関係団体の財政状況及び健全化判断比率'!BR11="","",'各会計、関係団体の財政状況及び健全化判断比率'!BR11)</f>
        <v/>
      </c>
      <c r="DH38" s="662"/>
      <c r="DI38" s="218"/>
      <c r="DJ38" s="186"/>
      <c r="DK38" s="186"/>
      <c r="DL38" s="186"/>
      <c r="DM38" s="186"/>
      <c r="DN38" s="186"/>
      <c r="DO38" s="186"/>
    </row>
    <row r="39" spans="1:119" ht="32.25" customHeight="1" x14ac:dyDescent="0.2">
      <c r="A39" s="187"/>
      <c r="B39" s="213"/>
      <c r="C39" s="660" t="str">
        <f t="shared" si="5"/>
        <v/>
      </c>
      <c r="D39" s="660"/>
      <c r="E39" s="661" t="str">
        <f>IF('各会計、関係団体の財政状況及び健全化判断比率'!B12="","",'各会計、関係団体の財政状況及び健全化判断比率'!B12)</f>
        <v/>
      </c>
      <c r="F39" s="661"/>
      <c r="G39" s="661"/>
      <c r="H39" s="661"/>
      <c r="I39" s="661"/>
      <c r="J39" s="661"/>
      <c r="K39" s="661"/>
      <c r="L39" s="661"/>
      <c r="M39" s="661"/>
      <c r="N39" s="661"/>
      <c r="O39" s="661"/>
      <c r="P39" s="661"/>
      <c r="Q39" s="661"/>
      <c r="R39" s="661"/>
      <c r="S39" s="661"/>
      <c r="T39" s="214"/>
      <c r="U39" s="660" t="str">
        <f t="shared" si="4"/>
        <v/>
      </c>
      <c r="V39" s="660"/>
      <c r="W39" s="661"/>
      <c r="X39" s="661"/>
      <c r="Y39" s="661"/>
      <c r="Z39" s="661"/>
      <c r="AA39" s="661"/>
      <c r="AB39" s="661"/>
      <c r="AC39" s="661"/>
      <c r="AD39" s="661"/>
      <c r="AE39" s="661"/>
      <c r="AF39" s="661"/>
      <c r="AG39" s="661"/>
      <c r="AH39" s="661"/>
      <c r="AI39" s="661"/>
      <c r="AJ39" s="661"/>
      <c r="AK39" s="661"/>
      <c r="AL39" s="214"/>
      <c r="AM39" s="660" t="str">
        <f t="shared" si="0"/>
        <v/>
      </c>
      <c r="AN39" s="660"/>
      <c r="AO39" s="661"/>
      <c r="AP39" s="661"/>
      <c r="AQ39" s="661"/>
      <c r="AR39" s="661"/>
      <c r="AS39" s="661"/>
      <c r="AT39" s="661"/>
      <c r="AU39" s="661"/>
      <c r="AV39" s="661"/>
      <c r="AW39" s="661"/>
      <c r="AX39" s="661"/>
      <c r="AY39" s="661"/>
      <c r="AZ39" s="661"/>
      <c r="BA39" s="661"/>
      <c r="BB39" s="661"/>
      <c r="BC39" s="661"/>
      <c r="BD39" s="214"/>
      <c r="BE39" s="660" t="str">
        <f t="shared" si="1"/>
        <v/>
      </c>
      <c r="BF39" s="660"/>
      <c r="BG39" s="661"/>
      <c r="BH39" s="661"/>
      <c r="BI39" s="661"/>
      <c r="BJ39" s="661"/>
      <c r="BK39" s="661"/>
      <c r="BL39" s="661"/>
      <c r="BM39" s="661"/>
      <c r="BN39" s="661"/>
      <c r="BO39" s="661"/>
      <c r="BP39" s="661"/>
      <c r="BQ39" s="661"/>
      <c r="BR39" s="661"/>
      <c r="BS39" s="661"/>
      <c r="BT39" s="661"/>
      <c r="BU39" s="661"/>
      <c r="BV39" s="214"/>
      <c r="BW39" s="660" t="str">
        <f t="shared" si="2"/>
        <v/>
      </c>
      <c r="BX39" s="660"/>
      <c r="BY39" s="661" t="str">
        <f>IF('各会計、関係団体の財政状況及び健全化判断比率'!B73="","",'各会計、関係団体の財政状況及び健全化判断比率'!B73)</f>
        <v/>
      </c>
      <c r="BZ39" s="661"/>
      <c r="CA39" s="661"/>
      <c r="CB39" s="661"/>
      <c r="CC39" s="661"/>
      <c r="CD39" s="661"/>
      <c r="CE39" s="661"/>
      <c r="CF39" s="661"/>
      <c r="CG39" s="661"/>
      <c r="CH39" s="661"/>
      <c r="CI39" s="661"/>
      <c r="CJ39" s="661"/>
      <c r="CK39" s="661"/>
      <c r="CL39" s="661"/>
      <c r="CM39" s="661"/>
      <c r="CN39" s="214"/>
      <c r="CO39" s="660" t="str">
        <f t="shared" si="3"/>
        <v/>
      </c>
      <c r="CP39" s="660"/>
      <c r="CQ39" s="661" t="str">
        <f>IF('各会計、関係団体の財政状況及び健全化判断比率'!BS12="","",'各会計、関係団体の財政状況及び健全化判断比率'!BS12)</f>
        <v/>
      </c>
      <c r="CR39" s="661"/>
      <c r="CS39" s="661"/>
      <c r="CT39" s="661"/>
      <c r="CU39" s="661"/>
      <c r="CV39" s="661"/>
      <c r="CW39" s="661"/>
      <c r="CX39" s="661"/>
      <c r="CY39" s="661"/>
      <c r="CZ39" s="661"/>
      <c r="DA39" s="661"/>
      <c r="DB39" s="661"/>
      <c r="DC39" s="661"/>
      <c r="DD39" s="661"/>
      <c r="DE39" s="661"/>
      <c r="DF39" s="211"/>
      <c r="DG39" s="662" t="str">
        <f>IF('各会計、関係団体の財政状況及び健全化判断比率'!BR12="","",'各会計、関係団体の財政状況及び健全化判断比率'!BR12)</f>
        <v/>
      </c>
      <c r="DH39" s="662"/>
      <c r="DI39" s="218"/>
      <c r="DJ39" s="186"/>
      <c r="DK39" s="186"/>
      <c r="DL39" s="186"/>
      <c r="DM39" s="186"/>
      <c r="DN39" s="186"/>
      <c r="DO39" s="186"/>
    </row>
    <row r="40" spans="1:119" ht="32.25" customHeight="1" x14ac:dyDescent="0.2">
      <c r="A40" s="187"/>
      <c r="B40" s="213"/>
      <c r="C40" s="660" t="str">
        <f t="shared" si="5"/>
        <v/>
      </c>
      <c r="D40" s="660"/>
      <c r="E40" s="661" t="str">
        <f>IF('各会計、関係団体の財政状況及び健全化判断比率'!B13="","",'各会計、関係団体の財政状況及び健全化判断比率'!B13)</f>
        <v/>
      </c>
      <c r="F40" s="661"/>
      <c r="G40" s="661"/>
      <c r="H40" s="661"/>
      <c r="I40" s="661"/>
      <c r="J40" s="661"/>
      <c r="K40" s="661"/>
      <c r="L40" s="661"/>
      <c r="M40" s="661"/>
      <c r="N40" s="661"/>
      <c r="O40" s="661"/>
      <c r="P40" s="661"/>
      <c r="Q40" s="661"/>
      <c r="R40" s="661"/>
      <c r="S40" s="661"/>
      <c r="T40" s="214"/>
      <c r="U40" s="660" t="str">
        <f t="shared" si="4"/>
        <v/>
      </c>
      <c r="V40" s="660"/>
      <c r="W40" s="661"/>
      <c r="X40" s="661"/>
      <c r="Y40" s="661"/>
      <c r="Z40" s="661"/>
      <c r="AA40" s="661"/>
      <c r="AB40" s="661"/>
      <c r="AC40" s="661"/>
      <c r="AD40" s="661"/>
      <c r="AE40" s="661"/>
      <c r="AF40" s="661"/>
      <c r="AG40" s="661"/>
      <c r="AH40" s="661"/>
      <c r="AI40" s="661"/>
      <c r="AJ40" s="661"/>
      <c r="AK40" s="661"/>
      <c r="AL40" s="214"/>
      <c r="AM40" s="660" t="str">
        <f t="shared" si="0"/>
        <v/>
      </c>
      <c r="AN40" s="660"/>
      <c r="AO40" s="661"/>
      <c r="AP40" s="661"/>
      <c r="AQ40" s="661"/>
      <c r="AR40" s="661"/>
      <c r="AS40" s="661"/>
      <c r="AT40" s="661"/>
      <c r="AU40" s="661"/>
      <c r="AV40" s="661"/>
      <c r="AW40" s="661"/>
      <c r="AX40" s="661"/>
      <c r="AY40" s="661"/>
      <c r="AZ40" s="661"/>
      <c r="BA40" s="661"/>
      <c r="BB40" s="661"/>
      <c r="BC40" s="661"/>
      <c r="BD40" s="214"/>
      <c r="BE40" s="660" t="str">
        <f t="shared" si="1"/>
        <v/>
      </c>
      <c r="BF40" s="660"/>
      <c r="BG40" s="661"/>
      <c r="BH40" s="661"/>
      <c r="BI40" s="661"/>
      <c r="BJ40" s="661"/>
      <c r="BK40" s="661"/>
      <c r="BL40" s="661"/>
      <c r="BM40" s="661"/>
      <c r="BN40" s="661"/>
      <c r="BO40" s="661"/>
      <c r="BP40" s="661"/>
      <c r="BQ40" s="661"/>
      <c r="BR40" s="661"/>
      <c r="BS40" s="661"/>
      <c r="BT40" s="661"/>
      <c r="BU40" s="661"/>
      <c r="BV40" s="214"/>
      <c r="BW40" s="660" t="str">
        <f t="shared" si="2"/>
        <v/>
      </c>
      <c r="BX40" s="660"/>
      <c r="BY40" s="661" t="str">
        <f>IF('各会計、関係団体の財政状況及び健全化判断比率'!B74="","",'各会計、関係団体の財政状況及び健全化判断比率'!B74)</f>
        <v/>
      </c>
      <c r="BZ40" s="661"/>
      <c r="CA40" s="661"/>
      <c r="CB40" s="661"/>
      <c r="CC40" s="661"/>
      <c r="CD40" s="661"/>
      <c r="CE40" s="661"/>
      <c r="CF40" s="661"/>
      <c r="CG40" s="661"/>
      <c r="CH40" s="661"/>
      <c r="CI40" s="661"/>
      <c r="CJ40" s="661"/>
      <c r="CK40" s="661"/>
      <c r="CL40" s="661"/>
      <c r="CM40" s="661"/>
      <c r="CN40" s="214"/>
      <c r="CO40" s="660" t="str">
        <f t="shared" si="3"/>
        <v/>
      </c>
      <c r="CP40" s="660"/>
      <c r="CQ40" s="661" t="str">
        <f>IF('各会計、関係団体の財政状況及び健全化判断比率'!BS13="","",'各会計、関係団体の財政状況及び健全化判断比率'!BS13)</f>
        <v/>
      </c>
      <c r="CR40" s="661"/>
      <c r="CS40" s="661"/>
      <c r="CT40" s="661"/>
      <c r="CU40" s="661"/>
      <c r="CV40" s="661"/>
      <c r="CW40" s="661"/>
      <c r="CX40" s="661"/>
      <c r="CY40" s="661"/>
      <c r="CZ40" s="661"/>
      <c r="DA40" s="661"/>
      <c r="DB40" s="661"/>
      <c r="DC40" s="661"/>
      <c r="DD40" s="661"/>
      <c r="DE40" s="661"/>
      <c r="DF40" s="211"/>
      <c r="DG40" s="662" t="str">
        <f>IF('各会計、関係団体の財政状況及び健全化判断比率'!BR13="","",'各会計、関係団体の財政状況及び健全化判断比率'!BR13)</f>
        <v/>
      </c>
      <c r="DH40" s="662"/>
      <c r="DI40" s="218"/>
      <c r="DJ40" s="186"/>
      <c r="DK40" s="186"/>
      <c r="DL40" s="186"/>
      <c r="DM40" s="186"/>
      <c r="DN40" s="186"/>
      <c r="DO40" s="186"/>
    </row>
    <row r="41" spans="1:119" ht="32.25" customHeight="1" x14ac:dyDescent="0.2">
      <c r="A41" s="187"/>
      <c r="B41" s="213"/>
      <c r="C41" s="660" t="str">
        <f t="shared" si="5"/>
        <v/>
      </c>
      <c r="D41" s="660"/>
      <c r="E41" s="661" t="str">
        <f>IF('各会計、関係団体の財政状況及び健全化判断比率'!B14="","",'各会計、関係団体の財政状況及び健全化判断比率'!B14)</f>
        <v/>
      </c>
      <c r="F41" s="661"/>
      <c r="G41" s="661"/>
      <c r="H41" s="661"/>
      <c r="I41" s="661"/>
      <c r="J41" s="661"/>
      <c r="K41" s="661"/>
      <c r="L41" s="661"/>
      <c r="M41" s="661"/>
      <c r="N41" s="661"/>
      <c r="O41" s="661"/>
      <c r="P41" s="661"/>
      <c r="Q41" s="661"/>
      <c r="R41" s="661"/>
      <c r="S41" s="661"/>
      <c r="T41" s="214"/>
      <c r="U41" s="660" t="str">
        <f t="shared" si="4"/>
        <v/>
      </c>
      <c r="V41" s="660"/>
      <c r="W41" s="661"/>
      <c r="X41" s="661"/>
      <c r="Y41" s="661"/>
      <c r="Z41" s="661"/>
      <c r="AA41" s="661"/>
      <c r="AB41" s="661"/>
      <c r="AC41" s="661"/>
      <c r="AD41" s="661"/>
      <c r="AE41" s="661"/>
      <c r="AF41" s="661"/>
      <c r="AG41" s="661"/>
      <c r="AH41" s="661"/>
      <c r="AI41" s="661"/>
      <c r="AJ41" s="661"/>
      <c r="AK41" s="661"/>
      <c r="AL41" s="214"/>
      <c r="AM41" s="660" t="str">
        <f t="shared" si="0"/>
        <v/>
      </c>
      <c r="AN41" s="660"/>
      <c r="AO41" s="661"/>
      <c r="AP41" s="661"/>
      <c r="AQ41" s="661"/>
      <c r="AR41" s="661"/>
      <c r="AS41" s="661"/>
      <c r="AT41" s="661"/>
      <c r="AU41" s="661"/>
      <c r="AV41" s="661"/>
      <c r="AW41" s="661"/>
      <c r="AX41" s="661"/>
      <c r="AY41" s="661"/>
      <c r="AZ41" s="661"/>
      <c r="BA41" s="661"/>
      <c r="BB41" s="661"/>
      <c r="BC41" s="661"/>
      <c r="BD41" s="214"/>
      <c r="BE41" s="660" t="str">
        <f t="shared" si="1"/>
        <v/>
      </c>
      <c r="BF41" s="660"/>
      <c r="BG41" s="661"/>
      <c r="BH41" s="661"/>
      <c r="BI41" s="661"/>
      <c r="BJ41" s="661"/>
      <c r="BK41" s="661"/>
      <c r="BL41" s="661"/>
      <c r="BM41" s="661"/>
      <c r="BN41" s="661"/>
      <c r="BO41" s="661"/>
      <c r="BP41" s="661"/>
      <c r="BQ41" s="661"/>
      <c r="BR41" s="661"/>
      <c r="BS41" s="661"/>
      <c r="BT41" s="661"/>
      <c r="BU41" s="661"/>
      <c r="BV41" s="214"/>
      <c r="BW41" s="660" t="str">
        <f t="shared" si="2"/>
        <v/>
      </c>
      <c r="BX41" s="660"/>
      <c r="BY41" s="661" t="str">
        <f>IF('各会計、関係団体の財政状況及び健全化判断比率'!B75="","",'各会計、関係団体の財政状況及び健全化判断比率'!B75)</f>
        <v/>
      </c>
      <c r="BZ41" s="661"/>
      <c r="CA41" s="661"/>
      <c r="CB41" s="661"/>
      <c r="CC41" s="661"/>
      <c r="CD41" s="661"/>
      <c r="CE41" s="661"/>
      <c r="CF41" s="661"/>
      <c r="CG41" s="661"/>
      <c r="CH41" s="661"/>
      <c r="CI41" s="661"/>
      <c r="CJ41" s="661"/>
      <c r="CK41" s="661"/>
      <c r="CL41" s="661"/>
      <c r="CM41" s="661"/>
      <c r="CN41" s="214"/>
      <c r="CO41" s="660" t="str">
        <f t="shared" si="3"/>
        <v/>
      </c>
      <c r="CP41" s="660"/>
      <c r="CQ41" s="661" t="str">
        <f>IF('各会計、関係団体の財政状況及び健全化判断比率'!BS14="","",'各会計、関係団体の財政状況及び健全化判断比率'!BS14)</f>
        <v/>
      </c>
      <c r="CR41" s="661"/>
      <c r="CS41" s="661"/>
      <c r="CT41" s="661"/>
      <c r="CU41" s="661"/>
      <c r="CV41" s="661"/>
      <c r="CW41" s="661"/>
      <c r="CX41" s="661"/>
      <c r="CY41" s="661"/>
      <c r="CZ41" s="661"/>
      <c r="DA41" s="661"/>
      <c r="DB41" s="661"/>
      <c r="DC41" s="661"/>
      <c r="DD41" s="661"/>
      <c r="DE41" s="661"/>
      <c r="DF41" s="211"/>
      <c r="DG41" s="662" t="str">
        <f>IF('各会計、関係団体の財政状況及び健全化判断比率'!BR14="","",'各会計、関係団体の財政状況及び健全化判断比率'!BR14)</f>
        <v/>
      </c>
      <c r="DH41" s="662"/>
      <c r="DI41" s="218"/>
      <c r="DJ41" s="186"/>
      <c r="DK41" s="186"/>
      <c r="DL41" s="186"/>
      <c r="DM41" s="186"/>
      <c r="DN41" s="186"/>
      <c r="DO41" s="186"/>
    </row>
    <row r="42" spans="1:119" ht="32.25" customHeight="1" x14ac:dyDescent="0.2">
      <c r="A42" s="186"/>
      <c r="B42" s="213"/>
      <c r="C42" s="660" t="str">
        <f t="shared" si="5"/>
        <v/>
      </c>
      <c r="D42" s="660"/>
      <c r="E42" s="661" t="str">
        <f>IF('各会計、関係団体の財政状況及び健全化判断比率'!B15="","",'各会計、関係団体の財政状況及び健全化判断比率'!B15)</f>
        <v/>
      </c>
      <c r="F42" s="661"/>
      <c r="G42" s="661"/>
      <c r="H42" s="661"/>
      <c r="I42" s="661"/>
      <c r="J42" s="661"/>
      <c r="K42" s="661"/>
      <c r="L42" s="661"/>
      <c r="M42" s="661"/>
      <c r="N42" s="661"/>
      <c r="O42" s="661"/>
      <c r="P42" s="661"/>
      <c r="Q42" s="661"/>
      <c r="R42" s="661"/>
      <c r="S42" s="661"/>
      <c r="T42" s="214"/>
      <c r="U42" s="660" t="str">
        <f t="shared" si="4"/>
        <v/>
      </c>
      <c r="V42" s="660"/>
      <c r="W42" s="661"/>
      <c r="X42" s="661"/>
      <c r="Y42" s="661"/>
      <c r="Z42" s="661"/>
      <c r="AA42" s="661"/>
      <c r="AB42" s="661"/>
      <c r="AC42" s="661"/>
      <c r="AD42" s="661"/>
      <c r="AE42" s="661"/>
      <c r="AF42" s="661"/>
      <c r="AG42" s="661"/>
      <c r="AH42" s="661"/>
      <c r="AI42" s="661"/>
      <c r="AJ42" s="661"/>
      <c r="AK42" s="661"/>
      <c r="AL42" s="214"/>
      <c r="AM42" s="660" t="str">
        <f t="shared" si="0"/>
        <v/>
      </c>
      <c r="AN42" s="660"/>
      <c r="AO42" s="661"/>
      <c r="AP42" s="661"/>
      <c r="AQ42" s="661"/>
      <c r="AR42" s="661"/>
      <c r="AS42" s="661"/>
      <c r="AT42" s="661"/>
      <c r="AU42" s="661"/>
      <c r="AV42" s="661"/>
      <c r="AW42" s="661"/>
      <c r="AX42" s="661"/>
      <c r="AY42" s="661"/>
      <c r="AZ42" s="661"/>
      <c r="BA42" s="661"/>
      <c r="BB42" s="661"/>
      <c r="BC42" s="661"/>
      <c r="BD42" s="214"/>
      <c r="BE42" s="660" t="str">
        <f t="shared" si="1"/>
        <v/>
      </c>
      <c r="BF42" s="660"/>
      <c r="BG42" s="661"/>
      <c r="BH42" s="661"/>
      <c r="BI42" s="661"/>
      <c r="BJ42" s="661"/>
      <c r="BK42" s="661"/>
      <c r="BL42" s="661"/>
      <c r="BM42" s="661"/>
      <c r="BN42" s="661"/>
      <c r="BO42" s="661"/>
      <c r="BP42" s="661"/>
      <c r="BQ42" s="661"/>
      <c r="BR42" s="661"/>
      <c r="BS42" s="661"/>
      <c r="BT42" s="661"/>
      <c r="BU42" s="661"/>
      <c r="BV42" s="214"/>
      <c r="BW42" s="660" t="str">
        <f t="shared" si="2"/>
        <v/>
      </c>
      <c r="BX42" s="660"/>
      <c r="BY42" s="661" t="str">
        <f>IF('各会計、関係団体の財政状況及び健全化判断比率'!B76="","",'各会計、関係団体の財政状況及び健全化判断比率'!B76)</f>
        <v/>
      </c>
      <c r="BZ42" s="661"/>
      <c r="CA42" s="661"/>
      <c r="CB42" s="661"/>
      <c r="CC42" s="661"/>
      <c r="CD42" s="661"/>
      <c r="CE42" s="661"/>
      <c r="CF42" s="661"/>
      <c r="CG42" s="661"/>
      <c r="CH42" s="661"/>
      <c r="CI42" s="661"/>
      <c r="CJ42" s="661"/>
      <c r="CK42" s="661"/>
      <c r="CL42" s="661"/>
      <c r="CM42" s="661"/>
      <c r="CN42" s="214"/>
      <c r="CO42" s="660" t="str">
        <f t="shared" si="3"/>
        <v/>
      </c>
      <c r="CP42" s="660"/>
      <c r="CQ42" s="661" t="str">
        <f>IF('各会計、関係団体の財政状況及び健全化判断比率'!BS15="","",'各会計、関係団体の財政状況及び健全化判断比率'!BS15)</f>
        <v/>
      </c>
      <c r="CR42" s="661"/>
      <c r="CS42" s="661"/>
      <c r="CT42" s="661"/>
      <c r="CU42" s="661"/>
      <c r="CV42" s="661"/>
      <c r="CW42" s="661"/>
      <c r="CX42" s="661"/>
      <c r="CY42" s="661"/>
      <c r="CZ42" s="661"/>
      <c r="DA42" s="661"/>
      <c r="DB42" s="661"/>
      <c r="DC42" s="661"/>
      <c r="DD42" s="661"/>
      <c r="DE42" s="661"/>
      <c r="DF42" s="211"/>
      <c r="DG42" s="662" t="str">
        <f>IF('各会計、関係団体の財政状況及び健全化判断比率'!BR15="","",'各会計、関係団体の財政状況及び健全化判断比率'!BR15)</f>
        <v/>
      </c>
      <c r="DH42" s="662"/>
      <c r="DI42" s="218"/>
      <c r="DJ42" s="186"/>
      <c r="DK42" s="186"/>
      <c r="DL42" s="186"/>
      <c r="DM42" s="186"/>
      <c r="DN42" s="186"/>
      <c r="DO42" s="186"/>
    </row>
    <row r="43" spans="1:119" ht="32.25" customHeight="1" x14ac:dyDescent="0.2">
      <c r="A43" s="186"/>
      <c r="B43" s="213"/>
      <c r="C43" s="660" t="str">
        <f t="shared" si="5"/>
        <v/>
      </c>
      <c r="D43" s="660"/>
      <c r="E43" s="661" t="str">
        <f>IF('各会計、関係団体の財政状況及び健全化判断比率'!B16="","",'各会計、関係団体の財政状況及び健全化判断比率'!B16)</f>
        <v/>
      </c>
      <c r="F43" s="661"/>
      <c r="G43" s="661"/>
      <c r="H43" s="661"/>
      <c r="I43" s="661"/>
      <c r="J43" s="661"/>
      <c r="K43" s="661"/>
      <c r="L43" s="661"/>
      <c r="M43" s="661"/>
      <c r="N43" s="661"/>
      <c r="O43" s="661"/>
      <c r="P43" s="661"/>
      <c r="Q43" s="661"/>
      <c r="R43" s="661"/>
      <c r="S43" s="661"/>
      <c r="T43" s="214"/>
      <c r="U43" s="660" t="str">
        <f t="shared" si="4"/>
        <v/>
      </c>
      <c r="V43" s="660"/>
      <c r="W43" s="661"/>
      <c r="X43" s="661"/>
      <c r="Y43" s="661"/>
      <c r="Z43" s="661"/>
      <c r="AA43" s="661"/>
      <c r="AB43" s="661"/>
      <c r="AC43" s="661"/>
      <c r="AD43" s="661"/>
      <c r="AE43" s="661"/>
      <c r="AF43" s="661"/>
      <c r="AG43" s="661"/>
      <c r="AH43" s="661"/>
      <c r="AI43" s="661"/>
      <c r="AJ43" s="661"/>
      <c r="AK43" s="661"/>
      <c r="AL43" s="214"/>
      <c r="AM43" s="660" t="str">
        <f t="shared" si="0"/>
        <v/>
      </c>
      <c r="AN43" s="660"/>
      <c r="AO43" s="661"/>
      <c r="AP43" s="661"/>
      <c r="AQ43" s="661"/>
      <c r="AR43" s="661"/>
      <c r="AS43" s="661"/>
      <c r="AT43" s="661"/>
      <c r="AU43" s="661"/>
      <c r="AV43" s="661"/>
      <c r="AW43" s="661"/>
      <c r="AX43" s="661"/>
      <c r="AY43" s="661"/>
      <c r="AZ43" s="661"/>
      <c r="BA43" s="661"/>
      <c r="BB43" s="661"/>
      <c r="BC43" s="661"/>
      <c r="BD43" s="214"/>
      <c r="BE43" s="660" t="str">
        <f t="shared" si="1"/>
        <v/>
      </c>
      <c r="BF43" s="660"/>
      <c r="BG43" s="661"/>
      <c r="BH43" s="661"/>
      <c r="BI43" s="661"/>
      <c r="BJ43" s="661"/>
      <c r="BK43" s="661"/>
      <c r="BL43" s="661"/>
      <c r="BM43" s="661"/>
      <c r="BN43" s="661"/>
      <c r="BO43" s="661"/>
      <c r="BP43" s="661"/>
      <c r="BQ43" s="661"/>
      <c r="BR43" s="661"/>
      <c r="BS43" s="661"/>
      <c r="BT43" s="661"/>
      <c r="BU43" s="661"/>
      <c r="BV43" s="214"/>
      <c r="BW43" s="660" t="str">
        <f t="shared" si="2"/>
        <v/>
      </c>
      <c r="BX43" s="660"/>
      <c r="BY43" s="661" t="str">
        <f>IF('各会計、関係団体の財政状況及び健全化判断比率'!B77="","",'各会計、関係団体の財政状況及び健全化判断比率'!B77)</f>
        <v/>
      </c>
      <c r="BZ43" s="661"/>
      <c r="CA43" s="661"/>
      <c r="CB43" s="661"/>
      <c r="CC43" s="661"/>
      <c r="CD43" s="661"/>
      <c r="CE43" s="661"/>
      <c r="CF43" s="661"/>
      <c r="CG43" s="661"/>
      <c r="CH43" s="661"/>
      <c r="CI43" s="661"/>
      <c r="CJ43" s="661"/>
      <c r="CK43" s="661"/>
      <c r="CL43" s="661"/>
      <c r="CM43" s="661"/>
      <c r="CN43" s="214"/>
      <c r="CO43" s="660" t="str">
        <f t="shared" si="3"/>
        <v/>
      </c>
      <c r="CP43" s="660"/>
      <c r="CQ43" s="661" t="str">
        <f>IF('各会計、関係団体の財政状況及び健全化判断比率'!BS16="","",'各会計、関係団体の財政状況及び健全化判断比率'!BS16)</f>
        <v/>
      </c>
      <c r="CR43" s="661"/>
      <c r="CS43" s="661"/>
      <c r="CT43" s="661"/>
      <c r="CU43" s="661"/>
      <c r="CV43" s="661"/>
      <c r="CW43" s="661"/>
      <c r="CX43" s="661"/>
      <c r="CY43" s="661"/>
      <c r="CZ43" s="661"/>
      <c r="DA43" s="661"/>
      <c r="DB43" s="661"/>
      <c r="DC43" s="661"/>
      <c r="DD43" s="661"/>
      <c r="DE43" s="661"/>
      <c r="DF43" s="211"/>
      <c r="DG43" s="662" t="str">
        <f>IF('各会計、関係団体の財政状況及び健全化判断比率'!BR16="","",'各会計、関係団体の財政状況及び健全化判断比率'!BR16)</f>
        <v/>
      </c>
      <c r="DH43" s="66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BVQyner0N0hsxrMeaHT58DIjGIOp/XlqelHCqPzmBJbWAuSM08P7Y62DJ/vyKVqVXT3ypws/Yi0YQhPPKHipZQ==" saltValue="igb99gc1QxT9t3/I7zkp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69" t="s">
        <v>556</v>
      </c>
      <c r="D34" s="1269"/>
      <c r="E34" s="1270"/>
      <c r="F34" s="32">
        <v>5.87</v>
      </c>
      <c r="G34" s="33">
        <v>7.53</v>
      </c>
      <c r="H34" s="33">
        <v>6.29</v>
      </c>
      <c r="I34" s="33">
        <v>5.29</v>
      </c>
      <c r="J34" s="34">
        <v>9.31</v>
      </c>
      <c r="K34" s="22"/>
      <c r="L34" s="22"/>
      <c r="M34" s="22"/>
      <c r="N34" s="22"/>
      <c r="O34" s="22"/>
      <c r="P34" s="22"/>
    </row>
    <row r="35" spans="1:16" ht="39" customHeight="1" x14ac:dyDescent="0.2">
      <c r="A35" s="22"/>
      <c r="B35" s="35"/>
      <c r="C35" s="1263" t="s">
        <v>557</v>
      </c>
      <c r="D35" s="1264"/>
      <c r="E35" s="1265"/>
      <c r="F35" s="36">
        <v>1.35</v>
      </c>
      <c r="G35" s="37">
        <v>1.54</v>
      </c>
      <c r="H35" s="37">
        <v>1.32</v>
      </c>
      <c r="I35" s="37">
        <v>1.22</v>
      </c>
      <c r="J35" s="38">
        <v>1.97</v>
      </c>
      <c r="K35" s="22"/>
      <c r="L35" s="22"/>
      <c r="M35" s="22"/>
      <c r="N35" s="22"/>
      <c r="O35" s="22"/>
      <c r="P35" s="22"/>
    </row>
    <row r="36" spans="1:16" ht="39" customHeight="1" x14ac:dyDescent="0.2">
      <c r="A36" s="22"/>
      <c r="B36" s="35"/>
      <c r="C36" s="1263" t="s">
        <v>558</v>
      </c>
      <c r="D36" s="1264"/>
      <c r="E36" s="1265"/>
      <c r="F36" s="36">
        <v>1.2</v>
      </c>
      <c r="G36" s="37">
        <v>0.93</v>
      </c>
      <c r="H36" s="37">
        <v>0.17</v>
      </c>
      <c r="I36" s="37">
        <v>0.28000000000000003</v>
      </c>
      <c r="J36" s="38">
        <v>0.92</v>
      </c>
      <c r="K36" s="22"/>
      <c r="L36" s="22"/>
      <c r="M36" s="22"/>
      <c r="N36" s="22"/>
      <c r="O36" s="22"/>
      <c r="P36" s="22"/>
    </row>
    <row r="37" spans="1:16" ht="39" customHeight="1" x14ac:dyDescent="0.2">
      <c r="A37" s="22"/>
      <c r="B37" s="35"/>
      <c r="C37" s="1263" t="s">
        <v>559</v>
      </c>
      <c r="D37" s="1264"/>
      <c r="E37" s="1265"/>
      <c r="F37" s="36">
        <v>0.25</v>
      </c>
      <c r="G37" s="37">
        <v>0.2</v>
      </c>
      <c r="H37" s="37">
        <v>0.15</v>
      </c>
      <c r="I37" s="37">
        <v>0.08</v>
      </c>
      <c r="J37" s="38">
        <v>0.11</v>
      </c>
      <c r="K37" s="22"/>
      <c r="L37" s="22"/>
      <c r="M37" s="22"/>
      <c r="N37" s="22"/>
      <c r="O37" s="22"/>
      <c r="P37" s="22"/>
    </row>
    <row r="38" spans="1:16" ht="39" customHeight="1" x14ac:dyDescent="0.2">
      <c r="A38" s="22"/>
      <c r="B38" s="35"/>
      <c r="C38" s="1263" t="s">
        <v>560</v>
      </c>
      <c r="D38" s="1264"/>
      <c r="E38" s="1265"/>
      <c r="F38" s="36">
        <v>0</v>
      </c>
      <c r="G38" s="37">
        <v>0</v>
      </c>
      <c r="H38" s="37">
        <v>0</v>
      </c>
      <c r="I38" s="37">
        <v>0</v>
      </c>
      <c r="J38" s="38">
        <v>0</v>
      </c>
      <c r="K38" s="22"/>
      <c r="L38" s="22"/>
      <c r="M38" s="22"/>
      <c r="N38" s="22"/>
      <c r="O38" s="22"/>
      <c r="P38" s="22"/>
    </row>
    <row r="39" spans="1:16" ht="39" customHeight="1" x14ac:dyDescent="0.2">
      <c r="A39" s="22"/>
      <c r="B39" s="35"/>
      <c r="C39" s="1263"/>
      <c r="D39" s="1264"/>
      <c r="E39" s="1265"/>
      <c r="F39" s="36"/>
      <c r="G39" s="37"/>
      <c r="H39" s="37"/>
      <c r="I39" s="37"/>
      <c r="J39" s="38"/>
      <c r="K39" s="22"/>
      <c r="L39" s="22"/>
      <c r="M39" s="22"/>
      <c r="N39" s="22"/>
      <c r="O39" s="22"/>
      <c r="P39" s="22"/>
    </row>
    <row r="40" spans="1:16" ht="39" customHeight="1" x14ac:dyDescent="0.2">
      <c r="A40" s="22"/>
      <c r="B40" s="35"/>
      <c r="C40" s="1263"/>
      <c r="D40" s="1264"/>
      <c r="E40" s="1265"/>
      <c r="F40" s="36"/>
      <c r="G40" s="37"/>
      <c r="H40" s="37"/>
      <c r="I40" s="37"/>
      <c r="J40" s="38"/>
      <c r="K40" s="22"/>
      <c r="L40" s="22"/>
      <c r="M40" s="22"/>
      <c r="N40" s="22"/>
      <c r="O40" s="22"/>
      <c r="P40" s="22"/>
    </row>
    <row r="41" spans="1:16" ht="39" customHeight="1" x14ac:dyDescent="0.2">
      <c r="A41" s="22"/>
      <c r="B41" s="35"/>
      <c r="C41" s="1263"/>
      <c r="D41" s="1264"/>
      <c r="E41" s="1265"/>
      <c r="F41" s="36"/>
      <c r="G41" s="37"/>
      <c r="H41" s="37"/>
      <c r="I41" s="37"/>
      <c r="J41" s="38"/>
      <c r="K41" s="22"/>
      <c r="L41" s="22"/>
      <c r="M41" s="22"/>
      <c r="N41" s="22"/>
      <c r="O41" s="22"/>
      <c r="P41" s="22"/>
    </row>
    <row r="42" spans="1:16" ht="39" customHeight="1" x14ac:dyDescent="0.2">
      <c r="A42" s="22"/>
      <c r="B42" s="39"/>
      <c r="C42" s="1263" t="s">
        <v>561</v>
      </c>
      <c r="D42" s="1264"/>
      <c r="E42" s="1265"/>
      <c r="F42" s="36" t="s">
        <v>508</v>
      </c>
      <c r="G42" s="37" t="s">
        <v>508</v>
      </c>
      <c r="H42" s="37" t="s">
        <v>508</v>
      </c>
      <c r="I42" s="37" t="s">
        <v>508</v>
      </c>
      <c r="J42" s="38" t="s">
        <v>508</v>
      </c>
      <c r="K42" s="22"/>
      <c r="L42" s="22"/>
      <c r="M42" s="22"/>
      <c r="N42" s="22"/>
      <c r="O42" s="22"/>
      <c r="P42" s="22"/>
    </row>
    <row r="43" spans="1:16" ht="39" customHeight="1" thickBot="1" x14ac:dyDescent="0.25">
      <c r="A43" s="22"/>
      <c r="B43" s="40"/>
      <c r="C43" s="1266" t="s">
        <v>562</v>
      </c>
      <c r="D43" s="1267"/>
      <c r="E43" s="1268"/>
      <c r="F43" s="41">
        <v>0.05</v>
      </c>
      <c r="G43" s="42">
        <v>0.03</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ARVpt8xtiKeQ4ACX0bBzify9glJluF2oFs/o0w7BBqzN7HNGpXFGarbfwmFEh+NQdRXvrE0+f4Pgg20sYfjbw==" saltValue="lSF2WDGNzJz0oPLUPIgi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71" t="s">
        <v>11</v>
      </c>
      <c r="C45" s="1272"/>
      <c r="D45" s="58"/>
      <c r="E45" s="1277" t="s">
        <v>12</v>
      </c>
      <c r="F45" s="1277"/>
      <c r="G45" s="1277"/>
      <c r="H45" s="1277"/>
      <c r="I45" s="1277"/>
      <c r="J45" s="1278"/>
      <c r="K45" s="59">
        <v>1447</v>
      </c>
      <c r="L45" s="60">
        <v>1523</v>
      </c>
      <c r="M45" s="60">
        <v>1658</v>
      </c>
      <c r="N45" s="60">
        <v>1700</v>
      </c>
      <c r="O45" s="61">
        <v>1741</v>
      </c>
      <c r="P45" s="48"/>
      <c r="Q45" s="48"/>
      <c r="R45" s="48"/>
      <c r="S45" s="48"/>
      <c r="T45" s="48"/>
      <c r="U45" s="48"/>
    </row>
    <row r="46" spans="1:21" ht="30.75" customHeight="1" x14ac:dyDescent="0.2">
      <c r="A46" s="48"/>
      <c r="B46" s="1273"/>
      <c r="C46" s="1274"/>
      <c r="D46" s="62"/>
      <c r="E46" s="1279" t="s">
        <v>13</v>
      </c>
      <c r="F46" s="1279"/>
      <c r="G46" s="1279"/>
      <c r="H46" s="1279"/>
      <c r="I46" s="1279"/>
      <c r="J46" s="1280"/>
      <c r="K46" s="63" t="s">
        <v>508</v>
      </c>
      <c r="L46" s="64" t="s">
        <v>508</v>
      </c>
      <c r="M46" s="64" t="s">
        <v>508</v>
      </c>
      <c r="N46" s="64" t="s">
        <v>508</v>
      </c>
      <c r="O46" s="65" t="s">
        <v>508</v>
      </c>
      <c r="P46" s="48"/>
      <c r="Q46" s="48"/>
      <c r="R46" s="48"/>
      <c r="S46" s="48"/>
      <c r="T46" s="48"/>
      <c r="U46" s="48"/>
    </row>
    <row r="47" spans="1:21" ht="30.75" customHeight="1" x14ac:dyDescent="0.2">
      <c r="A47" s="48"/>
      <c r="B47" s="1273"/>
      <c r="C47" s="1274"/>
      <c r="D47" s="62"/>
      <c r="E47" s="1279" t="s">
        <v>14</v>
      </c>
      <c r="F47" s="1279"/>
      <c r="G47" s="1279"/>
      <c r="H47" s="1279"/>
      <c r="I47" s="1279"/>
      <c r="J47" s="1280"/>
      <c r="K47" s="63">
        <v>77</v>
      </c>
      <c r="L47" s="64">
        <v>146</v>
      </c>
      <c r="M47" s="64">
        <v>194</v>
      </c>
      <c r="N47" s="64">
        <v>233</v>
      </c>
      <c r="O47" s="65">
        <v>314</v>
      </c>
      <c r="P47" s="48"/>
      <c r="Q47" s="48"/>
      <c r="R47" s="48"/>
      <c r="S47" s="48"/>
      <c r="T47" s="48"/>
      <c r="U47" s="48"/>
    </row>
    <row r="48" spans="1:21" ht="30.75" customHeight="1" x14ac:dyDescent="0.2">
      <c r="A48" s="48"/>
      <c r="B48" s="1273"/>
      <c r="C48" s="1274"/>
      <c r="D48" s="62"/>
      <c r="E48" s="1279" t="s">
        <v>15</v>
      </c>
      <c r="F48" s="1279"/>
      <c r="G48" s="1279"/>
      <c r="H48" s="1279"/>
      <c r="I48" s="1279"/>
      <c r="J48" s="1280"/>
      <c r="K48" s="63" t="s">
        <v>508</v>
      </c>
      <c r="L48" s="64" t="s">
        <v>508</v>
      </c>
      <c r="M48" s="64" t="s">
        <v>508</v>
      </c>
      <c r="N48" s="64" t="s">
        <v>508</v>
      </c>
      <c r="O48" s="65" t="s">
        <v>508</v>
      </c>
      <c r="P48" s="48"/>
      <c r="Q48" s="48"/>
      <c r="R48" s="48"/>
      <c r="S48" s="48"/>
      <c r="T48" s="48"/>
      <c r="U48" s="48"/>
    </row>
    <row r="49" spans="1:21" ht="30.75" customHeight="1" x14ac:dyDescent="0.2">
      <c r="A49" s="48"/>
      <c r="B49" s="1273"/>
      <c r="C49" s="1274"/>
      <c r="D49" s="62"/>
      <c r="E49" s="1279" t="s">
        <v>16</v>
      </c>
      <c r="F49" s="1279"/>
      <c r="G49" s="1279"/>
      <c r="H49" s="1279"/>
      <c r="I49" s="1279"/>
      <c r="J49" s="1280"/>
      <c r="K49" s="63">
        <v>146</v>
      </c>
      <c r="L49" s="64">
        <v>125</v>
      </c>
      <c r="M49" s="64">
        <v>138</v>
      </c>
      <c r="N49" s="64">
        <v>141</v>
      </c>
      <c r="O49" s="65">
        <v>158</v>
      </c>
      <c r="P49" s="48"/>
      <c r="Q49" s="48"/>
      <c r="R49" s="48"/>
      <c r="S49" s="48"/>
      <c r="T49" s="48"/>
      <c r="U49" s="48"/>
    </row>
    <row r="50" spans="1:21" ht="30.75" customHeight="1" x14ac:dyDescent="0.2">
      <c r="A50" s="48"/>
      <c r="B50" s="1273"/>
      <c r="C50" s="1274"/>
      <c r="D50" s="62"/>
      <c r="E50" s="1279" t="s">
        <v>17</v>
      </c>
      <c r="F50" s="1279"/>
      <c r="G50" s="1279"/>
      <c r="H50" s="1279"/>
      <c r="I50" s="1279"/>
      <c r="J50" s="1280"/>
      <c r="K50" s="63">
        <v>1878</v>
      </c>
      <c r="L50" s="64">
        <v>823</v>
      </c>
      <c r="M50" s="64">
        <v>656</v>
      </c>
      <c r="N50" s="64">
        <v>981</v>
      </c>
      <c r="O50" s="65">
        <v>720</v>
      </c>
      <c r="P50" s="48"/>
      <c r="Q50" s="48"/>
      <c r="R50" s="48"/>
      <c r="S50" s="48"/>
      <c r="T50" s="48"/>
      <c r="U50" s="48"/>
    </row>
    <row r="51" spans="1:21" ht="30.75" customHeight="1" x14ac:dyDescent="0.2">
      <c r="A51" s="48"/>
      <c r="B51" s="1275"/>
      <c r="C51" s="1276"/>
      <c r="D51" s="66"/>
      <c r="E51" s="1279" t="s">
        <v>18</v>
      </c>
      <c r="F51" s="1279"/>
      <c r="G51" s="1279"/>
      <c r="H51" s="1279"/>
      <c r="I51" s="1279"/>
      <c r="J51" s="1280"/>
      <c r="K51" s="63" t="s">
        <v>508</v>
      </c>
      <c r="L51" s="64" t="s">
        <v>508</v>
      </c>
      <c r="M51" s="64" t="s">
        <v>508</v>
      </c>
      <c r="N51" s="64" t="s">
        <v>508</v>
      </c>
      <c r="O51" s="65" t="s">
        <v>508</v>
      </c>
      <c r="P51" s="48"/>
      <c r="Q51" s="48"/>
      <c r="R51" s="48"/>
      <c r="S51" s="48"/>
      <c r="T51" s="48"/>
      <c r="U51" s="48"/>
    </row>
    <row r="52" spans="1:21" ht="30.75" customHeight="1" x14ac:dyDescent="0.2">
      <c r="A52" s="48"/>
      <c r="B52" s="1281" t="s">
        <v>19</v>
      </c>
      <c r="C52" s="1282"/>
      <c r="D52" s="66"/>
      <c r="E52" s="1279" t="s">
        <v>20</v>
      </c>
      <c r="F52" s="1279"/>
      <c r="G52" s="1279"/>
      <c r="H52" s="1279"/>
      <c r="I52" s="1279"/>
      <c r="J52" s="1280"/>
      <c r="K52" s="63">
        <v>9937</v>
      </c>
      <c r="L52" s="64">
        <v>9701</v>
      </c>
      <c r="M52" s="64">
        <v>9525</v>
      </c>
      <c r="N52" s="64">
        <v>9386</v>
      </c>
      <c r="O52" s="65">
        <v>9250</v>
      </c>
      <c r="P52" s="48"/>
      <c r="Q52" s="48"/>
      <c r="R52" s="48"/>
      <c r="S52" s="48"/>
      <c r="T52" s="48"/>
      <c r="U52" s="48"/>
    </row>
    <row r="53" spans="1:21" ht="30.75" customHeight="1" thickBot="1" x14ac:dyDescent="0.25">
      <c r="A53" s="48"/>
      <c r="B53" s="1283" t="s">
        <v>21</v>
      </c>
      <c r="C53" s="1284"/>
      <c r="D53" s="67"/>
      <c r="E53" s="1285" t="s">
        <v>22</v>
      </c>
      <c r="F53" s="1285"/>
      <c r="G53" s="1285"/>
      <c r="H53" s="1285"/>
      <c r="I53" s="1285"/>
      <c r="J53" s="1286"/>
      <c r="K53" s="68">
        <v>-6389</v>
      </c>
      <c r="L53" s="69">
        <v>-7084</v>
      </c>
      <c r="M53" s="69">
        <v>-6879</v>
      </c>
      <c r="N53" s="69">
        <v>-6331</v>
      </c>
      <c r="O53" s="70">
        <v>-6317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5">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87" t="s">
        <v>25</v>
      </c>
      <c r="C57" s="1288"/>
      <c r="D57" s="1291" t="s">
        <v>26</v>
      </c>
      <c r="E57" s="1292"/>
      <c r="F57" s="1292"/>
      <c r="G57" s="1292"/>
      <c r="H57" s="1292"/>
      <c r="I57" s="1292"/>
      <c r="J57" s="1293"/>
      <c r="K57" s="83">
        <v>1267</v>
      </c>
      <c r="L57" s="84">
        <v>1318</v>
      </c>
      <c r="M57" s="84">
        <v>678</v>
      </c>
      <c r="N57" s="84">
        <v>1631</v>
      </c>
      <c r="O57" s="85">
        <v>2649</v>
      </c>
    </row>
    <row r="58" spans="1:21" ht="31.5" customHeight="1" thickBot="1" x14ac:dyDescent="0.25">
      <c r="B58" s="1289"/>
      <c r="C58" s="1290"/>
      <c r="D58" s="1294" t="s">
        <v>27</v>
      </c>
      <c r="E58" s="1295"/>
      <c r="F58" s="1295"/>
      <c r="G58" s="1295"/>
      <c r="H58" s="1295"/>
      <c r="I58" s="1295"/>
      <c r="J58" s="1296"/>
      <c r="K58" s="86">
        <v>209</v>
      </c>
      <c r="L58" s="87">
        <v>217</v>
      </c>
      <c r="M58" s="87">
        <v>110</v>
      </c>
      <c r="N58" s="87">
        <v>304</v>
      </c>
      <c r="O58" s="88">
        <v>537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7Yg/lGmW577V5kzkCVWHS8YCxxmAuvIrv1haT4+HACh4McQxCCyHhjcDoG3YH2T2NDa5LBGy06DQb9e4pXz3w==" saltValue="LWbcQPV2BJU0FUzV2YWs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97" t="s">
        <v>30</v>
      </c>
      <c r="C41" s="1298"/>
      <c r="D41" s="102"/>
      <c r="E41" s="1303" t="s">
        <v>31</v>
      </c>
      <c r="F41" s="1303"/>
      <c r="G41" s="1303"/>
      <c r="H41" s="1304"/>
      <c r="I41" s="103">
        <v>27955</v>
      </c>
      <c r="J41" s="104">
        <v>30088</v>
      </c>
      <c r="K41" s="104">
        <v>32239</v>
      </c>
      <c r="L41" s="104">
        <v>35998</v>
      </c>
      <c r="M41" s="105">
        <v>35762</v>
      </c>
    </row>
    <row r="42" spans="2:13" ht="27.75" customHeight="1" x14ac:dyDescent="0.2">
      <c r="B42" s="1299"/>
      <c r="C42" s="1300"/>
      <c r="D42" s="106"/>
      <c r="E42" s="1305" t="s">
        <v>32</v>
      </c>
      <c r="F42" s="1305"/>
      <c r="G42" s="1305"/>
      <c r="H42" s="1306"/>
      <c r="I42" s="107">
        <v>14424</v>
      </c>
      <c r="J42" s="108">
        <v>10877</v>
      </c>
      <c r="K42" s="108">
        <v>14299</v>
      </c>
      <c r="L42" s="108">
        <v>11886</v>
      </c>
      <c r="M42" s="109">
        <v>11297</v>
      </c>
    </row>
    <row r="43" spans="2:13" ht="27.75" customHeight="1" x14ac:dyDescent="0.2">
      <c r="B43" s="1299"/>
      <c r="C43" s="1300"/>
      <c r="D43" s="106"/>
      <c r="E43" s="1305" t="s">
        <v>33</v>
      </c>
      <c r="F43" s="1305"/>
      <c r="G43" s="1305"/>
      <c r="H43" s="1306"/>
      <c r="I43" s="107" t="s">
        <v>508</v>
      </c>
      <c r="J43" s="108" t="s">
        <v>508</v>
      </c>
      <c r="K43" s="108" t="s">
        <v>508</v>
      </c>
      <c r="L43" s="108" t="s">
        <v>508</v>
      </c>
      <c r="M43" s="109" t="s">
        <v>508</v>
      </c>
    </row>
    <row r="44" spans="2:13" ht="27.75" customHeight="1" x14ac:dyDescent="0.2">
      <c r="B44" s="1299"/>
      <c r="C44" s="1300"/>
      <c r="D44" s="106"/>
      <c r="E44" s="1305" t="s">
        <v>34</v>
      </c>
      <c r="F44" s="1305"/>
      <c r="G44" s="1305"/>
      <c r="H44" s="1306"/>
      <c r="I44" s="107">
        <v>1481</v>
      </c>
      <c r="J44" s="108">
        <v>1728</v>
      </c>
      <c r="K44" s="108">
        <v>1716</v>
      </c>
      <c r="L44" s="108">
        <v>1755</v>
      </c>
      <c r="M44" s="109">
        <v>2069</v>
      </c>
    </row>
    <row r="45" spans="2:13" ht="27.75" customHeight="1" x14ac:dyDescent="0.2">
      <c r="B45" s="1299"/>
      <c r="C45" s="1300"/>
      <c r="D45" s="106"/>
      <c r="E45" s="1305" t="s">
        <v>35</v>
      </c>
      <c r="F45" s="1305"/>
      <c r="G45" s="1305"/>
      <c r="H45" s="1306"/>
      <c r="I45" s="107">
        <v>27087</v>
      </c>
      <c r="J45" s="108">
        <v>26713</v>
      </c>
      <c r="K45" s="108">
        <v>26124</v>
      </c>
      <c r="L45" s="108">
        <v>24575</v>
      </c>
      <c r="M45" s="109">
        <v>21787</v>
      </c>
    </row>
    <row r="46" spans="2:13" ht="27.75" customHeight="1" x14ac:dyDescent="0.2">
      <c r="B46" s="1299"/>
      <c r="C46" s="1300"/>
      <c r="D46" s="110"/>
      <c r="E46" s="1305" t="s">
        <v>36</v>
      </c>
      <c r="F46" s="1305"/>
      <c r="G46" s="1305"/>
      <c r="H46" s="1306"/>
      <c r="I46" s="107" t="s">
        <v>508</v>
      </c>
      <c r="J46" s="108" t="s">
        <v>508</v>
      </c>
      <c r="K46" s="108" t="s">
        <v>508</v>
      </c>
      <c r="L46" s="108" t="s">
        <v>508</v>
      </c>
      <c r="M46" s="109" t="s">
        <v>508</v>
      </c>
    </row>
    <row r="47" spans="2:13" ht="27.75" customHeight="1" x14ac:dyDescent="0.2">
      <c r="B47" s="1299"/>
      <c r="C47" s="1300"/>
      <c r="D47" s="111"/>
      <c r="E47" s="1307" t="s">
        <v>37</v>
      </c>
      <c r="F47" s="1308"/>
      <c r="G47" s="1308"/>
      <c r="H47" s="1309"/>
      <c r="I47" s="107" t="s">
        <v>508</v>
      </c>
      <c r="J47" s="108" t="s">
        <v>508</v>
      </c>
      <c r="K47" s="108" t="s">
        <v>508</v>
      </c>
      <c r="L47" s="108" t="s">
        <v>508</v>
      </c>
      <c r="M47" s="109" t="s">
        <v>508</v>
      </c>
    </row>
    <row r="48" spans="2:13" ht="27.75" customHeight="1" x14ac:dyDescent="0.2">
      <c r="B48" s="1299"/>
      <c r="C48" s="1300"/>
      <c r="D48" s="106"/>
      <c r="E48" s="1305" t="s">
        <v>38</v>
      </c>
      <c r="F48" s="1305"/>
      <c r="G48" s="1305"/>
      <c r="H48" s="1306"/>
      <c r="I48" s="107" t="s">
        <v>508</v>
      </c>
      <c r="J48" s="108" t="s">
        <v>508</v>
      </c>
      <c r="K48" s="108" t="s">
        <v>508</v>
      </c>
      <c r="L48" s="108" t="s">
        <v>508</v>
      </c>
      <c r="M48" s="109" t="s">
        <v>508</v>
      </c>
    </row>
    <row r="49" spans="2:13" ht="27.75" customHeight="1" x14ac:dyDescent="0.2">
      <c r="B49" s="1301"/>
      <c r="C49" s="1302"/>
      <c r="D49" s="106"/>
      <c r="E49" s="1305" t="s">
        <v>39</v>
      </c>
      <c r="F49" s="1305"/>
      <c r="G49" s="1305"/>
      <c r="H49" s="1306"/>
      <c r="I49" s="107" t="s">
        <v>508</v>
      </c>
      <c r="J49" s="108" t="s">
        <v>508</v>
      </c>
      <c r="K49" s="108" t="s">
        <v>508</v>
      </c>
      <c r="L49" s="108" t="s">
        <v>508</v>
      </c>
      <c r="M49" s="109" t="s">
        <v>508</v>
      </c>
    </row>
    <row r="50" spans="2:13" ht="27.75" customHeight="1" x14ac:dyDescent="0.2">
      <c r="B50" s="1310" t="s">
        <v>40</v>
      </c>
      <c r="C50" s="1311"/>
      <c r="D50" s="112"/>
      <c r="E50" s="1305" t="s">
        <v>41</v>
      </c>
      <c r="F50" s="1305"/>
      <c r="G50" s="1305"/>
      <c r="H50" s="1306"/>
      <c r="I50" s="107">
        <v>48645</v>
      </c>
      <c r="J50" s="108">
        <v>52306</v>
      </c>
      <c r="K50" s="108">
        <v>58457</v>
      </c>
      <c r="L50" s="108">
        <v>64732</v>
      </c>
      <c r="M50" s="109">
        <v>63559</v>
      </c>
    </row>
    <row r="51" spans="2:13" ht="27.75" customHeight="1" x14ac:dyDescent="0.2">
      <c r="B51" s="1299"/>
      <c r="C51" s="1300"/>
      <c r="D51" s="106"/>
      <c r="E51" s="1305" t="s">
        <v>42</v>
      </c>
      <c r="F51" s="1305"/>
      <c r="G51" s="1305"/>
      <c r="H51" s="1306"/>
      <c r="I51" s="107">
        <v>1373</v>
      </c>
      <c r="J51" s="108">
        <v>486</v>
      </c>
      <c r="K51" s="108">
        <v>1213</v>
      </c>
      <c r="L51" s="108">
        <v>566</v>
      </c>
      <c r="M51" s="109">
        <v>926</v>
      </c>
    </row>
    <row r="52" spans="2:13" ht="27.75" customHeight="1" x14ac:dyDescent="0.2">
      <c r="B52" s="1301"/>
      <c r="C52" s="1302"/>
      <c r="D52" s="106"/>
      <c r="E52" s="1305" t="s">
        <v>43</v>
      </c>
      <c r="F52" s="1305"/>
      <c r="G52" s="1305"/>
      <c r="H52" s="1306"/>
      <c r="I52" s="107">
        <v>104247</v>
      </c>
      <c r="J52" s="108">
        <v>96235</v>
      </c>
      <c r="K52" s="108">
        <v>88014</v>
      </c>
      <c r="L52" s="108">
        <v>80469</v>
      </c>
      <c r="M52" s="109">
        <v>74461</v>
      </c>
    </row>
    <row r="53" spans="2:13" ht="27.75" customHeight="1" thickBot="1" x14ac:dyDescent="0.25">
      <c r="B53" s="1312" t="s">
        <v>21</v>
      </c>
      <c r="C53" s="1313"/>
      <c r="D53" s="113"/>
      <c r="E53" s="1314" t="s">
        <v>44</v>
      </c>
      <c r="F53" s="1314"/>
      <c r="G53" s="1314"/>
      <c r="H53" s="1315"/>
      <c r="I53" s="114">
        <v>-83317</v>
      </c>
      <c r="J53" s="115">
        <v>-79622</v>
      </c>
      <c r="K53" s="115">
        <v>-73307</v>
      </c>
      <c r="L53" s="115">
        <v>-71554</v>
      </c>
      <c r="M53" s="116">
        <v>-68031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iB1L8uQ7CQzXRGrGiqOBl0uZ8QUHpslUtyGnZEzOII8/k3qff2MNAVJ4jiAvCqreq6SGTbwTOBTtbzMtoi28g==" saltValue="xn7yc5KtewPRweH+Fmfe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49" zoomScaleNormal="48" zoomScaleSheetLayoutView="49"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552</v>
      </c>
      <c r="G54" s="125" t="s">
        <v>553</v>
      </c>
      <c r="H54" s="126" t="s">
        <v>554</v>
      </c>
    </row>
    <row r="55" spans="2:8" ht="52.5" customHeight="1" x14ac:dyDescent="0.2">
      <c r="B55" s="127"/>
      <c r="C55" s="1324" t="s">
        <v>47</v>
      </c>
      <c r="D55" s="1324"/>
      <c r="E55" s="1325"/>
      <c r="F55" s="128">
        <v>42501</v>
      </c>
      <c r="G55" s="128">
        <v>45806</v>
      </c>
      <c r="H55" s="129">
        <v>40842</v>
      </c>
    </row>
    <row r="56" spans="2:8" ht="52.5" customHeight="1" x14ac:dyDescent="0.2">
      <c r="B56" s="130"/>
      <c r="C56" s="1326" t="s">
        <v>48</v>
      </c>
      <c r="D56" s="1326"/>
      <c r="E56" s="1327"/>
      <c r="F56" s="131">
        <v>16</v>
      </c>
      <c r="G56" s="131">
        <v>17</v>
      </c>
      <c r="H56" s="132">
        <v>19</v>
      </c>
    </row>
    <row r="57" spans="2:8" ht="53.25" customHeight="1" x14ac:dyDescent="0.2">
      <c r="B57" s="130"/>
      <c r="C57" s="1328" t="s">
        <v>49</v>
      </c>
      <c r="D57" s="1328"/>
      <c r="E57" s="1329"/>
      <c r="F57" s="133">
        <v>10427</v>
      </c>
      <c r="G57" s="133">
        <v>12111</v>
      </c>
      <c r="H57" s="134">
        <v>14216</v>
      </c>
    </row>
    <row r="58" spans="2:8" ht="45.75" customHeight="1" x14ac:dyDescent="0.2">
      <c r="B58" s="135"/>
      <c r="C58" s="1316" t="s">
        <v>586</v>
      </c>
      <c r="D58" s="1317"/>
      <c r="E58" s="1318"/>
      <c r="F58" s="136">
        <v>7356</v>
      </c>
      <c r="G58" s="136">
        <v>8971</v>
      </c>
      <c r="H58" s="137">
        <v>10874</v>
      </c>
    </row>
    <row r="59" spans="2:8" ht="45.75" customHeight="1" x14ac:dyDescent="0.2">
      <c r="B59" s="135"/>
      <c r="C59" s="1316" t="s">
        <v>587</v>
      </c>
      <c r="D59" s="1317"/>
      <c r="E59" s="1318"/>
      <c r="F59" s="136">
        <v>2323</v>
      </c>
      <c r="G59" s="136">
        <v>2368</v>
      </c>
      <c r="H59" s="137">
        <v>2397</v>
      </c>
    </row>
    <row r="60" spans="2:8" ht="45.75" customHeight="1" x14ac:dyDescent="0.2">
      <c r="B60" s="135"/>
      <c r="C60" s="1316" t="s">
        <v>588</v>
      </c>
      <c r="D60" s="1317"/>
      <c r="E60" s="1318"/>
      <c r="F60" s="136">
        <v>627</v>
      </c>
      <c r="G60" s="136">
        <v>632</v>
      </c>
      <c r="H60" s="137">
        <v>787</v>
      </c>
    </row>
    <row r="61" spans="2:8" ht="45.75" customHeight="1" x14ac:dyDescent="0.2">
      <c r="B61" s="135"/>
      <c r="C61" s="1316" t="s">
        <v>589</v>
      </c>
      <c r="D61" s="1317"/>
      <c r="E61" s="1318"/>
      <c r="F61" s="136">
        <v>99</v>
      </c>
      <c r="G61" s="136">
        <v>100</v>
      </c>
      <c r="H61" s="137">
        <v>104</v>
      </c>
    </row>
    <row r="62" spans="2:8" ht="45.75" customHeight="1" thickBot="1" x14ac:dyDescent="0.25">
      <c r="B62" s="138"/>
      <c r="C62" s="1319" t="s">
        <v>590</v>
      </c>
      <c r="D62" s="1320"/>
      <c r="E62" s="1321"/>
      <c r="F62" s="139">
        <v>14</v>
      </c>
      <c r="G62" s="139">
        <v>32</v>
      </c>
      <c r="H62" s="140">
        <v>37</v>
      </c>
    </row>
    <row r="63" spans="2:8" ht="52.5" customHeight="1" thickBot="1" x14ac:dyDescent="0.25">
      <c r="B63" s="141"/>
      <c r="C63" s="1322" t="s">
        <v>50</v>
      </c>
      <c r="D63" s="1322"/>
      <c r="E63" s="1323"/>
      <c r="F63" s="142">
        <v>52945</v>
      </c>
      <c r="G63" s="142">
        <v>57935</v>
      </c>
      <c r="H63" s="143">
        <v>55076</v>
      </c>
    </row>
    <row r="64" spans="2:8" ht="15" customHeight="1" x14ac:dyDescent="0.2"/>
  </sheetData>
  <sheetProtection algorithmName="SHA-512" hashValue="U//SEudarlD+T9XJ0d6W1EedwNnCPZnhMsqIQjI8WlHJHXaBNmawvCF+VvHcQKNf77MHd5GHECCqnUiG8QJSMA==" saltValue="6JTf6h1QuT2PTQiFklsL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1"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topLeftCell="A25" zoomScale="70" zoomScaleNormal="70"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400" customWidth="1"/>
    <col min="109" max="109" width="5.88671875" style="399"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393"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2"/>
      <c r="DG4" s="392"/>
      <c r="DH4" s="392"/>
      <c r="DI4" s="392"/>
      <c r="DJ4" s="392"/>
      <c r="DK4" s="392"/>
      <c r="DL4" s="392"/>
      <c r="DM4" s="392"/>
      <c r="DN4" s="392"/>
      <c r="DO4" s="392"/>
      <c r="DP4" s="392"/>
      <c r="DQ4" s="392"/>
      <c r="DR4" s="392"/>
      <c r="DS4" s="392"/>
      <c r="DT4" s="392"/>
      <c r="DU4" s="392"/>
      <c r="DV4" s="392"/>
      <c r="DW4" s="392"/>
    </row>
    <row r="5" spans="1:143" s="393"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2"/>
      <c r="DG5" s="392"/>
      <c r="DH5" s="392"/>
      <c r="DI5" s="392"/>
      <c r="DJ5" s="392"/>
      <c r="DK5" s="392"/>
      <c r="DL5" s="392"/>
      <c r="DM5" s="392"/>
      <c r="DN5" s="392"/>
      <c r="DO5" s="392"/>
      <c r="DP5" s="392"/>
      <c r="DQ5" s="392"/>
      <c r="DR5" s="392"/>
      <c r="DS5" s="392"/>
      <c r="DT5" s="392"/>
      <c r="DU5" s="392"/>
      <c r="DV5" s="392"/>
      <c r="DW5" s="392"/>
    </row>
    <row r="6" spans="1:143" s="393"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2"/>
      <c r="DG6" s="392"/>
      <c r="DH6" s="392"/>
      <c r="DI6" s="392"/>
      <c r="DJ6" s="392"/>
      <c r="DK6" s="392"/>
      <c r="DL6" s="392"/>
      <c r="DM6" s="392"/>
      <c r="DN6" s="392"/>
      <c r="DO6" s="392"/>
      <c r="DP6" s="392"/>
      <c r="DQ6" s="392"/>
      <c r="DR6" s="392"/>
      <c r="DS6" s="392"/>
      <c r="DT6" s="392"/>
      <c r="DU6" s="392"/>
      <c r="DV6" s="392"/>
      <c r="DW6" s="392"/>
    </row>
    <row r="7" spans="1:143" s="393"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2"/>
      <c r="DG7" s="392"/>
      <c r="DH7" s="392"/>
      <c r="DI7" s="392"/>
      <c r="DJ7" s="392"/>
      <c r="DK7" s="392"/>
      <c r="DL7" s="392"/>
      <c r="DM7" s="392"/>
      <c r="DN7" s="392"/>
      <c r="DO7" s="392"/>
      <c r="DP7" s="392"/>
      <c r="DQ7" s="392"/>
      <c r="DR7" s="392"/>
      <c r="DS7" s="392"/>
      <c r="DT7" s="392"/>
      <c r="DU7" s="392"/>
      <c r="DV7" s="392"/>
      <c r="DW7" s="392"/>
    </row>
    <row r="8" spans="1:143" s="393"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2"/>
      <c r="DG8" s="392"/>
      <c r="DH8" s="392"/>
      <c r="DI8" s="392"/>
      <c r="DJ8" s="392"/>
      <c r="DK8" s="392"/>
      <c r="DL8" s="392"/>
      <c r="DM8" s="392"/>
      <c r="DN8" s="392"/>
      <c r="DO8" s="392"/>
      <c r="DP8" s="392"/>
      <c r="DQ8" s="392"/>
      <c r="DR8" s="392"/>
      <c r="DS8" s="392"/>
      <c r="DT8" s="392"/>
      <c r="DU8" s="392"/>
      <c r="DV8" s="392"/>
      <c r="DW8" s="392"/>
    </row>
    <row r="9" spans="1:143" s="393"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2"/>
      <c r="DG9" s="392"/>
      <c r="DH9" s="392"/>
      <c r="DI9" s="392"/>
      <c r="DJ9" s="392"/>
      <c r="DK9" s="392"/>
      <c r="DL9" s="392"/>
      <c r="DM9" s="392"/>
      <c r="DN9" s="392"/>
      <c r="DO9" s="392"/>
      <c r="DP9" s="392"/>
      <c r="DQ9" s="392"/>
      <c r="DR9" s="392"/>
      <c r="DS9" s="392"/>
      <c r="DT9" s="392"/>
      <c r="DU9" s="392"/>
      <c r="DV9" s="392"/>
      <c r="DW9" s="392"/>
    </row>
    <row r="10" spans="1:143" s="393"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392"/>
      <c r="DG10" s="392"/>
      <c r="DH10" s="392"/>
      <c r="DI10" s="392"/>
      <c r="DJ10" s="392"/>
      <c r="DK10" s="392"/>
      <c r="DL10" s="392"/>
      <c r="DM10" s="392"/>
      <c r="DN10" s="392"/>
      <c r="DO10" s="392"/>
      <c r="DP10" s="392"/>
      <c r="DQ10" s="392"/>
      <c r="DR10" s="392"/>
      <c r="DS10" s="392"/>
      <c r="DT10" s="392"/>
      <c r="DU10" s="392"/>
      <c r="DV10" s="392"/>
      <c r="DW10" s="392"/>
      <c r="EM10" s="393" t="s">
        <v>597</v>
      </c>
    </row>
    <row r="11" spans="1:143" s="393"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2"/>
      <c r="DG11" s="392"/>
      <c r="DH11" s="392"/>
      <c r="DI11" s="392"/>
      <c r="DJ11" s="392"/>
      <c r="DK11" s="392"/>
      <c r="DL11" s="392"/>
      <c r="DM11" s="392"/>
      <c r="DN11" s="392"/>
      <c r="DO11" s="392"/>
      <c r="DP11" s="392"/>
      <c r="DQ11" s="392"/>
      <c r="DR11" s="392"/>
      <c r="DS11" s="392"/>
      <c r="DT11" s="392"/>
      <c r="DU11" s="392"/>
      <c r="DV11" s="392"/>
      <c r="DW11" s="392"/>
    </row>
    <row r="12" spans="1:143" s="393"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392"/>
      <c r="DG12" s="392"/>
      <c r="DH12" s="392"/>
      <c r="DI12" s="392"/>
      <c r="DJ12" s="392"/>
      <c r="DK12" s="392"/>
      <c r="DL12" s="392"/>
      <c r="DM12" s="392"/>
      <c r="DN12" s="392"/>
      <c r="DO12" s="392"/>
      <c r="DP12" s="392"/>
      <c r="DQ12" s="392"/>
      <c r="DR12" s="392"/>
      <c r="DS12" s="392"/>
      <c r="DT12" s="392"/>
      <c r="DU12" s="392"/>
      <c r="DV12" s="392"/>
      <c r="DW12" s="392"/>
      <c r="EM12" s="393" t="s">
        <v>597</v>
      </c>
    </row>
    <row r="13" spans="1:143" s="393"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392"/>
      <c r="DG13" s="392"/>
      <c r="DH13" s="392"/>
      <c r="DI13" s="392"/>
      <c r="DJ13" s="392"/>
      <c r="DK13" s="392"/>
      <c r="DL13" s="392"/>
      <c r="DM13" s="392"/>
      <c r="DN13" s="392"/>
      <c r="DO13" s="392"/>
      <c r="DP13" s="392"/>
      <c r="DQ13" s="392"/>
      <c r="DR13" s="392"/>
      <c r="DS13" s="392"/>
      <c r="DT13" s="392"/>
      <c r="DU13" s="392"/>
      <c r="DV13" s="392"/>
      <c r="DW13" s="392"/>
    </row>
    <row r="14" spans="1:143" s="393"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392"/>
      <c r="DG14" s="392"/>
      <c r="DH14" s="392"/>
      <c r="DI14" s="392"/>
      <c r="DJ14" s="392"/>
      <c r="DK14" s="392"/>
      <c r="DL14" s="392"/>
      <c r="DM14" s="392"/>
      <c r="DN14" s="392"/>
      <c r="DO14" s="392"/>
      <c r="DP14" s="392"/>
      <c r="DQ14" s="392"/>
      <c r="DR14" s="392"/>
      <c r="DS14" s="392"/>
      <c r="DT14" s="392"/>
      <c r="DU14" s="392"/>
      <c r="DV14" s="392"/>
      <c r="DW14" s="392"/>
    </row>
    <row r="15" spans="1:143" s="393"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392"/>
      <c r="DG15" s="392"/>
      <c r="DH15" s="392"/>
      <c r="DI15" s="392"/>
      <c r="DJ15" s="392"/>
      <c r="DK15" s="392"/>
      <c r="DL15" s="392"/>
      <c r="DM15" s="392"/>
      <c r="DN15" s="392"/>
      <c r="DO15" s="392"/>
      <c r="DP15" s="392"/>
      <c r="DQ15" s="392"/>
      <c r="DR15" s="392"/>
      <c r="DS15" s="392"/>
      <c r="DT15" s="392"/>
      <c r="DU15" s="392"/>
      <c r="DV15" s="392"/>
      <c r="DW15" s="392"/>
    </row>
    <row r="16" spans="1:143" s="393"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392"/>
      <c r="DG16" s="392"/>
      <c r="DH16" s="392"/>
      <c r="DI16" s="392"/>
      <c r="DJ16" s="392"/>
      <c r="DK16" s="392"/>
      <c r="DL16" s="392"/>
      <c r="DM16" s="392"/>
      <c r="DN16" s="392"/>
      <c r="DO16" s="392"/>
      <c r="DP16" s="392"/>
      <c r="DQ16" s="392"/>
      <c r="DR16" s="392"/>
      <c r="DS16" s="392"/>
      <c r="DT16" s="392"/>
      <c r="DU16" s="392"/>
      <c r="DV16" s="392"/>
      <c r="DW16" s="392"/>
    </row>
    <row r="17" spans="1:351" s="393"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392"/>
      <c r="DG17" s="392"/>
      <c r="DH17" s="392"/>
      <c r="DI17" s="392"/>
      <c r="DJ17" s="392"/>
      <c r="DK17" s="392"/>
      <c r="DL17" s="392"/>
      <c r="DM17" s="392"/>
      <c r="DN17" s="392"/>
      <c r="DO17" s="392"/>
      <c r="DP17" s="392"/>
      <c r="DQ17" s="392"/>
      <c r="DR17" s="392"/>
      <c r="DS17" s="392"/>
      <c r="DT17" s="392"/>
      <c r="DU17" s="392"/>
      <c r="DV17" s="392"/>
      <c r="DW17" s="392"/>
    </row>
    <row r="18" spans="1:351" s="393"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392"/>
      <c r="DG18" s="392"/>
      <c r="DH18" s="392"/>
      <c r="DI18" s="392"/>
      <c r="DJ18" s="392"/>
      <c r="DK18" s="392"/>
      <c r="DL18" s="392"/>
      <c r="DM18" s="392"/>
      <c r="DN18" s="392"/>
      <c r="DO18" s="392"/>
      <c r="DP18" s="392"/>
      <c r="DQ18" s="392"/>
      <c r="DR18" s="392"/>
      <c r="DS18" s="392"/>
      <c r="DT18" s="392"/>
      <c r="DU18" s="392"/>
      <c r="DV18" s="392"/>
      <c r="DW18" s="392"/>
    </row>
    <row r="19" spans="1:351" ht="13.2" x14ac:dyDescent="0.2">
      <c r="DD19" s="390"/>
      <c r="DE19" s="390"/>
    </row>
    <row r="20" spans="1:351" ht="13.2" x14ac:dyDescent="0.2">
      <c r="DD20" s="390"/>
      <c r="DE20" s="390"/>
    </row>
    <row r="21" spans="1:351" ht="16.2" x14ac:dyDescent="0.2">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0"/>
      <c r="MM21" s="398"/>
    </row>
    <row r="22" spans="1:351" ht="16.2" x14ac:dyDescent="0.2">
      <c r="B22" s="399"/>
      <c r="MM22" s="398"/>
    </row>
    <row r="23" spans="1:351" ht="13.2" x14ac:dyDescent="0.2">
      <c r="B23" s="399"/>
    </row>
    <row r="24" spans="1:351" ht="13.2" x14ac:dyDescent="0.2">
      <c r="B24" s="399"/>
    </row>
    <row r="25" spans="1:351" ht="13.2" x14ac:dyDescent="0.2">
      <c r="B25" s="399"/>
    </row>
    <row r="26" spans="1:351" ht="13.2" x14ac:dyDescent="0.2">
      <c r="B26" s="399"/>
    </row>
    <row r="27" spans="1:351" ht="13.2" x14ac:dyDescent="0.2">
      <c r="B27" s="399"/>
    </row>
    <row r="28" spans="1:351" ht="13.2" x14ac:dyDescent="0.2">
      <c r="B28" s="399"/>
    </row>
    <row r="29" spans="1:351" ht="13.2" x14ac:dyDescent="0.2">
      <c r="B29" s="399"/>
    </row>
    <row r="30" spans="1:351" ht="13.2" x14ac:dyDescent="0.2">
      <c r="B30" s="399"/>
    </row>
    <row r="31" spans="1:351" ht="13.2" x14ac:dyDescent="0.2">
      <c r="B31" s="399"/>
    </row>
    <row r="32" spans="1:351" ht="13.2" x14ac:dyDescent="0.2">
      <c r="B32" s="399"/>
    </row>
    <row r="33" spans="2:109" ht="13.2" x14ac:dyDescent="0.2">
      <c r="B33" s="399"/>
    </row>
    <row r="34" spans="2:109" ht="13.2" x14ac:dyDescent="0.2">
      <c r="B34" s="399"/>
    </row>
    <row r="35" spans="2:109" ht="13.2" x14ac:dyDescent="0.2">
      <c r="B35" s="399"/>
    </row>
    <row r="36" spans="2:109" ht="13.2" x14ac:dyDescent="0.2">
      <c r="B36" s="399"/>
    </row>
    <row r="37" spans="2:109" ht="13.2" x14ac:dyDescent="0.2">
      <c r="B37" s="399"/>
    </row>
    <row r="38" spans="2:109" ht="13.2" x14ac:dyDescent="0.2">
      <c r="B38" s="399"/>
    </row>
    <row r="39" spans="2:109" ht="13.2" x14ac:dyDescent="0.2">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ht="13.2" x14ac:dyDescent="0.2">
      <c r="B40" s="404"/>
      <c r="DD40" s="404"/>
      <c r="DE40" s="390"/>
    </row>
    <row r="41" spans="2:109" ht="16.2" x14ac:dyDescent="0.2">
      <c r="B41" s="405" t="s">
        <v>598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ht="13.2" x14ac:dyDescent="0.2">
      <c r="B42" s="399"/>
      <c r="G42" s="406"/>
      <c r="I42" s="407"/>
      <c r="J42" s="407"/>
      <c r="K42" s="407"/>
      <c r="AM42" s="406"/>
      <c r="AN42" s="406" t="s">
        <v>599</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x14ac:dyDescent="0.2">
      <c r="B43" s="399"/>
      <c r="AN43" s="1350" t="s">
        <v>607</v>
      </c>
      <c r="AO43" s="1338"/>
      <c r="AP43" s="1338"/>
      <c r="AQ43" s="1338"/>
      <c r="AR43" s="1338"/>
      <c r="AS43" s="1338"/>
      <c r="AT43" s="1338"/>
      <c r="AU43" s="1338"/>
      <c r="AV43" s="1338"/>
      <c r="AW43" s="1338"/>
      <c r="AX43" s="1338"/>
      <c r="AY43" s="1338"/>
      <c r="AZ43" s="1338"/>
      <c r="BA43" s="1338"/>
      <c r="BB43" s="1338"/>
      <c r="BC43" s="1338"/>
      <c r="BD43" s="1338"/>
      <c r="BE43" s="1338"/>
      <c r="BF43" s="1338"/>
      <c r="BG43" s="1338"/>
      <c r="BH43" s="1338"/>
      <c r="BI43" s="1338"/>
      <c r="BJ43" s="1338"/>
      <c r="BK43" s="1338"/>
      <c r="BL43" s="1338"/>
      <c r="BM43" s="1338"/>
      <c r="BN43" s="1338"/>
      <c r="BO43" s="1338"/>
      <c r="BP43" s="1338"/>
      <c r="BQ43" s="1338"/>
      <c r="BR43" s="1338"/>
      <c r="BS43" s="1338"/>
      <c r="BT43" s="1338"/>
      <c r="BU43" s="1338"/>
      <c r="BV43" s="1338"/>
      <c r="BW43" s="1338"/>
      <c r="BX43" s="1338"/>
      <c r="BY43" s="1338"/>
      <c r="BZ43" s="1338"/>
      <c r="CA43" s="1338"/>
      <c r="CB43" s="1338"/>
      <c r="CC43" s="1338"/>
      <c r="CD43" s="1338"/>
      <c r="CE43" s="1338"/>
      <c r="CF43" s="1338"/>
      <c r="CG43" s="1338"/>
      <c r="CH43" s="1338"/>
      <c r="CI43" s="1338"/>
      <c r="CJ43" s="1338"/>
      <c r="CK43" s="1338"/>
      <c r="CL43" s="1338"/>
      <c r="CM43" s="1338"/>
      <c r="CN43" s="1338"/>
      <c r="CO43" s="1338"/>
      <c r="CP43" s="1338"/>
      <c r="CQ43" s="1338"/>
      <c r="CR43" s="1338"/>
      <c r="CS43" s="1338"/>
      <c r="CT43" s="1338"/>
      <c r="CU43" s="1338"/>
      <c r="CV43" s="1338"/>
      <c r="CW43" s="1338"/>
      <c r="CX43" s="1338"/>
      <c r="CY43" s="1338"/>
      <c r="CZ43" s="1338"/>
      <c r="DA43" s="1338"/>
      <c r="DB43" s="1338"/>
      <c r="DC43" s="1339"/>
    </row>
    <row r="44" spans="2:109" ht="13.2" x14ac:dyDescent="0.2">
      <c r="B44" s="399"/>
      <c r="AN44" s="1340"/>
      <c r="AO44" s="1341"/>
      <c r="AP44" s="1341"/>
      <c r="AQ44" s="1341"/>
      <c r="AR44" s="1341"/>
      <c r="AS44" s="1341"/>
      <c r="AT44" s="1341"/>
      <c r="AU44" s="1341"/>
      <c r="AV44" s="1341"/>
      <c r="AW44" s="1341"/>
      <c r="AX44" s="1341"/>
      <c r="AY44" s="1341"/>
      <c r="AZ44" s="1341"/>
      <c r="BA44" s="1341"/>
      <c r="BB44" s="1341"/>
      <c r="BC44" s="1341"/>
      <c r="BD44" s="1341"/>
      <c r="BE44" s="1341"/>
      <c r="BF44" s="1341"/>
      <c r="BG44" s="1341"/>
      <c r="BH44" s="1341"/>
      <c r="BI44" s="1341"/>
      <c r="BJ44" s="1341"/>
      <c r="BK44" s="1341"/>
      <c r="BL44" s="1341"/>
      <c r="BM44" s="1341"/>
      <c r="BN44" s="1341"/>
      <c r="BO44" s="1341"/>
      <c r="BP44" s="1341"/>
      <c r="BQ44" s="1341"/>
      <c r="BR44" s="1341"/>
      <c r="BS44" s="1341"/>
      <c r="BT44" s="1341"/>
      <c r="BU44" s="1341"/>
      <c r="BV44" s="1341"/>
      <c r="BW44" s="1341"/>
      <c r="BX44" s="1341"/>
      <c r="BY44" s="1341"/>
      <c r="BZ44" s="1341"/>
      <c r="CA44" s="1341"/>
      <c r="CB44" s="1341"/>
      <c r="CC44" s="1341"/>
      <c r="CD44" s="1341"/>
      <c r="CE44" s="1341"/>
      <c r="CF44" s="1341"/>
      <c r="CG44" s="1341"/>
      <c r="CH44" s="1341"/>
      <c r="CI44" s="1341"/>
      <c r="CJ44" s="1341"/>
      <c r="CK44" s="1341"/>
      <c r="CL44" s="1341"/>
      <c r="CM44" s="1341"/>
      <c r="CN44" s="1341"/>
      <c r="CO44" s="1341"/>
      <c r="CP44" s="1341"/>
      <c r="CQ44" s="1341"/>
      <c r="CR44" s="1341"/>
      <c r="CS44" s="1341"/>
      <c r="CT44" s="1341"/>
      <c r="CU44" s="1341"/>
      <c r="CV44" s="1341"/>
      <c r="CW44" s="1341"/>
      <c r="CX44" s="1341"/>
      <c r="CY44" s="1341"/>
      <c r="CZ44" s="1341"/>
      <c r="DA44" s="1341"/>
      <c r="DB44" s="1341"/>
      <c r="DC44" s="1342"/>
    </row>
    <row r="45" spans="2:109" ht="13.2" x14ac:dyDescent="0.2">
      <c r="B45" s="399"/>
      <c r="AN45" s="1340"/>
      <c r="AO45" s="1341"/>
      <c r="AP45" s="1341"/>
      <c r="AQ45" s="1341"/>
      <c r="AR45" s="1341"/>
      <c r="AS45" s="1341"/>
      <c r="AT45" s="1341"/>
      <c r="AU45" s="1341"/>
      <c r="AV45" s="1341"/>
      <c r="AW45" s="1341"/>
      <c r="AX45" s="1341"/>
      <c r="AY45" s="1341"/>
      <c r="AZ45" s="1341"/>
      <c r="BA45" s="1341"/>
      <c r="BB45" s="1341"/>
      <c r="BC45" s="1341"/>
      <c r="BD45" s="1341"/>
      <c r="BE45" s="1341"/>
      <c r="BF45" s="1341"/>
      <c r="BG45" s="1341"/>
      <c r="BH45" s="1341"/>
      <c r="BI45" s="1341"/>
      <c r="BJ45" s="1341"/>
      <c r="BK45" s="1341"/>
      <c r="BL45" s="1341"/>
      <c r="BM45" s="1341"/>
      <c r="BN45" s="1341"/>
      <c r="BO45" s="1341"/>
      <c r="BP45" s="1341"/>
      <c r="BQ45" s="1341"/>
      <c r="BR45" s="1341"/>
      <c r="BS45" s="1341"/>
      <c r="BT45" s="1341"/>
      <c r="BU45" s="1341"/>
      <c r="BV45" s="1341"/>
      <c r="BW45" s="1341"/>
      <c r="BX45" s="1341"/>
      <c r="BY45" s="1341"/>
      <c r="BZ45" s="1341"/>
      <c r="CA45" s="1341"/>
      <c r="CB45" s="1341"/>
      <c r="CC45" s="1341"/>
      <c r="CD45" s="1341"/>
      <c r="CE45" s="1341"/>
      <c r="CF45" s="1341"/>
      <c r="CG45" s="1341"/>
      <c r="CH45" s="1341"/>
      <c r="CI45" s="1341"/>
      <c r="CJ45" s="1341"/>
      <c r="CK45" s="1341"/>
      <c r="CL45" s="1341"/>
      <c r="CM45" s="1341"/>
      <c r="CN45" s="1341"/>
      <c r="CO45" s="1341"/>
      <c r="CP45" s="1341"/>
      <c r="CQ45" s="1341"/>
      <c r="CR45" s="1341"/>
      <c r="CS45" s="1341"/>
      <c r="CT45" s="1341"/>
      <c r="CU45" s="1341"/>
      <c r="CV45" s="1341"/>
      <c r="CW45" s="1341"/>
      <c r="CX45" s="1341"/>
      <c r="CY45" s="1341"/>
      <c r="CZ45" s="1341"/>
      <c r="DA45" s="1341"/>
      <c r="DB45" s="1341"/>
      <c r="DC45" s="1342"/>
    </row>
    <row r="46" spans="2:109" ht="13.2" x14ac:dyDescent="0.2">
      <c r="B46" s="399"/>
      <c r="AN46" s="1340"/>
      <c r="AO46" s="1341"/>
      <c r="AP46" s="1341"/>
      <c r="AQ46" s="1341"/>
      <c r="AR46" s="1341"/>
      <c r="AS46" s="1341"/>
      <c r="AT46" s="1341"/>
      <c r="AU46" s="1341"/>
      <c r="AV46" s="1341"/>
      <c r="AW46" s="1341"/>
      <c r="AX46" s="1341"/>
      <c r="AY46" s="1341"/>
      <c r="AZ46" s="1341"/>
      <c r="BA46" s="1341"/>
      <c r="BB46" s="1341"/>
      <c r="BC46" s="1341"/>
      <c r="BD46" s="1341"/>
      <c r="BE46" s="1341"/>
      <c r="BF46" s="1341"/>
      <c r="BG46" s="1341"/>
      <c r="BH46" s="1341"/>
      <c r="BI46" s="1341"/>
      <c r="BJ46" s="1341"/>
      <c r="BK46" s="1341"/>
      <c r="BL46" s="1341"/>
      <c r="BM46" s="1341"/>
      <c r="BN46" s="1341"/>
      <c r="BO46" s="1341"/>
      <c r="BP46" s="1341"/>
      <c r="BQ46" s="1341"/>
      <c r="BR46" s="1341"/>
      <c r="BS46" s="1341"/>
      <c r="BT46" s="1341"/>
      <c r="BU46" s="1341"/>
      <c r="BV46" s="1341"/>
      <c r="BW46" s="1341"/>
      <c r="BX46" s="1341"/>
      <c r="BY46" s="1341"/>
      <c r="BZ46" s="1341"/>
      <c r="CA46" s="1341"/>
      <c r="CB46" s="1341"/>
      <c r="CC46" s="1341"/>
      <c r="CD46" s="1341"/>
      <c r="CE46" s="1341"/>
      <c r="CF46" s="1341"/>
      <c r="CG46" s="1341"/>
      <c r="CH46" s="1341"/>
      <c r="CI46" s="1341"/>
      <c r="CJ46" s="1341"/>
      <c r="CK46" s="1341"/>
      <c r="CL46" s="1341"/>
      <c r="CM46" s="1341"/>
      <c r="CN46" s="1341"/>
      <c r="CO46" s="1341"/>
      <c r="CP46" s="1341"/>
      <c r="CQ46" s="1341"/>
      <c r="CR46" s="1341"/>
      <c r="CS46" s="1341"/>
      <c r="CT46" s="1341"/>
      <c r="CU46" s="1341"/>
      <c r="CV46" s="1341"/>
      <c r="CW46" s="1341"/>
      <c r="CX46" s="1341"/>
      <c r="CY46" s="1341"/>
      <c r="CZ46" s="1341"/>
      <c r="DA46" s="1341"/>
      <c r="DB46" s="1341"/>
      <c r="DC46" s="1342"/>
    </row>
    <row r="47" spans="2:109" ht="13.2" x14ac:dyDescent="0.2">
      <c r="B47" s="399"/>
      <c r="AN47" s="1343"/>
      <c r="AO47" s="1344"/>
      <c r="AP47" s="1344"/>
      <c r="AQ47" s="1344"/>
      <c r="AR47" s="1344"/>
      <c r="AS47" s="1344"/>
      <c r="AT47" s="1344"/>
      <c r="AU47" s="1344"/>
      <c r="AV47" s="1344"/>
      <c r="AW47" s="1344"/>
      <c r="AX47" s="1344"/>
      <c r="AY47" s="1344"/>
      <c r="AZ47" s="1344"/>
      <c r="BA47" s="1344"/>
      <c r="BB47" s="1344"/>
      <c r="BC47" s="1344"/>
      <c r="BD47" s="1344"/>
      <c r="BE47" s="1344"/>
      <c r="BF47" s="1344"/>
      <c r="BG47" s="1344"/>
      <c r="BH47" s="1344"/>
      <c r="BI47" s="1344"/>
      <c r="BJ47" s="1344"/>
      <c r="BK47" s="1344"/>
      <c r="BL47" s="1344"/>
      <c r="BM47" s="1344"/>
      <c r="BN47" s="1344"/>
      <c r="BO47" s="1344"/>
      <c r="BP47" s="1344"/>
      <c r="BQ47" s="1344"/>
      <c r="BR47" s="1344"/>
      <c r="BS47" s="1344"/>
      <c r="BT47" s="1344"/>
      <c r="BU47" s="1344"/>
      <c r="BV47" s="1344"/>
      <c r="BW47" s="1344"/>
      <c r="BX47" s="1344"/>
      <c r="BY47" s="1344"/>
      <c r="BZ47" s="1344"/>
      <c r="CA47" s="1344"/>
      <c r="CB47" s="1344"/>
      <c r="CC47" s="1344"/>
      <c r="CD47" s="1344"/>
      <c r="CE47" s="1344"/>
      <c r="CF47" s="1344"/>
      <c r="CG47" s="1344"/>
      <c r="CH47" s="1344"/>
      <c r="CI47" s="1344"/>
      <c r="CJ47" s="1344"/>
      <c r="CK47" s="1344"/>
      <c r="CL47" s="1344"/>
      <c r="CM47" s="1344"/>
      <c r="CN47" s="1344"/>
      <c r="CO47" s="1344"/>
      <c r="CP47" s="1344"/>
      <c r="CQ47" s="1344"/>
      <c r="CR47" s="1344"/>
      <c r="CS47" s="1344"/>
      <c r="CT47" s="1344"/>
      <c r="CU47" s="1344"/>
      <c r="CV47" s="1344"/>
      <c r="CW47" s="1344"/>
      <c r="CX47" s="1344"/>
      <c r="CY47" s="1344"/>
      <c r="CZ47" s="1344"/>
      <c r="DA47" s="1344"/>
      <c r="DB47" s="1344"/>
      <c r="DC47" s="1345"/>
    </row>
    <row r="48" spans="2:109" ht="13.2" x14ac:dyDescent="0.2">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ht="13.2" x14ac:dyDescent="0.2">
      <c r="B49" s="399"/>
      <c r="AN49" s="390" t="s">
        <v>600</v>
      </c>
    </row>
    <row r="50" spans="1:109" ht="13.2" x14ac:dyDescent="0.2">
      <c r="B50" s="399"/>
      <c r="G50" s="1330"/>
      <c r="H50" s="1330"/>
      <c r="I50" s="1330"/>
      <c r="J50" s="1330"/>
      <c r="K50" s="409"/>
      <c r="L50" s="409"/>
      <c r="M50" s="410"/>
      <c r="N50" s="410"/>
      <c r="AN50" s="1347"/>
      <c r="AO50" s="1348"/>
      <c r="AP50" s="1348"/>
      <c r="AQ50" s="1348"/>
      <c r="AR50" s="1348"/>
      <c r="AS50" s="1348"/>
      <c r="AT50" s="1348"/>
      <c r="AU50" s="1348"/>
      <c r="AV50" s="1348"/>
      <c r="AW50" s="1348"/>
      <c r="AX50" s="1348"/>
      <c r="AY50" s="1348"/>
      <c r="AZ50" s="1348"/>
      <c r="BA50" s="1348"/>
      <c r="BB50" s="1348"/>
      <c r="BC50" s="1348"/>
      <c r="BD50" s="1348"/>
      <c r="BE50" s="1348"/>
      <c r="BF50" s="1348"/>
      <c r="BG50" s="1348"/>
      <c r="BH50" s="1348"/>
      <c r="BI50" s="1348"/>
      <c r="BJ50" s="1348"/>
      <c r="BK50" s="1348"/>
      <c r="BL50" s="1348"/>
      <c r="BM50" s="1348"/>
      <c r="BN50" s="1348"/>
      <c r="BO50" s="1349"/>
      <c r="BP50" s="1336" t="s">
        <v>550</v>
      </c>
      <c r="BQ50" s="1336"/>
      <c r="BR50" s="1336"/>
      <c r="BS50" s="1336"/>
      <c r="BT50" s="1336"/>
      <c r="BU50" s="1336"/>
      <c r="BV50" s="1336"/>
      <c r="BW50" s="1336"/>
      <c r="BX50" s="1336" t="s">
        <v>551</v>
      </c>
      <c r="BY50" s="1336"/>
      <c r="BZ50" s="1336"/>
      <c r="CA50" s="1336"/>
      <c r="CB50" s="1336"/>
      <c r="CC50" s="1336"/>
      <c r="CD50" s="1336"/>
      <c r="CE50" s="1336"/>
      <c r="CF50" s="1336" t="s">
        <v>552</v>
      </c>
      <c r="CG50" s="1336"/>
      <c r="CH50" s="1336"/>
      <c r="CI50" s="1336"/>
      <c r="CJ50" s="1336"/>
      <c r="CK50" s="1336"/>
      <c r="CL50" s="1336"/>
      <c r="CM50" s="1336"/>
      <c r="CN50" s="1336" t="s">
        <v>553</v>
      </c>
      <c r="CO50" s="1336"/>
      <c r="CP50" s="1336"/>
      <c r="CQ50" s="1336"/>
      <c r="CR50" s="1336"/>
      <c r="CS50" s="1336"/>
      <c r="CT50" s="1336"/>
      <c r="CU50" s="1336"/>
      <c r="CV50" s="1336" t="s">
        <v>554</v>
      </c>
      <c r="CW50" s="1336"/>
      <c r="CX50" s="1336"/>
      <c r="CY50" s="1336"/>
      <c r="CZ50" s="1336"/>
      <c r="DA50" s="1336"/>
      <c r="DB50" s="1336"/>
      <c r="DC50" s="1336"/>
    </row>
    <row r="51" spans="1:109" ht="13.5" customHeight="1" x14ac:dyDescent="0.2">
      <c r="B51" s="399"/>
      <c r="G51" s="1346"/>
      <c r="H51" s="1346"/>
      <c r="I51" s="1346"/>
      <c r="J51" s="1346"/>
      <c r="K51" s="1337"/>
      <c r="L51" s="1337"/>
      <c r="M51" s="1337"/>
      <c r="N51" s="1337"/>
      <c r="AM51" s="408"/>
      <c r="AN51" s="1335" t="s">
        <v>601</v>
      </c>
      <c r="AO51" s="1335"/>
      <c r="AP51" s="1335"/>
      <c r="AQ51" s="1335"/>
      <c r="AR51" s="1335"/>
      <c r="AS51" s="1335"/>
      <c r="AT51" s="1335"/>
      <c r="AU51" s="1335"/>
      <c r="AV51" s="1335"/>
      <c r="AW51" s="1335"/>
      <c r="AX51" s="1335"/>
      <c r="AY51" s="1335"/>
      <c r="AZ51" s="1335"/>
      <c r="BA51" s="1335"/>
      <c r="BB51" s="1335" t="s">
        <v>602</v>
      </c>
      <c r="BC51" s="1335"/>
      <c r="BD51" s="1335"/>
      <c r="BE51" s="1335"/>
      <c r="BF51" s="1335"/>
      <c r="BG51" s="1335"/>
      <c r="BH51" s="1335"/>
      <c r="BI51" s="1335"/>
      <c r="BJ51" s="1335"/>
      <c r="BK51" s="1335"/>
      <c r="BL51" s="1335"/>
      <c r="BM51" s="1335"/>
      <c r="BN51" s="1335"/>
      <c r="BO51" s="1335"/>
      <c r="BP51" s="1332"/>
      <c r="BQ51" s="1332"/>
      <c r="BR51" s="1332"/>
      <c r="BS51" s="1332"/>
      <c r="BT51" s="1332"/>
      <c r="BU51" s="1332"/>
      <c r="BV51" s="1332"/>
      <c r="BW51" s="1332"/>
      <c r="BX51" s="1332"/>
      <c r="BY51" s="1332"/>
      <c r="BZ51" s="1332"/>
      <c r="CA51" s="1332"/>
      <c r="CB51" s="1332"/>
      <c r="CC51" s="1332"/>
      <c r="CD51" s="1332"/>
      <c r="CE51" s="1332"/>
      <c r="CF51" s="1332"/>
      <c r="CG51" s="1332"/>
      <c r="CH51" s="1332"/>
      <c r="CI51" s="1332"/>
      <c r="CJ51" s="1332"/>
      <c r="CK51" s="1332"/>
      <c r="CL51" s="1332"/>
      <c r="CM51" s="1332"/>
      <c r="CN51" s="1332"/>
      <c r="CO51" s="1332"/>
      <c r="CP51" s="1332"/>
      <c r="CQ51" s="1332"/>
      <c r="CR51" s="1332"/>
      <c r="CS51" s="1332"/>
      <c r="CT51" s="1332"/>
      <c r="CU51" s="1332"/>
      <c r="CV51" s="1332"/>
      <c r="CW51" s="1332"/>
      <c r="CX51" s="1332"/>
      <c r="CY51" s="1332"/>
      <c r="CZ51" s="1332"/>
      <c r="DA51" s="1332"/>
      <c r="DB51" s="1332"/>
      <c r="DC51" s="1332"/>
    </row>
    <row r="52" spans="1:109" ht="13.2" x14ac:dyDescent="0.2">
      <c r="B52" s="399"/>
      <c r="G52" s="1346"/>
      <c r="H52" s="1346"/>
      <c r="I52" s="1346"/>
      <c r="J52" s="1346"/>
      <c r="K52" s="1337"/>
      <c r="L52" s="1337"/>
      <c r="M52" s="1337"/>
      <c r="N52" s="1337"/>
      <c r="AM52" s="408"/>
      <c r="AN52" s="1335"/>
      <c r="AO52" s="1335"/>
      <c r="AP52" s="1335"/>
      <c r="AQ52" s="1335"/>
      <c r="AR52" s="1335"/>
      <c r="AS52" s="1335"/>
      <c r="AT52" s="1335"/>
      <c r="AU52" s="1335"/>
      <c r="AV52" s="1335"/>
      <c r="AW52" s="1335"/>
      <c r="AX52" s="1335"/>
      <c r="AY52" s="1335"/>
      <c r="AZ52" s="1335"/>
      <c r="BA52" s="1335"/>
      <c r="BB52" s="1335"/>
      <c r="BC52" s="1335"/>
      <c r="BD52" s="1335"/>
      <c r="BE52" s="1335"/>
      <c r="BF52" s="1335"/>
      <c r="BG52" s="1335"/>
      <c r="BH52" s="1335"/>
      <c r="BI52" s="1335"/>
      <c r="BJ52" s="1335"/>
      <c r="BK52" s="1335"/>
      <c r="BL52" s="1335"/>
      <c r="BM52" s="1335"/>
      <c r="BN52" s="1335"/>
      <c r="BO52" s="1335"/>
      <c r="BP52" s="1332"/>
      <c r="BQ52" s="1332"/>
      <c r="BR52" s="1332"/>
      <c r="BS52" s="1332"/>
      <c r="BT52" s="1332"/>
      <c r="BU52" s="1332"/>
      <c r="BV52" s="1332"/>
      <c r="BW52" s="1332"/>
      <c r="BX52" s="1332"/>
      <c r="BY52" s="1332"/>
      <c r="BZ52" s="1332"/>
      <c r="CA52" s="1332"/>
      <c r="CB52" s="1332"/>
      <c r="CC52" s="1332"/>
      <c r="CD52" s="1332"/>
      <c r="CE52" s="1332"/>
      <c r="CF52" s="1332"/>
      <c r="CG52" s="1332"/>
      <c r="CH52" s="1332"/>
      <c r="CI52" s="1332"/>
      <c r="CJ52" s="1332"/>
      <c r="CK52" s="1332"/>
      <c r="CL52" s="1332"/>
      <c r="CM52" s="1332"/>
      <c r="CN52" s="1332"/>
      <c r="CO52" s="1332"/>
      <c r="CP52" s="1332"/>
      <c r="CQ52" s="1332"/>
      <c r="CR52" s="1332"/>
      <c r="CS52" s="1332"/>
      <c r="CT52" s="1332"/>
      <c r="CU52" s="1332"/>
      <c r="CV52" s="1332"/>
      <c r="CW52" s="1332"/>
      <c r="CX52" s="1332"/>
      <c r="CY52" s="1332"/>
      <c r="CZ52" s="1332"/>
      <c r="DA52" s="1332"/>
      <c r="DB52" s="1332"/>
      <c r="DC52" s="1332"/>
    </row>
    <row r="53" spans="1:109" ht="13.2" x14ac:dyDescent="0.2">
      <c r="A53" s="407"/>
      <c r="B53" s="399"/>
      <c r="G53" s="1346"/>
      <c r="H53" s="1346"/>
      <c r="I53" s="1330"/>
      <c r="J53" s="1330"/>
      <c r="K53" s="1337"/>
      <c r="L53" s="1337"/>
      <c r="M53" s="1337"/>
      <c r="N53" s="1337"/>
      <c r="AM53" s="408"/>
      <c r="AN53" s="1335"/>
      <c r="AO53" s="1335"/>
      <c r="AP53" s="1335"/>
      <c r="AQ53" s="1335"/>
      <c r="AR53" s="1335"/>
      <c r="AS53" s="1335"/>
      <c r="AT53" s="1335"/>
      <c r="AU53" s="1335"/>
      <c r="AV53" s="1335"/>
      <c r="AW53" s="1335"/>
      <c r="AX53" s="1335"/>
      <c r="AY53" s="1335"/>
      <c r="AZ53" s="1335"/>
      <c r="BA53" s="1335"/>
      <c r="BB53" s="1335" t="s">
        <v>603</v>
      </c>
      <c r="BC53" s="1335"/>
      <c r="BD53" s="1335"/>
      <c r="BE53" s="1335"/>
      <c r="BF53" s="1335"/>
      <c r="BG53" s="1335"/>
      <c r="BH53" s="1335"/>
      <c r="BI53" s="1335"/>
      <c r="BJ53" s="1335"/>
      <c r="BK53" s="1335"/>
      <c r="BL53" s="1335"/>
      <c r="BM53" s="1335"/>
      <c r="BN53" s="1335"/>
      <c r="BO53" s="1335"/>
      <c r="BP53" s="1332">
        <v>63.1</v>
      </c>
      <c r="BQ53" s="1332"/>
      <c r="BR53" s="1332"/>
      <c r="BS53" s="1332"/>
      <c r="BT53" s="1332"/>
      <c r="BU53" s="1332"/>
      <c r="BV53" s="1332"/>
      <c r="BW53" s="1332"/>
      <c r="BX53" s="1332">
        <v>62.7</v>
      </c>
      <c r="BY53" s="1332"/>
      <c r="BZ53" s="1332"/>
      <c r="CA53" s="1332"/>
      <c r="CB53" s="1332"/>
      <c r="CC53" s="1332"/>
      <c r="CD53" s="1332"/>
      <c r="CE53" s="1332"/>
      <c r="CF53" s="1332">
        <v>62.3</v>
      </c>
      <c r="CG53" s="1332"/>
      <c r="CH53" s="1332"/>
      <c r="CI53" s="1332"/>
      <c r="CJ53" s="1332"/>
      <c r="CK53" s="1332"/>
      <c r="CL53" s="1332"/>
      <c r="CM53" s="1332"/>
      <c r="CN53" s="1332">
        <v>61.3</v>
      </c>
      <c r="CO53" s="1332"/>
      <c r="CP53" s="1332"/>
      <c r="CQ53" s="1332"/>
      <c r="CR53" s="1332"/>
      <c r="CS53" s="1332"/>
      <c r="CT53" s="1332"/>
      <c r="CU53" s="1332"/>
      <c r="CV53" s="1332">
        <v>61</v>
      </c>
      <c r="CW53" s="1332"/>
      <c r="CX53" s="1332"/>
      <c r="CY53" s="1332"/>
      <c r="CZ53" s="1332"/>
      <c r="DA53" s="1332"/>
      <c r="DB53" s="1332"/>
      <c r="DC53" s="1332"/>
    </row>
    <row r="54" spans="1:109" ht="13.2" x14ac:dyDescent="0.2">
      <c r="A54" s="407"/>
      <c r="B54" s="399"/>
      <c r="G54" s="1346"/>
      <c r="H54" s="1346"/>
      <c r="I54" s="1330"/>
      <c r="J54" s="1330"/>
      <c r="K54" s="1337"/>
      <c r="L54" s="1337"/>
      <c r="M54" s="1337"/>
      <c r="N54" s="1337"/>
      <c r="AM54" s="408"/>
      <c r="AN54" s="1335"/>
      <c r="AO54" s="1335"/>
      <c r="AP54" s="1335"/>
      <c r="AQ54" s="1335"/>
      <c r="AR54" s="1335"/>
      <c r="AS54" s="1335"/>
      <c r="AT54" s="1335"/>
      <c r="AU54" s="1335"/>
      <c r="AV54" s="1335"/>
      <c r="AW54" s="1335"/>
      <c r="AX54" s="1335"/>
      <c r="AY54" s="1335"/>
      <c r="AZ54" s="1335"/>
      <c r="BA54" s="1335"/>
      <c r="BB54" s="1335"/>
      <c r="BC54" s="1335"/>
      <c r="BD54" s="1335"/>
      <c r="BE54" s="1335"/>
      <c r="BF54" s="1335"/>
      <c r="BG54" s="1335"/>
      <c r="BH54" s="1335"/>
      <c r="BI54" s="1335"/>
      <c r="BJ54" s="1335"/>
      <c r="BK54" s="1335"/>
      <c r="BL54" s="1335"/>
      <c r="BM54" s="1335"/>
      <c r="BN54" s="1335"/>
      <c r="BO54" s="1335"/>
      <c r="BP54" s="1332"/>
      <c r="BQ54" s="1332"/>
      <c r="BR54" s="1332"/>
      <c r="BS54" s="1332"/>
      <c r="BT54" s="1332"/>
      <c r="BU54" s="1332"/>
      <c r="BV54" s="1332"/>
      <c r="BW54" s="1332"/>
      <c r="BX54" s="1332"/>
      <c r="BY54" s="1332"/>
      <c r="BZ54" s="1332"/>
      <c r="CA54" s="1332"/>
      <c r="CB54" s="1332"/>
      <c r="CC54" s="1332"/>
      <c r="CD54" s="1332"/>
      <c r="CE54" s="1332"/>
      <c r="CF54" s="1332"/>
      <c r="CG54" s="1332"/>
      <c r="CH54" s="1332"/>
      <c r="CI54" s="1332"/>
      <c r="CJ54" s="1332"/>
      <c r="CK54" s="1332"/>
      <c r="CL54" s="1332"/>
      <c r="CM54" s="1332"/>
      <c r="CN54" s="1332"/>
      <c r="CO54" s="1332"/>
      <c r="CP54" s="1332"/>
      <c r="CQ54" s="1332"/>
      <c r="CR54" s="1332"/>
      <c r="CS54" s="1332"/>
      <c r="CT54" s="1332"/>
      <c r="CU54" s="1332"/>
      <c r="CV54" s="1332"/>
      <c r="CW54" s="1332"/>
      <c r="CX54" s="1332"/>
      <c r="CY54" s="1332"/>
      <c r="CZ54" s="1332"/>
      <c r="DA54" s="1332"/>
      <c r="DB54" s="1332"/>
      <c r="DC54" s="1332"/>
    </row>
    <row r="55" spans="1:109" ht="13.2" x14ac:dyDescent="0.2">
      <c r="A55" s="407"/>
      <c r="B55" s="399"/>
      <c r="G55" s="1330"/>
      <c r="H55" s="1330"/>
      <c r="I55" s="1330"/>
      <c r="J55" s="1330"/>
      <c r="K55" s="1337"/>
      <c r="L55" s="1337"/>
      <c r="M55" s="1337"/>
      <c r="N55" s="1337"/>
      <c r="AN55" s="1336" t="s">
        <v>604</v>
      </c>
      <c r="AO55" s="1336"/>
      <c r="AP55" s="1336"/>
      <c r="AQ55" s="1336"/>
      <c r="AR55" s="1336"/>
      <c r="AS55" s="1336"/>
      <c r="AT55" s="1336"/>
      <c r="AU55" s="1336"/>
      <c r="AV55" s="1336"/>
      <c r="AW55" s="1336"/>
      <c r="AX55" s="1336"/>
      <c r="AY55" s="1336"/>
      <c r="AZ55" s="1336"/>
      <c r="BA55" s="1336"/>
      <c r="BB55" s="1335" t="s">
        <v>602</v>
      </c>
      <c r="BC55" s="1335"/>
      <c r="BD55" s="1335"/>
      <c r="BE55" s="1335"/>
      <c r="BF55" s="1335"/>
      <c r="BG55" s="1335"/>
      <c r="BH55" s="1335"/>
      <c r="BI55" s="1335"/>
      <c r="BJ55" s="1335"/>
      <c r="BK55" s="1335"/>
      <c r="BL55" s="1335"/>
      <c r="BM55" s="1335"/>
      <c r="BN55" s="1335"/>
      <c r="BO55" s="1335"/>
      <c r="BP55" s="1332">
        <v>0</v>
      </c>
      <c r="BQ55" s="1332"/>
      <c r="BR55" s="1332"/>
      <c r="BS55" s="1332"/>
      <c r="BT55" s="1332"/>
      <c r="BU55" s="1332"/>
      <c r="BV55" s="1332"/>
      <c r="BW55" s="1332"/>
      <c r="BX55" s="1332">
        <v>0</v>
      </c>
      <c r="BY55" s="1332"/>
      <c r="BZ55" s="1332"/>
      <c r="CA55" s="1332"/>
      <c r="CB55" s="1332"/>
      <c r="CC55" s="1332"/>
      <c r="CD55" s="1332"/>
      <c r="CE55" s="1332"/>
      <c r="CF55" s="1332">
        <v>0</v>
      </c>
      <c r="CG55" s="1332"/>
      <c r="CH55" s="1332"/>
      <c r="CI55" s="1332"/>
      <c r="CJ55" s="1332"/>
      <c r="CK55" s="1332"/>
      <c r="CL55" s="1332"/>
      <c r="CM55" s="1332"/>
      <c r="CN55" s="1332">
        <v>0</v>
      </c>
      <c r="CO55" s="1332"/>
      <c r="CP55" s="1332"/>
      <c r="CQ55" s="1332"/>
      <c r="CR55" s="1332"/>
      <c r="CS55" s="1332"/>
      <c r="CT55" s="1332"/>
      <c r="CU55" s="1332"/>
      <c r="CV55" s="1332">
        <v>0</v>
      </c>
      <c r="CW55" s="1332"/>
      <c r="CX55" s="1332"/>
      <c r="CY55" s="1332"/>
      <c r="CZ55" s="1332"/>
      <c r="DA55" s="1332"/>
      <c r="DB55" s="1332"/>
      <c r="DC55" s="1332"/>
    </row>
    <row r="56" spans="1:109" ht="13.2" x14ac:dyDescent="0.2">
      <c r="A56" s="407"/>
      <c r="B56" s="399"/>
      <c r="G56" s="1330"/>
      <c r="H56" s="1330"/>
      <c r="I56" s="1330"/>
      <c r="J56" s="1330"/>
      <c r="K56" s="1337"/>
      <c r="L56" s="1337"/>
      <c r="M56" s="1337"/>
      <c r="N56" s="1337"/>
      <c r="AN56" s="1336"/>
      <c r="AO56" s="1336"/>
      <c r="AP56" s="1336"/>
      <c r="AQ56" s="1336"/>
      <c r="AR56" s="1336"/>
      <c r="AS56" s="1336"/>
      <c r="AT56" s="1336"/>
      <c r="AU56" s="1336"/>
      <c r="AV56" s="1336"/>
      <c r="AW56" s="1336"/>
      <c r="AX56" s="1336"/>
      <c r="AY56" s="1336"/>
      <c r="AZ56" s="1336"/>
      <c r="BA56" s="1336"/>
      <c r="BB56" s="1335"/>
      <c r="BC56" s="1335"/>
      <c r="BD56" s="1335"/>
      <c r="BE56" s="1335"/>
      <c r="BF56" s="1335"/>
      <c r="BG56" s="1335"/>
      <c r="BH56" s="1335"/>
      <c r="BI56" s="1335"/>
      <c r="BJ56" s="1335"/>
      <c r="BK56" s="1335"/>
      <c r="BL56" s="1335"/>
      <c r="BM56" s="1335"/>
      <c r="BN56" s="1335"/>
      <c r="BO56" s="1335"/>
      <c r="BP56" s="1332"/>
      <c r="BQ56" s="1332"/>
      <c r="BR56" s="1332"/>
      <c r="BS56" s="1332"/>
      <c r="BT56" s="1332"/>
      <c r="BU56" s="1332"/>
      <c r="BV56" s="1332"/>
      <c r="BW56" s="1332"/>
      <c r="BX56" s="1332"/>
      <c r="BY56" s="1332"/>
      <c r="BZ56" s="1332"/>
      <c r="CA56" s="1332"/>
      <c r="CB56" s="1332"/>
      <c r="CC56" s="1332"/>
      <c r="CD56" s="1332"/>
      <c r="CE56" s="1332"/>
      <c r="CF56" s="1332"/>
      <c r="CG56" s="1332"/>
      <c r="CH56" s="1332"/>
      <c r="CI56" s="1332"/>
      <c r="CJ56" s="1332"/>
      <c r="CK56" s="1332"/>
      <c r="CL56" s="1332"/>
      <c r="CM56" s="1332"/>
      <c r="CN56" s="1332"/>
      <c r="CO56" s="1332"/>
      <c r="CP56" s="1332"/>
      <c r="CQ56" s="1332"/>
      <c r="CR56" s="1332"/>
      <c r="CS56" s="1332"/>
      <c r="CT56" s="1332"/>
      <c r="CU56" s="1332"/>
      <c r="CV56" s="1332"/>
      <c r="CW56" s="1332"/>
      <c r="CX56" s="1332"/>
      <c r="CY56" s="1332"/>
      <c r="CZ56" s="1332"/>
      <c r="DA56" s="1332"/>
      <c r="DB56" s="1332"/>
      <c r="DC56" s="1332"/>
    </row>
    <row r="57" spans="1:109" s="407" customFormat="1" ht="13.2" x14ac:dyDescent="0.2">
      <c r="B57" s="411"/>
      <c r="G57" s="1330"/>
      <c r="H57" s="1330"/>
      <c r="I57" s="1333"/>
      <c r="J57" s="1333"/>
      <c r="K57" s="1337"/>
      <c r="L57" s="1337"/>
      <c r="M57" s="1337"/>
      <c r="N57" s="1337"/>
      <c r="AM57" s="390"/>
      <c r="AN57" s="1336"/>
      <c r="AO57" s="1336"/>
      <c r="AP57" s="1336"/>
      <c r="AQ57" s="1336"/>
      <c r="AR57" s="1336"/>
      <c r="AS57" s="1336"/>
      <c r="AT57" s="1336"/>
      <c r="AU57" s="1336"/>
      <c r="AV57" s="1336"/>
      <c r="AW57" s="1336"/>
      <c r="AX57" s="1336"/>
      <c r="AY57" s="1336"/>
      <c r="AZ57" s="1336"/>
      <c r="BA57" s="1336"/>
      <c r="BB57" s="1335" t="s">
        <v>603</v>
      </c>
      <c r="BC57" s="1335"/>
      <c r="BD57" s="1335"/>
      <c r="BE57" s="1335"/>
      <c r="BF57" s="1335"/>
      <c r="BG57" s="1335"/>
      <c r="BH57" s="1335"/>
      <c r="BI57" s="1335"/>
      <c r="BJ57" s="1335"/>
      <c r="BK57" s="1335"/>
      <c r="BL57" s="1335"/>
      <c r="BM57" s="1335"/>
      <c r="BN57" s="1335"/>
      <c r="BO57" s="1335"/>
      <c r="BP57" s="1332">
        <v>56.8</v>
      </c>
      <c r="BQ57" s="1332"/>
      <c r="BR57" s="1332"/>
      <c r="BS57" s="1332"/>
      <c r="BT57" s="1332"/>
      <c r="BU57" s="1332"/>
      <c r="BV57" s="1332"/>
      <c r="BW57" s="1332"/>
      <c r="BX57" s="1332">
        <v>56.9</v>
      </c>
      <c r="BY57" s="1332"/>
      <c r="BZ57" s="1332"/>
      <c r="CA57" s="1332"/>
      <c r="CB57" s="1332"/>
      <c r="CC57" s="1332"/>
      <c r="CD57" s="1332"/>
      <c r="CE57" s="1332"/>
      <c r="CF57" s="1332">
        <v>57.7</v>
      </c>
      <c r="CG57" s="1332"/>
      <c r="CH57" s="1332"/>
      <c r="CI57" s="1332"/>
      <c r="CJ57" s="1332"/>
      <c r="CK57" s="1332"/>
      <c r="CL57" s="1332"/>
      <c r="CM57" s="1332"/>
      <c r="CN57" s="1332">
        <v>56.3</v>
      </c>
      <c r="CO57" s="1332"/>
      <c r="CP57" s="1332"/>
      <c r="CQ57" s="1332"/>
      <c r="CR57" s="1332"/>
      <c r="CS57" s="1332"/>
      <c r="CT57" s="1332"/>
      <c r="CU57" s="1332"/>
      <c r="CV57" s="1332">
        <v>56.4</v>
      </c>
      <c r="CW57" s="1332"/>
      <c r="CX57" s="1332"/>
      <c r="CY57" s="1332"/>
      <c r="CZ57" s="1332"/>
      <c r="DA57" s="1332"/>
      <c r="DB57" s="1332"/>
      <c r="DC57" s="1332"/>
      <c r="DD57" s="412"/>
      <c r="DE57" s="411"/>
    </row>
    <row r="58" spans="1:109" s="407" customFormat="1" ht="13.2" x14ac:dyDescent="0.2">
      <c r="A58" s="390"/>
      <c r="B58" s="411"/>
      <c r="G58" s="1330"/>
      <c r="H58" s="1330"/>
      <c r="I58" s="1333"/>
      <c r="J58" s="1333"/>
      <c r="K58" s="1337"/>
      <c r="L58" s="1337"/>
      <c r="M58" s="1337"/>
      <c r="N58" s="1337"/>
      <c r="AM58" s="390"/>
      <c r="AN58" s="1336"/>
      <c r="AO58" s="1336"/>
      <c r="AP58" s="1336"/>
      <c r="AQ58" s="1336"/>
      <c r="AR58" s="1336"/>
      <c r="AS58" s="1336"/>
      <c r="AT58" s="1336"/>
      <c r="AU58" s="1336"/>
      <c r="AV58" s="1336"/>
      <c r="AW58" s="1336"/>
      <c r="AX58" s="1336"/>
      <c r="AY58" s="1336"/>
      <c r="AZ58" s="1336"/>
      <c r="BA58" s="1336"/>
      <c r="BB58" s="1335"/>
      <c r="BC58" s="1335"/>
      <c r="BD58" s="1335"/>
      <c r="BE58" s="1335"/>
      <c r="BF58" s="1335"/>
      <c r="BG58" s="1335"/>
      <c r="BH58" s="1335"/>
      <c r="BI58" s="1335"/>
      <c r="BJ58" s="1335"/>
      <c r="BK58" s="1335"/>
      <c r="BL58" s="1335"/>
      <c r="BM58" s="1335"/>
      <c r="BN58" s="1335"/>
      <c r="BO58" s="1335"/>
      <c r="BP58" s="1332"/>
      <c r="BQ58" s="1332"/>
      <c r="BR58" s="1332"/>
      <c r="BS58" s="1332"/>
      <c r="BT58" s="1332"/>
      <c r="BU58" s="1332"/>
      <c r="BV58" s="1332"/>
      <c r="BW58" s="1332"/>
      <c r="BX58" s="1332"/>
      <c r="BY58" s="1332"/>
      <c r="BZ58" s="1332"/>
      <c r="CA58" s="1332"/>
      <c r="CB58" s="1332"/>
      <c r="CC58" s="1332"/>
      <c r="CD58" s="1332"/>
      <c r="CE58" s="1332"/>
      <c r="CF58" s="1332"/>
      <c r="CG58" s="1332"/>
      <c r="CH58" s="1332"/>
      <c r="CI58" s="1332"/>
      <c r="CJ58" s="1332"/>
      <c r="CK58" s="1332"/>
      <c r="CL58" s="1332"/>
      <c r="CM58" s="1332"/>
      <c r="CN58" s="1332"/>
      <c r="CO58" s="1332"/>
      <c r="CP58" s="1332"/>
      <c r="CQ58" s="1332"/>
      <c r="CR58" s="1332"/>
      <c r="CS58" s="1332"/>
      <c r="CT58" s="1332"/>
      <c r="CU58" s="1332"/>
      <c r="CV58" s="1332"/>
      <c r="CW58" s="1332"/>
      <c r="CX58" s="1332"/>
      <c r="CY58" s="1332"/>
      <c r="CZ58" s="1332"/>
      <c r="DA58" s="1332"/>
      <c r="DB58" s="1332"/>
      <c r="DC58" s="1332"/>
      <c r="DD58" s="412"/>
      <c r="DE58" s="411"/>
    </row>
    <row r="59" spans="1:109" s="407" customFormat="1" ht="13.2" x14ac:dyDescent="0.2">
      <c r="A59" s="390"/>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ht="13.2" x14ac:dyDescent="0.2">
      <c r="A60" s="390"/>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ht="13.2" x14ac:dyDescent="0.2">
      <c r="A61" s="390"/>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ht="13.2" x14ac:dyDescent="0.2">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0"/>
    </row>
    <row r="63" spans="1:109" ht="16.2" x14ac:dyDescent="0.2">
      <c r="B63" s="418" t="s">
        <v>605</v>
      </c>
    </row>
    <row r="64" spans="1:109" ht="13.2" x14ac:dyDescent="0.2">
      <c r="B64" s="399"/>
      <c r="G64" s="406"/>
      <c r="I64" s="419"/>
      <c r="J64" s="419"/>
      <c r="K64" s="419"/>
      <c r="L64" s="419"/>
      <c r="M64" s="419"/>
      <c r="N64" s="420"/>
      <c r="AM64" s="406"/>
      <c r="AN64" s="406" t="s">
        <v>599</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ht="13.2" x14ac:dyDescent="0.2">
      <c r="B65" s="399"/>
      <c r="AN65" s="1350" t="s">
        <v>608</v>
      </c>
      <c r="AO65" s="1338"/>
      <c r="AP65" s="1338"/>
      <c r="AQ65" s="1338"/>
      <c r="AR65" s="1338"/>
      <c r="AS65" s="1338"/>
      <c r="AT65" s="1338"/>
      <c r="AU65" s="1338"/>
      <c r="AV65" s="1338"/>
      <c r="AW65" s="1338"/>
      <c r="AX65" s="1338"/>
      <c r="AY65" s="1338"/>
      <c r="AZ65" s="1338"/>
      <c r="BA65" s="1338"/>
      <c r="BB65" s="1338"/>
      <c r="BC65" s="1338"/>
      <c r="BD65" s="1338"/>
      <c r="BE65" s="1338"/>
      <c r="BF65" s="1338"/>
      <c r="BG65" s="1338"/>
      <c r="BH65" s="1338"/>
      <c r="BI65" s="1338"/>
      <c r="BJ65" s="1338"/>
      <c r="BK65" s="1338"/>
      <c r="BL65" s="1338"/>
      <c r="BM65" s="1338"/>
      <c r="BN65" s="1338"/>
      <c r="BO65" s="1338"/>
      <c r="BP65" s="1338"/>
      <c r="BQ65" s="1338"/>
      <c r="BR65" s="1338"/>
      <c r="BS65" s="1338"/>
      <c r="BT65" s="1338"/>
      <c r="BU65" s="1338"/>
      <c r="BV65" s="1338"/>
      <c r="BW65" s="1338"/>
      <c r="BX65" s="1338"/>
      <c r="BY65" s="1338"/>
      <c r="BZ65" s="1338"/>
      <c r="CA65" s="1338"/>
      <c r="CB65" s="1338"/>
      <c r="CC65" s="1338"/>
      <c r="CD65" s="1338"/>
      <c r="CE65" s="1338"/>
      <c r="CF65" s="1338"/>
      <c r="CG65" s="1338"/>
      <c r="CH65" s="1338"/>
      <c r="CI65" s="1338"/>
      <c r="CJ65" s="1338"/>
      <c r="CK65" s="1338"/>
      <c r="CL65" s="1338"/>
      <c r="CM65" s="1338"/>
      <c r="CN65" s="1338"/>
      <c r="CO65" s="1338"/>
      <c r="CP65" s="1338"/>
      <c r="CQ65" s="1338"/>
      <c r="CR65" s="1338"/>
      <c r="CS65" s="1338"/>
      <c r="CT65" s="1338"/>
      <c r="CU65" s="1338"/>
      <c r="CV65" s="1338"/>
      <c r="CW65" s="1338"/>
      <c r="CX65" s="1338"/>
      <c r="CY65" s="1338"/>
      <c r="CZ65" s="1338"/>
      <c r="DA65" s="1338"/>
      <c r="DB65" s="1338"/>
      <c r="DC65" s="1339"/>
    </row>
    <row r="66" spans="2:107" ht="13.2" x14ac:dyDescent="0.2">
      <c r="B66" s="399"/>
      <c r="AN66" s="1340"/>
      <c r="AO66" s="1341"/>
      <c r="AP66" s="1341"/>
      <c r="AQ66" s="1341"/>
      <c r="AR66" s="1341"/>
      <c r="AS66" s="1341"/>
      <c r="AT66" s="1341"/>
      <c r="AU66" s="1341"/>
      <c r="AV66" s="1341"/>
      <c r="AW66" s="1341"/>
      <c r="AX66" s="1341"/>
      <c r="AY66" s="1341"/>
      <c r="AZ66" s="1341"/>
      <c r="BA66" s="1341"/>
      <c r="BB66" s="1341"/>
      <c r="BC66" s="1341"/>
      <c r="BD66" s="1341"/>
      <c r="BE66" s="1341"/>
      <c r="BF66" s="1341"/>
      <c r="BG66" s="1341"/>
      <c r="BH66" s="1341"/>
      <c r="BI66" s="1341"/>
      <c r="BJ66" s="1341"/>
      <c r="BK66" s="1341"/>
      <c r="BL66" s="1341"/>
      <c r="BM66" s="1341"/>
      <c r="BN66" s="1341"/>
      <c r="BO66" s="1341"/>
      <c r="BP66" s="1341"/>
      <c r="BQ66" s="1341"/>
      <c r="BR66" s="1341"/>
      <c r="BS66" s="1341"/>
      <c r="BT66" s="1341"/>
      <c r="BU66" s="1341"/>
      <c r="BV66" s="1341"/>
      <c r="BW66" s="1341"/>
      <c r="BX66" s="1341"/>
      <c r="BY66" s="1341"/>
      <c r="BZ66" s="1341"/>
      <c r="CA66" s="1341"/>
      <c r="CB66" s="1341"/>
      <c r="CC66" s="1341"/>
      <c r="CD66" s="1341"/>
      <c r="CE66" s="1341"/>
      <c r="CF66" s="1341"/>
      <c r="CG66" s="1341"/>
      <c r="CH66" s="1341"/>
      <c r="CI66" s="1341"/>
      <c r="CJ66" s="1341"/>
      <c r="CK66" s="1341"/>
      <c r="CL66" s="1341"/>
      <c r="CM66" s="1341"/>
      <c r="CN66" s="1341"/>
      <c r="CO66" s="1341"/>
      <c r="CP66" s="1341"/>
      <c r="CQ66" s="1341"/>
      <c r="CR66" s="1341"/>
      <c r="CS66" s="1341"/>
      <c r="CT66" s="1341"/>
      <c r="CU66" s="1341"/>
      <c r="CV66" s="1341"/>
      <c r="CW66" s="1341"/>
      <c r="CX66" s="1341"/>
      <c r="CY66" s="1341"/>
      <c r="CZ66" s="1341"/>
      <c r="DA66" s="1341"/>
      <c r="DB66" s="1341"/>
      <c r="DC66" s="1342"/>
    </row>
    <row r="67" spans="2:107" ht="13.2" x14ac:dyDescent="0.2">
      <c r="B67" s="399"/>
      <c r="AN67" s="1340"/>
      <c r="AO67" s="1341"/>
      <c r="AP67" s="1341"/>
      <c r="AQ67" s="1341"/>
      <c r="AR67" s="1341"/>
      <c r="AS67" s="1341"/>
      <c r="AT67" s="1341"/>
      <c r="AU67" s="1341"/>
      <c r="AV67" s="1341"/>
      <c r="AW67" s="1341"/>
      <c r="AX67" s="1341"/>
      <c r="AY67" s="1341"/>
      <c r="AZ67" s="1341"/>
      <c r="BA67" s="1341"/>
      <c r="BB67" s="1341"/>
      <c r="BC67" s="1341"/>
      <c r="BD67" s="1341"/>
      <c r="BE67" s="1341"/>
      <c r="BF67" s="1341"/>
      <c r="BG67" s="1341"/>
      <c r="BH67" s="1341"/>
      <c r="BI67" s="1341"/>
      <c r="BJ67" s="1341"/>
      <c r="BK67" s="1341"/>
      <c r="BL67" s="1341"/>
      <c r="BM67" s="1341"/>
      <c r="BN67" s="1341"/>
      <c r="BO67" s="1341"/>
      <c r="BP67" s="1341"/>
      <c r="BQ67" s="1341"/>
      <c r="BR67" s="1341"/>
      <c r="BS67" s="1341"/>
      <c r="BT67" s="1341"/>
      <c r="BU67" s="1341"/>
      <c r="BV67" s="1341"/>
      <c r="BW67" s="1341"/>
      <c r="BX67" s="1341"/>
      <c r="BY67" s="1341"/>
      <c r="BZ67" s="1341"/>
      <c r="CA67" s="1341"/>
      <c r="CB67" s="1341"/>
      <c r="CC67" s="1341"/>
      <c r="CD67" s="1341"/>
      <c r="CE67" s="1341"/>
      <c r="CF67" s="1341"/>
      <c r="CG67" s="1341"/>
      <c r="CH67" s="1341"/>
      <c r="CI67" s="1341"/>
      <c r="CJ67" s="1341"/>
      <c r="CK67" s="1341"/>
      <c r="CL67" s="1341"/>
      <c r="CM67" s="1341"/>
      <c r="CN67" s="1341"/>
      <c r="CO67" s="1341"/>
      <c r="CP67" s="1341"/>
      <c r="CQ67" s="1341"/>
      <c r="CR67" s="1341"/>
      <c r="CS67" s="1341"/>
      <c r="CT67" s="1341"/>
      <c r="CU67" s="1341"/>
      <c r="CV67" s="1341"/>
      <c r="CW67" s="1341"/>
      <c r="CX67" s="1341"/>
      <c r="CY67" s="1341"/>
      <c r="CZ67" s="1341"/>
      <c r="DA67" s="1341"/>
      <c r="DB67" s="1341"/>
      <c r="DC67" s="1342"/>
    </row>
    <row r="68" spans="2:107" ht="13.2" x14ac:dyDescent="0.2">
      <c r="B68" s="399"/>
      <c r="AN68" s="1340"/>
      <c r="AO68" s="1341"/>
      <c r="AP68" s="1341"/>
      <c r="AQ68" s="1341"/>
      <c r="AR68" s="1341"/>
      <c r="AS68" s="1341"/>
      <c r="AT68" s="1341"/>
      <c r="AU68" s="1341"/>
      <c r="AV68" s="1341"/>
      <c r="AW68" s="1341"/>
      <c r="AX68" s="1341"/>
      <c r="AY68" s="1341"/>
      <c r="AZ68" s="1341"/>
      <c r="BA68" s="1341"/>
      <c r="BB68" s="1341"/>
      <c r="BC68" s="1341"/>
      <c r="BD68" s="1341"/>
      <c r="BE68" s="1341"/>
      <c r="BF68" s="1341"/>
      <c r="BG68" s="1341"/>
      <c r="BH68" s="1341"/>
      <c r="BI68" s="1341"/>
      <c r="BJ68" s="1341"/>
      <c r="BK68" s="1341"/>
      <c r="BL68" s="1341"/>
      <c r="BM68" s="1341"/>
      <c r="BN68" s="1341"/>
      <c r="BO68" s="1341"/>
      <c r="BP68" s="1341"/>
      <c r="BQ68" s="1341"/>
      <c r="BR68" s="1341"/>
      <c r="BS68" s="1341"/>
      <c r="BT68" s="1341"/>
      <c r="BU68" s="1341"/>
      <c r="BV68" s="1341"/>
      <c r="BW68" s="1341"/>
      <c r="BX68" s="1341"/>
      <c r="BY68" s="1341"/>
      <c r="BZ68" s="1341"/>
      <c r="CA68" s="1341"/>
      <c r="CB68" s="1341"/>
      <c r="CC68" s="1341"/>
      <c r="CD68" s="1341"/>
      <c r="CE68" s="1341"/>
      <c r="CF68" s="1341"/>
      <c r="CG68" s="1341"/>
      <c r="CH68" s="1341"/>
      <c r="CI68" s="1341"/>
      <c r="CJ68" s="1341"/>
      <c r="CK68" s="1341"/>
      <c r="CL68" s="1341"/>
      <c r="CM68" s="1341"/>
      <c r="CN68" s="1341"/>
      <c r="CO68" s="1341"/>
      <c r="CP68" s="1341"/>
      <c r="CQ68" s="1341"/>
      <c r="CR68" s="1341"/>
      <c r="CS68" s="1341"/>
      <c r="CT68" s="1341"/>
      <c r="CU68" s="1341"/>
      <c r="CV68" s="1341"/>
      <c r="CW68" s="1341"/>
      <c r="CX68" s="1341"/>
      <c r="CY68" s="1341"/>
      <c r="CZ68" s="1341"/>
      <c r="DA68" s="1341"/>
      <c r="DB68" s="1341"/>
      <c r="DC68" s="1342"/>
    </row>
    <row r="69" spans="2:107" ht="13.2" x14ac:dyDescent="0.2">
      <c r="B69" s="399"/>
      <c r="AN69" s="1343"/>
      <c r="AO69" s="1344"/>
      <c r="AP69" s="1344"/>
      <c r="AQ69" s="1344"/>
      <c r="AR69" s="1344"/>
      <c r="AS69" s="1344"/>
      <c r="AT69" s="1344"/>
      <c r="AU69" s="1344"/>
      <c r="AV69" s="1344"/>
      <c r="AW69" s="1344"/>
      <c r="AX69" s="1344"/>
      <c r="AY69" s="1344"/>
      <c r="AZ69" s="1344"/>
      <c r="BA69" s="1344"/>
      <c r="BB69" s="1344"/>
      <c r="BC69" s="1344"/>
      <c r="BD69" s="1344"/>
      <c r="BE69" s="1344"/>
      <c r="BF69" s="1344"/>
      <c r="BG69" s="1344"/>
      <c r="BH69" s="1344"/>
      <c r="BI69" s="1344"/>
      <c r="BJ69" s="1344"/>
      <c r="BK69" s="1344"/>
      <c r="BL69" s="1344"/>
      <c r="BM69" s="1344"/>
      <c r="BN69" s="1344"/>
      <c r="BO69" s="1344"/>
      <c r="BP69" s="1344"/>
      <c r="BQ69" s="1344"/>
      <c r="BR69" s="1344"/>
      <c r="BS69" s="1344"/>
      <c r="BT69" s="1344"/>
      <c r="BU69" s="1344"/>
      <c r="BV69" s="1344"/>
      <c r="BW69" s="1344"/>
      <c r="BX69" s="1344"/>
      <c r="BY69" s="1344"/>
      <c r="BZ69" s="1344"/>
      <c r="CA69" s="1344"/>
      <c r="CB69" s="1344"/>
      <c r="CC69" s="1344"/>
      <c r="CD69" s="1344"/>
      <c r="CE69" s="1344"/>
      <c r="CF69" s="1344"/>
      <c r="CG69" s="1344"/>
      <c r="CH69" s="1344"/>
      <c r="CI69" s="1344"/>
      <c r="CJ69" s="1344"/>
      <c r="CK69" s="1344"/>
      <c r="CL69" s="1344"/>
      <c r="CM69" s="1344"/>
      <c r="CN69" s="1344"/>
      <c r="CO69" s="1344"/>
      <c r="CP69" s="1344"/>
      <c r="CQ69" s="1344"/>
      <c r="CR69" s="1344"/>
      <c r="CS69" s="1344"/>
      <c r="CT69" s="1344"/>
      <c r="CU69" s="1344"/>
      <c r="CV69" s="1344"/>
      <c r="CW69" s="1344"/>
      <c r="CX69" s="1344"/>
      <c r="CY69" s="1344"/>
      <c r="CZ69" s="1344"/>
      <c r="DA69" s="1344"/>
      <c r="DB69" s="1344"/>
      <c r="DC69" s="1345"/>
    </row>
    <row r="70" spans="2:107" ht="13.2" x14ac:dyDescent="0.2">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ht="13.2" x14ac:dyDescent="0.2">
      <c r="B71" s="399"/>
      <c r="G71" s="424"/>
      <c r="I71" s="425"/>
      <c r="J71" s="422"/>
      <c r="K71" s="422"/>
      <c r="L71" s="423"/>
      <c r="M71" s="422"/>
      <c r="N71" s="423"/>
      <c r="AM71" s="424"/>
      <c r="AN71" s="390" t="s">
        <v>600</v>
      </c>
    </row>
    <row r="72" spans="2:107" ht="13.2" x14ac:dyDescent="0.2">
      <c r="B72" s="399"/>
      <c r="G72" s="1330"/>
      <c r="H72" s="1330"/>
      <c r="I72" s="1330"/>
      <c r="J72" s="1330"/>
      <c r="K72" s="409"/>
      <c r="L72" s="409"/>
      <c r="M72" s="410"/>
      <c r="N72" s="410"/>
      <c r="AN72" s="1347"/>
      <c r="AO72" s="1348"/>
      <c r="AP72" s="1348"/>
      <c r="AQ72" s="1348"/>
      <c r="AR72" s="1348"/>
      <c r="AS72" s="1348"/>
      <c r="AT72" s="1348"/>
      <c r="AU72" s="1348"/>
      <c r="AV72" s="1348"/>
      <c r="AW72" s="1348"/>
      <c r="AX72" s="1348"/>
      <c r="AY72" s="1348"/>
      <c r="AZ72" s="1348"/>
      <c r="BA72" s="1348"/>
      <c r="BB72" s="1348"/>
      <c r="BC72" s="1348"/>
      <c r="BD72" s="1348"/>
      <c r="BE72" s="1348"/>
      <c r="BF72" s="1348"/>
      <c r="BG72" s="1348"/>
      <c r="BH72" s="1348"/>
      <c r="BI72" s="1348"/>
      <c r="BJ72" s="1348"/>
      <c r="BK72" s="1348"/>
      <c r="BL72" s="1348"/>
      <c r="BM72" s="1348"/>
      <c r="BN72" s="1348"/>
      <c r="BO72" s="1349"/>
      <c r="BP72" s="1336" t="s">
        <v>550</v>
      </c>
      <c r="BQ72" s="1336"/>
      <c r="BR72" s="1336"/>
      <c r="BS72" s="1336"/>
      <c r="BT72" s="1336"/>
      <c r="BU72" s="1336"/>
      <c r="BV72" s="1336"/>
      <c r="BW72" s="1336"/>
      <c r="BX72" s="1336" t="s">
        <v>551</v>
      </c>
      <c r="BY72" s="1336"/>
      <c r="BZ72" s="1336"/>
      <c r="CA72" s="1336"/>
      <c r="CB72" s="1336"/>
      <c r="CC72" s="1336"/>
      <c r="CD72" s="1336"/>
      <c r="CE72" s="1336"/>
      <c r="CF72" s="1336" t="s">
        <v>552</v>
      </c>
      <c r="CG72" s="1336"/>
      <c r="CH72" s="1336"/>
      <c r="CI72" s="1336"/>
      <c r="CJ72" s="1336"/>
      <c r="CK72" s="1336"/>
      <c r="CL72" s="1336"/>
      <c r="CM72" s="1336"/>
      <c r="CN72" s="1336" t="s">
        <v>553</v>
      </c>
      <c r="CO72" s="1336"/>
      <c r="CP72" s="1336"/>
      <c r="CQ72" s="1336"/>
      <c r="CR72" s="1336"/>
      <c r="CS72" s="1336"/>
      <c r="CT72" s="1336"/>
      <c r="CU72" s="1336"/>
      <c r="CV72" s="1336" t="s">
        <v>554</v>
      </c>
      <c r="CW72" s="1336"/>
      <c r="CX72" s="1336"/>
      <c r="CY72" s="1336"/>
      <c r="CZ72" s="1336"/>
      <c r="DA72" s="1336"/>
      <c r="DB72" s="1336"/>
      <c r="DC72" s="1336"/>
    </row>
    <row r="73" spans="2:107" ht="13.2" x14ac:dyDescent="0.2">
      <c r="B73" s="399"/>
      <c r="G73" s="1346"/>
      <c r="H73" s="1346"/>
      <c r="I73" s="1346"/>
      <c r="J73" s="1346"/>
      <c r="K73" s="1331"/>
      <c r="L73" s="1331"/>
      <c r="M73" s="1331"/>
      <c r="N73" s="1331"/>
      <c r="AM73" s="408"/>
      <c r="AN73" s="1335" t="s">
        <v>601</v>
      </c>
      <c r="AO73" s="1335"/>
      <c r="AP73" s="1335"/>
      <c r="AQ73" s="1335"/>
      <c r="AR73" s="1335"/>
      <c r="AS73" s="1335"/>
      <c r="AT73" s="1335"/>
      <c r="AU73" s="1335"/>
      <c r="AV73" s="1335"/>
      <c r="AW73" s="1335"/>
      <c r="AX73" s="1335"/>
      <c r="AY73" s="1335"/>
      <c r="AZ73" s="1335"/>
      <c r="BA73" s="1335"/>
      <c r="BB73" s="1335" t="s">
        <v>602</v>
      </c>
      <c r="BC73" s="1335"/>
      <c r="BD73" s="1335"/>
      <c r="BE73" s="1335"/>
      <c r="BF73" s="1335"/>
      <c r="BG73" s="1335"/>
      <c r="BH73" s="1335"/>
      <c r="BI73" s="1335"/>
      <c r="BJ73" s="1335"/>
      <c r="BK73" s="1335"/>
      <c r="BL73" s="1335"/>
      <c r="BM73" s="1335"/>
      <c r="BN73" s="1335"/>
      <c r="BO73" s="1335"/>
      <c r="BP73" s="1332"/>
      <c r="BQ73" s="1332"/>
      <c r="BR73" s="1332"/>
      <c r="BS73" s="1332"/>
      <c r="BT73" s="1332"/>
      <c r="BU73" s="1332"/>
      <c r="BV73" s="1332"/>
      <c r="BW73" s="1332"/>
      <c r="BX73" s="1332"/>
      <c r="BY73" s="1332"/>
      <c r="BZ73" s="1332"/>
      <c r="CA73" s="1332"/>
      <c r="CB73" s="1332"/>
      <c r="CC73" s="1332"/>
      <c r="CD73" s="1332"/>
      <c r="CE73" s="1332"/>
      <c r="CF73" s="1332"/>
      <c r="CG73" s="1332"/>
      <c r="CH73" s="1332"/>
      <c r="CI73" s="1332"/>
      <c r="CJ73" s="1332"/>
      <c r="CK73" s="1332"/>
      <c r="CL73" s="1332"/>
      <c r="CM73" s="1332"/>
      <c r="CN73" s="1332"/>
      <c r="CO73" s="1332"/>
      <c r="CP73" s="1332"/>
      <c r="CQ73" s="1332"/>
      <c r="CR73" s="1332"/>
      <c r="CS73" s="1332"/>
      <c r="CT73" s="1332"/>
      <c r="CU73" s="1332"/>
      <c r="CV73" s="1332"/>
      <c r="CW73" s="1332"/>
      <c r="CX73" s="1332"/>
      <c r="CY73" s="1332"/>
      <c r="CZ73" s="1332"/>
      <c r="DA73" s="1332"/>
      <c r="DB73" s="1332"/>
      <c r="DC73" s="1332"/>
    </row>
    <row r="74" spans="2:107" ht="13.2" x14ac:dyDescent="0.2">
      <c r="B74" s="399"/>
      <c r="G74" s="1346"/>
      <c r="H74" s="1346"/>
      <c r="I74" s="1346"/>
      <c r="J74" s="1346"/>
      <c r="K74" s="1331"/>
      <c r="L74" s="1331"/>
      <c r="M74" s="1331"/>
      <c r="N74" s="1331"/>
      <c r="AM74" s="408"/>
      <c r="AN74" s="1335"/>
      <c r="AO74" s="1335"/>
      <c r="AP74" s="1335"/>
      <c r="AQ74" s="1335"/>
      <c r="AR74" s="1335"/>
      <c r="AS74" s="1335"/>
      <c r="AT74" s="1335"/>
      <c r="AU74" s="1335"/>
      <c r="AV74" s="1335"/>
      <c r="AW74" s="1335"/>
      <c r="AX74" s="1335"/>
      <c r="AY74" s="1335"/>
      <c r="AZ74" s="1335"/>
      <c r="BA74" s="1335"/>
      <c r="BB74" s="1335"/>
      <c r="BC74" s="1335"/>
      <c r="BD74" s="1335"/>
      <c r="BE74" s="1335"/>
      <c r="BF74" s="1335"/>
      <c r="BG74" s="1335"/>
      <c r="BH74" s="1335"/>
      <c r="BI74" s="1335"/>
      <c r="BJ74" s="1335"/>
      <c r="BK74" s="1335"/>
      <c r="BL74" s="1335"/>
      <c r="BM74" s="1335"/>
      <c r="BN74" s="1335"/>
      <c r="BO74" s="1335"/>
      <c r="BP74" s="1332"/>
      <c r="BQ74" s="1332"/>
      <c r="BR74" s="1332"/>
      <c r="BS74" s="1332"/>
      <c r="BT74" s="1332"/>
      <c r="BU74" s="1332"/>
      <c r="BV74" s="1332"/>
      <c r="BW74" s="1332"/>
      <c r="BX74" s="1332"/>
      <c r="BY74" s="1332"/>
      <c r="BZ74" s="1332"/>
      <c r="CA74" s="1332"/>
      <c r="CB74" s="1332"/>
      <c r="CC74" s="1332"/>
      <c r="CD74" s="1332"/>
      <c r="CE74" s="1332"/>
      <c r="CF74" s="1332"/>
      <c r="CG74" s="1332"/>
      <c r="CH74" s="1332"/>
      <c r="CI74" s="1332"/>
      <c r="CJ74" s="1332"/>
      <c r="CK74" s="1332"/>
      <c r="CL74" s="1332"/>
      <c r="CM74" s="1332"/>
      <c r="CN74" s="1332"/>
      <c r="CO74" s="1332"/>
      <c r="CP74" s="1332"/>
      <c r="CQ74" s="1332"/>
      <c r="CR74" s="1332"/>
      <c r="CS74" s="1332"/>
      <c r="CT74" s="1332"/>
      <c r="CU74" s="1332"/>
      <c r="CV74" s="1332"/>
      <c r="CW74" s="1332"/>
      <c r="CX74" s="1332"/>
      <c r="CY74" s="1332"/>
      <c r="CZ74" s="1332"/>
      <c r="DA74" s="1332"/>
      <c r="DB74" s="1332"/>
      <c r="DC74" s="1332"/>
    </row>
    <row r="75" spans="2:107" ht="13.2" x14ac:dyDescent="0.2">
      <c r="B75" s="399"/>
      <c r="G75" s="1346"/>
      <c r="H75" s="1346"/>
      <c r="I75" s="1330"/>
      <c r="J75" s="1330"/>
      <c r="K75" s="1337"/>
      <c r="L75" s="1337"/>
      <c r="M75" s="1337"/>
      <c r="N75" s="1337"/>
      <c r="AM75" s="408"/>
      <c r="AN75" s="1335"/>
      <c r="AO75" s="1335"/>
      <c r="AP75" s="1335"/>
      <c r="AQ75" s="1335"/>
      <c r="AR75" s="1335"/>
      <c r="AS75" s="1335"/>
      <c r="AT75" s="1335"/>
      <c r="AU75" s="1335"/>
      <c r="AV75" s="1335"/>
      <c r="AW75" s="1335"/>
      <c r="AX75" s="1335"/>
      <c r="AY75" s="1335"/>
      <c r="AZ75" s="1335"/>
      <c r="BA75" s="1335"/>
      <c r="BB75" s="1335" t="s">
        <v>606</v>
      </c>
      <c r="BC75" s="1335"/>
      <c r="BD75" s="1335"/>
      <c r="BE75" s="1335"/>
      <c r="BF75" s="1335"/>
      <c r="BG75" s="1335"/>
      <c r="BH75" s="1335"/>
      <c r="BI75" s="1335"/>
      <c r="BJ75" s="1335"/>
      <c r="BK75" s="1335"/>
      <c r="BL75" s="1335"/>
      <c r="BM75" s="1335"/>
      <c r="BN75" s="1335"/>
      <c r="BO75" s="1335"/>
      <c r="BP75" s="1332">
        <v>-6.4</v>
      </c>
      <c r="BQ75" s="1332"/>
      <c r="BR75" s="1332"/>
      <c r="BS75" s="1332"/>
      <c r="BT75" s="1332"/>
      <c r="BU75" s="1332"/>
      <c r="BV75" s="1332"/>
      <c r="BW75" s="1332"/>
      <c r="BX75" s="1332">
        <v>-6.4</v>
      </c>
      <c r="BY75" s="1332"/>
      <c r="BZ75" s="1332"/>
      <c r="CA75" s="1332"/>
      <c r="CB75" s="1332"/>
      <c r="CC75" s="1332"/>
      <c r="CD75" s="1332"/>
      <c r="CE75" s="1332"/>
      <c r="CF75" s="1332">
        <v>-6.2</v>
      </c>
      <c r="CG75" s="1332"/>
      <c r="CH75" s="1332"/>
      <c r="CI75" s="1332"/>
      <c r="CJ75" s="1332"/>
      <c r="CK75" s="1332"/>
      <c r="CL75" s="1332"/>
      <c r="CM75" s="1332"/>
      <c r="CN75" s="1332">
        <v>-6</v>
      </c>
      <c r="CO75" s="1332"/>
      <c r="CP75" s="1332"/>
      <c r="CQ75" s="1332"/>
      <c r="CR75" s="1332"/>
      <c r="CS75" s="1332"/>
      <c r="CT75" s="1332"/>
      <c r="CU75" s="1332"/>
      <c r="CV75" s="1332">
        <v>-5.6</v>
      </c>
      <c r="CW75" s="1332"/>
      <c r="CX75" s="1332"/>
      <c r="CY75" s="1332"/>
      <c r="CZ75" s="1332"/>
      <c r="DA75" s="1332"/>
      <c r="DB75" s="1332"/>
      <c r="DC75" s="1332"/>
    </row>
    <row r="76" spans="2:107" ht="13.2" x14ac:dyDescent="0.2">
      <c r="B76" s="399"/>
      <c r="G76" s="1346"/>
      <c r="H76" s="1346"/>
      <c r="I76" s="1330"/>
      <c r="J76" s="1330"/>
      <c r="K76" s="1337"/>
      <c r="L76" s="1337"/>
      <c r="M76" s="1337"/>
      <c r="N76" s="1337"/>
      <c r="AM76" s="408"/>
      <c r="AN76" s="1335"/>
      <c r="AO76" s="1335"/>
      <c r="AP76" s="1335"/>
      <c r="AQ76" s="1335"/>
      <c r="AR76" s="1335"/>
      <c r="AS76" s="1335"/>
      <c r="AT76" s="1335"/>
      <c r="AU76" s="1335"/>
      <c r="AV76" s="1335"/>
      <c r="AW76" s="1335"/>
      <c r="AX76" s="1335"/>
      <c r="AY76" s="1335"/>
      <c r="AZ76" s="1335"/>
      <c r="BA76" s="1335"/>
      <c r="BB76" s="1335"/>
      <c r="BC76" s="1335"/>
      <c r="BD76" s="1335"/>
      <c r="BE76" s="1335"/>
      <c r="BF76" s="1335"/>
      <c r="BG76" s="1335"/>
      <c r="BH76" s="1335"/>
      <c r="BI76" s="1335"/>
      <c r="BJ76" s="1335"/>
      <c r="BK76" s="1335"/>
      <c r="BL76" s="1335"/>
      <c r="BM76" s="1335"/>
      <c r="BN76" s="1335"/>
      <c r="BO76" s="1335"/>
      <c r="BP76" s="1332"/>
      <c r="BQ76" s="1332"/>
      <c r="BR76" s="1332"/>
      <c r="BS76" s="1332"/>
      <c r="BT76" s="1332"/>
      <c r="BU76" s="1332"/>
      <c r="BV76" s="1332"/>
      <c r="BW76" s="1332"/>
      <c r="BX76" s="1332"/>
      <c r="BY76" s="1332"/>
      <c r="BZ76" s="1332"/>
      <c r="CA76" s="1332"/>
      <c r="CB76" s="1332"/>
      <c r="CC76" s="1332"/>
      <c r="CD76" s="1332"/>
      <c r="CE76" s="1332"/>
      <c r="CF76" s="1332"/>
      <c r="CG76" s="1332"/>
      <c r="CH76" s="1332"/>
      <c r="CI76" s="1332"/>
      <c r="CJ76" s="1332"/>
      <c r="CK76" s="1332"/>
      <c r="CL76" s="1332"/>
      <c r="CM76" s="1332"/>
      <c r="CN76" s="1332"/>
      <c r="CO76" s="1332"/>
      <c r="CP76" s="1332"/>
      <c r="CQ76" s="1332"/>
      <c r="CR76" s="1332"/>
      <c r="CS76" s="1332"/>
      <c r="CT76" s="1332"/>
      <c r="CU76" s="1332"/>
      <c r="CV76" s="1332"/>
      <c r="CW76" s="1332"/>
      <c r="CX76" s="1332"/>
      <c r="CY76" s="1332"/>
      <c r="CZ76" s="1332"/>
      <c r="DA76" s="1332"/>
      <c r="DB76" s="1332"/>
      <c r="DC76" s="1332"/>
    </row>
    <row r="77" spans="2:107" ht="13.2" x14ac:dyDescent="0.2">
      <c r="B77" s="399"/>
      <c r="G77" s="1330"/>
      <c r="H77" s="1330"/>
      <c r="I77" s="1330"/>
      <c r="J77" s="1330"/>
      <c r="K77" s="1331"/>
      <c r="L77" s="1331"/>
      <c r="M77" s="1331"/>
      <c r="N77" s="1331"/>
      <c r="AN77" s="1336" t="s">
        <v>604</v>
      </c>
      <c r="AO77" s="1336"/>
      <c r="AP77" s="1336"/>
      <c r="AQ77" s="1336"/>
      <c r="AR77" s="1336"/>
      <c r="AS77" s="1336"/>
      <c r="AT77" s="1336"/>
      <c r="AU77" s="1336"/>
      <c r="AV77" s="1336"/>
      <c r="AW77" s="1336"/>
      <c r="AX77" s="1336"/>
      <c r="AY77" s="1336"/>
      <c r="AZ77" s="1336"/>
      <c r="BA77" s="1336"/>
      <c r="BB77" s="1335" t="s">
        <v>602</v>
      </c>
      <c r="BC77" s="1335"/>
      <c r="BD77" s="1335"/>
      <c r="BE77" s="1335"/>
      <c r="BF77" s="1335"/>
      <c r="BG77" s="1335"/>
      <c r="BH77" s="1335"/>
      <c r="BI77" s="1335"/>
      <c r="BJ77" s="1335"/>
      <c r="BK77" s="1335"/>
      <c r="BL77" s="1335"/>
      <c r="BM77" s="1335"/>
      <c r="BN77" s="1335"/>
      <c r="BO77" s="1335"/>
      <c r="BP77" s="1332">
        <v>0</v>
      </c>
      <c r="BQ77" s="1332"/>
      <c r="BR77" s="1332"/>
      <c r="BS77" s="1332"/>
      <c r="BT77" s="1332"/>
      <c r="BU77" s="1332"/>
      <c r="BV77" s="1332"/>
      <c r="BW77" s="1332"/>
      <c r="BX77" s="1332">
        <v>0</v>
      </c>
      <c r="BY77" s="1332"/>
      <c r="BZ77" s="1332"/>
      <c r="CA77" s="1332"/>
      <c r="CB77" s="1332"/>
      <c r="CC77" s="1332"/>
      <c r="CD77" s="1332"/>
      <c r="CE77" s="1332"/>
      <c r="CF77" s="1332">
        <v>0</v>
      </c>
      <c r="CG77" s="1332"/>
      <c r="CH77" s="1332"/>
      <c r="CI77" s="1332"/>
      <c r="CJ77" s="1332"/>
      <c r="CK77" s="1332"/>
      <c r="CL77" s="1332"/>
      <c r="CM77" s="1332"/>
      <c r="CN77" s="1332">
        <v>0</v>
      </c>
      <c r="CO77" s="1332"/>
      <c r="CP77" s="1332"/>
      <c r="CQ77" s="1332"/>
      <c r="CR77" s="1332"/>
      <c r="CS77" s="1332"/>
      <c r="CT77" s="1332"/>
      <c r="CU77" s="1332"/>
      <c r="CV77" s="1332">
        <v>0</v>
      </c>
      <c r="CW77" s="1332"/>
      <c r="CX77" s="1332"/>
      <c r="CY77" s="1332"/>
      <c r="CZ77" s="1332"/>
      <c r="DA77" s="1332"/>
      <c r="DB77" s="1332"/>
      <c r="DC77" s="1332"/>
    </row>
    <row r="78" spans="2:107" ht="13.2" x14ac:dyDescent="0.2">
      <c r="B78" s="399"/>
      <c r="G78" s="1330"/>
      <c r="H78" s="1330"/>
      <c r="I78" s="1330"/>
      <c r="J78" s="1330"/>
      <c r="K78" s="1331"/>
      <c r="L78" s="1331"/>
      <c r="M78" s="1331"/>
      <c r="N78" s="1331"/>
      <c r="AN78" s="1336"/>
      <c r="AO78" s="1336"/>
      <c r="AP78" s="1336"/>
      <c r="AQ78" s="1336"/>
      <c r="AR78" s="1336"/>
      <c r="AS78" s="1336"/>
      <c r="AT78" s="1336"/>
      <c r="AU78" s="1336"/>
      <c r="AV78" s="1336"/>
      <c r="AW78" s="1336"/>
      <c r="AX78" s="1336"/>
      <c r="AY78" s="1336"/>
      <c r="AZ78" s="1336"/>
      <c r="BA78" s="1336"/>
      <c r="BB78" s="1335"/>
      <c r="BC78" s="1335"/>
      <c r="BD78" s="1335"/>
      <c r="BE78" s="1335"/>
      <c r="BF78" s="1335"/>
      <c r="BG78" s="1335"/>
      <c r="BH78" s="1335"/>
      <c r="BI78" s="1335"/>
      <c r="BJ78" s="1335"/>
      <c r="BK78" s="1335"/>
      <c r="BL78" s="1335"/>
      <c r="BM78" s="1335"/>
      <c r="BN78" s="1335"/>
      <c r="BO78" s="1335"/>
      <c r="BP78" s="1332"/>
      <c r="BQ78" s="1332"/>
      <c r="BR78" s="1332"/>
      <c r="BS78" s="1332"/>
      <c r="BT78" s="1332"/>
      <c r="BU78" s="1332"/>
      <c r="BV78" s="1332"/>
      <c r="BW78" s="1332"/>
      <c r="BX78" s="1332"/>
      <c r="BY78" s="1332"/>
      <c r="BZ78" s="1332"/>
      <c r="CA78" s="1332"/>
      <c r="CB78" s="1332"/>
      <c r="CC78" s="1332"/>
      <c r="CD78" s="1332"/>
      <c r="CE78" s="1332"/>
      <c r="CF78" s="1332"/>
      <c r="CG78" s="1332"/>
      <c r="CH78" s="1332"/>
      <c r="CI78" s="1332"/>
      <c r="CJ78" s="1332"/>
      <c r="CK78" s="1332"/>
      <c r="CL78" s="1332"/>
      <c r="CM78" s="1332"/>
      <c r="CN78" s="1332"/>
      <c r="CO78" s="1332"/>
      <c r="CP78" s="1332"/>
      <c r="CQ78" s="1332"/>
      <c r="CR78" s="1332"/>
      <c r="CS78" s="1332"/>
      <c r="CT78" s="1332"/>
      <c r="CU78" s="1332"/>
      <c r="CV78" s="1332"/>
      <c r="CW78" s="1332"/>
      <c r="CX78" s="1332"/>
      <c r="CY78" s="1332"/>
      <c r="CZ78" s="1332"/>
      <c r="DA78" s="1332"/>
      <c r="DB78" s="1332"/>
      <c r="DC78" s="1332"/>
    </row>
    <row r="79" spans="2:107" ht="13.2" x14ac:dyDescent="0.2">
      <c r="B79" s="399"/>
      <c r="G79" s="1330"/>
      <c r="H79" s="1330"/>
      <c r="I79" s="1333"/>
      <c r="J79" s="1333"/>
      <c r="K79" s="1334"/>
      <c r="L79" s="1334"/>
      <c r="M79" s="1334"/>
      <c r="N79" s="1334"/>
      <c r="AN79" s="1336"/>
      <c r="AO79" s="1336"/>
      <c r="AP79" s="1336"/>
      <c r="AQ79" s="1336"/>
      <c r="AR79" s="1336"/>
      <c r="AS79" s="1336"/>
      <c r="AT79" s="1336"/>
      <c r="AU79" s="1336"/>
      <c r="AV79" s="1336"/>
      <c r="AW79" s="1336"/>
      <c r="AX79" s="1336"/>
      <c r="AY79" s="1336"/>
      <c r="AZ79" s="1336"/>
      <c r="BA79" s="1336"/>
      <c r="BB79" s="1335" t="s">
        <v>606</v>
      </c>
      <c r="BC79" s="1335"/>
      <c r="BD79" s="1335"/>
      <c r="BE79" s="1335"/>
      <c r="BF79" s="1335"/>
      <c r="BG79" s="1335"/>
      <c r="BH79" s="1335"/>
      <c r="BI79" s="1335"/>
      <c r="BJ79" s="1335"/>
      <c r="BK79" s="1335"/>
      <c r="BL79" s="1335"/>
      <c r="BM79" s="1335"/>
      <c r="BN79" s="1335"/>
      <c r="BO79" s="1335"/>
      <c r="BP79" s="1332">
        <v>-2.8</v>
      </c>
      <c r="BQ79" s="1332"/>
      <c r="BR79" s="1332"/>
      <c r="BS79" s="1332"/>
      <c r="BT79" s="1332"/>
      <c r="BU79" s="1332"/>
      <c r="BV79" s="1332"/>
      <c r="BW79" s="1332"/>
      <c r="BX79" s="1332">
        <v>-3.2</v>
      </c>
      <c r="BY79" s="1332"/>
      <c r="BZ79" s="1332"/>
      <c r="CA79" s="1332"/>
      <c r="CB79" s="1332"/>
      <c r="CC79" s="1332"/>
      <c r="CD79" s="1332"/>
      <c r="CE79" s="1332"/>
      <c r="CF79" s="1332">
        <v>-3.4</v>
      </c>
      <c r="CG79" s="1332"/>
      <c r="CH79" s="1332"/>
      <c r="CI79" s="1332"/>
      <c r="CJ79" s="1332"/>
      <c r="CK79" s="1332"/>
      <c r="CL79" s="1332"/>
      <c r="CM79" s="1332"/>
      <c r="CN79" s="1332">
        <v>-3.5</v>
      </c>
      <c r="CO79" s="1332"/>
      <c r="CP79" s="1332"/>
      <c r="CQ79" s="1332"/>
      <c r="CR79" s="1332"/>
      <c r="CS79" s="1332"/>
      <c r="CT79" s="1332"/>
      <c r="CU79" s="1332"/>
      <c r="CV79" s="1332">
        <v>-3.4</v>
      </c>
      <c r="CW79" s="1332"/>
      <c r="CX79" s="1332"/>
      <c r="CY79" s="1332"/>
      <c r="CZ79" s="1332"/>
      <c r="DA79" s="1332"/>
      <c r="DB79" s="1332"/>
      <c r="DC79" s="1332"/>
    </row>
    <row r="80" spans="2:107" ht="13.2" x14ac:dyDescent="0.2">
      <c r="B80" s="399"/>
      <c r="G80" s="1330"/>
      <c r="H80" s="1330"/>
      <c r="I80" s="1333"/>
      <c r="J80" s="1333"/>
      <c r="K80" s="1334"/>
      <c r="L80" s="1334"/>
      <c r="M80" s="1334"/>
      <c r="N80" s="1334"/>
      <c r="AN80" s="1336"/>
      <c r="AO80" s="1336"/>
      <c r="AP80" s="1336"/>
      <c r="AQ80" s="1336"/>
      <c r="AR80" s="1336"/>
      <c r="AS80" s="1336"/>
      <c r="AT80" s="1336"/>
      <c r="AU80" s="1336"/>
      <c r="AV80" s="1336"/>
      <c r="AW80" s="1336"/>
      <c r="AX80" s="1336"/>
      <c r="AY80" s="1336"/>
      <c r="AZ80" s="1336"/>
      <c r="BA80" s="1336"/>
      <c r="BB80" s="1335"/>
      <c r="BC80" s="1335"/>
      <c r="BD80" s="1335"/>
      <c r="BE80" s="1335"/>
      <c r="BF80" s="1335"/>
      <c r="BG80" s="1335"/>
      <c r="BH80" s="1335"/>
      <c r="BI80" s="1335"/>
      <c r="BJ80" s="1335"/>
      <c r="BK80" s="1335"/>
      <c r="BL80" s="1335"/>
      <c r="BM80" s="1335"/>
      <c r="BN80" s="1335"/>
      <c r="BO80" s="1335"/>
      <c r="BP80" s="1332"/>
      <c r="BQ80" s="1332"/>
      <c r="BR80" s="1332"/>
      <c r="BS80" s="1332"/>
      <c r="BT80" s="1332"/>
      <c r="BU80" s="1332"/>
      <c r="BV80" s="1332"/>
      <c r="BW80" s="1332"/>
      <c r="BX80" s="1332"/>
      <c r="BY80" s="1332"/>
      <c r="BZ80" s="1332"/>
      <c r="CA80" s="1332"/>
      <c r="CB80" s="1332"/>
      <c r="CC80" s="1332"/>
      <c r="CD80" s="1332"/>
      <c r="CE80" s="1332"/>
      <c r="CF80" s="1332"/>
      <c r="CG80" s="1332"/>
      <c r="CH80" s="1332"/>
      <c r="CI80" s="1332"/>
      <c r="CJ80" s="1332"/>
      <c r="CK80" s="1332"/>
      <c r="CL80" s="1332"/>
      <c r="CM80" s="1332"/>
      <c r="CN80" s="1332"/>
      <c r="CO80" s="1332"/>
      <c r="CP80" s="1332"/>
      <c r="CQ80" s="1332"/>
      <c r="CR80" s="1332"/>
      <c r="CS80" s="1332"/>
      <c r="CT80" s="1332"/>
      <c r="CU80" s="1332"/>
      <c r="CV80" s="1332"/>
      <c r="CW80" s="1332"/>
      <c r="CX80" s="1332"/>
      <c r="CY80" s="1332"/>
      <c r="CZ80" s="1332"/>
      <c r="DA80" s="1332"/>
      <c r="DB80" s="1332"/>
      <c r="DC80" s="1332"/>
    </row>
    <row r="81" spans="2:109" ht="13.2" x14ac:dyDescent="0.2">
      <c r="B81" s="399"/>
    </row>
    <row r="82" spans="2:109" ht="16.2" x14ac:dyDescent="0.2">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ht="13.2" x14ac:dyDescent="0.2">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7"/>
      <c r="AQ87" s="427"/>
      <c r="BC87" s="427"/>
      <c r="BO87" s="427"/>
      <c r="CA87" s="427"/>
      <c r="CM87" s="427"/>
      <c r="CY87" s="427"/>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85" zoomScale="70" zoomScaleNormal="70" workbookViewId="0">
      <selection activeCell="DP112" sqref="DP11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85" zoomScale="70" zoomScaleNormal="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547</v>
      </c>
      <c r="G2" s="157"/>
      <c r="H2" s="158"/>
    </row>
    <row r="3" spans="1:8" x14ac:dyDescent="0.2">
      <c r="A3" s="154" t="s">
        <v>540</v>
      </c>
      <c r="B3" s="159"/>
      <c r="C3" s="160"/>
      <c r="D3" s="161">
        <v>48188</v>
      </c>
      <c r="E3" s="162"/>
      <c r="F3" s="163">
        <v>51565</v>
      </c>
      <c r="G3" s="164"/>
      <c r="H3" s="165"/>
    </row>
    <row r="4" spans="1:8" x14ac:dyDescent="0.2">
      <c r="A4" s="166"/>
      <c r="B4" s="167"/>
      <c r="C4" s="168"/>
      <c r="D4" s="169">
        <v>37531</v>
      </c>
      <c r="E4" s="170"/>
      <c r="F4" s="171">
        <v>35359</v>
      </c>
      <c r="G4" s="172"/>
      <c r="H4" s="173"/>
    </row>
    <row r="5" spans="1:8" x14ac:dyDescent="0.2">
      <c r="A5" s="154" t="s">
        <v>542</v>
      </c>
      <c r="B5" s="159"/>
      <c r="C5" s="160"/>
      <c r="D5" s="161">
        <v>42280</v>
      </c>
      <c r="E5" s="162"/>
      <c r="F5" s="163">
        <v>46686</v>
      </c>
      <c r="G5" s="164"/>
      <c r="H5" s="165"/>
    </row>
    <row r="6" spans="1:8" x14ac:dyDescent="0.2">
      <c r="A6" s="166"/>
      <c r="B6" s="167"/>
      <c r="C6" s="168"/>
      <c r="D6" s="169">
        <v>30789</v>
      </c>
      <c r="E6" s="170"/>
      <c r="F6" s="171">
        <v>32595</v>
      </c>
      <c r="G6" s="172"/>
      <c r="H6" s="173"/>
    </row>
    <row r="7" spans="1:8" x14ac:dyDescent="0.2">
      <c r="A7" s="154" t="s">
        <v>543</v>
      </c>
      <c r="B7" s="159"/>
      <c r="C7" s="160"/>
      <c r="D7" s="161">
        <v>41824</v>
      </c>
      <c r="E7" s="162"/>
      <c r="F7" s="163">
        <v>49796</v>
      </c>
      <c r="G7" s="164"/>
      <c r="H7" s="165"/>
    </row>
    <row r="8" spans="1:8" x14ac:dyDescent="0.2">
      <c r="A8" s="166"/>
      <c r="B8" s="167"/>
      <c r="C8" s="168"/>
      <c r="D8" s="169">
        <v>32681</v>
      </c>
      <c r="E8" s="170"/>
      <c r="F8" s="171">
        <v>37281</v>
      </c>
      <c r="G8" s="172"/>
      <c r="H8" s="173"/>
    </row>
    <row r="9" spans="1:8" x14ac:dyDescent="0.2">
      <c r="A9" s="154" t="s">
        <v>544</v>
      </c>
      <c r="B9" s="159"/>
      <c r="C9" s="160"/>
      <c r="D9" s="161">
        <v>45255</v>
      </c>
      <c r="E9" s="162"/>
      <c r="F9" s="163">
        <v>51681</v>
      </c>
      <c r="G9" s="164"/>
      <c r="H9" s="165"/>
    </row>
    <row r="10" spans="1:8" x14ac:dyDescent="0.2">
      <c r="A10" s="166"/>
      <c r="B10" s="167"/>
      <c r="C10" s="168"/>
      <c r="D10" s="169">
        <v>34270</v>
      </c>
      <c r="E10" s="170"/>
      <c r="F10" s="171">
        <v>37226</v>
      </c>
      <c r="G10" s="172"/>
      <c r="H10" s="173"/>
    </row>
    <row r="11" spans="1:8" x14ac:dyDescent="0.2">
      <c r="A11" s="154" t="s">
        <v>545</v>
      </c>
      <c r="B11" s="159"/>
      <c r="C11" s="160"/>
      <c r="D11" s="161">
        <v>30995</v>
      </c>
      <c r="E11" s="162"/>
      <c r="F11" s="163">
        <v>50465</v>
      </c>
      <c r="G11" s="164"/>
      <c r="H11" s="165"/>
    </row>
    <row r="12" spans="1:8" x14ac:dyDescent="0.2">
      <c r="A12" s="166"/>
      <c r="B12" s="167"/>
      <c r="C12" s="174"/>
      <c r="D12" s="169">
        <v>23076</v>
      </c>
      <c r="E12" s="170"/>
      <c r="F12" s="171">
        <v>34193</v>
      </c>
      <c r="G12" s="172"/>
      <c r="H12" s="173"/>
    </row>
    <row r="13" spans="1:8" x14ac:dyDescent="0.2">
      <c r="A13" s="154"/>
      <c r="B13" s="159"/>
      <c r="C13" s="175"/>
      <c r="D13" s="176">
        <v>41708</v>
      </c>
      <c r="E13" s="177"/>
      <c r="F13" s="178">
        <v>50039</v>
      </c>
      <c r="G13" s="179"/>
      <c r="H13" s="165"/>
    </row>
    <row r="14" spans="1:8" x14ac:dyDescent="0.2">
      <c r="A14" s="166"/>
      <c r="B14" s="167"/>
      <c r="C14" s="168"/>
      <c r="D14" s="169">
        <v>31669</v>
      </c>
      <c r="E14" s="170"/>
      <c r="F14" s="171">
        <v>35331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5.93</v>
      </c>
      <c r="C19" s="180">
        <f>ROUND(VALUE(SUBSTITUTE(実質収支比率等に係る経年分析!G$48,"▲","-")),2)</f>
        <v>7.57</v>
      </c>
      <c r="D19" s="180">
        <f>ROUND(VALUE(SUBSTITUTE(実質収支比率等に係る経年分析!H$48,"▲","-")),2)</f>
        <v>6.3</v>
      </c>
      <c r="E19" s="180">
        <f>ROUND(VALUE(SUBSTITUTE(実質収支比率等に係る経年分析!I$48,"▲","-")),2)</f>
        <v>5.29</v>
      </c>
      <c r="F19" s="180">
        <f>ROUND(VALUE(SUBSTITUTE(実質収支比率等に係る経年分析!J$48,"▲","-")),2)</f>
        <v>9.32</v>
      </c>
    </row>
    <row r="20" spans="1:11" x14ac:dyDescent="0.2">
      <c r="A20" s="180" t="s">
        <v>54</v>
      </c>
      <c r="B20" s="180">
        <f>ROUND(VALUE(SUBSTITUTE(実質収支比率等に係る経年分析!F$47,"▲","-")),2)</f>
        <v>30.87</v>
      </c>
      <c r="C20" s="180">
        <f>ROUND(VALUE(SUBSTITUTE(実質収支比率等に係る経年分析!G$47,"▲","-")),2)</f>
        <v>31.52</v>
      </c>
      <c r="D20" s="180">
        <f>ROUND(VALUE(SUBSTITUTE(実質収支比率等に係る経年分析!H$47,"▲","-")),2)</f>
        <v>35.06</v>
      </c>
      <c r="E20" s="180">
        <f>ROUND(VALUE(SUBSTITUTE(実質収支比率等に係る経年分析!I$47,"▲","-")),2)</f>
        <v>35.880000000000003</v>
      </c>
      <c r="F20" s="180">
        <f>ROUND(VALUE(SUBSTITUTE(実質収支比率等に係る経年分析!J$47,"▲","-")),2)</f>
        <v>32.67</v>
      </c>
    </row>
    <row r="21" spans="1:11" x14ac:dyDescent="0.2">
      <c r="A21" s="180" t="s">
        <v>55</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-0.06</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用地会計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2">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9.31</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9937</v>
      </c>
      <c r="E42" s="182"/>
      <c r="F42" s="182"/>
      <c r="G42" s="182">
        <f>'実質公債費比率（分子）の構造'!L$52</f>
        <v>9701</v>
      </c>
      <c r="H42" s="182"/>
      <c r="I42" s="182"/>
      <c r="J42" s="182">
        <f>'実質公債費比率（分子）の構造'!M$52</f>
        <v>9525</v>
      </c>
      <c r="K42" s="182"/>
      <c r="L42" s="182"/>
      <c r="M42" s="182">
        <f>'実質公債費比率（分子）の構造'!N$52</f>
        <v>9386</v>
      </c>
      <c r="N42" s="182"/>
      <c r="O42" s="182"/>
      <c r="P42" s="182">
        <f>'実質公債費比率（分子）の構造'!O$52</f>
        <v>9250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1878</v>
      </c>
      <c r="C44" s="182"/>
      <c r="D44" s="182"/>
      <c r="E44" s="182">
        <f>'実質公債費比率（分子）の構造'!L$50</f>
        <v>823</v>
      </c>
      <c r="F44" s="182"/>
      <c r="G44" s="182"/>
      <c r="H44" s="182">
        <f>'実質公債費比率（分子）の構造'!M$50</f>
        <v>656</v>
      </c>
      <c r="I44" s="182"/>
      <c r="J44" s="182"/>
      <c r="K44" s="182">
        <f>'実質公債費比率（分子）の構造'!N$50</f>
        <v>981</v>
      </c>
      <c r="L44" s="182"/>
      <c r="M44" s="182"/>
      <c r="N44" s="182">
        <f>'実質公債費比率（分子）の構造'!O$50</f>
        <v>720</v>
      </c>
      <c r="O44" s="182"/>
      <c r="P44" s="182"/>
    </row>
    <row r="45" spans="1:16" x14ac:dyDescent="0.2">
      <c r="A45" s="182" t="s">
        <v>65</v>
      </c>
      <c r="B45" s="182">
        <f>'実質公債費比率（分子）の構造'!K$49</f>
        <v>146</v>
      </c>
      <c r="C45" s="182"/>
      <c r="D45" s="182"/>
      <c r="E45" s="182">
        <f>'実質公債費比率（分子）の構造'!L$49</f>
        <v>125</v>
      </c>
      <c r="F45" s="182"/>
      <c r="G45" s="182"/>
      <c r="H45" s="182">
        <f>'実質公債費比率（分子）の構造'!M$49</f>
        <v>138</v>
      </c>
      <c r="I45" s="182"/>
      <c r="J45" s="182"/>
      <c r="K45" s="182">
        <f>'実質公債費比率（分子）の構造'!N$49</f>
        <v>141</v>
      </c>
      <c r="L45" s="182"/>
      <c r="M45" s="182"/>
      <c r="N45" s="182">
        <f>'実質公債費比率（分子）の構造'!O$49</f>
        <v>158</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67</v>
      </c>
      <c r="B47" s="182">
        <f>'実質公債費比率（分子）の構造'!K$47</f>
        <v>77</v>
      </c>
      <c r="C47" s="182"/>
      <c r="D47" s="182"/>
      <c r="E47" s="182">
        <f>'実質公債費比率（分子）の構造'!L$47</f>
        <v>146</v>
      </c>
      <c r="F47" s="182"/>
      <c r="G47" s="182"/>
      <c r="H47" s="182">
        <f>'実質公債費比率（分子）の構造'!M$47</f>
        <v>194</v>
      </c>
      <c r="I47" s="182"/>
      <c r="J47" s="182"/>
      <c r="K47" s="182">
        <f>'実質公債費比率（分子）の構造'!N$47</f>
        <v>233</v>
      </c>
      <c r="L47" s="182"/>
      <c r="M47" s="182"/>
      <c r="N47" s="182">
        <f>'実質公債費比率（分子）の構造'!O$47</f>
        <v>314</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1447</v>
      </c>
      <c r="C49" s="182"/>
      <c r="D49" s="182"/>
      <c r="E49" s="182">
        <f>'実質公債費比率（分子）の構造'!L$45</f>
        <v>1523</v>
      </c>
      <c r="F49" s="182"/>
      <c r="G49" s="182"/>
      <c r="H49" s="182">
        <f>'実質公債費比率（分子）の構造'!M$45</f>
        <v>1658</v>
      </c>
      <c r="I49" s="182"/>
      <c r="J49" s="182"/>
      <c r="K49" s="182">
        <f>'実質公債費比率（分子）の構造'!N$45</f>
        <v>1700</v>
      </c>
      <c r="L49" s="182"/>
      <c r="M49" s="182"/>
      <c r="N49" s="182">
        <f>'実質公債費比率（分子）の構造'!O$45</f>
        <v>1741</v>
      </c>
      <c r="O49" s="182"/>
      <c r="P49" s="182"/>
    </row>
    <row r="50" spans="1:16" x14ac:dyDescent="0.2">
      <c r="A50" s="182" t="s">
        <v>70</v>
      </c>
      <c r="B50" s="182" t="e">
        <f>NA()</f>
        <v>#N/A</v>
      </c>
      <c r="C50" s="182">
        <f>IF(ISNUMBER('実質公債費比率（分子）の構造'!K$53),'実質公債費比率（分子）の構造'!K$53,NA())</f>
        <v>-6389</v>
      </c>
      <c r="D50" s="182" t="e">
        <f>NA()</f>
        <v>#N/A</v>
      </c>
      <c r="E50" s="182" t="e">
        <f>NA()</f>
        <v>#N/A</v>
      </c>
      <c r="F50" s="182">
        <f>IF(ISNUMBER('実質公債費比率（分子）の構造'!L$53),'実質公債費比率（分子）の構造'!L$53,NA())</f>
        <v>-7084</v>
      </c>
      <c r="G50" s="182" t="e">
        <f>NA()</f>
        <v>#N/A</v>
      </c>
      <c r="H50" s="182" t="e">
        <f>NA()</f>
        <v>#N/A</v>
      </c>
      <c r="I50" s="182">
        <f>IF(ISNUMBER('実質公債費比率（分子）の構造'!M$53),'実質公債費比率（分子）の構造'!M$53,NA())</f>
        <v>-6879</v>
      </c>
      <c r="J50" s="182" t="e">
        <f>NA()</f>
        <v>#N/A</v>
      </c>
      <c r="K50" s="182" t="e">
        <f>NA()</f>
        <v>#N/A</v>
      </c>
      <c r="L50" s="182">
        <f>IF(ISNUMBER('実質公債費比率（分子）の構造'!N$53),'実質公債費比率（分子）の構造'!N$53,NA())</f>
        <v>-6331</v>
      </c>
      <c r="M50" s="182" t="e">
        <f>NA()</f>
        <v>#N/A</v>
      </c>
      <c r="N50" s="182" t="e">
        <f>NA()</f>
        <v>#N/A</v>
      </c>
      <c r="O50" s="182">
        <f>IF(ISNUMBER('実質公債費比率（分子）の構造'!O$53),'実質公債費比率（分子）の構造'!O$53,NA())</f>
        <v>-6317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104247</v>
      </c>
      <c r="E56" s="181"/>
      <c r="F56" s="181"/>
      <c r="G56" s="181">
        <f>'将来負担比率（分子）の構造'!J$52</f>
        <v>96235</v>
      </c>
      <c r="H56" s="181"/>
      <c r="I56" s="181"/>
      <c r="J56" s="181">
        <f>'将来負担比率（分子）の構造'!K$52</f>
        <v>88014</v>
      </c>
      <c r="K56" s="181"/>
      <c r="L56" s="181"/>
      <c r="M56" s="181">
        <f>'将来負担比率（分子）の構造'!L$52</f>
        <v>80469</v>
      </c>
      <c r="N56" s="181"/>
      <c r="O56" s="181"/>
      <c r="P56" s="181">
        <f>'将来負担比率（分子）の構造'!M$52</f>
        <v>74461</v>
      </c>
    </row>
    <row r="57" spans="1:16" x14ac:dyDescent="0.2">
      <c r="A57" s="181" t="s">
        <v>42</v>
      </c>
      <c r="B57" s="181"/>
      <c r="C57" s="181"/>
      <c r="D57" s="181">
        <f>'将来負担比率（分子）の構造'!I$51</f>
        <v>1373</v>
      </c>
      <c r="E57" s="181"/>
      <c r="F57" s="181"/>
      <c r="G57" s="181">
        <f>'将来負担比率（分子）の構造'!J$51</f>
        <v>486</v>
      </c>
      <c r="H57" s="181"/>
      <c r="I57" s="181"/>
      <c r="J57" s="181">
        <f>'将来負担比率（分子）の構造'!K$51</f>
        <v>1213</v>
      </c>
      <c r="K57" s="181"/>
      <c r="L57" s="181"/>
      <c r="M57" s="181">
        <f>'将来負担比率（分子）の構造'!L$51</f>
        <v>566</v>
      </c>
      <c r="N57" s="181"/>
      <c r="O57" s="181"/>
      <c r="P57" s="181">
        <f>'将来負担比率（分子）の構造'!M$51</f>
        <v>926</v>
      </c>
    </row>
    <row r="58" spans="1:16" x14ac:dyDescent="0.2">
      <c r="A58" s="181" t="s">
        <v>41</v>
      </c>
      <c r="B58" s="181"/>
      <c r="C58" s="181"/>
      <c r="D58" s="181">
        <f>'将来負担比率（分子）の構造'!I$50</f>
        <v>48645</v>
      </c>
      <c r="E58" s="181"/>
      <c r="F58" s="181"/>
      <c r="G58" s="181">
        <f>'将来負担比率（分子）の構造'!J$50</f>
        <v>52306</v>
      </c>
      <c r="H58" s="181"/>
      <c r="I58" s="181"/>
      <c r="J58" s="181">
        <f>'将来負担比率（分子）の構造'!K$50</f>
        <v>58457</v>
      </c>
      <c r="K58" s="181"/>
      <c r="L58" s="181"/>
      <c r="M58" s="181">
        <f>'将来負担比率（分子）の構造'!L$50</f>
        <v>64732</v>
      </c>
      <c r="N58" s="181"/>
      <c r="O58" s="181"/>
      <c r="P58" s="181">
        <f>'将来負担比率（分子）の構造'!M$50</f>
        <v>63559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27087</v>
      </c>
      <c r="C62" s="181"/>
      <c r="D62" s="181"/>
      <c r="E62" s="181">
        <f>'将来負担比率（分子）の構造'!J$45</f>
        <v>26713</v>
      </c>
      <c r="F62" s="181"/>
      <c r="G62" s="181"/>
      <c r="H62" s="181">
        <f>'将来負担比率（分子）の構造'!K$45</f>
        <v>26124</v>
      </c>
      <c r="I62" s="181"/>
      <c r="J62" s="181"/>
      <c r="K62" s="181">
        <f>'将来負担比率（分子）の構造'!L$45</f>
        <v>24575</v>
      </c>
      <c r="L62" s="181"/>
      <c r="M62" s="181"/>
      <c r="N62" s="181">
        <f>'将来負担比率（分子）の構造'!M$45</f>
        <v>21787</v>
      </c>
      <c r="O62" s="181"/>
      <c r="P62" s="181"/>
    </row>
    <row r="63" spans="1:16" x14ac:dyDescent="0.2">
      <c r="A63" s="181" t="s">
        <v>34</v>
      </c>
      <c r="B63" s="181">
        <f>'将来負担比率（分子）の構造'!I$44</f>
        <v>1481</v>
      </c>
      <c r="C63" s="181"/>
      <c r="D63" s="181"/>
      <c r="E63" s="181">
        <f>'将来負担比率（分子）の構造'!J$44</f>
        <v>1728</v>
      </c>
      <c r="F63" s="181"/>
      <c r="G63" s="181"/>
      <c r="H63" s="181">
        <f>'将来負担比率（分子）の構造'!K$44</f>
        <v>1716</v>
      </c>
      <c r="I63" s="181"/>
      <c r="J63" s="181"/>
      <c r="K63" s="181">
        <f>'将来負担比率（分子）の構造'!L$44</f>
        <v>1755</v>
      </c>
      <c r="L63" s="181"/>
      <c r="M63" s="181"/>
      <c r="N63" s="181">
        <f>'将来負担比率（分子）の構造'!M$44</f>
        <v>2069</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14424</v>
      </c>
      <c r="C65" s="181"/>
      <c r="D65" s="181"/>
      <c r="E65" s="181">
        <f>'将来負担比率（分子）の構造'!J$42</f>
        <v>10877</v>
      </c>
      <c r="F65" s="181"/>
      <c r="G65" s="181"/>
      <c r="H65" s="181">
        <f>'将来負担比率（分子）の構造'!K$42</f>
        <v>14299</v>
      </c>
      <c r="I65" s="181"/>
      <c r="J65" s="181"/>
      <c r="K65" s="181">
        <f>'将来負担比率（分子）の構造'!L$42</f>
        <v>11886</v>
      </c>
      <c r="L65" s="181"/>
      <c r="M65" s="181"/>
      <c r="N65" s="181">
        <f>'将来負担比率（分子）の構造'!M$42</f>
        <v>11297</v>
      </c>
      <c r="O65" s="181"/>
      <c r="P65" s="181"/>
    </row>
    <row r="66" spans="1:16" x14ac:dyDescent="0.2">
      <c r="A66" s="181" t="s">
        <v>31</v>
      </c>
      <c r="B66" s="181">
        <f>'将来負担比率（分子）の構造'!I$41</f>
        <v>27955</v>
      </c>
      <c r="C66" s="181"/>
      <c r="D66" s="181"/>
      <c r="E66" s="181">
        <f>'将来負担比率（分子）の構造'!J$41</f>
        <v>30088</v>
      </c>
      <c r="F66" s="181"/>
      <c r="G66" s="181"/>
      <c r="H66" s="181">
        <f>'将来負担比率（分子）の構造'!K$41</f>
        <v>32239</v>
      </c>
      <c r="I66" s="181"/>
      <c r="J66" s="181"/>
      <c r="K66" s="181">
        <f>'将来負担比率（分子）の構造'!L$41</f>
        <v>35998</v>
      </c>
      <c r="L66" s="181"/>
      <c r="M66" s="181"/>
      <c r="N66" s="181">
        <f>'将来負担比率（分子）の構造'!M$41</f>
        <v>35762</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42501</v>
      </c>
      <c r="C72" s="185">
        <f>基金残高に係る経年分析!G55</f>
        <v>45806</v>
      </c>
      <c r="D72" s="185">
        <f>基金残高に係る経年分析!H55</f>
        <v>40842</v>
      </c>
    </row>
    <row r="73" spans="1:16" x14ac:dyDescent="0.2">
      <c r="A73" s="184" t="s">
        <v>77</v>
      </c>
      <c r="B73" s="185">
        <f>基金残高に係る経年分析!F56</f>
        <v>16</v>
      </c>
      <c r="C73" s="185">
        <f>基金残高に係る経年分析!G56</f>
        <v>17</v>
      </c>
      <c r="D73" s="185">
        <f>基金残高に係る経年分析!H56</f>
        <v>19</v>
      </c>
    </row>
    <row r="74" spans="1:16" x14ac:dyDescent="0.2">
      <c r="A74" s="184" t="s">
        <v>78</v>
      </c>
      <c r="B74" s="185">
        <f>基金残高に係る経年分析!F57</f>
        <v>10427</v>
      </c>
      <c r="C74" s="185">
        <f>基金残高に係る経年分析!G57</f>
        <v>12111</v>
      </c>
      <c r="D74" s="185">
        <f>基金残高に係る経年分析!H57</f>
        <v>14216</v>
      </c>
    </row>
  </sheetData>
  <sheetProtection algorithmName="SHA-512" hashValue="qxFFg/vrYmaAoqxIYktV07snTLhZYHLEaPi63gM2uSVocznQB5RNc9t4QmpKbuLOmm+ddq68GAaIXuGwEGQu6w==" saltValue="ng5auhvrW64nRqOa9VFvn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73" zoomScaleNormal="100" zoomScaleSheetLayoutView="73"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3" t="s">
        <v>210</v>
      </c>
      <c r="DI1" s="664"/>
      <c r="DJ1" s="664"/>
      <c r="DK1" s="664"/>
      <c r="DL1" s="664"/>
      <c r="DM1" s="664"/>
      <c r="DN1" s="665"/>
      <c r="DO1" s="226"/>
      <c r="DP1" s="663" t="s">
        <v>211</v>
      </c>
      <c r="DQ1" s="664"/>
      <c r="DR1" s="664"/>
      <c r="DS1" s="664"/>
      <c r="DT1" s="664"/>
      <c r="DU1" s="664"/>
      <c r="DV1" s="664"/>
      <c r="DW1" s="664"/>
      <c r="DX1" s="664"/>
      <c r="DY1" s="664"/>
      <c r="DZ1" s="664"/>
      <c r="EA1" s="664"/>
      <c r="EB1" s="664"/>
      <c r="EC1" s="665"/>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6" t="s">
        <v>213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214</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9" t="s">
        <v>215</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x14ac:dyDescent="0.2">
      <c r="B4" s="666" t="s">
        <v>1</v>
      </c>
      <c r="C4" s="667"/>
      <c r="D4" s="667"/>
      <c r="E4" s="667"/>
      <c r="F4" s="667"/>
      <c r="G4" s="667"/>
      <c r="H4" s="667"/>
      <c r="I4" s="667"/>
      <c r="J4" s="667"/>
      <c r="K4" s="667"/>
      <c r="L4" s="667"/>
      <c r="M4" s="667"/>
      <c r="N4" s="667"/>
      <c r="O4" s="667"/>
      <c r="P4" s="667"/>
      <c r="Q4" s="668"/>
      <c r="R4" s="666" t="s">
        <v>216</v>
      </c>
      <c r="S4" s="667"/>
      <c r="T4" s="667"/>
      <c r="U4" s="667"/>
      <c r="V4" s="667"/>
      <c r="W4" s="667"/>
      <c r="X4" s="667"/>
      <c r="Y4" s="668"/>
      <c r="Z4" s="666" t="s">
        <v>217</v>
      </c>
      <c r="AA4" s="667"/>
      <c r="AB4" s="667"/>
      <c r="AC4" s="668"/>
      <c r="AD4" s="666" t="s">
        <v>218</v>
      </c>
      <c r="AE4" s="667"/>
      <c r="AF4" s="667"/>
      <c r="AG4" s="667"/>
      <c r="AH4" s="667"/>
      <c r="AI4" s="667"/>
      <c r="AJ4" s="667"/>
      <c r="AK4" s="668"/>
      <c r="AL4" s="666" t="s">
        <v>217</v>
      </c>
      <c r="AM4" s="667"/>
      <c r="AN4" s="667"/>
      <c r="AO4" s="668"/>
      <c r="AP4" s="672" t="s">
        <v>219</v>
      </c>
      <c r="AQ4" s="672"/>
      <c r="AR4" s="672"/>
      <c r="AS4" s="672"/>
      <c r="AT4" s="672"/>
      <c r="AU4" s="672"/>
      <c r="AV4" s="672"/>
      <c r="AW4" s="672"/>
      <c r="AX4" s="672"/>
      <c r="AY4" s="672"/>
      <c r="AZ4" s="672"/>
      <c r="BA4" s="672"/>
      <c r="BB4" s="672"/>
      <c r="BC4" s="672"/>
      <c r="BD4" s="672"/>
      <c r="BE4" s="672"/>
      <c r="BF4" s="672"/>
      <c r="BG4" s="672" t="s">
        <v>220</v>
      </c>
      <c r="BH4" s="672"/>
      <c r="BI4" s="672"/>
      <c r="BJ4" s="672"/>
      <c r="BK4" s="672"/>
      <c r="BL4" s="672"/>
      <c r="BM4" s="672"/>
      <c r="BN4" s="672"/>
      <c r="BO4" s="672" t="s">
        <v>217</v>
      </c>
      <c r="BP4" s="672"/>
      <c r="BQ4" s="672"/>
      <c r="BR4" s="672"/>
      <c r="BS4" s="672" t="s">
        <v>221</v>
      </c>
      <c r="BT4" s="672"/>
      <c r="BU4" s="672"/>
      <c r="BV4" s="672"/>
      <c r="BW4" s="672"/>
      <c r="BX4" s="672"/>
      <c r="BY4" s="672"/>
      <c r="BZ4" s="672"/>
      <c r="CA4" s="672"/>
      <c r="CB4" s="672"/>
      <c r="CD4" s="669" t="s">
        <v>222</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s="230" customFormat="1" ht="11.25" customHeight="1" x14ac:dyDescent="0.2">
      <c r="B5" s="673" t="s">
        <v>223</v>
      </c>
      <c r="C5" s="674"/>
      <c r="D5" s="674"/>
      <c r="E5" s="674"/>
      <c r="F5" s="674"/>
      <c r="G5" s="674"/>
      <c r="H5" s="674"/>
      <c r="I5" s="674"/>
      <c r="J5" s="674"/>
      <c r="K5" s="674"/>
      <c r="L5" s="674"/>
      <c r="M5" s="674"/>
      <c r="N5" s="674"/>
      <c r="O5" s="674"/>
      <c r="P5" s="674"/>
      <c r="Q5" s="675"/>
      <c r="R5" s="676">
        <v>67511196</v>
      </c>
      <c r="S5" s="677"/>
      <c r="T5" s="677"/>
      <c r="U5" s="677"/>
      <c r="V5" s="677"/>
      <c r="W5" s="677"/>
      <c r="X5" s="677"/>
      <c r="Y5" s="678"/>
      <c r="Z5" s="679">
        <v>24.9</v>
      </c>
      <c r="AA5" s="679"/>
      <c r="AB5" s="679"/>
      <c r="AC5" s="679"/>
      <c r="AD5" s="680">
        <v>67511196</v>
      </c>
      <c r="AE5" s="680"/>
      <c r="AF5" s="680"/>
      <c r="AG5" s="680"/>
      <c r="AH5" s="680"/>
      <c r="AI5" s="680"/>
      <c r="AJ5" s="680"/>
      <c r="AK5" s="680"/>
      <c r="AL5" s="681">
        <v>53.6</v>
      </c>
      <c r="AM5" s="682"/>
      <c r="AN5" s="682"/>
      <c r="AO5" s="683"/>
      <c r="AP5" s="673" t="s">
        <v>224</v>
      </c>
      <c r="AQ5" s="674"/>
      <c r="AR5" s="674"/>
      <c r="AS5" s="674"/>
      <c r="AT5" s="674"/>
      <c r="AU5" s="674"/>
      <c r="AV5" s="674"/>
      <c r="AW5" s="674"/>
      <c r="AX5" s="674"/>
      <c r="AY5" s="674"/>
      <c r="AZ5" s="674"/>
      <c r="BA5" s="674"/>
      <c r="BB5" s="674"/>
      <c r="BC5" s="674"/>
      <c r="BD5" s="674"/>
      <c r="BE5" s="674"/>
      <c r="BF5" s="675"/>
      <c r="BG5" s="687">
        <v>67500400</v>
      </c>
      <c r="BH5" s="688"/>
      <c r="BI5" s="688"/>
      <c r="BJ5" s="688"/>
      <c r="BK5" s="688"/>
      <c r="BL5" s="688"/>
      <c r="BM5" s="688"/>
      <c r="BN5" s="689"/>
      <c r="BO5" s="690">
        <v>100</v>
      </c>
      <c r="BP5" s="690"/>
      <c r="BQ5" s="690"/>
      <c r="BR5" s="690"/>
      <c r="BS5" s="691" t="s">
        <v>135</v>
      </c>
      <c r="BT5" s="691"/>
      <c r="BU5" s="691"/>
      <c r="BV5" s="691"/>
      <c r="BW5" s="691"/>
      <c r="BX5" s="691"/>
      <c r="BY5" s="691"/>
      <c r="BZ5" s="691"/>
      <c r="CA5" s="691"/>
      <c r="CB5" s="695"/>
      <c r="CD5" s="669" t="s">
        <v>219</v>
      </c>
      <c r="CE5" s="670"/>
      <c r="CF5" s="670"/>
      <c r="CG5" s="670"/>
      <c r="CH5" s="670"/>
      <c r="CI5" s="670"/>
      <c r="CJ5" s="670"/>
      <c r="CK5" s="670"/>
      <c r="CL5" s="670"/>
      <c r="CM5" s="670"/>
      <c r="CN5" s="670"/>
      <c r="CO5" s="670"/>
      <c r="CP5" s="670"/>
      <c r="CQ5" s="671"/>
      <c r="CR5" s="669" t="s">
        <v>225</v>
      </c>
      <c r="CS5" s="670"/>
      <c r="CT5" s="670"/>
      <c r="CU5" s="670"/>
      <c r="CV5" s="670"/>
      <c r="CW5" s="670"/>
      <c r="CX5" s="670"/>
      <c r="CY5" s="671"/>
      <c r="CZ5" s="669" t="s">
        <v>217</v>
      </c>
      <c r="DA5" s="670"/>
      <c r="DB5" s="670"/>
      <c r="DC5" s="671"/>
      <c r="DD5" s="669" t="s">
        <v>226</v>
      </c>
      <c r="DE5" s="670"/>
      <c r="DF5" s="670"/>
      <c r="DG5" s="670"/>
      <c r="DH5" s="670"/>
      <c r="DI5" s="670"/>
      <c r="DJ5" s="670"/>
      <c r="DK5" s="670"/>
      <c r="DL5" s="670"/>
      <c r="DM5" s="670"/>
      <c r="DN5" s="670"/>
      <c r="DO5" s="670"/>
      <c r="DP5" s="671"/>
      <c r="DQ5" s="669" t="s">
        <v>227</v>
      </c>
      <c r="DR5" s="670"/>
      <c r="DS5" s="670"/>
      <c r="DT5" s="670"/>
      <c r="DU5" s="670"/>
      <c r="DV5" s="670"/>
      <c r="DW5" s="670"/>
      <c r="DX5" s="670"/>
      <c r="DY5" s="670"/>
      <c r="DZ5" s="670"/>
      <c r="EA5" s="670"/>
      <c r="EB5" s="670"/>
      <c r="EC5" s="671"/>
    </row>
    <row r="6" spans="2:143" ht="11.25" customHeight="1" x14ac:dyDescent="0.2">
      <c r="B6" s="684" t="s">
        <v>228</v>
      </c>
      <c r="C6" s="685"/>
      <c r="D6" s="685"/>
      <c r="E6" s="685"/>
      <c r="F6" s="685"/>
      <c r="G6" s="685"/>
      <c r="H6" s="685"/>
      <c r="I6" s="685"/>
      <c r="J6" s="685"/>
      <c r="K6" s="685"/>
      <c r="L6" s="685"/>
      <c r="M6" s="685"/>
      <c r="N6" s="685"/>
      <c r="O6" s="685"/>
      <c r="P6" s="685"/>
      <c r="Q6" s="686"/>
      <c r="R6" s="687">
        <v>771208</v>
      </c>
      <c r="S6" s="688"/>
      <c r="T6" s="688"/>
      <c r="U6" s="688"/>
      <c r="V6" s="688"/>
      <c r="W6" s="688"/>
      <c r="X6" s="688"/>
      <c r="Y6" s="689"/>
      <c r="Z6" s="690">
        <v>0.3</v>
      </c>
      <c r="AA6" s="690"/>
      <c r="AB6" s="690"/>
      <c r="AC6" s="690"/>
      <c r="AD6" s="691">
        <v>771208</v>
      </c>
      <c r="AE6" s="691"/>
      <c r="AF6" s="691"/>
      <c r="AG6" s="691"/>
      <c r="AH6" s="691"/>
      <c r="AI6" s="691"/>
      <c r="AJ6" s="691"/>
      <c r="AK6" s="691"/>
      <c r="AL6" s="692">
        <v>0.6</v>
      </c>
      <c r="AM6" s="693"/>
      <c r="AN6" s="693"/>
      <c r="AO6" s="694"/>
      <c r="AP6" s="684" t="s">
        <v>229</v>
      </c>
      <c r="AQ6" s="685"/>
      <c r="AR6" s="685"/>
      <c r="AS6" s="685"/>
      <c r="AT6" s="685"/>
      <c r="AU6" s="685"/>
      <c r="AV6" s="685"/>
      <c r="AW6" s="685"/>
      <c r="AX6" s="685"/>
      <c r="AY6" s="685"/>
      <c r="AZ6" s="685"/>
      <c r="BA6" s="685"/>
      <c r="BB6" s="685"/>
      <c r="BC6" s="685"/>
      <c r="BD6" s="685"/>
      <c r="BE6" s="685"/>
      <c r="BF6" s="686"/>
      <c r="BG6" s="687">
        <v>67500400</v>
      </c>
      <c r="BH6" s="688"/>
      <c r="BI6" s="688"/>
      <c r="BJ6" s="688"/>
      <c r="BK6" s="688"/>
      <c r="BL6" s="688"/>
      <c r="BM6" s="688"/>
      <c r="BN6" s="689"/>
      <c r="BO6" s="690">
        <v>100</v>
      </c>
      <c r="BP6" s="690"/>
      <c r="BQ6" s="690"/>
      <c r="BR6" s="690"/>
      <c r="BS6" s="691" t="s">
        <v>135</v>
      </c>
      <c r="BT6" s="691"/>
      <c r="BU6" s="691"/>
      <c r="BV6" s="691"/>
      <c r="BW6" s="691"/>
      <c r="BX6" s="691"/>
      <c r="BY6" s="691"/>
      <c r="BZ6" s="691"/>
      <c r="CA6" s="691"/>
      <c r="CB6" s="695"/>
      <c r="CD6" s="698" t="s">
        <v>230</v>
      </c>
      <c r="CE6" s="699"/>
      <c r="CF6" s="699"/>
      <c r="CG6" s="699"/>
      <c r="CH6" s="699"/>
      <c r="CI6" s="699"/>
      <c r="CJ6" s="699"/>
      <c r="CK6" s="699"/>
      <c r="CL6" s="699"/>
      <c r="CM6" s="699"/>
      <c r="CN6" s="699"/>
      <c r="CO6" s="699"/>
      <c r="CP6" s="699"/>
      <c r="CQ6" s="700"/>
      <c r="CR6" s="687">
        <v>912871</v>
      </c>
      <c r="CS6" s="688"/>
      <c r="CT6" s="688"/>
      <c r="CU6" s="688"/>
      <c r="CV6" s="688"/>
      <c r="CW6" s="688"/>
      <c r="CX6" s="688"/>
      <c r="CY6" s="689"/>
      <c r="CZ6" s="681">
        <v>0.4</v>
      </c>
      <c r="DA6" s="682"/>
      <c r="DB6" s="682"/>
      <c r="DC6" s="701"/>
      <c r="DD6" s="696" t="s">
        <v>135</v>
      </c>
      <c r="DE6" s="688"/>
      <c r="DF6" s="688"/>
      <c r="DG6" s="688"/>
      <c r="DH6" s="688"/>
      <c r="DI6" s="688"/>
      <c r="DJ6" s="688"/>
      <c r="DK6" s="688"/>
      <c r="DL6" s="688"/>
      <c r="DM6" s="688"/>
      <c r="DN6" s="688"/>
      <c r="DO6" s="688"/>
      <c r="DP6" s="689"/>
      <c r="DQ6" s="696">
        <v>912871</v>
      </c>
      <c r="DR6" s="688"/>
      <c r="DS6" s="688"/>
      <c r="DT6" s="688"/>
      <c r="DU6" s="688"/>
      <c r="DV6" s="688"/>
      <c r="DW6" s="688"/>
      <c r="DX6" s="688"/>
      <c r="DY6" s="688"/>
      <c r="DZ6" s="688"/>
      <c r="EA6" s="688"/>
      <c r="EB6" s="688"/>
      <c r="EC6" s="697"/>
    </row>
    <row r="7" spans="2:143" ht="11.25" customHeight="1" x14ac:dyDescent="0.2">
      <c r="B7" s="684" t="s">
        <v>231</v>
      </c>
      <c r="C7" s="685"/>
      <c r="D7" s="685"/>
      <c r="E7" s="685"/>
      <c r="F7" s="685"/>
      <c r="G7" s="685"/>
      <c r="H7" s="685"/>
      <c r="I7" s="685"/>
      <c r="J7" s="685"/>
      <c r="K7" s="685"/>
      <c r="L7" s="685"/>
      <c r="M7" s="685"/>
      <c r="N7" s="685"/>
      <c r="O7" s="685"/>
      <c r="P7" s="685"/>
      <c r="Q7" s="686"/>
      <c r="R7" s="687">
        <v>196024</v>
      </c>
      <c r="S7" s="688"/>
      <c r="T7" s="688"/>
      <c r="U7" s="688"/>
      <c r="V7" s="688"/>
      <c r="W7" s="688"/>
      <c r="X7" s="688"/>
      <c r="Y7" s="689"/>
      <c r="Z7" s="690">
        <v>0.1</v>
      </c>
      <c r="AA7" s="690"/>
      <c r="AB7" s="690"/>
      <c r="AC7" s="690"/>
      <c r="AD7" s="691">
        <v>196024</v>
      </c>
      <c r="AE7" s="691"/>
      <c r="AF7" s="691"/>
      <c r="AG7" s="691"/>
      <c r="AH7" s="691"/>
      <c r="AI7" s="691"/>
      <c r="AJ7" s="691"/>
      <c r="AK7" s="691"/>
      <c r="AL7" s="692">
        <v>0.2</v>
      </c>
      <c r="AM7" s="693"/>
      <c r="AN7" s="693"/>
      <c r="AO7" s="694"/>
      <c r="AP7" s="684" t="s">
        <v>232</v>
      </c>
      <c r="AQ7" s="685"/>
      <c r="AR7" s="685"/>
      <c r="AS7" s="685"/>
      <c r="AT7" s="685"/>
      <c r="AU7" s="685"/>
      <c r="AV7" s="685"/>
      <c r="AW7" s="685"/>
      <c r="AX7" s="685"/>
      <c r="AY7" s="685"/>
      <c r="AZ7" s="685"/>
      <c r="BA7" s="685"/>
      <c r="BB7" s="685"/>
      <c r="BC7" s="685"/>
      <c r="BD7" s="685"/>
      <c r="BE7" s="685"/>
      <c r="BF7" s="686"/>
      <c r="BG7" s="687">
        <v>64515371</v>
      </c>
      <c r="BH7" s="688"/>
      <c r="BI7" s="688"/>
      <c r="BJ7" s="688"/>
      <c r="BK7" s="688"/>
      <c r="BL7" s="688"/>
      <c r="BM7" s="688"/>
      <c r="BN7" s="689"/>
      <c r="BO7" s="690">
        <v>95.6</v>
      </c>
      <c r="BP7" s="690"/>
      <c r="BQ7" s="690"/>
      <c r="BR7" s="690"/>
      <c r="BS7" s="691" t="s">
        <v>233</v>
      </c>
      <c r="BT7" s="691"/>
      <c r="BU7" s="691"/>
      <c r="BV7" s="691"/>
      <c r="BW7" s="691"/>
      <c r="BX7" s="691"/>
      <c r="BY7" s="691"/>
      <c r="BZ7" s="691"/>
      <c r="CA7" s="691"/>
      <c r="CB7" s="695"/>
      <c r="CD7" s="702" t="s">
        <v>234</v>
      </c>
      <c r="CE7" s="703"/>
      <c r="CF7" s="703"/>
      <c r="CG7" s="703"/>
      <c r="CH7" s="703"/>
      <c r="CI7" s="703"/>
      <c r="CJ7" s="703"/>
      <c r="CK7" s="703"/>
      <c r="CL7" s="703"/>
      <c r="CM7" s="703"/>
      <c r="CN7" s="703"/>
      <c r="CO7" s="703"/>
      <c r="CP7" s="703"/>
      <c r="CQ7" s="704"/>
      <c r="CR7" s="687">
        <v>83243511</v>
      </c>
      <c r="CS7" s="688"/>
      <c r="CT7" s="688"/>
      <c r="CU7" s="688"/>
      <c r="CV7" s="688"/>
      <c r="CW7" s="688"/>
      <c r="CX7" s="688"/>
      <c r="CY7" s="689"/>
      <c r="CZ7" s="690">
        <v>32.200000000000003</v>
      </c>
      <c r="DA7" s="690"/>
      <c r="DB7" s="690"/>
      <c r="DC7" s="690"/>
      <c r="DD7" s="696">
        <v>2350303</v>
      </c>
      <c r="DE7" s="688"/>
      <c r="DF7" s="688"/>
      <c r="DG7" s="688"/>
      <c r="DH7" s="688"/>
      <c r="DI7" s="688"/>
      <c r="DJ7" s="688"/>
      <c r="DK7" s="688"/>
      <c r="DL7" s="688"/>
      <c r="DM7" s="688"/>
      <c r="DN7" s="688"/>
      <c r="DO7" s="688"/>
      <c r="DP7" s="689"/>
      <c r="DQ7" s="696">
        <v>21799086</v>
      </c>
      <c r="DR7" s="688"/>
      <c r="DS7" s="688"/>
      <c r="DT7" s="688"/>
      <c r="DU7" s="688"/>
      <c r="DV7" s="688"/>
      <c r="DW7" s="688"/>
      <c r="DX7" s="688"/>
      <c r="DY7" s="688"/>
      <c r="DZ7" s="688"/>
      <c r="EA7" s="688"/>
      <c r="EB7" s="688"/>
      <c r="EC7" s="697"/>
    </row>
    <row r="8" spans="2:143" ht="11.25" customHeight="1" x14ac:dyDescent="0.2">
      <c r="B8" s="684" t="s">
        <v>235</v>
      </c>
      <c r="C8" s="685"/>
      <c r="D8" s="685"/>
      <c r="E8" s="685"/>
      <c r="F8" s="685"/>
      <c r="G8" s="685"/>
      <c r="H8" s="685"/>
      <c r="I8" s="685"/>
      <c r="J8" s="685"/>
      <c r="K8" s="685"/>
      <c r="L8" s="685"/>
      <c r="M8" s="685"/>
      <c r="N8" s="685"/>
      <c r="O8" s="685"/>
      <c r="P8" s="685"/>
      <c r="Q8" s="686"/>
      <c r="R8" s="687">
        <v>948277</v>
      </c>
      <c r="S8" s="688"/>
      <c r="T8" s="688"/>
      <c r="U8" s="688"/>
      <c r="V8" s="688"/>
      <c r="W8" s="688"/>
      <c r="X8" s="688"/>
      <c r="Y8" s="689"/>
      <c r="Z8" s="690">
        <v>0.4</v>
      </c>
      <c r="AA8" s="690"/>
      <c r="AB8" s="690"/>
      <c r="AC8" s="690"/>
      <c r="AD8" s="691">
        <v>948277</v>
      </c>
      <c r="AE8" s="691"/>
      <c r="AF8" s="691"/>
      <c r="AG8" s="691"/>
      <c r="AH8" s="691"/>
      <c r="AI8" s="691"/>
      <c r="AJ8" s="691"/>
      <c r="AK8" s="691"/>
      <c r="AL8" s="692">
        <v>0.8</v>
      </c>
      <c r="AM8" s="693"/>
      <c r="AN8" s="693"/>
      <c r="AO8" s="694"/>
      <c r="AP8" s="684" t="s">
        <v>236</v>
      </c>
      <c r="AQ8" s="685"/>
      <c r="AR8" s="685"/>
      <c r="AS8" s="685"/>
      <c r="AT8" s="685"/>
      <c r="AU8" s="685"/>
      <c r="AV8" s="685"/>
      <c r="AW8" s="685"/>
      <c r="AX8" s="685"/>
      <c r="AY8" s="685"/>
      <c r="AZ8" s="685"/>
      <c r="BA8" s="685"/>
      <c r="BB8" s="685"/>
      <c r="BC8" s="685"/>
      <c r="BD8" s="685"/>
      <c r="BE8" s="685"/>
      <c r="BF8" s="686"/>
      <c r="BG8" s="687">
        <v>1193534</v>
      </c>
      <c r="BH8" s="688"/>
      <c r="BI8" s="688"/>
      <c r="BJ8" s="688"/>
      <c r="BK8" s="688"/>
      <c r="BL8" s="688"/>
      <c r="BM8" s="688"/>
      <c r="BN8" s="689"/>
      <c r="BO8" s="690">
        <v>1.8</v>
      </c>
      <c r="BP8" s="690"/>
      <c r="BQ8" s="690"/>
      <c r="BR8" s="690"/>
      <c r="BS8" s="696" t="s">
        <v>135</v>
      </c>
      <c r="BT8" s="688"/>
      <c r="BU8" s="688"/>
      <c r="BV8" s="688"/>
      <c r="BW8" s="688"/>
      <c r="BX8" s="688"/>
      <c r="BY8" s="688"/>
      <c r="BZ8" s="688"/>
      <c r="CA8" s="688"/>
      <c r="CB8" s="697"/>
      <c r="CD8" s="702" t="s">
        <v>237</v>
      </c>
      <c r="CE8" s="703"/>
      <c r="CF8" s="703"/>
      <c r="CG8" s="703"/>
      <c r="CH8" s="703"/>
      <c r="CI8" s="703"/>
      <c r="CJ8" s="703"/>
      <c r="CK8" s="703"/>
      <c r="CL8" s="703"/>
      <c r="CM8" s="703"/>
      <c r="CN8" s="703"/>
      <c r="CO8" s="703"/>
      <c r="CP8" s="703"/>
      <c r="CQ8" s="704"/>
      <c r="CR8" s="687">
        <v>108994080</v>
      </c>
      <c r="CS8" s="688"/>
      <c r="CT8" s="688"/>
      <c r="CU8" s="688"/>
      <c r="CV8" s="688"/>
      <c r="CW8" s="688"/>
      <c r="CX8" s="688"/>
      <c r="CY8" s="689"/>
      <c r="CZ8" s="690">
        <v>42.1</v>
      </c>
      <c r="DA8" s="690"/>
      <c r="DB8" s="690"/>
      <c r="DC8" s="690"/>
      <c r="DD8" s="696">
        <v>4726644</v>
      </c>
      <c r="DE8" s="688"/>
      <c r="DF8" s="688"/>
      <c r="DG8" s="688"/>
      <c r="DH8" s="688"/>
      <c r="DI8" s="688"/>
      <c r="DJ8" s="688"/>
      <c r="DK8" s="688"/>
      <c r="DL8" s="688"/>
      <c r="DM8" s="688"/>
      <c r="DN8" s="688"/>
      <c r="DO8" s="688"/>
      <c r="DP8" s="689"/>
      <c r="DQ8" s="696">
        <v>62000774</v>
      </c>
      <c r="DR8" s="688"/>
      <c r="DS8" s="688"/>
      <c r="DT8" s="688"/>
      <c r="DU8" s="688"/>
      <c r="DV8" s="688"/>
      <c r="DW8" s="688"/>
      <c r="DX8" s="688"/>
      <c r="DY8" s="688"/>
      <c r="DZ8" s="688"/>
      <c r="EA8" s="688"/>
      <c r="EB8" s="688"/>
      <c r="EC8" s="697"/>
    </row>
    <row r="9" spans="2:143" ht="11.25" customHeight="1" x14ac:dyDescent="0.2">
      <c r="B9" s="684" t="s">
        <v>238</v>
      </c>
      <c r="C9" s="685"/>
      <c r="D9" s="685"/>
      <c r="E9" s="685"/>
      <c r="F9" s="685"/>
      <c r="G9" s="685"/>
      <c r="H9" s="685"/>
      <c r="I9" s="685"/>
      <c r="J9" s="685"/>
      <c r="K9" s="685"/>
      <c r="L9" s="685"/>
      <c r="M9" s="685"/>
      <c r="N9" s="685"/>
      <c r="O9" s="685"/>
      <c r="P9" s="685"/>
      <c r="Q9" s="686"/>
      <c r="R9" s="687">
        <v>1104883</v>
      </c>
      <c r="S9" s="688"/>
      <c r="T9" s="688"/>
      <c r="U9" s="688"/>
      <c r="V9" s="688"/>
      <c r="W9" s="688"/>
      <c r="X9" s="688"/>
      <c r="Y9" s="689"/>
      <c r="Z9" s="690">
        <v>0.4</v>
      </c>
      <c r="AA9" s="690"/>
      <c r="AB9" s="690"/>
      <c r="AC9" s="690"/>
      <c r="AD9" s="691">
        <v>1104883</v>
      </c>
      <c r="AE9" s="691"/>
      <c r="AF9" s="691"/>
      <c r="AG9" s="691"/>
      <c r="AH9" s="691"/>
      <c r="AI9" s="691"/>
      <c r="AJ9" s="691"/>
      <c r="AK9" s="691"/>
      <c r="AL9" s="692">
        <v>0.9</v>
      </c>
      <c r="AM9" s="693"/>
      <c r="AN9" s="693"/>
      <c r="AO9" s="694"/>
      <c r="AP9" s="684" t="s">
        <v>239</v>
      </c>
      <c r="AQ9" s="685"/>
      <c r="AR9" s="685"/>
      <c r="AS9" s="685"/>
      <c r="AT9" s="685"/>
      <c r="AU9" s="685"/>
      <c r="AV9" s="685"/>
      <c r="AW9" s="685"/>
      <c r="AX9" s="685"/>
      <c r="AY9" s="685"/>
      <c r="AZ9" s="685"/>
      <c r="BA9" s="685"/>
      <c r="BB9" s="685"/>
      <c r="BC9" s="685"/>
      <c r="BD9" s="685"/>
      <c r="BE9" s="685"/>
      <c r="BF9" s="686"/>
      <c r="BG9" s="687">
        <v>63321837</v>
      </c>
      <c r="BH9" s="688"/>
      <c r="BI9" s="688"/>
      <c r="BJ9" s="688"/>
      <c r="BK9" s="688"/>
      <c r="BL9" s="688"/>
      <c r="BM9" s="688"/>
      <c r="BN9" s="689"/>
      <c r="BO9" s="690">
        <v>93.8</v>
      </c>
      <c r="BP9" s="690"/>
      <c r="BQ9" s="690"/>
      <c r="BR9" s="690"/>
      <c r="BS9" s="696" t="s">
        <v>233</v>
      </c>
      <c r="BT9" s="688"/>
      <c r="BU9" s="688"/>
      <c r="BV9" s="688"/>
      <c r="BW9" s="688"/>
      <c r="BX9" s="688"/>
      <c r="BY9" s="688"/>
      <c r="BZ9" s="688"/>
      <c r="CA9" s="688"/>
      <c r="CB9" s="697"/>
      <c r="CD9" s="702" t="s">
        <v>240</v>
      </c>
      <c r="CE9" s="703"/>
      <c r="CF9" s="703"/>
      <c r="CG9" s="703"/>
      <c r="CH9" s="703"/>
      <c r="CI9" s="703"/>
      <c r="CJ9" s="703"/>
      <c r="CK9" s="703"/>
      <c r="CL9" s="703"/>
      <c r="CM9" s="703"/>
      <c r="CN9" s="703"/>
      <c r="CO9" s="703"/>
      <c r="CP9" s="703"/>
      <c r="CQ9" s="704"/>
      <c r="CR9" s="687">
        <v>17412033</v>
      </c>
      <c r="CS9" s="688"/>
      <c r="CT9" s="688"/>
      <c r="CU9" s="688"/>
      <c r="CV9" s="688"/>
      <c r="CW9" s="688"/>
      <c r="CX9" s="688"/>
      <c r="CY9" s="689"/>
      <c r="CZ9" s="690">
        <v>6.7</v>
      </c>
      <c r="DA9" s="690"/>
      <c r="DB9" s="690"/>
      <c r="DC9" s="690"/>
      <c r="DD9" s="696">
        <v>156665</v>
      </c>
      <c r="DE9" s="688"/>
      <c r="DF9" s="688"/>
      <c r="DG9" s="688"/>
      <c r="DH9" s="688"/>
      <c r="DI9" s="688"/>
      <c r="DJ9" s="688"/>
      <c r="DK9" s="688"/>
      <c r="DL9" s="688"/>
      <c r="DM9" s="688"/>
      <c r="DN9" s="688"/>
      <c r="DO9" s="688"/>
      <c r="DP9" s="689"/>
      <c r="DQ9" s="696">
        <v>15344860</v>
      </c>
      <c r="DR9" s="688"/>
      <c r="DS9" s="688"/>
      <c r="DT9" s="688"/>
      <c r="DU9" s="688"/>
      <c r="DV9" s="688"/>
      <c r="DW9" s="688"/>
      <c r="DX9" s="688"/>
      <c r="DY9" s="688"/>
      <c r="DZ9" s="688"/>
      <c r="EA9" s="688"/>
      <c r="EB9" s="688"/>
      <c r="EC9" s="697"/>
    </row>
    <row r="10" spans="2:143" ht="11.25" customHeight="1" x14ac:dyDescent="0.2">
      <c r="B10" s="684" t="s">
        <v>241</v>
      </c>
      <c r="C10" s="685"/>
      <c r="D10" s="685"/>
      <c r="E10" s="685"/>
      <c r="F10" s="685"/>
      <c r="G10" s="685"/>
      <c r="H10" s="685"/>
      <c r="I10" s="685"/>
      <c r="J10" s="685"/>
      <c r="K10" s="685"/>
      <c r="L10" s="685"/>
      <c r="M10" s="685"/>
      <c r="N10" s="685"/>
      <c r="O10" s="685"/>
      <c r="P10" s="685"/>
      <c r="Q10" s="686"/>
      <c r="R10" s="687" t="s">
        <v>233</v>
      </c>
      <c r="S10" s="688"/>
      <c r="T10" s="688"/>
      <c r="U10" s="688"/>
      <c r="V10" s="688"/>
      <c r="W10" s="688"/>
      <c r="X10" s="688"/>
      <c r="Y10" s="689"/>
      <c r="Z10" s="690" t="s">
        <v>233</v>
      </c>
      <c r="AA10" s="690"/>
      <c r="AB10" s="690"/>
      <c r="AC10" s="690"/>
      <c r="AD10" s="691" t="s">
        <v>233</v>
      </c>
      <c r="AE10" s="691"/>
      <c r="AF10" s="691"/>
      <c r="AG10" s="691"/>
      <c r="AH10" s="691"/>
      <c r="AI10" s="691"/>
      <c r="AJ10" s="691"/>
      <c r="AK10" s="691"/>
      <c r="AL10" s="692" t="s">
        <v>135</v>
      </c>
      <c r="AM10" s="693"/>
      <c r="AN10" s="693"/>
      <c r="AO10" s="694"/>
      <c r="AP10" s="684" t="s">
        <v>242</v>
      </c>
      <c r="AQ10" s="685"/>
      <c r="AR10" s="685"/>
      <c r="AS10" s="685"/>
      <c r="AT10" s="685"/>
      <c r="AU10" s="685"/>
      <c r="AV10" s="685"/>
      <c r="AW10" s="685"/>
      <c r="AX10" s="685"/>
      <c r="AY10" s="685"/>
      <c r="AZ10" s="685"/>
      <c r="BA10" s="685"/>
      <c r="BB10" s="685"/>
      <c r="BC10" s="685"/>
      <c r="BD10" s="685"/>
      <c r="BE10" s="685"/>
      <c r="BF10" s="686"/>
      <c r="BG10" s="687" t="s">
        <v>233</v>
      </c>
      <c r="BH10" s="688"/>
      <c r="BI10" s="688"/>
      <c r="BJ10" s="688"/>
      <c r="BK10" s="688"/>
      <c r="BL10" s="688"/>
      <c r="BM10" s="688"/>
      <c r="BN10" s="689"/>
      <c r="BO10" s="690" t="s">
        <v>233</v>
      </c>
      <c r="BP10" s="690"/>
      <c r="BQ10" s="690"/>
      <c r="BR10" s="690"/>
      <c r="BS10" s="696" t="s">
        <v>135</v>
      </c>
      <c r="BT10" s="688"/>
      <c r="BU10" s="688"/>
      <c r="BV10" s="688"/>
      <c r="BW10" s="688"/>
      <c r="BX10" s="688"/>
      <c r="BY10" s="688"/>
      <c r="BZ10" s="688"/>
      <c r="CA10" s="688"/>
      <c r="CB10" s="697"/>
      <c r="CD10" s="702" t="s">
        <v>243</v>
      </c>
      <c r="CE10" s="703"/>
      <c r="CF10" s="703"/>
      <c r="CG10" s="703"/>
      <c r="CH10" s="703"/>
      <c r="CI10" s="703"/>
      <c r="CJ10" s="703"/>
      <c r="CK10" s="703"/>
      <c r="CL10" s="703"/>
      <c r="CM10" s="703"/>
      <c r="CN10" s="703"/>
      <c r="CO10" s="703"/>
      <c r="CP10" s="703"/>
      <c r="CQ10" s="704"/>
      <c r="CR10" s="687">
        <v>1125335</v>
      </c>
      <c r="CS10" s="688"/>
      <c r="CT10" s="688"/>
      <c r="CU10" s="688"/>
      <c r="CV10" s="688"/>
      <c r="CW10" s="688"/>
      <c r="CX10" s="688"/>
      <c r="CY10" s="689"/>
      <c r="CZ10" s="690">
        <v>0.4</v>
      </c>
      <c r="DA10" s="690"/>
      <c r="DB10" s="690"/>
      <c r="DC10" s="690"/>
      <c r="DD10" s="696">
        <v>642232</v>
      </c>
      <c r="DE10" s="688"/>
      <c r="DF10" s="688"/>
      <c r="DG10" s="688"/>
      <c r="DH10" s="688"/>
      <c r="DI10" s="688"/>
      <c r="DJ10" s="688"/>
      <c r="DK10" s="688"/>
      <c r="DL10" s="688"/>
      <c r="DM10" s="688"/>
      <c r="DN10" s="688"/>
      <c r="DO10" s="688"/>
      <c r="DP10" s="689"/>
      <c r="DQ10" s="696">
        <v>537164</v>
      </c>
      <c r="DR10" s="688"/>
      <c r="DS10" s="688"/>
      <c r="DT10" s="688"/>
      <c r="DU10" s="688"/>
      <c r="DV10" s="688"/>
      <c r="DW10" s="688"/>
      <c r="DX10" s="688"/>
      <c r="DY10" s="688"/>
      <c r="DZ10" s="688"/>
      <c r="EA10" s="688"/>
      <c r="EB10" s="688"/>
      <c r="EC10" s="697"/>
    </row>
    <row r="11" spans="2:143" ht="11.25" customHeight="1" x14ac:dyDescent="0.2">
      <c r="B11" s="684" t="s">
        <v>244</v>
      </c>
      <c r="C11" s="685"/>
      <c r="D11" s="685"/>
      <c r="E11" s="685"/>
      <c r="F11" s="685"/>
      <c r="G11" s="685"/>
      <c r="H11" s="685"/>
      <c r="I11" s="685"/>
      <c r="J11" s="685"/>
      <c r="K11" s="685"/>
      <c r="L11" s="685"/>
      <c r="M11" s="685"/>
      <c r="N11" s="685"/>
      <c r="O11" s="685"/>
      <c r="P11" s="685"/>
      <c r="Q11" s="686"/>
      <c r="R11" s="687">
        <v>11632739</v>
      </c>
      <c r="S11" s="688"/>
      <c r="T11" s="688"/>
      <c r="U11" s="688"/>
      <c r="V11" s="688"/>
      <c r="W11" s="688"/>
      <c r="X11" s="688"/>
      <c r="Y11" s="689"/>
      <c r="Z11" s="692">
        <v>4.3</v>
      </c>
      <c r="AA11" s="693"/>
      <c r="AB11" s="693"/>
      <c r="AC11" s="705"/>
      <c r="AD11" s="696">
        <v>11632739</v>
      </c>
      <c r="AE11" s="688"/>
      <c r="AF11" s="688"/>
      <c r="AG11" s="688"/>
      <c r="AH11" s="688"/>
      <c r="AI11" s="688"/>
      <c r="AJ11" s="688"/>
      <c r="AK11" s="689"/>
      <c r="AL11" s="692">
        <v>9.1999999999999993</v>
      </c>
      <c r="AM11" s="693"/>
      <c r="AN11" s="693"/>
      <c r="AO11" s="694"/>
      <c r="AP11" s="684" t="s">
        <v>245</v>
      </c>
      <c r="AQ11" s="685"/>
      <c r="AR11" s="685"/>
      <c r="AS11" s="685"/>
      <c r="AT11" s="685"/>
      <c r="AU11" s="685"/>
      <c r="AV11" s="685"/>
      <c r="AW11" s="685"/>
      <c r="AX11" s="685"/>
      <c r="AY11" s="685"/>
      <c r="AZ11" s="685"/>
      <c r="BA11" s="685"/>
      <c r="BB11" s="685"/>
      <c r="BC11" s="685"/>
      <c r="BD11" s="685"/>
      <c r="BE11" s="685"/>
      <c r="BF11" s="686"/>
      <c r="BG11" s="687" t="s">
        <v>135</v>
      </c>
      <c r="BH11" s="688"/>
      <c r="BI11" s="688"/>
      <c r="BJ11" s="688"/>
      <c r="BK11" s="688"/>
      <c r="BL11" s="688"/>
      <c r="BM11" s="688"/>
      <c r="BN11" s="689"/>
      <c r="BO11" s="690" t="s">
        <v>135</v>
      </c>
      <c r="BP11" s="690"/>
      <c r="BQ11" s="690"/>
      <c r="BR11" s="690"/>
      <c r="BS11" s="696" t="s">
        <v>135</v>
      </c>
      <c r="BT11" s="688"/>
      <c r="BU11" s="688"/>
      <c r="BV11" s="688"/>
      <c r="BW11" s="688"/>
      <c r="BX11" s="688"/>
      <c r="BY11" s="688"/>
      <c r="BZ11" s="688"/>
      <c r="CA11" s="688"/>
      <c r="CB11" s="697"/>
      <c r="CD11" s="702" t="s">
        <v>246</v>
      </c>
      <c r="CE11" s="703"/>
      <c r="CF11" s="703"/>
      <c r="CG11" s="703"/>
      <c r="CH11" s="703"/>
      <c r="CI11" s="703"/>
      <c r="CJ11" s="703"/>
      <c r="CK11" s="703"/>
      <c r="CL11" s="703"/>
      <c r="CM11" s="703"/>
      <c r="CN11" s="703"/>
      <c r="CO11" s="703"/>
      <c r="CP11" s="703"/>
      <c r="CQ11" s="704"/>
      <c r="CR11" s="687">
        <v>224018</v>
      </c>
      <c r="CS11" s="688"/>
      <c r="CT11" s="688"/>
      <c r="CU11" s="688"/>
      <c r="CV11" s="688"/>
      <c r="CW11" s="688"/>
      <c r="CX11" s="688"/>
      <c r="CY11" s="689"/>
      <c r="CZ11" s="690">
        <v>0.1</v>
      </c>
      <c r="DA11" s="690"/>
      <c r="DB11" s="690"/>
      <c r="DC11" s="690"/>
      <c r="DD11" s="696">
        <v>113998</v>
      </c>
      <c r="DE11" s="688"/>
      <c r="DF11" s="688"/>
      <c r="DG11" s="688"/>
      <c r="DH11" s="688"/>
      <c r="DI11" s="688"/>
      <c r="DJ11" s="688"/>
      <c r="DK11" s="688"/>
      <c r="DL11" s="688"/>
      <c r="DM11" s="688"/>
      <c r="DN11" s="688"/>
      <c r="DO11" s="688"/>
      <c r="DP11" s="689"/>
      <c r="DQ11" s="696">
        <v>166834</v>
      </c>
      <c r="DR11" s="688"/>
      <c r="DS11" s="688"/>
      <c r="DT11" s="688"/>
      <c r="DU11" s="688"/>
      <c r="DV11" s="688"/>
      <c r="DW11" s="688"/>
      <c r="DX11" s="688"/>
      <c r="DY11" s="688"/>
      <c r="DZ11" s="688"/>
      <c r="EA11" s="688"/>
      <c r="EB11" s="688"/>
      <c r="EC11" s="697"/>
    </row>
    <row r="12" spans="2:143" ht="11.25" customHeight="1" x14ac:dyDescent="0.2">
      <c r="B12" s="684" t="s">
        <v>247</v>
      </c>
      <c r="C12" s="685"/>
      <c r="D12" s="685"/>
      <c r="E12" s="685"/>
      <c r="F12" s="685"/>
      <c r="G12" s="685"/>
      <c r="H12" s="685"/>
      <c r="I12" s="685"/>
      <c r="J12" s="685"/>
      <c r="K12" s="685"/>
      <c r="L12" s="685"/>
      <c r="M12" s="685"/>
      <c r="N12" s="685"/>
      <c r="O12" s="685"/>
      <c r="P12" s="685"/>
      <c r="Q12" s="686"/>
      <c r="R12" s="687" t="s">
        <v>233</v>
      </c>
      <c r="S12" s="688"/>
      <c r="T12" s="688"/>
      <c r="U12" s="688"/>
      <c r="V12" s="688"/>
      <c r="W12" s="688"/>
      <c r="X12" s="688"/>
      <c r="Y12" s="689"/>
      <c r="Z12" s="690" t="s">
        <v>233</v>
      </c>
      <c r="AA12" s="690"/>
      <c r="AB12" s="690"/>
      <c r="AC12" s="690"/>
      <c r="AD12" s="691" t="s">
        <v>135</v>
      </c>
      <c r="AE12" s="691"/>
      <c r="AF12" s="691"/>
      <c r="AG12" s="691"/>
      <c r="AH12" s="691"/>
      <c r="AI12" s="691"/>
      <c r="AJ12" s="691"/>
      <c r="AK12" s="691"/>
      <c r="AL12" s="692" t="s">
        <v>135</v>
      </c>
      <c r="AM12" s="693"/>
      <c r="AN12" s="693"/>
      <c r="AO12" s="694"/>
      <c r="AP12" s="684" t="s">
        <v>248</v>
      </c>
      <c r="AQ12" s="685"/>
      <c r="AR12" s="685"/>
      <c r="AS12" s="685"/>
      <c r="AT12" s="685"/>
      <c r="AU12" s="685"/>
      <c r="AV12" s="685"/>
      <c r="AW12" s="685"/>
      <c r="AX12" s="685"/>
      <c r="AY12" s="685"/>
      <c r="AZ12" s="685"/>
      <c r="BA12" s="685"/>
      <c r="BB12" s="685"/>
      <c r="BC12" s="685"/>
      <c r="BD12" s="685"/>
      <c r="BE12" s="685"/>
      <c r="BF12" s="686"/>
      <c r="BG12" s="687" t="s">
        <v>233</v>
      </c>
      <c r="BH12" s="688"/>
      <c r="BI12" s="688"/>
      <c r="BJ12" s="688"/>
      <c r="BK12" s="688"/>
      <c r="BL12" s="688"/>
      <c r="BM12" s="688"/>
      <c r="BN12" s="689"/>
      <c r="BO12" s="690" t="s">
        <v>135</v>
      </c>
      <c r="BP12" s="690"/>
      <c r="BQ12" s="690"/>
      <c r="BR12" s="690"/>
      <c r="BS12" s="696" t="s">
        <v>233</v>
      </c>
      <c r="BT12" s="688"/>
      <c r="BU12" s="688"/>
      <c r="BV12" s="688"/>
      <c r="BW12" s="688"/>
      <c r="BX12" s="688"/>
      <c r="BY12" s="688"/>
      <c r="BZ12" s="688"/>
      <c r="CA12" s="688"/>
      <c r="CB12" s="697"/>
      <c r="CD12" s="702" t="s">
        <v>249</v>
      </c>
      <c r="CE12" s="703"/>
      <c r="CF12" s="703"/>
      <c r="CG12" s="703"/>
      <c r="CH12" s="703"/>
      <c r="CI12" s="703"/>
      <c r="CJ12" s="703"/>
      <c r="CK12" s="703"/>
      <c r="CL12" s="703"/>
      <c r="CM12" s="703"/>
      <c r="CN12" s="703"/>
      <c r="CO12" s="703"/>
      <c r="CP12" s="703"/>
      <c r="CQ12" s="704"/>
      <c r="CR12" s="687">
        <v>1449914</v>
      </c>
      <c r="CS12" s="688"/>
      <c r="CT12" s="688"/>
      <c r="CU12" s="688"/>
      <c r="CV12" s="688"/>
      <c r="CW12" s="688"/>
      <c r="CX12" s="688"/>
      <c r="CY12" s="689"/>
      <c r="CZ12" s="690">
        <v>0.6</v>
      </c>
      <c r="DA12" s="690"/>
      <c r="DB12" s="690"/>
      <c r="DC12" s="690"/>
      <c r="DD12" s="696">
        <v>39683</v>
      </c>
      <c r="DE12" s="688"/>
      <c r="DF12" s="688"/>
      <c r="DG12" s="688"/>
      <c r="DH12" s="688"/>
      <c r="DI12" s="688"/>
      <c r="DJ12" s="688"/>
      <c r="DK12" s="688"/>
      <c r="DL12" s="688"/>
      <c r="DM12" s="688"/>
      <c r="DN12" s="688"/>
      <c r="DO12" s="688"/>
      <c r="DP12" s="689"/>
      <c r="DQ12" s="696">
        <v>1261331</v>
      </c>
      <c r="DR12" s="688"/>
      <c r="DS12" s="688"/>
      <c r="DT12" s="688"/>
      <c r="DU12" s="688"/>
      <c r="DV12" s="688"/>
      <c r="DW12" s="688"/>
      <c r="DX12" s="688"/>
      <c r="DY12" s="688"/>
      <c r="DZ12" s="688"/>
      <c r="EA12" s="688"/>
      <c r="EB12" s="688"/>
      <c r="EC12" s="697"/>
    </row>
    <row r="13" spans="2:143" ht="11.25" customHeight="1" x14ac:dyDescent="0.2">
      <c r="B13" s="684" t="s">
        <v>250</v>
      </c>
      <c r="C13" s="685"/>
      <c r="D13" s="685"/>
      <c r="E13" s="685"/>
      <c r="F13" s="685"/>
      <c r="G13" s="685"/>
      <c r="H13" s="685"/>
      <c r="I13" s="685"/>
      <c r="J13" s="685"/>
      <c r="K13" s="685"/>
      <c r="L13" s="685"/>
      <c r="M13" s="685"/>
      <c r="N13" s="685"/>
      <c r="O13" s="685"/>
      <c r="P13" s="685"/>
      <c r="Q13" s="686"/>
      <c r="R13" s="687" t="s">
        <v>233</v>
      </c>
      <c r="S13" s="688"/>
      <c r="T13" s="688"/>
      <c r="U13" s="688"/>
      <c r="V13" s="688"/>
      <c r="W13" s="688"/>
      <c r="X13" s="688"/>
      <c r="Y13" s="689"/>
      <c r="Z13" s="690" t="s">
        <v>135</v>
      </c>
      <c r="AA13" s="690"/>
      <c r="AB13" s="690"/>
      <c r="AC13" s="690"/>
      <c r="AD13" s="691" t="s">
        <v>233</v>
      </c>
      <c r="AE13" s="691"/>
      <c r="AF13" s="691"/>
      <c r="AG13" s="691"/>
      <c r="AH13" s="691"/>
      <c r="AI13" s="691"/>
      <c r="AJ13" s="691"/>
      <c r="AK13" s="691"/>
      <c r="AL13" s="692" t="s">
        <v>233</v>
      </c>
      <c r="AM13" s="693"/>
      <c r="AN13" s="693"/>
      <c r="AO13" s="694"/>
      <c r="AP13" s="684" t="s">
        <v>251</v>
      </c>
      <c r="AQ13" s="685"/>
      <c r="AR13" s="685"/>
      <c r="AS13" s="685"/>
      <c r="AT13" s="685"/>
      <c r="AU13" s="685"/>
      <c r="AV13" s="685"/>
      <c r="AW13" s="685"/>
      <c r="AX13" s="685"/>
      <c r="AY13" s="685"/>
      <c r="AZ13" s="685"/>
      <c r="BA13" s="685"/>
      <c r="BB13" s="685"/>
      <c r="BC13" s="685"/>
      <c r="BD13" s="685"/>
      <c r="BE13" s="685"/>
      <c r="BF13" s="686"/>
      <c r="BG13" s="687" t="s">
        <v>233</v>
      </c>
      <c r="BH13" s="688"/>
      <c r="BI13" s="688"/>
      <c r="BJ13" s="688"/>
      <c r="BK13" s="688"/>
      <c r="BL13" s="688"/>
      <c r="BM13" s="688"/>
      <c r="BN13" s="689"/>
      <c r="BO13" s="690" t="s">
        <v>135</v>
      </c>
      <c r="BP13" s="690"/>
      <c r="BQ13" s="690"/>
      <c r="BR13" s="690"/>
      <c r="BS13" s="696" t="s">
        <v>135</v>
      </c>
      <c r="BT13" s="688"/>
      <c r="BU13" s="688"/>
      <c r="BV13" s="688"/>
      <c r="BW13" s="688"/>
      <c r="BX13" s="688"/>
      <c r="BY13" s="688"/>
      <c r="BZ13" s="688"/>
      <c r="CA13" s="688"/>
      <c r="CB13" s="697"/>
      <c r="CD13" s="702" t="s">
        <v>252</v>
      </c>
      <c r="CE13" s="703"/>
      <c r="CF13" s="703"/>
      <c r="CG13" s="703"/>
      <c r="CH13" s="703"/>
      <c r="CI13" s="703"/>
      <c r="CJ13" s="703"/>
      <c r="CK13" s="703"/>
      <c r="CL13" s="703"/>
      <c r="CM13" s="703"/>
      <c r="CN13" s="703"/>
      <c r="CO13" s="703"/>
      <c r="CP13" s="703"/>
      <c r="CQ13" s="704"/>
      <c r="CR13" s="687">
        <v>12381139</v>
      </c>
      <c r="CS13" s="688"/>
      <c r="CT13" s="688"/>
      <c r="CU13" s="688"/>
      <c r="CV13" s="688"/>
      <c r="CW13" s="688"/>
      <c r="CX13" s="688"/>
      <c r="CY13" s="689"/>
      <c r="CZ13" s="690">
        <v>4.8</v>
      </c>
      <c r="DA13" s="690"/>
      <c r="DB13" s="690"/>
      <c r="DC13" s="690"/>
      <c r="DD13" s="696">
        <v>5322606</v>
      </c>
      <c r="DE13" s="688"/>
      <c r="DF13" s="688"/>
      <c r="DG13" s="688"/>
      <c r="DH13" s="688"/>
      <c r="DI13" s="688"/>
      <c r="DJ13" s="688"/>
      <c r="DK13" s="688"/>
      <c r="DL13" s="688"/>
      <c r="DM13" s="688"/>
      <c r="DN13" s="688"/>
      <c r="DO13" s="688"/>
      <c r="DP13" s="689"/>
      <c r="DQ13" s="696">
        <v>9300401</v>
      </c>
      <c r="DR13" s="688"/>
      <c r="DS13" s="688"/>
      <c r="DT13" s="688"/>
      <c r="DU13" s="688"/>
      <c r="DV13" s="688"/>
      <c r="DW13" s="688"/>
      <c r="DX13" s="688"/>
      <c r="DY13" s="688"/>
      <c r="DZ13" s="688"/>
      <c r="EA13" s="688"/>
      <c r="EB13" s="688"/>
      <c r="EC13" s="697"/>
    </row>
    <row r="14" spans="2:143" ht="11.25" customHeight="1" x14ac:dyDescent="0.2">
      <c r="B14" s="684" t="s">
        <v>253</v>
      </c>
      <c r="C14" s="685"/>
      <c r="D14" s="685"/>
      <c r="E14" s="685"/>
      <c r="F14" s="685"/>
      <c r="G14" s="685"/>
      <c r="H14" s="685"/>
      <c r="I14" s="685"/>
      <c r="J14" s="685"/>
      <c r="K14" s="685"/>
      <c r="L14" s="685"/>
      <c r="M14" s="685"/>
      <c r="N14" s="685"/>
      <c r="O14" s="685"/>
      <c r="P14" s="685"/>
      <c r="Q14" s="686"/>
      <c r="R14" s="687">
        <v>64</v>
      </c>
      <c r="S14" s="688"/>
      <c r="T14" s="688"/>
      <c r="U14" s="688"/>
      <c r="V14" s="688"/>
      <c r="W14" s="688"/>
      <c r="X14" s="688"/>
      <c r="Y14" s="689"/>
      <c r="Z14" s="690">
        <v>0</v>
      </c>
      <c r="AA14" s="690"/>
      <c r="AB14" s="690"/>
      <c r="AC14" s="690"/>
      <c r="AD14" s="691">
        <v>64</v>
      </c>
      <c r="AE14" s="691"/>
      <c r="AF14" s="691"/>
      <c r="AG14" s="691"/>
      <c r="AH14" s="691"/>
      <c r="AI14" s="691"/>
      <c r="AJ14" s="691"/>
      <c r="AK14" s="691"/>
      <c r="AL14" s="692">
        <v>0</v>
      </c>
      <c r="AM14" s="693"/>
      <c r="AN14" s="693"/>
      <c r="AO14" s="694"/>
      <c r="AP14" s="684" t="s">
        <v>254</v>
      </c>
      <c r="AQ14" s="685"/>
      <c r="AR14" s="685"/>
      <c r="AS14" s="685"/>
      <c r="AT14" s="685"/>
      <c r="AU14" s="685"/>
      <c r="AV14" s="685"/>
      <c r="AW14" s="685"/>
      <c r="AX14" s="685"/>
      <c r="AY14" s="685"/>
      <c r="AZ14" s="685"/>
      <c r="BA14" s="685"/>
      <c r="BB14" s="685"/>
      <c r="BC14" s="685"/>
      <c r="BD14" s="685"/>
      <c r="BE14" s="685"/>
      <c r="BF14" s="686"/>
      <c r="BG14" s="687">
        <v>199839</v>
      </c>
      <c r="BH14" s="688"/>
      <c r="BI14" s="688"/>
      <c r="BJ14" s="688"/>
      <c r="BK14" s="688"/>
      <c r="BL14" s="688"/>
      <c r="BM14" s="688"/>
      <c r="BN14" s="689"/>
      <c r="BO14" s="690">
        <v>0.3</v>
      </c>
      <c r="BP14" s="690"/>
      <c r="BQ14" s="690"/>
      <c r="BR14" s="690"/>
      <c r="BS14" s="696" t="s">
        <v>233</v>
      </c>
      <c r="BT14" s="688"/>
      <c r="BU14" s="688"/>
      <c r="BV14" s="688"/>
      <c r="BW14" s="688"/>
      <c r="BX14" s="688"/>
      <c r="BY14" s="688"/>
      <c r="BZ14" s="688"/>
      <c r="CA14" s="688"/>
      <c r="CB14" s="697"/>
      <c r="CD14" s="702" t="s">
        <v>255</v>
      </c>
      <c r="CE14" s="703"/>
      <c r="CF14" s="703"/>
      <c r="CG14" s="703"/>
      <c r="CH14" s="703"/>
      <c r="CI14" s="703"/>
      <c r="CJ14" s="703"/>
      <c r="CK14" s="703"/>
      <c r="CL14" s="703"/>
      <c r="CM14" s="703"/>
      <c r="CN14" s="703"/>
      <c r="CO14" s="703"/>
      <c r="CP14" s="703"/>
      <c r="CQ14" s="704"/>
      <c r="CR14" s="687">
        <v>947140</v>
      </c>
      <c r="CS14" s="688"/>
      <c r="CT14" s="688"/>
      <c r="CU14" s="688"/>
      <c r="CV14" s="688"/>
      <c r="CW14" s="688"/>
      <c r="CX14" s="688"/>
      <c r="CY14" s="689"/>
      <c r="CZ14" s="690">
        <v>0.4</v>
      </c>
      <c r="DA14" s="690"/>
      <c r="DB14" s="690"/>
      <c r="DC14" s="690"/>
      <c r="DD14" s="696">
        <v>306085</v>
      </c>
      <c r="DE14" s="688"/>
      <c r="DF14" s="688"/>
      <c r="DG14" s="688"/>
      <c r="DH14" s="688"/>
      <c r="DI14" s="688"/>
      <c r="DJ14" s="688"/>
      <c r="DK14" s="688"/>
      <c r="DL14" s="688"/>
      <c r="DM14" s="688"/>
      <c r="DN14" s="688"/>
      <c r="DO14" s="688"/>
      <c r="DP14" s="689"/>
      <c r="DQ14" s="696">
        <v>871848</v>
      </c>
      <c r="DR14" s="688"/>
      <c r="DS14" s="688"/>
      <c r="DT14" s="688"/>
      <c r="DU14" s="688"/>
      <c r="DV14" s="688"/>
      <c r="DW14" s="688"/>
      <c r="DX14" s="688"/>
      <c r="DY14" s="688"/>
      <c r="DZ14" s="688"/>
      <c r="EA14" s="688"/>
      <c r="EB14" s="688"/>
      <c r="EC14" s="697"/>
    </row>
    <row r="15" spans="2:143" ht="11.25" customHeight="1" x14ac:dyDescent="0.2">
      <c r="B15" s="684" t="s">
        <v>256</v>
      </c>
      <c r="C15" s="685"/>
      <c r="D15" s="685"/>
      <c r="E15" s="685"/>
      <c r="F15" s="685"/>
      <c r="G15" s="685"/>
      <c r="H15" s="685"/>
      <c r="I15" s="685"/>
      <c r="J15" s="685"/>
      <c r="K15" s="685"/>
      <c r="L15" s="685"/>
      <c r="M15" s="685"/>
      <c r="N15" s="685"/>
      <c r="O15" s="685"/>
      <c r="P15" s="685"/>
      <c r="Q15" s="686"/>
      <c r="R15" s="687" t="s">
        <v>135</v>
      </c>
      <c r="S15" s="688"/>
      <c r="T15" s="688"/>
      <c r="U15" s="688"/>
      <c r="V15" s="688"/>
      <c r="W15" s="688"/>
      <c r="X15" s="688"/>
      <c r="Y15" s="689"/>
      <c r="Z15" s="690" t="s">
        <v>233</v>
      </c>
      <c r="AA15" s="690"/>
      <c r="AB15" s="690"/>
      <c r="AC15" s="690"/>
      <c r="AD15" s="691" t="s">
        <v>233</v>
      </c>
      <c r="AE15" s="691"/>
      <c r="AF15" s="691"/>
      <c r="AG15" s="691"/>
      <c r="AH15" s="691"/>
      <c r="AI15" s="691"/>
      <c r="AJ15" s="691"/>
      <c r="AK15" s="691"/>
      <c r="AL15" s="692" t="s">
        <v>233</v>
      </c>
      <c r="AM15" s="693"/>
      <c r="AN15" s="693"/>
      <c r="AO15" s="694"/>
      <c r="AP15" s="684" t="s">
        <v>257</v>
      </c>
      <c r="AQ15" s="685"/>
      <c r="AR15" s="685"/>
      <c r="AS15" s="685"/>
      <c r="AT15" s="685"/>
      <c r="AU15" s="685"/>
      <c r="AV15" s="685"/>
      <c r="AW15" s="685"/>
      <c r="AX15" s="685"/>
      <c r="AY15" s="685"/>
      <c r="AZ15" s="685"/>
      <c r="BA15" s="685"/>
      <c r="BB15" s="685"/>
      <c r="BC15" s="685"/>
      <c r="BD15" s="685"/>
      <c r="BE15" s="685"/>
      <c r="BF15" s="686"/>
      <c r="BG15" s="687">
        <v>2785190</v>
      </c>
      <c r="BH15" s="688"/>
      <c r="BI15" s="688"/>
      <c r="BJ15" s="688"/>
      <c r="BK15" s="688"/>
      <c r="BL15" s="688"/>
      <c r="BM15" s="688"/>
      <c r="BN15" s="689"/>
      <c r="BO15" s="690">
        <v>4.0999999999999996</v>
      </c>
      <c r="BP15" s="690"/>
      <c r="BQ15" s="690"/>
      <c r="BR15" s="690"/>
      <c r="BS15" s="696" t="s">
        <v>135</v>
      </c>
      <c r="BT15" s="688"/>
      <c r="BU15" s="688"/>
      <c r="BV15" s="688"/>
      <c r="BW15" s="688"/>
      <c r="BX15" s="688"/>
      <c r="BY15" s="688"/>
      <c r="BZ15" s="688"/>
      <c r="CA15" s="688"/>
      <c r="CB15" s="697"/>
      <c r="CD15" s="702" t="s">
        <v>258</v>
      </c>
      <c r="CE15" s="703"/>
      <c r="CF15" s="703"/>
      <c r="CG15" s="703"/>
      <c r="CH15" s="703"/>
      <c r="CI15" s="703"/>
      <c r="CJ15" s="703"/>
      <c r="CK15" s="703"/>
      <c r="CL15" s="703"/>
      <c r="CM15" s="703"/>
      <c r="CN15" s="703"/>
      <c r="CO15" s="703"/>
      <c r="CP15" s="703"/>
      <c r="CQ15" s="704"/>
      <c r="CR15" s="687">
        <v>24676596</v>
      </c>
      <c r="CS15" s="688"/>
      <c r="CT15" s="688"/>
      <c r="CU15" s="688"/>
      <c r="CV15" s="688"/>
      <c r="CW15" s="688"/>
      <c r="CX15" s="688"/>
      <c r="CY15" s="689"/>
      <c r="CZ15" s="690">
        <v>9.5</v>
      </c>
      <c r="DA15" s="690"/>
      <c r="DB15" s="690"/>
      <c r="DC15" s="690"/>
      <c r="DD15" s="696">
        <v>4117815</v>
      </c>
      <c r="DE15" s="688"/>
      <c r="DF15" s="688"/>
      <c r="DG15" s="688"/>
      <c r="DH15" s="688"/>
      <c r="DI15" s="688"/>
      <c r="DJ15" s="688"/>
      <c r="DK15" s="688"/>
      <c r="DL15" s="688"/>
      <c r="DM15" s="688"/>
      <c r="DN15" s="688"/>
      <c r="DO15" s="688"/>
      <c r="DP15" s="689"/>
      <c r="DQ15" s="696">
        <v>19326080</v>
      </c>
      <c r="DR15" s="688"/>
      <c r="DS15" s="688"/>
      <c r="DT15" s="688"/>
      <c r="DU15" s="688"/>
      <c r="DV15" s="688"/>
      <c r="DW15" s="688"/>
      <c r="DX15" s="688"/>
      <c r="DY15" s="688"/>
      <c r="DZ15" s="688"/>
      <c r="EA15" s="688"/>
      <c r="EB15" s="688"/>
      <c r="EC15" s="697"/>
    </row>
    <row r="16" spans="2:143" ht="11.25" customHeight="1" x14ac:dyDescent="0.2">
      <c r="B16" s="684" t="s">
        <v>259</v>
      </c>
      <c r="C16" s="685"/>
      <c r="D16" s="685"/>
      <c r="E16" s="685"/>
      <c r="F16" s="685"/>
      <c r="G16" s="685"/>
      <c r="H16" s="685"/>
      <c r="I16" s="685"/>
      <c r="J16" s="685"/>
      <c r="K16" s="685"/>
      <c r="L16" s="685"/>
      <c r="M16" s="685"/>
      <c r="N16" s="685"/>
      <c r="O16" s="685"/>
      <c r="P16" s="685"/>
      <c r="Q16" s="686"/>
      <c r="R16" s="687">
        <v>133669</v>
      </c>
      <c r="S16" s="688"/>
      <c r="T16" s="688"/>
      <c r="U16" s="688"/>
      <c r="V16" s="688"/>
      <c r="W16" s="688"/>
      <c r="X16" s="688"/>
      <c r="Y16" s="689"/>
      <c r="Z16" s="690">
        <v>0</v>
      </c>
      <c r="AA16" s="690"/>
      <c r="AB16" s="690"/>
      <c r="AC16" s="690"/>
      <c r="AD16" s="691">
        <v>133669</v>
      </c>
      <c r="AE16" s="691"/>
      <c r="AF16" s="691"/>
      <c r="AG16" s="691"/>
      <c r="AH16" s="691"/>
      <c r="AI16" s="691"/>
      <c r="AJ16" s="691"/>
      <c r="AK16" s="691"/>
      <c r="AL16" s="692">
        <v>0.1</v>
      </c>
      <c r="AM16" s="693"/>
      <c r="AN16" s="693"/>
      <c r="AO16" s="694"/>
      <c r="AP16" s="684" t="s">
        <v>260</v>
      </c>
      <c r="AQ16" s="685"/>
      <c r="AR16" s="685"/>
      <c r="AS16" s="685"/>
      <c r="AT16" s="685"/>
      <c r="AU16" s="685"/>
      <c r="AV16" s="685"/>
      <c r="AW16" s="685"/>
      <c r="AX16" s="685"/>
      <c r="AY16" s="685"/>
      <c r="AZ16" s="685"/>
      <c r="BA16" s="685"/>
      <c r="BB16" s="685"/>
      <c r="BC16" s="685"/>
      <c r="BD16" s="685"/>
      <c r="BE16" s="685"/>
      <c r="BF16" s="686"/>
      <c r="BG16" s="687" t="s">
        <v>233</v>
      </c>
      <c r="BH16" s="688"/>
      <c r="BI16" s="688"/>
      <c r="BJ16" s="688"/>
      <c r="BK16" s="688"/>
      <c r="BL16" s="688"/>
      <c r="BM16" s="688"/>
      <c r="BN16" s="689"/>
      <c r="BO16" s="690" t="s">
        <v>135</v>
      </c>
      <c r="BP16" s="690"/>
      <c r="BQ16" s="690"/>
      <c r="BR16" s="690"/>
      <c r="BS16" s="696" t="s">
        <v>233</v>
      </c>
      <c r="BT16" s="688"/>
      <c r="BU16" s="688"/>
      <c r="BV16" s="688"/>
      <c r="BW16" s="688"/>
      <c r="BX16" s="688"/>
      <c r="BY16" s="688"/>
      <c r="BZ16" s="688"/>
      <c r="CA16" s="688"/>
      <c r="CB16" s="697"/>
      <c r="CD16" s="702" t="s">
        <v>261</v>
      </c>
      <c r="CE16" s="703"/>
      <c r="CF16" s="703"/>
      <c r="CG16" s="703"/>
      <c r="CH16" s="703"/>
      <c r="CI16" s="703"/>
      <c r="CJ16" s="703"/>
      <c r="CK16" s="703"/>
      <c r="CL16" s="703"/>
      <c r="CM16" s="703"/>
      <c r="CN16" s="703"/>
      <c r="CO16" s="703"/>
      <c r="CP16" s="703"/>
      <c r="CQ16" s="704"/>
      <c r="CR16" s="687" t="s">
        <v>135</v>
      </c>
      <c r="CS16" s="688"/>
      <c r="CT16" s="688"/>
      <c r="CU16" s="688"/>
      <c r="CV16" s="688"/>
      <c r="CW16" s="688"/>
      <c r="CX16" s="688"/>
      <c r="CY16" s="689"/>
      <c r="CZ16" s="690" t="s">
        <v>135</v>
      </c>
      <c r="DA16" s="690"/>
      <c r="DB16" s="690"/>
      <c r="DC16" s="690"/>
      <c r="DD16" s="696" t="s">
        <v>135</v>
      </c>
      <c r="DE16" s="688"/>
      <c r="DF16" s="688"/>
      <c r="DG16" s="688"/>
      <c r="DH16" s="688"/>
      <c r="DI16" s="688"/>
      <c r="DJ16" s="688"/>
      <c r="DK16" s="688"/>
      <c r="DL16" s="688"/>
      <c r="DM16" s="688"/>
      <c r="DN16" s="688"/>
      <c r="DO16" s="688"/>
      <c r="DP16" s="689"/>
      <c r="DQ16" s="696" t="s">
        <v>233</v>
      </c>
      <c r="DR16" s="688"/>
      <c r="DS16" s="688"/>
      <c r="DT16" s="688"/>
      <c r="DU16" s="688"/>
      <c r="DV16" s="688"/>
      <c r="DW16" s="688"/>
      <c r="DX16" s="688"/>
      <c r="DY16" s="688"/>
      <c r="DZ16" s="688"/>
      <c r="EA16" s="688"/>
      <c r="EB16" s="688"/>
      <c r="EC16" s="697"/>
    </row>
    <row r="17" spans="2:133" ht="11.25" customHeight="1" x14ac:dyDescent="0.2">
      <c r="B17" s="684" t="s">
        <v>262</v>
      </c>
      <c r="C17" s="685"/>
      <c r="D17" s="685"/>
      <c r="E17" s="685"/>
      <c r="F17" s="685"/>
      <c r="G17" s="685"/>
      <c r="H17" s="685"/>
      <c r="I17" s="685"/>
      <c r="J17" s="685"/>
      <c r="K17" s="685"/>
      <c r="L17" s="685"/>
      <c r="M17" s="685"/>
      <c r="N17" s="685"/>
      <c r="O17" s="685"/>
      <c r="P17" s="685"/>
      <c r="Q17" s="686"/>
      <c r="R17" s="687" t="s">
        <v>135</v>
      </c>
      <c r="S17" s="688"/>
      <c r="T17" s="688"/>
      <c r="U17" s="688"/>
      <c r="V17" s="688"/>
      <c r="W17" s="688"/>
      <c r="X17" s="688"/>
      <c r="Y17" s="689"/>
      <c r="Z17" s="690" t="s">
        <v>135</v>
      </c>
      <c r="AA17" s="690"/>
      <c r="AB17" s="690"/>
      <c r="AC17" s="690"/>
      <c r="AD17" s="691" t="s">
        <v>135</v>
      </c>
      <c r="AE17" s="691"/>
      <c r="AF17" s="691"/>
      <c r="AG17" s="691"/>
      <c r="AH17" s="691"/>
      <c r="AI17" s="691"/>
      <c r="AJ17" s="691"/>
      <c r="AK17" s="691"/>
      <c r="AL17" s="692" t="s">
        <v>135</v>
      </c>
      <c r="AM17" s="693"/>
      <c r="AN17" s="693"/>
      <c r="AO17" s="694"/>
      <c r="AP17" s="684" t="s">
        <v>263</v>
      </c>
      <c r="AQ17" s="685"/>
      <c r="AR17" s="685"/>
      <c r="AS17" s="685"/>
      <c r="AT17" s="685"/>
      <c r="AU17" s="685"/>
      <c r="AV17" s="685"/>
      <c r="AW17" s="685"/>
      <c r="AX17" s="685"/>
      <c r="AY17" s="685"/>
      <c r="AZ17" s="685"/>
      <c r="BA17" s="685"/>
      <c r="BB17" s="685"/>
      <c r="BC17" s="685"/>
      <c r="BD17" s="685"/>
      <c r="BE17" s="685"/>
      <c r="BF17" s="686"/>
      <c r="BG17" s="687" t="s">
        <v>135</v>
      </c>
      <c r="BH17" s="688"/>
      <c r="BI17" s="688"/>
      <c r="BJ17" s="688"/>
      <c r="BK17" s="688"/>
      <c r="BL17" s="688"/>
      <c r="BM17" s="688"/>
      <c r="BN17" s="689"/>
      <c r="BO17" s="690" t="s">
        <v>135</v>
      </c>
      <c r="BP17" s="690"/>
      <c r="BQ17" s="690"/>
      <c r="BR17" s="690"/>
      <c r="BS17" s="696" t="s">
        <v>135</v>
      </c>
      <c r="BT17" s="688"/>
      <c r="BU17" s="688"/>
      <c r="BV17" s="688"/>
      <c r="BW17" s="688"/>
      <c r="BX17" s="688"/>
      <c r="BY17" s="688"/>
      <c r="BZ17" s="688"/>
      <c r="CA17" s="688"/>
      <c r="CB17" s="697"/>
      <c r="CD17" s="702" t="s">
        <v>264</v>
      </c>
      <c r="CE17" s="703"/>
      <c r="CF17" s="703"/>
      <c r="CG17" s="703"/>
      <c r="CH17" s="703"/>
      <c r="CI17" s="703"/>
      <c r="CJ17" s="703"/>
      <c r="CK17" s="703"/>
      <c r="CL17" s="703"/>
      <c r="CM17" s="703"/>
      <c r="CN17" s="703"/>
      <c r="CO17" s="703"/>
      <c r="CP17" s="703"/>
      <c r="CQ17" s="704"/>
      <c r="CR17" s="687">
        <v>7357767</v>
      </c>
      <c r="CS17" s="688"/>
      <c r="CT17" s="688"/>
      <c r="CU17" s="688"/>
      <c r="CV17" s="688"/>
      <c r="CW17" s="688"/>
      <c r="CX17" s="688"/>
      <c r="CY17" s="689"/>
      <c r="CZ17" s="690">
        <v>2.8</v>
      </c>
      <c r="DA17" s="690"/>
      <c r="DB17" s="690"/>
      <c r="DC17" s="690"/>
      <c r="DD17" s="696" t="s">
        <v>135</v>
      </c>
      <c r="DE17" s="688"/>
      <c r="DF17" s="688"/>
      <c r="DG17" s="688"/>
      <c r="DH17" s="688"/>
      <c r="DI17" s="688"/>
      <c r="DJ17" s="688"/>
      <c r="DK17" s="688"/>
      <c r="DL17" s="688"/>
      <c r="DM17" s="688"/>
      <c r="DN17" s="688"/>
      <c r="DO17" s="688"/>
      <c r="DP17" s="689"/>
      <c r="DQ17" s="696">
        <v>7355946</v>
      </c>
      <c r="DR17" s="688"/>
      <c r="DS17" s="688"/>
      <c r="DT17" s="688"/>
      <c r="DU17" s="688"/>
      <c r="DV17" s="688"/>
      <c r="DW17" s="688"/>
      <c r="DX17" s="688"/>
      <c r="DY17" s="688"/>
      <c r="DZ17" s="688"/>
      <c r="EA17" s="688"/>
      <c r="EB17" s="688"/>
      <c r="EC17" s="697"/>
    </row>
    <row r="18" spans="2:133" ht="11.25" customHeight="1" x14ac:dyDescent="0.2">
      <c r="B18" s="684" t="s">
        <v>265</v>
      </c>
      <c r="C18" s="685"/>
      <c r="D18" s="685"/>
      <c r="E18" s="685"/>
      <c r="F18" s="685"/>
      <c r="G18" s="685"/>
      <c r="H18" s="685"/>
      <c r="I18" s="685"/>
      <c r="J18" s="685"/>
      <c r="K18" s="685"/>
      <c r="L18" s="685"/>
      <c r="M18" s="685"/>
      <c r="N18" s="685"/>
      <c r="O18" s="685"/>
      <c r="P18" s="685"/>
      <c r="Q18" s="686"/>
      <c r="R18" s="687">
        <v>338701</v>
      </c>
      <c r="S18" s="688"/>
      <c r="T18" s="688"/>
      <c r="U18" s="688"/>
      <c r="V18" s="688"/>
      <c r="W18" s="688"/>
      <c r="X18" s="688"/>
      <c r="Y18" s="689"/>
      <c r="Z18" s="690">
        <v>0.1</v>
      </c>
      <c r="AA18" s="690"/>
      <c r="AB18" s="690"/>
      <c r="AC18" s="690"/>
      <c r="AD18" s="691">
        <v>338701</v>
      </c>
      <c r="AE18" s="691"/>
      <c r="AF18" s="691"/>
      <c r="AG18" s="691"/>
      <c r="AH18" s="691"/>
      <c r="AI18" s="691"/>
      <c r="AJ18" s="691"/>
      <c r="AK18" s="691"/>
      <c r="AL18" s="692">
        <v>0.3</v>
      </c>
      <c r="AM18" s="693"/>
      <c r="AN18" s="693"/>
      <c r="AO18" s="694"/>
      <c r="AP18" s="684" t="s">
        <v>266</v>
      </c>
      <c r="AQ18" s="685"/>
      <c r="AR18" s="685"/>
      <c r="AS18" s="685"/>
      <c r="AT18" s="685"/>
      <c r="AU18" s="685"/>
      <c r="AV18" s="685"/>
      <c r="AW18" s="685"/>
      <c r="AX18" s="685"/>
      <c r="AY18" s="685"/>
      <c r="AZ18" s="685"/>
      <c r="BA18" s="685"/>
      <c r="BB18" s="685"/>
      <c r="BC18" s="685"/>
      <c r="BD18" s="685"/>
      <c r="BE18" s="685"/>
      <c r="BF18" s="686"/>
      <c r="BG18" s="687" t="s">
        <v>135</v>
      </c>
      <c r="BH18" s="688"/>
      <c r="BI18" s="688"/>
      <c r="BJ18" s="688"/>
      <c r="BK18" s="688"/>
      <c r="BL18" s="688"/>
      <c r="BM18" s="688"/>
      <c r="BN18" s="689"/>
      <c r="BO18" s="690" t="s">
        <v>135</v>
      </c>
      <c r="BP18" s="690"/>
      <c r="BQ18" s="690"/>
      <c r="BR18" s="690"/>
      <c r="BS18" s="696" t="s">
        <v>233</v>
      </c>
      <c r="BT18" s="688"/>
      <c r="BU18" s="688"/>
      <c r="BV18" s="688"/>
      <c r="BW18" s="688"/>
      <c r="BX18" s="688"/>
      <c r="BY18" s="688"/>
      <c r="BZ18" s="688"/>
      <c r="CA18" s="688"/>
      <c r="CB18" s="697"/>
      <c r="CD18" s="702" t="s">
        <v>267</v>
      </c>
      <c r="CE18" s="703"/>
      <c r="CF18" s="703"/>
      <c r="CG18" s="703"/>
      <c r="CH18" s="703"/>
      <c r="CI18" s="703"/>
      <c r="CJ18" s="703"/>
      <c r="CK18" s="703"/>
      <c r="CL18" s="703"/>
      <c r="CM18" s="703"/>
      <c r="CN18" s="703"/>
      <c r="CO18" s="703"/>
      <c r="CP18" s="703"/>
      <c r="CQ18" s="704"/>
      <c r="CR18" s="687" t="s">
        <v>233</v>
      </c>
      <c r="CS18" s="688"/>
      <c r="CT18" s="688"/>
      <c r="CU18" s="688"/>
      <c r="CV18" s="688"/>
      <c r="CW18" s="688"/>
      <c r="CX18" s="688"/>
      <c r="CY18" s="689"/>
      <c r="CZ18" s="690" t="s">
        <v>135</v>
      </c>
      <c r="DA18" s="690"/>
      <c r="DB18" s="690"/>
      <c r="DC18" s="690"/>
      <c r="DD18" s="696" t="s">
        <v>233</v>
      </c>
      <c r="DE18" s="688"/>
      <c r="DF18" s="688"/>
      <c r="DG18" s="688"/>
      <c r="DH18" s="688"/>
      <c r="DI18" s="688"/>
      <c r="DJ18" s="688"/>
      <c r="DK18" s="688"/>
      <c r="DL18" s="688"/>
      <c r="DM18" s="688"/>
      <c r="DN18" s="688"/>
      <c r="DO18" s="688"/>
      <c r="DP18" s="689"/>
      <c r="DQ18" s="696" t="s">
        <v>233</v>
      </c>
      <c r="DR18" s="688"/>
      <c r="DS18" s="688"/>
      <c r="DT18" s="688"/>
      <c r="DU18" s="688"/>
      <c r="DV18" s="688"/>
      <c r="DW18" s="688"/>
      <c r="DX18" s="688"/>
      <c r="DY18" s="688"/>
      <c r="DZ18" s="688"/>
      <c r="EA18" s="688"/>
      <c r="EB18" s="688"/>
      <c r="EC18" s="697"/>
    </row>
    <row r="19" spans="2:133" ht="11.25" customHeight="1" x14ac:dyDescent="0.2">
      <c r="B19" s="684" t="s">
        <v>268</v>
      </c>
      <c r="C19" s="685"/>
      <c r="D19" s="685"/>
      <c r="E19" s="685"/>
      <c r="F19" s="685"/>
      <c r="G19" s="685"/>
      <c r="H19" s="685"/>
      <c r="I19" s="685"/>
      <c r="J19" s="685"/>
      <c r="K19" s="685"/>
      <c r="L19" s="685"/>
      <c r="M19" s="685"/>
      <c r="N19" s="685"/>
      <c r="O19" s="685"/>
      <c r="P19" s="685"/>
      <c r="Q19" s="686"/>
      <c r="R19" s="687">
        <v>259329</v>
      </c>
      <c r="S19" s="688"/>
      <c r="T19" s="688"/>
      <c r="U19" s="688"/>
      <c r="V19" s="688"/>
      <c r="W19" s="688"/>
      <c r="X19" s="688"/>
      <c r="Y19" s="689"/>
      <c r="Z19" s="690">
        <v>0.1</v>
      </c>
      <c r="AA19" s="690"/>
      <c r="AB19" s="690"/>
      <c r="AC19" s="690"/>
      <c r="AD19" s="691">
        <v>259329</v>
      </c>
      <c r="AE19" s="691"/>
      <c r="AF19" s="691"/>
      <c r="AG19" s="691"/>
      <c r="AH19" s="691"/>
      <c r="AI19" s="691"/>
      <c r="AJ19" s="691"/>
      <c r="AK19" s="691"/>
      <c r="AL19" s="692">
        <v>0.2</v>
      </c>
      <c r="AM19" s="693"/>
      <c r="AN19" s="693"/>
      <c r="AO19" s="694"/>
      <c r="AP19" s="684" t="s">
        <v>269</v>
      </c>
      <c r="AQ19" s="685"/>
      <c r="AR19" s="685"/>
      <c r="AS19" s="685"/>
      <c r="AT19" s="685"/>
      <c r="AU19" s="685"/>
      <c r="AV19" s="685"/>
      <c r="AW19" s="685"/>
      <c r="AX19" s="685"/>
      <c r="AY19" s="685"/>
      <c r="AZ19" s="685"/>
      <c r="BA19" s="685"/>
      <c r="BB19" s="685"/>
      <c r="BC19" s="685"/>
      <c r="BD19" s="685"/>
      <c r="BE19" s="685"/>
      <c r="BF19" s="686"/>
      <c r="BG19" s="687">
        <v>10796</v>
      </c>
      <c r="BH19" s="688"/>
      <c r="BI19" s="688"/>
      <c r="BJ19" s="688"/>
      <c r="BK19" s="688"/>
      <c r="BL19" s="688"/>
      <c r="BM19" s="688"/>
      <c r="BN19" s="689"/>
      <c r="BO19" s="690">
        <v>0</v>
      </c>
      <c r="BP19" s="690"/>
      <c r="BQ19" s="690"/>
      <c r="BR19" s="690"/>
      <c r="BS19" s="696" t="s">
        <v>135</v>
      </c>
      <c r="BT19" s="688"/>
      <c r="BU19" s="688"/>
      <c r="BV19" s="688"/>
      <c r="BW19" s="688"/>
      <c r="BX19" s="688"/>
      <c r="BY19" s="688"/>
      <c r="BZ19" s="688"/>
      <c r="CA19" s="688"/>
      <c r="CB19" s="697"/>
      <c r="CD19" s="702" t="s">
        <v>270</v>
      </c>
      <c r="CE19" s="703"/>
      <c r="CF19" s="703"/>
      <c r="CG19" s="703"/>
      <c r="CH19" s="703"/>
      <c r="CI19" s="703"/>
      <c r="CJ19" s="703"/>
      <c r="CK19" s="703"/>
      <c r="CL19" s="703"/>
      <c r="CM19" s="703"/>
      <c r="CN19" s="703"/>
      <c r="CO19" s="703"/>
      <c r="CP19" s="703"/>
      <c r="CQ19" s="704"/>
      <c r="CR19" s="687" t="s">
        <v>233</v>
      </c>
      <c r="CS19" s="688"/>
      <c r="CT19" s="688"/>
      <c r="CU19" s="688"/>
      <c r="CV19" s="688"/>
      <c r="CW19" s="688"/>
      <c r="CX19" s="688"/>
      <c r="CY19" s="689"/>
      <c r="CZ19" s="690" t="s">
        <v>135</v>
      </c>
      <c r="DA19" s="690"/>
      <c r="DB19" s="690"/>
      <c r="DC19" s="690"/>
      <c r="DD19" s="696" t="s">
        <v>233</v>
      </c>
      <c r="DE19" s="688"/>
      <c r="DF19" s="688"/>
      <c r="DG19" s="688"/>
      <c r="DH19" s="688"/>
      <c r="DI19" s="688"/>
      <c r="DJ19" s="688"/>
      <c r="DK19" s="688"/>
      <c r="DL19" s="688"/>
      <c r="DM19" s="688"/>
      <c r="DN19" s="688"/>
      <c r="DO19" s="688"/>
      <c r="DP19" s="689"/>
      <c r="DQ19" s="696" t="s">
        <v>233</v>
      </c>
      <c r="DR19" s="688"/>
      <c r="DS19" s="688"/>
      <c r="DT19" s="688"/>
      <c r="DU19" s="688"/>
      <c r="DV19" s="688"/>
      <c r="DW19" s="688"/>
      <c r="DX19" s="688"/>
      <c r="DY19" s="688"/>
      <c r="DZ19" s="688"/>
      <c r="EA19" s="688"/>
      <c r="EB19" s="688"/>
      <c r="EC19" s="697"/>
    </row>
    <row r="20" spans="2:133" ht="11.25" customHeight="1" x14ac:dyDescent="0.2">
      <c r="B20" s="684" t="s">
        <v>271</v>
      </c>
      <c r="C20" s="685"/>
      <c r="D20" s="685"/>
      <c r="E20" s="685"/>
      <c r="F20" s="685"/>
      <c r="G20" s="685"/>
      <c r="H20" s="685"/>
      <c r="I20" s="685"/>
      <c r="J20" s="685"/>
      <c r="K20" s="685"/>
      <c r="L20" s="685"/>
      <c r="M20" s="685"/>
      <c r="N20" s="685"/>
      <c r="O20" s="685"/>
      <c r="P20" s="685"/>
      <c r="Q20" s="686"/>
      <c r="R20" s="687">
        <v>75947</v>
      </c>
      <c r="S20" s="688"/>
      <c r="T20" s="688"/>
      <c r="U20" s="688"/>
      <c r="V20" s="688"/>
      <c r="W20" s="688"/>
      <c r="X20" s="688"/>
      <c r="Y20" s="689"/>
      <c r="Z20" s="690">
        <v>0</v>
      </c>
      <c r="AA20" s="690"/>
      <c r="AB20" s="690"/>
      <c r="AC20" s="690"/>
      <c r="AD20" s="691">
        <v>75947</v>
      </c>
      <c r="AE20" s="691"/>
      <c r="AF20" s="691"/>
      <c r="AG20" s="691"/>
      <c r="AH20" s="691"/>
      <c r="AI20" s="691"/>
      <c r="AJ20" s="691"/>
      <c r="AK20" s="691"/>
      <c r="AL20" s="692">
        <v>0.1</v>
      </c>
      <c r="AM20" s="693"/>
      <c r="AN20" s="693"/>
      <c r="AO20" s="694"/>
      <c r="AP20" s="684" t="s">
        <v>272</v>
      </c>
      <c r="AQ20" s="685"/>
      <c r="AR20" s="685"/>
      <c r="AS20" s="685"/>
      <c r="AT20" s="685"/>
      <c r="AU20" s="685"/>
      <c r="AV20" s="685"/>
      <c r="AW20" s="685"/>
      <c r="AX20" s="685"/>
      <c r="AY20" s="685"/>
      <c r="AZ20" s="685"/>
      <c r="BA20" s="685"/>
      <c r="BB20" s="685"/>
      <c r="BC20" s="685"/>
      <c r="BD20" s="685"/>
      <c r="BE20" s="685"/>
      <c r="BF20" s="686"/>
      <c r="BG20" s="687">
        <v>10796</v>
      </c>
      <c r="BH20" s="688"/>
      <c r="BI20" s="688"/>
      <c r="BJ20" s="688"/>
      <c r="BK20" s="688"/>
      <c r="BL20" s="688"/>
      <c r="BM20" s="688"/>
      <c r="BN20" s="689"/>
      <c r="BO20" s="690">
        <v>0</v>
      </c>
      <c r="BP20" s="690"/>
      <c r="BQ20" s="690"/>
      <c r="BR20" s="690"/>
      <c r="BS20" s="696" t="s">
        <v>233</v>
      </c>
      <c r="BT20" s="688"/>
      <c r="BU20" s="688"/>
      <c r="BV20" s="688"/>
      <c r="BW20" s="688"/>
      <c r="BX20" s="688"/>
      <c r="BY20" s="688"/>
      <c r="BZ20" s="688"/>
      <c r="CA20" s="688"/>
      <c r="CB20" s="697"/>
      <c r="CD20" s="702" t="s">
        <v>273</v>
      </c>
      <c r="CE20" s="703"/>
      <c r="CF20" s="703"/>
      <c r="CG20" s="703"/>
      <c r="CH20" s="703"/>
      <c r="CI20" s="703"/>
      <c r="CJ20" s="703"/>
      <c r="CK20" s="703"/>
      <c r="CL20" s="703"/>
      <c r="CM20" s="703"/>
      <c r="CN20" s="703"/>
      <c r="CO20" s="703"/>
      <c r="CP20" s="703"/>
      <c r="CQ20" s="704"/>
      <c r="CR20" s="687">
        <v>258724404</v>
      </c>
      <c r="CS20" s="688"/>
      <c r="CT20" s="688"/>
      <c r="CU20" s="688"/>
      <c r="CV20" s="688"/>
      <c r="CW20" s="688"/>
      <c r="CX20" s="688"/>
      <c r="CY20" s="689"/>
      <c r="CZ20" s="690">
        <v>100</v>
      </c>
      <c r="DA20" s="690"/>
      <c r="DB20" s="690"/>
      <c r="DC20" s="690"/>
      <c r="DD20" s="696">
        <v>17776031</v>
      </c>
      <c r="DE20" s="688"/>
      <c r="DF20" s="688"/>
      <c r="DG20" s="688"/>
      <c r="DH20" s="688"/>
      <c r="DI20" s="688"/>
      <c r="DJ20" s="688"/>
      <c r="DK20" s="688"/>
      <c r="DL20" s="688"/>
      <c r="DM20" s="688"/>
      <c r="DN20" s="688"/>
      <c r="DO20" s="688"/>
      <c r="DP20" s="689"/>
      <c r="DQ20" s="696">
        <v>138877195</v>
      </c>
      <c r="DR20" s="688"/>
      <c r="DS20" s="688"/>
      <c r="DT20" s="688"/>
      <c r="DU20" s="688"/>
      <c r="DV20" s="688"/>
      <c r="DW20" s="688"/>
      <c r="DX20" s="688"/>
      <c r="DY20" s="688"/>
      <c r="DZ20" s="688"/>
      <c r="EA20" s="688"/>
      <c r="EB20" s="688"/>
      <c r="EC20" s="697"/>
    </row>
    <row r="21" spans="2:133" ht="11.25" customHeight="1" x14ac:dyDescent="0.2">
      <c r="B21" s="684" t="s">
        <v>274</v>
      </c>
      <c r="C21" s="685"/>
      <c r="D21" s="685"/>
      <c r="E21" s="685"/>
      <c r="F21" s="685"/>
      <c r="G21" s="685"/>
      <c r="H21" s="685"/>
      <c r="I21" s="685"/>
      <c r="J21" s="685"/>
      <c r="K21" s="685"/>
      <c r="L21" s="685"/>
      <c r="M21" s="685"/>
      <c r="N21" s="685"/>
      <c r="O21" s="685"/>
      <c r="P21" s="685"/>
      <c r="Q21" s="686"/>
      <c r="R21" s="687">
        <v>3425</v>
      </c>
      <c r="S21" s="688"/>
      <c r="T21" s="688"/>
      <c r="U21" s="688"/>
      <c r="V21" s="688"/>
      <c r="W21" s="688"/>
      <c r="X21" s="688"/>
      <c r="Y21" s="689"/>
      <c r="Z21" s="690">
        <v>0</v>
      </c>
      <c r="AA21" s="690"/>
      <c r="AB21" s="690"/>
      <c r="AC21" s="690"/>
      <c r="AD21" s="691">
        <v>3425</v>
      </c>
      <c r="AE21" s="691"/>
      <c r="AF21" s="691"/>
      <c r="AG21" s="691"/>
      <c r="AH21" s="691"/>
      <c r="AI21" s="691"/>
      <c r="AJ21" s="691"/>
      <c r="AK21" s="691"/>
      <c r="AL21" s="692">
        <v>0</v>
      </c>
      <c r="AM21" s="693"/>
      <c r="AN21" s="693"/>
      <c r="AO21" s="694"/>
      <c r="AP21" s="706" t="s">
        <v>275</v>
      </c>
      <c r="AQ21" s="707"/>
      <c r="AR21" s="707"/>
      <c r="AS21" s="707"/>
      <c r="AT21" s="707"/>
      <c r="AU21" s="707"/>
      <c r="AV21" s="707"/>
      <c r="AW21" s="707"/>
      <c r="AX21" s="707"/>
      <c r="AY21" s="707"/>
      <c r="AZ21" s="707"/>
      <c r="BA21" s="707"/>
      <c r="BB21" s="707"/>
      <c r="BC21" s="707"/>
      <c r="BD21" s="707"/>
      <c r="BE21" s="707"/>
      <c r="BF21" s="708"/>
      <c r="BG21" s="687">
        <v>10796</v>
      </c>
      <c r="BH21" s="688"/>
      <c r="BI21" s="688"/>
      <c r="BJ21" s="688"/>
      <c r="BK21" s="688"/>
      <c r="BL21" s="688"/>
      <c r="BM21" s="688"/>
      <c r="BN21" s="689"/>
      <c r="BO21" s="690">
        <v>0</v>
      </c>
      <c r="BP21" s="690"/>
      <c r="BQ21" s="690"/>
      <c r="BR21" s="690"/>
      <c r="BS21" s="696" t="s">
        <v>233</v>
      </c>
      <c r="BT21" s="688"/>
      <c r="BU21" s="688"/>
      <c r="BV21" s="688"/>
      <c r="BW21" s="688"/>
      <c r="BX21" s="688"/>
      <c r="BY21" s="688"/>
      <c r="BZ21" s="688"/>
      <c r="CA21" s="688"/>
      <c r="CB21" s="697"/>
      <c r="CD21" s="714"/>
      <c r="CE21" s="715"/>
      <c r="CF21" s="715"/>
      <c r="CG21" s="715"/>
      <c r="CH21" s="715"/>
      <c r="CI21" s="715"/>
      <c r="CJ21" s="715"/>
      <c r="CK21" s="715"/>
      <c r="CL21" s="715"/>
      <c r="CM21" s="715"/>
      <c r="CN21" s="715"/>
      <c r="CO21" s="715"/>
      <c r="CP21" s="715"/>
      <c r="CQ21" s="716"/>
      <c r="CR21" s="717"/>
      <c r="CS21" s="710"/>
      <c r="CT21" s="710"/>
      <c r="CU21" s="710"/>
      <c r="CV21" s="710"/>
      <c r="CW21" s="710"/>
      <c r="CX21" s="710"/>
      <c r="CY21" s="718"/>
      <c r="CZ21" s="719"/>
      <c r="DA21" s="719"/>
      <c r="DB21" s="719"/>
      <c r="DC21" s="719"/>
      <c r="DD21" s="709"/>
      <c r="DE21" s="710"/>
      <c r="DF21" s="710"/>
      <c r="DG21" s="710"/>
      <c r="DH21" s="710"/>
      <c r="DI21" s="710"/>
      <c r="DJ21" s="710"/>
      <c r="DK21" s="710"/>
      <c r="DL21" s="710"/>
      <c r="DM21" s="710"/>
      <c r="DN21" s="710"/>
      <c r="DO21" s="710"/>
      <c r="DP21" s="718"/>
      <c r="DQ21" s="709"/>
      <c r="DR21" s="710"/>
      <c r="DS21" s="710"/>
      <c r="DT21" s="710"/>
      <c r="DU21" s="710"/>
      <c r="DV21" s="710"/>
      <c r="DW21" s="710"/>
      <c r="DX21" s="710"/>
      <c r="DY21" s="710"/>
      <c r="DZ21" s="710"/>
      <c r="EA21" s="710"/>
      <c r="EB21" s="710"/>
      <c r="EC21" s="711"/>
    </row>
    <row r="22" spans="2:133" ht="11.25" customHeight="1" x14ac:dyDescent="0.2">
      <c r="B22" s="684" t="s">
        <v>276</v>
      </c>
      <c r="C22" s="685"/>
      <c r="D22" s="685"/>
      <c r="E22" s="685"/>
      <c r="F22" s="685"/>
      <c r="G22" s="685"/>
      <c r="H22" s="685"/>
      <c r="I22" s="685"/>
      <c r="J22" s="685"/>
      <c r="K22" s="685"/>
      <c r="L22" s="685"/>
      <c r="M22" s="685"/>
      <c r="N22" s="685"/>
      <c r="O22" s="685"/>
      <c r="P22" s="685"/>
      <c r="Q22" s="686"/>
      <c r="R22" s="687" t="s">
        <v>233</v>
      </c>
      <c r="S22" s="688"/>
      <c r="T22" s="688"/>
      <c r="U22" s="688"/>
      <c r="V22" s="688"/>
      <c r="W22" s="688"/>
      <c r="X22" s="688"/>
      <c r="Y22" s="689"/>
      <c r="Z22" s="690" t="s">
        <v>135</v>
      </c>
      <c r="AA22" s="690"/>
      <c r="AB22" s="690"/>
      <c r="AC22" s="690"/>
      <c r="AD22" s="691" t="s">
        <v>233</v>
      </c>
      <c r="AE22" s="691"/>
      <c r="AF22" s="691"/>
      <c r="AG22" s="691"/>
      <c r="AH22" s="691"/>
      <c r="AI22" s="691"/>
      <c r="AJ22" s="691"/>
      <c r="AK22" s="691"/>
      <c r="AL22" s="692" t="s">
        <v>233</v>
      </c>
      <c r="AM22" s="693"/>
      <c r="AN22" s="693"/>
      <c r="AO22" s="694"/>
      <c r="AP22" s="706" t="s">
        <v>277</v>
      </c>
      <c r="AQ22" s="707"/>
      <c r="AR22" s="707"/>
      <c r="AS22" s="707"/>
      <c r="AT22" s="707"/>
      <c r="AU22" s="707"/>
      <c r="AV22" s="707"/>
      <c r="AW22" s="707"/>
      <c r="AX22" s="707"/>
      <c r="AY22" s="707"/>
      <c r="AZ22" s="707"/>
      <c r="BA22" s="707"/>
      <c r="BB22" s="707"/>
      <c r="BC22" s="707"/>
      <c r="BD22" s="707"/>
      <c r="BE22" s="707"/>
      <c r="BF22" s="708"/>
      <c r="BG22" s="687" t="s">
        <v>135</v>
      </c>
      <c r="BH22" s="688"/>
      <c r="BI22" s="688"/>
      <c r="BJ22" s="688"/>
      <c r="BK22" s="688"/>
      <c r="BL22" s="688"/>
      <c r="BM22" s="688"/>
      <c r="BN22" s="689"/>
      <c r="BO22" s="690" t="s">
        <v>135</v>
      </c>
      <c r="BP22" s="690"/>
      <c r="BQ22" s="690"/>
      <c r="BR22" s="690"/>
      <c r="BS22" s="696" t="s">
        <v>135</v>
      </c>
      <c r="BT22" s="688"/>
      <c r="BU22" s="688"/>
      <c r="BV22" s="688"/>
      <c r="BW22" s="688"/>
      <c r="BX22" s="688"/>
      <c r="BY22" s="688"/>
      <c r="BZ22" s="688"/>
      <c r="CA22" s="688"/>
      <c r="CB22" s="697"/>
      <c r="CD22" s="669" t="s">
        <v>278</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x14ac:dyDescent="0.2">
      <c r="B23" s="684" t="s">
        <v>279</v>
      </c>
      <c r="C23" s="685"/>
      <c r="D23" s="685"/>
      <c r="E23" s="685"/>
      <c r="F23" s="685"/>
      <c r="G23" s="685"/>
      <c r="H23" s="685"/>
      <c r="I23" s="685"/>
      <c r="J23" s="685"/>
      <c r="K23" s="685"/>
      <c r="L23" s="685"/>
      <c r="M23" s="685"/>
      <c r="N23" s="685"/>
      <c r="O23" s="685"/>
      <c r="P23" s="685"/>
      <c r="Q23" s="686"/>
      <c r="R23" s="687" t="s">
        <v>233</v>
      </c>
      <c r="S23" s="688"/>
      <c r="T23" s="688"/>
      <c r="U23" s="688"/>
      <c r="V23" s="688"/>
      <c r="W23" s="688"/>
      <c r="X23" s="688"/>
      <c r="Y23" s="689"/>
      <c r="Z23" s="690" t="s">
        <v>233</v>
      </c>
      <c r="AA23" s="690"/>
      <c r="AB23" s="690"/>
      <c r="AC23" s="690"/>
      <c r="AD23" s="691" t="s">
        <v>233</v>
      </c>
      <c r="AE23" s="691"/>
      <c r="AF23" s="691"/>
      <c r="AG23" s="691"/>
      <c r="AH23" s="691"/>
      <c r="AI23" s="691"/>
      <c r="AJ23" s="691"/>
      <c r="AK23" s="691"/>
      <c r="AL23" s="692" t="s">
        <v>135</v>
      </c>
      <c r="AM23" s="693"/>
      <c r="AN23" s="693"/>
      <c r="AO23" s="694"/>
      <c r="AP23" s="706" t="s">
        <v>280</v>
      </c>
      <c r="AQ23" s="707"/>
      <c r="AR23" s="707"/>
      <c r="AS23" s="707"/>
      <c r="AT23" s="707"/>
      <c r="AU23" s="707"/>
      <c r="AV23" s="707"/>
      <c r="AW23" s="707"/>
      <c r="AX23" s="707"/>
      <c r="AY23" s="707"/>
      <c r="AZ23" s="707"/>
      <c r="BA23" s="707"/>
      <c r="BB23" s="707"/>
      <c r="BC23" s="707"/>
      <c r="BD23" s="707"/>
      <c r="BE23" s="707"/>
      <c r="BF23" s="708"/>
      <c r="BG23" s="687" t="s">
        <v>135</v>
      </c>
      <c r="BH23" s="688"/>
      <c r="BI23" s="688"/>
      <c r="BJ23" s="688"/>
      <c r="BK23" s="688"/>
      <c r="BL23" s="688"/>
      <c r="BM23" s="688"/>
      <c r="BN23" s="689"/>
      <c r="BO23" s="690" t="s">
        <v>233</v>
      </c>
      <c r="BP23" s="690"/>
      <c r="BQ23" s="690"/>
      <c r="BR23" s="690"/>
      <c r="BS23" s="696" t="s">
        <v>135</v>
      </c>
      <c r="BT23" s="688"/>
      <c r="BU23" s="688"/>
      <c r="BV23" s="688"/>
      <c r="BW23" s="688"/>
      <c r="BX23" s="688"/>
      <c r="BY23" s="688"/>
      <c r="BZ23" s="688"/>
      <c r="CA23" s="688"/>
      <c r="CB23" s="697"/>
      <c r="CD23" s="669" t="s">
        <v>219</v>
      </c>
      <c r="CE23" s="670"/>
      <c r="CF23" s="670"/>
      <c r="CG23" s="670"/>
      <c r="CH23" s="670"/>
      <c r="CI23" s="670"/>
      <c r="CJ23" s="670"/>
      <c r="CK23" s="670"/>
      <c r="CL23" s="670"/>
      <c r="CM23" s="670"/>
      <c r="CN23" s="670"/>
      <c r="CO23" s="670"/>
      <c r="CP23" s="670"/>
      <c r="CQ23" s="671"/>
      <c r="CR23" s="669" t="s">
        <v>281</v>
      </c>
      <c r="CS23" s="670"/>
      <c r="CT23" s="670"/>
      <c r="CU23" s="670"/>
      <c r="CV23" s="670"/>
      <c r="CW23" s="670"/>
      <c r="CX23" s="670"/>
      <c r="CY23" s="671"/>
      <c r="CZ23" s="669" t="s">
        <v>282</v>
      </c>
      <c r="DA23" s="670"/>
      <c r="DB23" s="670"/>
      <c r="DC23" s="671"/>
      <c r="DD23" s="669" t="s">
        <v>283</v>
      </c>
      <c r="DE23" s="670"/>
      <c r="DF23" s="670"/>
      <c r="DG23" s="670"/>
      <c r="DH23" s="670"/>
      <c r="DI23" s="670"/>
      <c r="DJ23" s="670"/>
      <c r="DK23" s="671"/>
      <c r="DL23" s="720" t="s">
        <v>284</v>
      </c>
      <c r="DM23" s="721"/>
      <c r="DN23" s="721"/>
      <c r="DO23" s="721"/>
      <c r="DP23" s="721"/>
      <c r="DQ23" s="721"/>
      <c r="DR23" s="721"/>
      <c r="DS23" s="721"/>
      <c r="DT23" s="721"/>
      <c r="DU23" s="721"/>
      <c r="DV23" s="722"/>
      <c r="DW23" s="669" t="s">
        <v>285</v>
      </c>
      <c r="DX23" s="670"/>
      <c r="DY23" s="670"/>
      <c r="DZ23" s="670"/>
      <c r="EA23" s="670"/>
      <c r="EB23" s="670"/>
      <c r="EC23" s="671"/>
    </row>
    <row r="24" spans="2:133" ht="11.25" customHeight="1" x14ac:dyDescent="0.2">
      <c r="B24" s="684" t="s">
        <v>286</v>
      </c>
      <c r="C24" s="685"/>
      <c r="D24" s="685"/>
      <c r="E24" s="685"/>
      <c r="F24" s="685"/>
      <c r="G24" s="685"/>
      <c r="H24" s="685"/>
      <c r="I24" s="685"/>
      <c r="J24" s="685"/>
      <c r="K24" s="685"/>
      <c r="L24" s="685"/>
      <c r="M24" s="685"/>
      <c r="N24" s="685"/>
      <c r="O24" s="685"/>
      <c r="P24" s="685"/>
      <c r="Q24" s="686"/>
      <c r="R24" s="687" t="s">
        <v>135</v>
      </c>
      <c r="S24" s="688"/>
      <c r="T24" s="688"/>
      <c r="U24" s="688"/>
      <c r="V24" s="688"/>
      <c r="W24" s="688"/>
      <c r="X24" s="688"/>
      <c r="Y24" s="689"/>
      <c r="Z24" s="690" t="s">
        <v>233</v>
      </c>
      <c r="AA24" s="690"/>
      <c r="AB24" s="690"/>
      <c r="AC24" s="690"/>
      <c r="AD24" s="691" t="s">
        <v>135</v>
      </c>
      <c r="AE24" s="691"/>
      <c r="AF24" s="691"/>
      <c r="AG24" s="691"/>
      <c r="AH24" s="691"/>
      <c r="AI24" s="691"/>
      <c r="AJ24" s="691"/>
      <c r="AK24" s="691"/>
      <c r="AL24" s="692" t="s">
        <v>135</v>
      </c>
      <c r="AM24" s="693"/>
      <c r="AN24" s="693"/>
      <c r="AO24" s="694"/>
      <c r="AP24" s="706" t="s">
        <v>287</v>
      </c>
      <c r="AQ24" s="707"/>
      <c r="AR24" s="707"/>
      <c r="AS24" s="707"/>
      <c r="AT24" s="707"/>
      <c r="AU24" s="707"/>
      <c r="AV24" s="707"/>
      <c r="AW24" s="707"/>
      <c r="AX24" s="707"/>
      <c r="AY24" s="707"/>
      <c r="AZ24" s="707"/>
      <c r="BA24" s="707"/>
      <c r="BB24" s="707"/>
      <c r="BC24" s="707"/>
      <c r="BD24" s="707"/>
      <c r="BE24" s="707"/>
      <c r="BF24" s="708"/>
      <c r="BG24" s="687" t="s">
        <v>135</v>
      </c>
      <c r="BH24" s="688"/>
      <c r="BI24" s="688"/>
      <c r="BJ24" s="688"/>
      <c r="BK24" s="688"/>
      <c r="BL24" s="688"/>
      <c r="BM24" s="688"/>
      <c r="BN24" s="689"/>
      <c r="BO24" s="690" t="s">
        <v>135</v>
      </c>
      <c r="BP24" s="690"/>
      <c r="BQ24" s="690"/>
      <c r="BR24" s="690"/>
      <c r="BS24" s="696" t="s">
        <v>233</v>
      </c>
      <c r="BT24" s="688"/>
      <c r="BU24" s="688"/>
      <c r="BV24" s="688"/>
      <c r="BW24" s="688"/>
      <c r="BX24" s="688"/>
      <c r="BY24" s="688"/>
      <c r="BZ24" s="688"/>
      <c r="CA24" s="688"/>
      <c r="CB24" s="697"/>
      <c r="CD24" s="698" t="s">
        <v>288</v>
      </c>
      <c r="CE24" s="699"/>
      <c r="CF24" s="699"/>
      <c r="CG24" s="699"/>
      <c r="CH24" s="699"/>
      <c r="CI24" s="699"/>
      <c r="CJ24" s="699"/>
      <c r="CK24" s="699"/>
      <c r="CL24" s="699"/>
      <c r="CM24" s="699"/>
      <c r="CN24" s="699"/>
      <c r="CO24" s="699"/>
      <c r="CP24" s="699"/>
      <c r="CQ24" s="700"/>
      <c r="CR24" s="676">
        <v>107797788</v>
      </c>
      <c r="CS24" s="677"/>
      <c r="CT24" s="677"/>
      <c r="CU24" s="677"/>
      <c r="CV24" s="677"/>
      <c r="CW24" s="677"/>
      <c r="CX24" s="677"/>
      <c r="CY24" s="678"/>
      <c r="CZ24" s="681">
        <v>41.7</v>
      </c>
      <c r="DA24" s="682"/>
      <c r="DB24" s="682"/>
      <c r="DC24" s="701"/>
      <c r="DD24" s="723">
        <v>67910310</v>
      </c>
      <c r="DE24" s="677"/>
      <c r="DF24" s="677"/>
      <c r="DG24" s="677"/>
      <c r="DH24" s="677"/>
      <c r="DI24" s="677"/>
      <c r="DJ24" s="677"/>
      <c r="DK24" s="678"/>
      <c r="DL24" s="723">
        <v>61896568</v>
      </c>
      <c r="DM24" s="677"/>
      <c r="DN24" s="677"/>
      <c r="DO24" s="677"/>
      <c r="DP24" s="677"/>
      <c r="DQ24" s="677"/>
      <c r="DR24" s="677"/>
      <c r="DS24" s="677"/>
      <c r="DT24" s="677"/>
      <c r="DU24" s="677"/>
      <c r="DV24" s="678"/>
      <c r="DW24" s="681">
        <v>49.2</v>
      </c>
      <c r="DX24" s="682"/>
      <c r="DY24" s="682"/>
      <c r="DZ24" s="682"/>
      <c r="EA24" s="682"/>
      <c r="EB24" s="682"/>
      <c r="EC24" s="683"/>
    </row>
    <row r="25" spans="2:133" ht="11.25" customHeight="1" x14ac:dyDescent="0.2">
      <c r="B25" s="684" t="s">
        <v>289</v>
      </c>
      <c r="C25" s="685"/>
      <c r="D25" s="685"/>
      <c r="E25" s="685"/>
      <c r="F25" s="685"/>
      <c r="G25" s="685"/>
      <c r="H25" s="685"/>
      <c r="I25" s="685"/>
      <c r="J25" s="685"/>
      <c r="K25" s="685"/>
      <c r="L25" s="685"/>
      <c r="M25" s="685"/>
      <c r="N25" s="685"/>
      <c r="O25" s="685"/>
      <c r="P25" s="685"/>
      <c r="Q25" s="686"/>
      <c r="R25" s="687" t="s">
        <v>135</v>
      </c>
      <c r="S25" s="688"/>
      <c r="T25" s="688"/>
      <c r="U25" s="688"/>
      <c r="V25" s="688"/>
      <c r="W25" s="688"/>
      <c r="X25" s="688"/>
      <c r="Y25" s="689"/>
      <c r="Z25" s="690" t="s">
        <v>135</v>
      </c>
      <c r="AA25" s="690"/>
      <c r="AB25" s="690"/>
      <c r="AC25" s="690"/>
      <c r="AD25" s="691" t="s">
        <v>233</v>
      </c>
      <c r="AE25" s="691"/>
      <c r="AF25" s="691"/>
      <c r="AG25" s="691"/>
      <c r="AH25" s="691"/>
      <c r="AI25" s="691"/>
      <c r="AJ25" s="691"/>
      <c r="AK25" s="691"/>
      <c r="AL25" s="692" t="s">
        <v>233</v>
      </c>
      <c r="AM25" s="693"/>
      <c r="AN25" s="693"/>
      <c r="AO25" s="694"/>
      <c r="AP25" s="706" t="s">
        <v>290</v>
      </c>
      <c r="AQ25" s="707"/>
      <c r="AR25" s="707"/>
      <c r="AS25" s="707"/>
      <c r="AT25" s="707"/>
      <c r="AU25" s="707"/>
      <c r="AV25" s="707"/>
      <c r="AW25" s="707"/>
      <c r="AX25" s="707"/>
      <c r="AY25" s="707"/>
      <c r="AZ25" s="707"/>
      <c r="BA25" s="707"/>
      <c r="BB25" s="707"/>
      <c r="BC25" s="707"/>
      <c r="BD25" s="707"/>
      <c r="BE25" s="707"/>
      <c r="BF25" s="708"/>
      <c r="BG25" s="687" t="s">
        <v>135</v>
      </c>
      <c r="BH25" s="688"/>
      <c r="BI25" s="688"/>
      <c r="BJ25" s="688"/>
      <c r="BK25" s="688"/>
      <c r="BL25" s="688"/>
      <c r="BM25" s="688"/>
      <c r="BN25" s="689"/>
      <c r="BO25" s="690" t="s">
        <v>135</v>
      </c>
      <c r="BP25" s="690"/>
      <c r="BQ25" s="690"/>
      <c r="BR25" s="690"/>
      <c r="BS25" s="696" t="s">
        <v>233</v>
      </c>
      <c r="BT25" s="688"/>
      <c r="BU25" s="688"/>
      <c r="BV25" s="688"/>
      <c r="BW25" s="688"/>
      <c r="BX25" s="688"/>
      <c r="BY25" s="688"/>
      <c r="BZ25" s="688"/>
      <c r="CA25" s="688"/>
      <c r="CB25" s="697"/>
      <c r="CD25" s="702" t="s">
        <v>291</v>
      </c>
      <c r="CE25" s="703"/>
      <c r="CF25" s="703"/>
      <c r="CG25" s="703"/>
      <c r="CH25" s="703"/>
      <c r="CI25" s="703"/>
      <c r="CJ25" s="703"/>
      <c r="CK25" s="703"/>
      <c r="CL25" s="703"/>
      <c r="CM25" s="703"/>
      <c r="CN25" s="703"/>
      <c r="CO25" s="703"/>
      <c r="CP25" s="703"/>
      <c r="CQ25" s="704"/>
      <c r="CR25" s="687">
        <v>37930571</v>
      </c>
      <c r="CS25" s="712"/>
      <c r="CT25" s="712"/>
      <c r="CU25" s="712"/>
      <c r="CV25" s="712"/>
      <c r="CW25" s="712"/>
      <c r="CX25" s="712"/>
      <c r="CY25" s="713"/>
      <c r="CZ25" s="692">
        <v>14.7</v>
      </c>
      <c r="DA25" s="724"/>
      <c r="DB25" s="724"/>
      <c r="DC25" s="726"/>
      <c r="DD25" s="696">
        <v>35103697</v>
      </c>
      <c r="DE25" s="712"/>
      <c r="DF25" s="712"/>
      <c r="DG25" s="712"/>
      <c r="DH25" s="712"/>
      <c r="DI25" s="712"/>
      <c r="DJ25" s="712"/>
      <c r="DK25" s="713"/>
      <c r="DL25" s="696">
        <v>33921180</v>
      </c>
      <c r="DM25" s="712"/>
      <c r="DN25" s="712"/>
      <c r="DO25" s="712"/>
      <c r="DP25" s="712"/>
      <c r="DQ25" s="712"/>
      <c r="DR25" s="712"/>
      <c r="DS25" s="712"/>
      <c r="DT25" s="712"/>
      <c r="DU25" s="712"/>
      <c r="DV25" s="713"/>
      <c r="DW25" s="692">
        <v>26.9</v>
      </c>
      <c r="DX25" s="724"/>
      <c r="DY25" s="724"/>
      <c r="DZ25" s="724"/>
      <c r="EA25" s="724"/>
      <c r="EB25" s="724"/>
      <c r="EC25" s="725"/>
    </row>
    <row r="26" spans="2:133" ht="11.25" customHeight="1" x14ac:dyDescent="0.2">
      <c r="B26" s="684" t="s">
        <v>292</v>
      </c>
      <c r="C26" s="685"/>
      <c r="D26" s="685"/>
      <c r="E26" s="685"/>
      <c r="F26" s="685"/>
      <c r="G26" s="685"/>
      <c r="H26" s="685"/>
      <c r="I26" s="685"/>
      <c r="J26" s="685"/>
      <c r="K26" s="685"/>
      <c r="L26" s="685"/>
      <c r="M26" s="685"/>
      <c r="N26" s="685"/>
      <c r="O26" s="685"/>
      <c r="P26" s="685"/>
      <c r="Q26" s="686"/>
      <c r="R26" s="687">
        <v>82636761</v>
      </c>
      <c r="S26" s="688"/>
      <c r="T26" s="688"/>
      <c r="U26" s="688"/>
      <c r="V26" s="688"/>
      <c r="W26" s="688"/>
      <c r="X26" s="688"/>
      <c r="Y26" s="689"/>
      <c r="Z26" s="690">
        <v>30.5</v>
      </c>
      <c r="AA26" s="690"/>
      <c r="AB26" s="690"/>
      <c r="AC26" s="690"/>
      <c r="AD26" s="691">
        <v>82636761</v>
      </c>
      <c r="AE26" s="691"/>
      <c r="AF26" s="691"/>
      <c r="AG26" s="691"/>
      <c r="AH26" s="691"/>
      <c r="AI26" s="691"/>
      <c r="AJ26" s="691"/>
      <c r="AK26" s="691"/>
      <c r="AL26" s="692">
        <v>65.599999999999994</v>
      </c>
      <c r="AM26" s="693"/>
      <c r="AN26" s="693"/>
      <c r="AO26" s="694"/>
      <c r="AP26" s="706" t="s">
        <v>293</v>
      </c>
      <c r="AQ26" s="727"/>
      <c r="AR26" s="727"/>
      <c r="AS26" s="727"/>
      <c r="AT26" s="727"/>
      <c r="AU26" s="727"/>
      <c r="AV26" s="727"/>
      <c r="AW26" s="727"/>
      <c r="AX26" s="727"/>
      <c r="AY26" s="727"/>
      <c r="AZ26" s="727"/>
      <c r="BA26" s="727"/>
      <c r="BB26" s="727"/>
      <c r="BC26" s="727"/>
      <c r="BD26" s="727"/>
      <c r="BE26" s="727"/>
      <c r="BF26" s="708"/>
      <c r="BG26" s="687" t="s">
        <v>233</v>
      </c>
      <c r="BH26" s="688"/>
      <c r="BI26" s="688"/>
      <c r="BJ26" s="688"/>
      <c r="BK26" s="688"/>
      <c r="BL26" s="688"/>
      <c r="BM26" s="688"/>
      <c r="BN26" s="689"/>
      <c r="BO26" s="690" t="s">
        <v>233</v>
      </c>
      <c r="BP26" s="690"/>
      <c r="BQ26" s="690"/>
      <c r="BR26" s="690"/>
      <c r="BS26" s="696" t="s">
        <v>233</v>
      </c>
      <c r="BT26" s="688"/>
      <c r="BU26" s="688"/>
      <c r="BV26" s="688"/>
      <c r="BW26" s="688"/>
      <c r="BX26" s="688"/>
      <c r="BY26" s="688"/>
      <c r="BZ26" s="688"/>
      <c r="CA26" s="688"/>
      <c r="CB26" s="697"/>
      <c r="CD26" s="702" t="s">
        <v>294</v>
      </c>
      <c r="CE26" s="703"/>
      <c r="CF26" s="703"/>
      <c r="CG26" s="703"/>
      <c r="CH26" s="703"/>
      <c r="CI26" s="703"/>
      <c r="CJ26" s="703"/>
      <c r="CK26" s="703"/>
      <c r="CL26" s="703"/>
      <c r="CM26" s="703"/>
      <c r="CN26" s="703"/>
      <c r="CO26" s="703"/>
      <c r="CP26" s="703"/>
      <c r="CQ26" s="704"/>
      <c r="CR26" s="687">
        <v>22332184</v>
      </c>
      <c r="CS26" s="688"/>
      <c r="CT26" s="688"/>
      <c r="CU26" s="688"/>
      <c r="CV26" s="688"/>
      <c r="CW26" s="688"/>
      <c r="CX26" s="688"/>
      <c r="CY26" s="689"/>
      <c r="CZ26" s="692">
        <v>8.6</v>
      </c>
      <c r="DA26" s="724"/>
      <c r="DB26" s="724"/>
      <c r="DC26" s="726"/>
      <c r="DD26" s="696">
        <v>20866557</v>
      </c>
      <c r="DE26" s="688"/>
      <c r="DF26" s="688"/>
      <c r="DG26" s="688"/>
      <c r="DH26" s="688"/>
      <c r="DI26" s="688"/>
      <c r="DJ26" s="688"/>
      <c r="DK26" s="689"/>
      <c r="DL26" s="696" t="s">
        <v>233</v>
      </c>
      <c r="DM26" s="688"/>
      <c r="DN26" s="688"/>
      <c r="DO26" s="688"/>
      <c r="DP26" s="688"/>
      <c r="DQ26" s="688"/>
      <c r="DR26" s="688"/>
      <c r="DS26" s="688"/>
      <c r="DT26" s="688"/>
      <c r="DU26" s="688"/>
      <c r="DV26" s="689"/>
      <c r="DW26" s="692" t="s">
        <v>135</v>
      </c>
      <c r="DX26" s="724"/>
      <c r="DY26" s="724"/>
      <c r="DZ26" s="724"/>
      <c r="EA26" s="724"/>
      <c r="EB26" s="724"/>
      <c r="EC26" s="725"/>
    </row>
    <row r="27" spans="2:133" ht="11.25" customHeight="1" x14ac:dyDescent="0.2">
      <c r="B27" s="684" t="s">
        <v>295</v>
      </c>
      <c r="C27" s="685"/>
      <c r="D27" s="685"/>
      <c r="E27" s="685"/>
      <c r="F27" s="685"/>
      <c r="G27" s="685"/>
      <c r="H27" s="685"/>
      <c r="I27" s="685"/>
      <c r="J27" s="685"/>
      <c r="K27" s="685"/>
      <c r="L27" s="685"/>
      <c r="M27" s="685"/>
      <c r="N27" s="685"/>
      <c r="O27" s="685"/>
      <c r="P27" s="685"/>
      <c r="Q27" s="686"/>
      <c r="R27" s="687">
        <v>52497</v>
      </c>
      <c r="S27" s="688"/>
      <c r="T27" s="688"/>
      <c r="U27" s="688"/>
      <c r="V27" s="688"/>
      <c r="W27" s="688"/>
      <c r="X27" s="688"/>
      <c r="Y27" s="689"/>
      <c r="Z27" s="690">
        <v>0</v>
      </c>
      <c r="AA27" s="690"/>
      <c r="AB27" s="690"/>
      <c r="AC27" s="690"/>
      <c r="AD27" s="691">
        <v>52497</v>
      </c>
      <c r="AE27" s="691"/>
      <c r="AF27" s="691"/>
      <c r="AG27" s="691"/>
      <c r="AH27" s="691"/>
      <c r="AI27" s="691"/>
      <c r="AJ27" s="691"/>
      <c r="AK27" s="691"/>
      <c r="AL27" s="692">
        <v>0</v>
      </c>
      <c r="AM27" s="693"/>
      <c r="AN27" s="693"/>
      <c r="AO27" s="694"/>
      <c r="AP27" s="684" t="s">
        <v>296</v>
      </c>
      <c r="AQ27" s="685"/>
      <c r="AR27" s="685"/>
      <c r="AS27" s="685"/>
      <c r="AT27" s="685"/>
      <c r="AU27" s="685"/>
      <c r="AV27" s="685"/>
      <c r="AW27" s="685"/>
      <c r="AX27" s="685"/>
      <c r="AY27" s="685"/>
      <c r="AZ27" s="685"/>
      <c r="BA27" s="685"/>
      <c r="BB27" s="685"/>
      <c r="BC27" s="685"/>
      <c r="BD27" s="685"/>
      <c r="BE27" s="685"/>
      <c r="BF27" s="686"/>
      <c r="BG27" s="687">
        <v>67511196</v>
      </c>
      <c r="BH27" s="688"/>
      <c r="BI27" s="688"/>
      <c r="BJ27" s="688"/>
      <c r="BK27" s="688"/>
      <c r="BL27" s="688"/>
      <c r="BM27" s="688"/>
      <c r="BN27" s="689"/>
      <c r="BO27" s="690">
        <v>100</v>
      </c>
      <c r="BP27" s="690"/>
      <c r="BQ27" s="690"/>
      <c r="BR27" s="690"/>
      <c r="BS27" s="696" t="s">
        <v>233</v>
      </c>
      <c r="BT27" s="688"/>
      <c r="BU27" s="688"/>
      <c r="BV27" s="688"/>
      <c r="BW27" s="688"/>
      <c r="BX27" s="688"/>
      <c r="BY27" s="688"/>
      <c r="BZ27" s="688"/>
      <c r="CA27" s="688"/>
      <c r="CB27" s="697"/>
      <c r="CD27" s="702" t="s">
        <v>297</v>
      </c>
      <c r="CE27" s="703"/>
      <c r="CF27" s="703"/>
      <c r="CG27" s="703"/>
      <c r="CH27" s="703"/>
      <c r="CI27" s="703"/>
      <c r="CJ27" s="703"/>
      <c r="CK27" s="703"/>
      <c r="CL27" s="703"/>
      <c r="CM27" s="703"/>
      <c r="CN27" s="703"/>
      <c r="CO27" s="703"/>
      <c r="CP27" s="703"/>
      <c r="CQ27" s="704"/>
      <c r="CR27" s="687">
        <v>62516210</v>
      </c>
      <c r="CS27" s="712"/>
      <c r="CT27" s="712"/>
      <c r="CU27" s="712"/>
      <c r="CV27" s="712"/>
      <c r="CW27" s="712"/>
      <c r="CX27" s="712"/>
      <c r="CY27" s="713"/>
      <c r="CZ27" s="692">
        <v>24.2</v>
      </c>
      <c r="DA27" s="724"/>
      <c r="DB27" s="724"/>
      <c r="DC27" s="726"/>
      <c r="DD27" s="696">
        <v>25457427</v>
      </c>
      <c r="DE27" s="712"/>
      <c r="DF27" s="712"/>
      <c r="DG27" s="712"/>
      <c r="DH27" s="712"/>
      <c r="DI27" s="712"/>
      <c r="DJ27" s="712"/>
      <c r="DK27" s="713"/>
      <c r="DL27" s="696">
        <v>24914997</v>
      </c>
      <c r="DM27" s="712"/>
      <c r="DN27" s="712"/>
      <c r="DO27" s="712"/>
      <c r="DP27" s="712"/>
      <c r="DQ27" s="712"/>
      <c r="DR27" s="712"/>
      <c r="DS27" s="712"/>
      <c r="DT27" s="712"/>
      <c r="DU27" s="712"/>
      <c r="DV27" s="713"/>
      <c r="DW27" s="692">
        <v>19.8</v>
      </c>
      <c r="DX27" s="724"/>
      <c r="DY27" s="724"/>
      <c r="DZ27" s="724"/>
      <c r="EA27" s="724"/>
      <c r="EB27" s="724"/>
      <c r="EC27" s="725"/>
    </row>
    <row r="28" spans="2:133" ht="11.25" customHeight="1" x14ac:dyDescent="0.2">
      <c r="B28" s="684" t="s">
        <v>298</v>
      </c>
      <c r="C28" s="685"/>
      <c r="D28" s="685"/>
      <c r="E28" s="685"/>
      <c r="F28" s="685"/>
      <c r="G28" s="685"/>
      <c r="H28" s="685"/>
      <c r="I28" s="685"/>
      <c r="J28" s="685"/>
      <c r="K28" s="685"/>
      <c r="L28" s="685"/>
      <c r="M28" s="685"/>
      <c r="N28" s="685"/>
      <c r="O28" s="685"/>
      <c r="P28" s="685"/>
      <c r="Q28" s="686"/>
      <c r="R28" s="687">
        <v>1353205</v>
      </c>
      <c r="S28" s="688"/>
      <c r="T28" s="688"/>
      <c r="U28" s="688"/>
      <c r="V28" s="688"/>
      <c r="W28" s="688"/>
      <c r="X28" s="688"/>
      <c r="Y28" s="689"/>
      <c r="Z28" s="690">
        <v>0.5</v>
      </c>
      <c r="AA28" s="690"/>
      <c r="AB28" s="690"/>
      <c r="AC28" s="690"/>
      <c r="AD28" s="691" t="s">
        <v>135</v>
      </c>
      <c r="AE28" s="691"/>
      <c r="AF28" s="691"/>
      <c r="AG28" s="691"/>
      <c r="AH28" s="691"/>
      <c r="AI28" s="691"/>
      <c r="AJ28" s="691"/>
      <c r="AK28" s="691"/>
      <c r="AL28" s="692" t="s">
        <v>233</v>
      </c>
      <c r="AM28" s="693"/>
      <c r="AN28" s="693"/>
      <c r="AO28" s="694"/>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690"/>
      <c r="BP28" s="690"/>
      <c r="BQ28" s="690"/>
      <c r="BR28" s="690"/>
      <c r="BS28" s="696"/>
      <c r="BT28" s="688"/>
      <c r="BU28" s="688"/>
      <c r="BV28" s="688"/>
      <c r="BW28" s="688"/>
      <c r="BX28" s="688"/>
      <c r="BY28" s="688"/>
      <c r="BZ28" s="688"/>
      <c r="CA28" s="688"/>
      <c r="CB28" s="697"/>
      <c r="CD28" s="702" t="s">
        <v>299</v>
      </c>
      <c r="CE28" s="703"/>
      <c r="CF28" s="703"/>
      <c r="CG28" s="703"/>
      <c r="CH28" s="703"/>
      <c r="CI28" s="703"/>
      <c r="CJ28" s="703"/>
      <c r="CK28" s="703"/>
      <c r="CL28" s="703"/>
      <c r="CM28" s="703"/>
      <c r="CN28" s="703"/>
      <c r="CO28" s="703"/>
      <c r="CP28" s="703"/>
      <c r="CQ28" s="704"/>
      <c r="CR28" s="687">
        <v>7351007</v>
      </c>
      <c r="CS28" s="688"/>
      <c r="CT28" s="688"/>
      <c r="CU28" s="688"/>
      <c r="CV28" s="688"/>
      <c r="CW28" s="688"/>
      <c r="CX28" s="688"/>
      <c r="CY28" s="689"/>
      <c r="CZ28" s="692">
        <v>2.8</v>
      </c>
      <c r="DA28" s="724"/>
      <c r="DB28" s="724"/>
      <c r="DC28" s="726"/>
      <c r="DD28" s="696">
        <v>7349186</v>
      </c>
      <c r="DE28" s="688"/>
      <c r="DF28" s="688"/>
      <c r="DG28" s="688"/>
      <c r="DH28" s="688"/>
      <c r="DI28" s="688"/>
      <c r="DJ28" s="688"/>
      <c r="DK28" s="689"/>
      <c r="DL28" s="696">
        <v>3060391</v>
      </c>
      <c r="DM28" s="688"/>
      <c r="DN28" s="688"/>
      <c r="DO28" s="688"/>
      <c r="DP28" s="688"/>
      <c r="DQ28" s="688"/>
      <c r="DR28" s="688"/>
      <c r="DS28" s="688"/>
      <c r="DT28" s="688"/>
      <c r="DU28" s="688"/>
      <c r="DV28" s="689"/>
      <c r="DW28" s="692">
        <v>2.4</v>
      </c>
      <c r="DX28" s="724"/>
      <c r="DY28" s="724"/>
      <c r="DZ28" s="724"/>
      <c r="EA28" s="724"/>
      <c r="EB28" s="724"/>
      <c r="EC28" s="725"/>
    </row>
    <row r="29" spans="2:133" ht="11.25" customHeight="1" x14ac:dyDescent="0.2">
      <c r="B29" s="684" t="s">
        <v>300</v>
      </c>
      <c r="C29" s="685"/>
      <c r="D29" s="685"/>
      <c r="E29" s="685"/>
      <c r="F29" s="685"/>
      <c r="G29" s="685"/>
      <c r="H29" s="685"/>
      <c r="I29" s="685"/>
      <c r="J29" s="685"/>
      <c r="K29" s="685"/>
      <c r="L29" s="685"/>
      <c r="M29" s="685"/>
      <c r="N29" s="685"/>
      <c r="O29" s="685"/>
      <c r="P29" s="685"/>
      <c r="Q29" s="686"/>
      <c r="R29" s="687">
        <v>3226610</v>
      </c>
      <c r="S29" s="688"/>
      <c r="T29" s="688"/>
      <c r="U29" s="688"/>
      <c r="V29" s="688"/>
      <c r="W29" s="688"/>
      <c r="X29" s="688"/>
      <c r="Y29" s="689"/>
      <c r="Z29" s="690">
        <v>1.2</v>
      </c>
      <c r="AA29" s="690"/>
      <c r="AB29" s="690"/>
      <c r="AC29" s="690"/>
      <c r="AD29" s="691">
        <v>1557858</v>
      </c>
      <c r="AE29" s="691"/>
      <c r="AF29" s="691"/>
      <c r="AG29" s="691"/>
      <c r="AH29" s="691"/>
      <c r="AI29" s="691"/>
      <c r="AJ29" s="691"/>
      <c r="AK29" s="691"/>
      <c r="AL29" s="692">
        <v>1.2</v>
      </c>
      <c r="AM29" s="693"/>
      <c r="AN29" s="693"/>
      <c r="AO29" s="694"/>
      <c r="AP29" s="728"/>
      <c r="AQ29" s="729"/>
      <c r="AR29" s="729"/>
      <c r="AS29" s="729"/>
      <c r="AT29" s="729"/>
      <c r="AU29" s="729"/>
      <c r="AV29" s="729"/>
      <c r="AW29" s="729"/>
      <c r="AX29" s="729"/>
      <c r="AY29" s="729"/>
      <c r="AZ29" s="729"/>
      <c r="BA29" s="729"/>
      <c r="BB29" s="729"/>
      <c r="BC29" s="729"/>
      <c r="BD29" s="729"/>
      <c r="BE29" s="729"/>
      <c r="BF29" s="730"/>
      <c r="BG29" s="687"/>
      <c r="BH29" s="688"/>
      <c r="BI29" s="688"/>
      <c r="BJ29" s="688"/>
      <c r="BK29" s="688"/>
      <c r="BL29" s="688"/>
      <c r="BM29" s="688"/>
      <c r="BN29" s="689"/>
      <c r="BO29" s="690"/>
      <c r="BP29" s="690"/>
      <c r="BQ29" s="690"/>
      <c r="BR29" s="690"/>
      <c r="BS29" s="691"/>
      <c r="BT29" s="691"/>
      <c r="BU29" s="691"/>
      <c r="BV29" s="691"/>
      <c r="BW29" s="691"/>
      <c r="BX29" s="691"/>
      <c r="BY29" s="691"/>
      <c r="BZ29" s="691"/>
      <c r="CA29" s="691"/>
      <c r="CB29" s="695"/>
      <c r="CD29" s="733" t="s">
        <v>301</v>
      </c>
      <c r="CE29" s="734"/>
      <c r="CF29" s="702" t="s">
        <v>302</v>
      </c>
      <c r="CG29" s="703"/>
      <c r="CH29" s="703"/>
      <c r="CI29" s="703"/>
      <c r="CJ29" s="703"/>
      <c r="CK29" s="703"/>
      <c r="CL29" s="703"/>
      <c r="CM29" s="703"/>
      <c r="CN29" s="703"/>
      <c r="CO29" s="703"/>
      <c r="CP29" s="703"/>
      <c r="CQ29" s="704"/>
      <c r="CR29" s="687">
        <v>7351007</v>
      </c>
      <c r="CS29" s="712"/>
      <c r="CT29" s="712"/>
      <c r="CU29" s="712"/>
      <c r="CV29" s="712"/>
      <c r="CW29" s="712"/>
      <c r="CX29" s="712"/>
      <c r="CY29" s="713"/>
      <c r="CZ29" s="692">
        <v>2.8</v>
      </c>
      <c r="DA29" s="724"/>
      <c r="DB29" s="724"/>
      <c r="DC29" s="726"/>
      <c r="DD29" s="696">
        <v>7349186</v>
      </c>
      <c r="DE29" s="712"/>
      <c r="DF29" s="712"/>
      <c r="DG29" s="712"/>
      <c r="DH29" s="712"/>
      <c r="DI29" s="712"/>
      <c r="DJ29" s="712"/>
      <c r="DK29" s="713"/>
      <c r="DL29" s="696">
        <v>3060391</v>
      </c>
      <c r="DM29" s="712"/>
      <c r="DN29" s="712"/>
      <c r="DO29" s="712"/>
      <c r="DP29" s="712"/>
      <c r="DQ29" s="712"/>
      <c r="DR29" s="712"/>
      <c r="DS29" s="712"/>
      <c r="DT29" s="712"/>
      <c r="DU29" s="712"/>
      <c r="DV29" s="713"/>
      <c r="DW29" s="692">
        <v>2.4</v>
      </c>
      <c r="DX29" s="724"/>
      <c r="DY29" s="724"/>
      <c r="DZ29" s="724"/>
      <c r="EA29" s="724"/>
      <c r="EB29" s="724"/>
      <c r="EC29" s="725"/>
    </row>
    <row r="30" spans="2:133" ht="11.25" customHeight="1" x14ac:dyDescent="0.2">
      <c r="B30" s="684" t="s">
        <v>303</v>
      </c>
      <c r="C30" s="685"/>
      <c r="D30" s="685"/>
      <c r="E30" s="685"/>
      <c r="F30" s="685"/>
      <c r="G30" s="685"/>
      <c r="H30" s="685"/>
      <c r="I30" s="685"/>
      <c r="J30" s="685"/>
      <c r="K30" s="685"/>
      <c r="L30" s="685"/>
      <c r="M30" s="685"/>
      <c r="N30" s="685"/>
      <c r="O30" s="685"/>
      <c r="P30" s="685"/>
      <c r="Q30" s="686"/>
      <c r="R30" s="687">
        <v>787274</v>
      </c>
      <c r="S30" s="688"/>
      <c r="T30" s="688"/>
      <c r="U30" s="688"/>
      <c r="V30" s="688"/>
      <c r="W30" s="688"/>
      <c r="X30" s="688"/>
      <c r="Y30" s="689"/>
      <c r="Z30" s="690">
        <v>0.3</v>
      </c>
      <c r="AA30" s="690"/>
      <c r="AB30" s="690"/>
      <c r="AC30" s="690"/>
      <c r="AD30" s="691" t="s">
        <v>135</v>
      </c>
      <c r="AE30" s="691"/>
      <c r="AF30" s="691"/>
      <c r="AG30" s="691"/>
      <c r="AH30" s="691"/>
      <c r="AI30" s="691"/>
      <c r="AJ30" s="691"/>
      <c r="AK30" s="691"/>
      <c r="AL30" s="692" t="s">
        <v>135</v>
      </c>
      <c r="AM30" s="693"/>
      <c r="AN30" s="693"/>
      <c r="AO30" s="694"/>
      <c r="AP30" s="666" t="s">
        <v>219</v>
      </c>
      <c r="AQ30" s="667"/>
      <c r="AR30" s="667"/>
      <c r="AS30" s="667"/>
      <c r="AT30" s="667"/>
      <c r="AU30" s="667"/>
      <c r="AV30" s="667"/>
      <c r="AW30" s="667"/>
      <c r="AX30" s="667"/>
      <c r="AY30" s="667"/>
      <c r="AZ30" s="667"/>
      <c r="BA30" s="667"/>
      <c r="BB30" s="667"/>
      <c r="BC30" s="667"/>
      <c r="BD30" s="667"/>
      <c r="BE30" s="667"/>
      <c r="BF30" s="668"/>
      <c r="BG30" s="666" t="s">
        <v>304</v>
      </c>
      <c r="BH30" s="731"/>
      <c r="BI30" s="731"/>
      <c r="BJ30" s="731"/>
      <c r="BK30" s="731"/>
      <c r="BL30" s="731"/>
      <c r="BM30" s="731"/>
      <c r="BN30" s="731"/>
      <c r="BO30" s="731"/>
      <c r="BP30" s="731"/>
      <c r="BQ30" s="732"/>
      <c r="BR30" s="666" t="s">
        <v>305</v>
      </c>
      <c r="BS30" s="731"/>
      <c r="BT30" s="731"/>
      <c r="BU30" s="731"/>
      <c r="BV30" s="731"/>
      <c r="BW30" s="731"/>
      <c r="BX30" s="731"/>
      <c r="BY30" s="731"/>
      <c r="BZ30" s="731"/>
      <c r="CA30" s="731"/>
      <c r="CB30" s="732"/>
      <c r="CD30" s="735"/>
      <c r="CE30" s="736"/>
      <c r="CF30" s="702" t="s">
        <v>306</v>
      </c>
      <c r="CG30" s="703"/>
      <c r="CH30" s="703"/>
      <c r="CI30" s="703"/>
      <c r="CJ30" s="703"/>
      <c r="CK30" s="703"/>
      <c r="CL30" s="703"/>
      <c r="CM30" s="703"/>
      <c r="CN30" s="703"/>
      <c r="CO30" s="703"/>
      <c r="CP30" s="703"/>
      <c r="CQ30" s="704"/>
      <c r="CR30" s="687">
        <v>7163369</v>
      </c>
      <c r="CS30" s="688"/>
      <c r="CT30" s="688"/>
      <c r="CU30" s="688"/>
      <c r="CV30" s="688"/>
      <c r="CW30" s="688"/>
      <c r="CX30" s="688"/>
      <c r="CY30" s="689"/>
      <c r="CZ30" s="692">
        <v>2.8</v>
      </c>
      <c r="DA30" s="724"/>
      <c r="DB30" s="724"/>
      <c r="DC30" s="726"/>
      <c r="DD30" s="696">
        <v>7161548</v>
      </c>
      <c r="DE30" s="688"/>
      <c r="DF30" s="688"/>
      <c r="DG30" s="688"/>
      <c r="DH30" s="688"/>
      <c r="DI30" s="688"/>
      <c r="DJ30" s="688"/>
      <c r="DK30" s="689"/>
      <c r="DL30" s="696">
        <v>2875548</v>
      </c>
      <c r="DM30" s="688"/>
      <c r="DN30" s="688"/>
      <c r="DO30" s="688"/>
      <c r="DP30" s="688"/>
      <c r="DQ30" s="688"/>
      <c r="DR30" s="688"/>
      <c r="DS30" s="688"/>
      <c r="DT30" s="688"/>
      <c r="DU30" s="688"/>
      <c r="DV30" s="689"/>
      <c r="DW30" s="692">
        <v>2.2999999999999998</v>
      </c>
      <c r="DX30" s="724"/>
      <c r="DY30" s="724"/>
      <c r="DZ30" s="724"/>
      <c r="EA30" s="724"/>
      <c r="EB30" s="724"/>
      <c r="EC30" s="725"/>
    </row>
    <row r="31" spans="2:133" ht="11.25" customHeight="1" x14ac:dyDescent="0.2">
      <c r="B31" s="684" t="s">
        <v>307</v>
      </c>
      <c r="C31" s="685"/>
      <c r="D31" s="685"/>
      <c r="E31" s="685"/>
      <c r="F31" s="685"/>
      <c r="G31" s="685"/>
      <c r="H31" s="685"/>
      <c r="I31" s="685"/>
      <c r="J31" s="685"/>
      <c r="K31" s="685"/>
      <c r="L31" s="685"/>
      <c r="M31" s="685"/>
      <c r="N31" s="685"/>
      <c r="O31" s="685"/>
      <c r="P31" s="685"/>
      <c r="Q31" s="686"/>
      <c r="R31" s="687">
        <v>93061164</v>
      </c>
      <c r="S31" s="688"/>
      <c r="T31" s="688"/>
      <c r="U31" s="688"/>
      <c r="V31" s="688"/>
      <c r="W31" s="688"/>
      <c r="X31" s="688"/>
      <c r="Y31" s="689"/>
      <c r="Z31" s="690">
        <v>34.4</v>
      </c>
      <c r="AA31" s="690"/>
      <c r="AB31" s="690"/>
      <c r="AC31" s="690"/>
      <c r="AD31" s="691" t="s">
        <v>233</v>
      </c>
      <c r="AE31" s="691"/>
      <c r="AF31" s="691"/>
      <c r="AG31" s="691"/>
      <c r="AH31" s="691"/>
      <c r="AI31" s="691"/>
      <c r="AJ31" s="691"/>
      <c r="AK31" s="691"/>
      <c r="AL31" s="692" t="s">
        <v>233</v>
      </c>
      <c r="AM31" s="693"/>
      <c r="AN31" s="693"/>
      <c r="AO31" s="694"/>
      <c r="AP31" s="744" t="s">
        <v>308</v>
      </c>
      <c r="AQ31" s="745"/>
      <c r="AR31" s="745"/>
      <c r="AS31" s="745"/>
      <c r="AT31" s="750" t="s">
        <v>309</v>
      </c>
      <c r="AU31" s="231"/>
      <c r="AV31" s="231"/>
      <c r="AW31" s="231"/>
      <c r="AX31" s="673" t="s">
        <v>184</v>
      </c>
      <c r="AY31" s="674"/>
      <c r="AZ31" s="674"/>
      <c r="BA31" s="674"/>
      <c r="BB31" s="674"/>
      <c r="BC31" s="674"/>
      <c r="BD31" s="674"/>
      <c r="BE31" s="674"/>
      <c r="BF31" s="675"/>
      <c r="BG31" s="743">
        <v>98.8</v>
      </c>
      <c r="BH31" s="739"/>
      <c r="BI31" s="739"/>
      <c r="BJ31" s="739"/>
      <c r="BK31" s="739"/>
      <c r="BL31" s="739"/>
      <c r="BM31" s="682">
        <v>97</v>
      </c>
      <c r="BN31" s="739"/>
      <c r="BO31" s="739"/>
      <c r="BP31" s="739"/>
      <c r="BQ31" s="740"/>
      <c r="BR31" s="743">
        <v>98.8</v>
      </c>
      <c r="BS31" s="739"/>
      <c r="BT31" s="739"/>
      <c r="BU31" s="739"/>
      <c r="BV31" s="739"/>
      <c r="BW31" s="739"/>
      <c r="BX31" s="682">
        <v>96.8</v>
      </c>
      <c r="BY31" s="739"/>
      <c r="BZ31" s="739"/>
      <c r="CA31" s="739"/>
      <c r="CB31" s="740"/>
      <c r="CD31" s="735"/>
      <c r="CE31" s="736"/>
      <c r="CF31" s="702" t="s">
        <v>310</v>
      </c>
      <c r="CG31" s="703"/>
      <c r="CH31" s="703"/>
      <c r="CI31" s="703"/>
      <c r="CJ31" s="703"/>
      <c r="CK31" s="703"/>
      <c r="CL31" s="703"/>
      <c r="CM31" s="703"/>
      <c r="CN31" s="703"/>
      <c r="CO31" s="703"/>
      <c r="CP31" s="703"/>
      <c r="CQ31" s="704"/>
      <c r="CR31" s="687">
        <v>187638</v>
      </c>
      <c r="CS31" s="712"/>
      <c r="CT31" s="712"/>
      <c r="CU31" s="712"/>
      <c r="CV31" s="712"/>
      <c r="CW31" s="712"/>
      <c r="CX31" s="712"/>
      <c r="CY31" s="713"/>
      <c r="CZ31" s="692">
        <v>0.1</v>
      </c>
      <c r="DA31" s="724"/>
      <c r="DB31" s="724"/>
      <c r="DC31" s="726"/>
      <c r="DD31" s="696">
        <v>187638</v>
      </c>
      <c r="DE31" s="712"/>
      <c r="DF31" s="712"/>
      <c r="DG31" s="712"/>
      <c r="DH31" s="712"/>
      <c r="DI31" s="712"/>
      <c r="DJ31" s="712"/>
      <c r="DK31" s="713"/>
      <c r="DL31" s="696">
        <v>184843</v>
      </c>
      <c r="DM31" s="712"/>
      <c r="DN31" s="712"/>
      <c r="DO31" s="712"/>
      <c r="DP31" s="712"/>
      <c r="DQ31" s="712"/>
      <c r="DR31" s="712"/>
      <c r="DS31" s="712"/>
      <c r="DT31" s="712"/>
      <c r="DU31" s="712"/>
      <c r="DV31" s="713"/>
      <c r="DW31" s="692">
        <v>0.1</v>
      </c>
      <c r="DX31" s="724"/>
      <c r="DY31" s="724"/>
      <c r="DZ31" s="724"/>
      <c r="EA31" s="724"/>
      <c r="EB31" s="724"/>
      <c r="EC31" s="725"/>
    </row>
    <row r="32" spans="2:133" ht="11.25" customHeight="1" x14ac:dyDescent="0.2">
      <c r="B32" s="754" t="s">
        <v>311</v>
      </c>
      <c r="C32" s="755"/>
      <c r="D32" s="755"/>
      <c r="E32" s="755"/>
      <c r="F32" s="755"/>
      <c r="G32" s="755"/>
      <c r="H32" s="755"/>
      <c r="I32" s="755"/>
      <c r="J32" s="755"/>
      <c r="K32" s="755"/>
      <c r="L32" s="755"/>
      <c r="M32" s="755"/>
      <c r="N32" s="755"/>
      <c r="O32" s="755"/>
      <c r="P32" s="755"/>
      <c r="Q32" s="756"/>
      <c r="R32" s="687">
        <v>44118726</v>
      </c>
      <c r="S32" s="688"/>
      <c r="T32" s="688"/>
      <c r="U32" s="688"/>
      <c r="V32" s="688"/>
      <c r="W32" s="688"/>
      <c r="X32" s="688"/>
      <c r="Y32" s="689"/>
      <c r="Z32" s="690">
        <v>16.3</v>
      </c>
      <c r="AA32" s="690"/>
      <c r="AB32" s="690"/>
      <c r="AC32" s="690"/>
      <c r="AD32" s="691">
        <v>41166454</v>
      </c>
      <c r="AE32" s="691"/>
      <c r="AF32" s="691"/>
      <c r="AG32" s="691"/>
      <c r="AH32" s="691"/>
      <c r="AI32" s="691"/>
      <c r="AJ32" s="691"/>
      <c r="AK32" s="691"/>
      <c r="AL32" s="692">
        <v>32.700000000000003</v>
      </c>
      <c r="AM32" s="693"/>
      <c r="AN32" s="693"/>
      <c r="AO32" s="694"/>
      <c r="AP32" s="746"/>
      <c r="AQ32" s="747"/>
      <c r="AR32" s="747"/>
      <c r="AS32" s="747"/>
      <c r="AT32" s="751"/>
      <c r="AU32" s="230" t="s">
        <v>312</v>
      </c>
      <c r="AV32" s="230"/>
      <c r="AW32" s="230"/>
      <c r="AX32" s="684" t="s">
        <v>313</v>
      </c>
      <c r="AY32" s="685"/>
      <c r="AZ32" s="685"/>
      <c r="BA32" s="685"/>
      <c r="BB32" s="685"/>
      <c r="BC32" s="685"/>
      <c r="BD32" s="685"/>
      <c r="BE32" s="685"/>
      <c r="BF32" s="686"/>
      <c r="BG32" s="753">
        <v>98.8</v>
      </c>
      <c r="BH32" s="712"/>
      <c r="BI32" s="712"/>
      <c r="BJ32" s="712"/>
      <c r="BK32" s="712"/>
      <c r="BL32" s="712"/>
      <c r="BM32" s="693">
        <v>96.9</v>
      </c>
      <c r="BN32" s="741"/>
      <c r="BO32" s="741"/>
      <c r="BP32" s="741"/>
      <c r="BQ32" s="742"/>
      <c r="BR32" s="753">
        <v>98.7</v>
      </c>
      <c r="BS32" s="712"/>
      <c r="BT32" s="712"/>
      <c r="BU32" s="712"/>
      <c r="BV32" s="712"/>
      <c r="BW32" s="712"/>
      <c r="BX32" s="693">
        <v>96.7</v>
      </c>
      <c r="BY32" s="741"/>
      <c r="BZ32" s="741"/>
      <c r="CA32" s="741"/>
      <c r="CB32" s="742"/>
      <c r="CD32" s="737"/>
      <c r="CE32" s="738"/>
      <c r="CF32" s="702" t="s">
        <v>314</v>
      </c>
      <c r="CG32" s="703"/>
      <c r="CH32" s="703"/>
      <c r="CI32" s="703"/>
      <c r="CJ32" s="703"/>
      <c r="CK32" s="703"/>
      <c r="CL32" s="703"/>
      <c r="CM32" s="703"/>
      <c r="CN32" s="703"/>
      <c r="CO32" s="703"/>
      <c r="CP32" s="703"/>
      <c r="CQ32" s="704"/>
      <c r="CR32" s="687" t="s">
        <v>135</v>
      </c>
      <c r="CS32" s="688"/>
      <c r="CT32" s="688"/>
      <c r="CU32" s="688"/>
      <c r="CV32" s="688"/>
      <c r="CW32" s="688"/>
      <c r="CX32" s="688"/>
      <c r="CY32" s="689"/>
      <c r="CZ32" s="692" t="s">
        <v>135</v>
      </c>
      <c r="DA32" s="724"/>
      <c r="DB32" s="724"/>
      <c r="DC32" s="726"/>
      <c r="DD32" s="696" t="s">
        <v>233</v>
      </c>
      <c r="DE32" s="688"/>
      <c r="DF32" s="688"/>
      <c r="DG32" s="688"/>
      <c r="DH32" s="688"/>
      <c r="DI32" s="688"/>
      <c r="DJ32" s="688"/>
      <c r="DK32" s="689"/>
      <c r="DL32" s="696" t="s">
        <v>135</v>
      </c>
      <c r="DM32" s="688"/>
      <c r="DN32" s="688"/>
      <c r="DO32" s="688"/>
      <c r="DP32" s="688"/>
      <c r="DQ32" s="688"/>
      <c r="DR32" s="688"/>
      <c r="DS32" s="688"/>
      <c r="DT32" s="688"/>
      <c r="DU32" s="688"/>
      <c r="DV32" s="689"/>
      <c r="DW32" s="692" t="s">
        <v>135</v>
      </c>
      <c r="DX32" s="724"/>
      <c r="DY32" s="724"/>
      <c r="DZ32" s="724"/>
      <c r="EA32" s="724"/>
      <c r="EB32" s="724"/>
      <c r="EC32" s="725"/>
    </row>
    <row r="33" spans="2:133" ht="11.25" customHeight="1" x14ac:dyDescent="0.2">
      <c r="B33" s="684" t="s">
        <v>315</v>
      </c>
      <c r="C33" s="685"/>
      <c r="D33" s="685"/>
      <c r="E33" s="685"/>
      <c r="F33" s="685"/>
      <c r="G33" s="685"/>
      <c r="H33" s="685"/>
      <c r="I33" s="685"/>
      <c r="J33" s="685"/>
      <c r="K33" s="685"/>
      <c r="L33" s="685"/>
      <c r="M33" s="685"/>
      <c r="N33" s="685"/>
      <c r="O33" s="685"/>
      <c r="P33" s="685"/>
      <c r="Q33" s="686"/>
      <c r="R33" s="687">
        <v>20520349</v>
      </c>
      <c r="S33" s="688"/>
      <c r="T33" s="688"/>
      <c r="U33" s="688"/>
      <c r="V33" s="688"/>
      <c r="W33" s="688"/>
      <c r="X33" s="688"/>
      <c r="Y33" s="689"/>
      <c r="Z33" s="690">
        <v>7.6</v>
      </c>
      <c r="AA33" s="690"/>
      <c r="AB33" s="690"/>
      <c r="AC33" s="690"/>
      <c r="AD33" s="691" t="s">
        <v>135</v>
      </c>
      <c r="AE33" s="691"/>
      <c r="AF33" s="691"/>
      <c r="AG33" s="691"/>
      <c r="AH33" s="691"/>
      <c r="AI33" s="691"/>
      <c r="AJ33" s="691"/>
      <c r="AK33" s="691"/>
      <c r="AL33" s="692" t="s">
        <v>135</v>
      </c>
      <c r="AM33" s="693"/>
      <c r="AN33" s="693"/>
      <c r="AO33" s="694"/>
      <c r="AP33" s="748"/>
      <c r="AQ33" s="749"/>
      <c r="AR33" s="749"/>
      <c r="AS33" s="749"/>
      <c r="AT33" s="752"/>
      <c r="AU33" s="232"/>
      <c r="AV33" s="232"/>
      <c r="AW33" s="232"/>
      <c r="AX33" s="728" t="s">
        <v>316</v>
      </c>
      <c r="AY33" s="729"/>
      <c r="AZ33" s="729"/>
      <c r="BA33" s="729"/>
      <c r="BB33" s="729"/>
      <c r="BC33" s="729"/>
      <c r="BD33" s="729"/>
      <c r="BE33" s="729"/>
      <c r="BF33" s="730"/>
      <c r="BG33" s="757" t="s">
        <v>135</v>
      </c>
      <c r="BH33" s="758"/>
      <c r="BI33" s="758"/>
      <c r="BJ33" s="758"/>
      <c r="BK33" s="758"/>
      <c r="BL33" s="758"/>
      <c r="BM33" s="759" t="s">
        <v>233</v>
      </c>
      <c r="BN33" s="758"/>
      <c r="BO33" s="758"/>
      <c r="BP33" s="758"/>
      <c r="BQ33" s="760"/>
      <c r="BR33" s="757" t="s">
        <v>135</v>
      </c>
      <c r="BS33" s="758"/>
      <c r="BT33" s="758"/>
      <c r="BU33" s="758"/>
      <c r="BV33" s="758"/>
      <c r="BW33" s="758"/>
      <c r="BX33" s="759" t="s">
        <v>135</v>
      </c>
      <c r="BY33" s="758"/>
      <c r="BZ33" s="758"/>
      <c r="CA33" s="758"/>
      <c r="CB33" s="760"/>
      <c r="CD33" s="702" t="s">
        <v>317</v>
      </c>
      <c r="CE33" s="703"/>
      <c r="CF33" s="703"/>
      <c r="CG33" s="703"/>
      <c r="CH33" s="703"/>
      <c r="CI33" s="703"/>
      <c r="CJ33" s="703"/>
      <c r="CK33" s="703"/>
      <c r="CL33" s="703"/>
      <c r="CM33" s="703"/>
      <c r="CN33" s="703"/>
      <c r="CO33" s="703"/>
      <c r="CP33" s="703"/>
      <c r="CQ33" s="704"/>
      <c r="CR33" s="687">
        <v>133150585</v>
      </c>
      <c r="CS33" s="712"/>
      <c r="CT33" s="712"/>
      <c r="CU33" s="712"/>
      <c r="CV33" s="712"/>
      <c r="CW33" s="712"/>
      <c r="CX33" s="712"/>
      <c r="CY33" s="713"/>
      <c r="CZ33" s="692">
        <v>51.5</v>
      </c>
      <c r="DA33" s="724"/>
      <c r="DB33" s="724"/>
      <c r="DC33" s="726"/>
      <c r="DD33" s="696">
        <v>61699461</v>
      </c>
      <c r="DE33" s="712"/>
      <c r="DF33" s="712"/>
      <c r="DG33" s="712"/>
      <c r="DH33" s="712"/>
      <c r="DI33" s="712"/>
      <c r="DJ33" s="712"/>
      <c r="DK33" s="713"/>
      <c r="DL33" s="696">
        <v>46828620</v>
      </c>
      <c r="DM33" s="712"/>
      <c r="DN33" s="712"/>
      <c r="DO33" s="712"/>
      <c r="DP33" s="712"/>
      <c r="DQ33" s="712"/>
      <c r="DR33" s="712"/>
      <c r="DS33" s="712"/>
      <c r="DT33" s="712"/>
      <c r="DU33" s="712"/>
      <c r="DV33" s="713"/>
      <c r="DW33" s="692">
        <v>37.200000000000003</v>
      </c>
      <c r="DX33" s="724"/>
      <c r="DY33" s="724"/>
      <c r="DZ33" s="724"/>
      <c r="EA33" s="724"/>
      <c r="EB33" s="724"/>
      <c r="EC33" s="725"/>
    </row>
    <row r="34" spans="2:133" ht="11.25" customHeight="1" x14ac:dyDescent="0.2">
      <c r="B34" s="684" t="s">
        <v>318</v>
      </c>
      <c r="C34" s="685"/>
      <c r="D34" s="685"/>
      <c r="E34" s="685"/>
      <c r="F34" s="685"/>
      <c r="G34" s="685"/>
      <c r="H34" s="685"/>
      <c r="I34" s="685"/>
      <c r="J34" s="685"/>
      <c r="K34" s="685"/>
      <c r="L34" s="685"/>
      <c r="M34" s="685"/>
      <c r="N34" s="685"/>
      <c r="O34" s="685"/>
      <c r="P34" s="685"/>
      <c r="Q34" s="686"/>
      <c r="R34" s="687">
        <v>392101</v>
      </c>
      <c r="S34" s="688"/>
      <c r="T34" s="688"/>
      <c r="U34" s="688"/>
      <c r="V34" s="688"/>
      <c r="W34" s="688"/>
      <c r="X34" s="688"/>
      <c r="Y34" s="689"/>
      <c r="Z34" s="690">
        <v>0.1</v>
      </c>
      <c r="AA34" s="690"/>
      <c r="AB34" s="690"/>
      <c r="AC34" s="690"/>
      <c r="AD34" s="691">
        <v>277703</v>
      </c>
      <c r="AE34" s="691"/>
      <c r="AF34" s="691"/>
      <c r="AG34" s="691"/>
      <c r="AH34" s="691"/>
      <c r="AI34" s="691"/>
      <c r="AJ34" s="691"/>
      <c r="AK34" s="691"/>
      <c r="AL34" s="692">
        <v>0.2</v>
      </c>
      <c r="AM34" s="693"/>
      <c r="AN34" s="693"/>
      <c r="AO34" s="69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2" t="s">
        <v>319</v>
      </c>
      <c r="CE34" s="703"/>
      <c r="CF34" s="703"/>
      <c r="CG34" s="703"/>
      <c r="CH34" s="703"/>
      <c r="CI34" s="703"/>
      <c r="CJ34" s="703"/>
      <c r="CK34" s="703"/>
      <c r="CL34" s="703"/>
      <c r="CM34" s="703"/>
      <c r="CN34" s="703"/>
      <c r="CO34" s="703"/>
      <c r="CP34" s="703"/>
      <c r="CQ34" s="704"/>
      <c r="CR34" s="687">
        <v>37216535</v>
      </c>
      <c r="CS34" s="688"/>
      <c r="CT34" s="688"/>
      <c r="CU34" s="688"/>
      <c r="CV34" s="688"/>
      <c r="CW34" s="688"/>
      <c r="CX34" s="688"/>
      <c r="CY34" s="689"/>
      <c r="CZ34" s="692">
        <v>14.4</v>
      </c>
      <c r="DA34" s="724"/>
      <c r="DB34" s="724"/>
      <c r="DC34" s="726"/>
      <c r="DD34" s="696">
        <v>30970717</v>
      </c>
      <c r="DE34" s="688"/>
      <c r="DF34" s="688"/>
      <c r="DG34" s="688"/>
      <c r="DH34" s="688"/>
      <c r="DI34" s="688"/>
      <c r="DJ34" s="688"/>
      <c r="DK34" s="689"/>
      <c r="DL34" s="696">
        <v>27691605</v>
      </c>
      <c r="DM34" s="688"/>
      <c r="DN34" s="688"/>
      <c r="DO34" s="688"/>
      <c r="DP34" s="688"/>
      <c r="DQ34" s="688"/>
      <c r="DR34" s="688"/>
      <c r="DS34" s="688"/>
      <c r="DT34" s="688"/>
      <c r="DU34" s="688"/>
      <c r="DV34" s="689"/>
      <c r="DW34" s="692">
        <v>22</v>
      </c>
      <c r="DX34" s="724"/>
      <c r="DY34" s="724"/>
      <c r="DZ34" s="724"/>
      <c r="EA34" s="724"/>
      <c r="EB34" s="724"/>
      <c r="EC34" s="725"/>
    </row>
    <row r="35" spans="2:133" ht="11.25" customHeight="1" x14ac:dyDescent="0.2">
      <c r="B35" s="684" t="s">
        <v>320</v>
      </c>
      <c r="C35" s="685"/>
      <c r="D35" s="685"/>
      <c r="E35" s="685"/>
      <c r="F35" s="685"/>
      <c r="G35" s="685"/>
      <c r="H35" s="685"/>
      <c r="I35" s="685"/>
      <c r="J35" s="685"/>
      <c r="K35" s="685"/>
      <c r="L35" s="685"/>
      <c r="M35" s="685"/>
      <c r="N35" s="685"/>
      <c r="O35" s="685"/>
      <c r="P35" s="685"/>
      <c r="Q35" s="686"/>
      <c r="R35" s="687">
        <v>223824</v>
      </c>
      <c r="S35" s="688"/>
      <c r="T35" s="688"/>
      <c r="U35" s="688"/>
      <c r="V35" s="688"/>
      <c r="W35" s="688"/>
      <c r="X35" s="688"/>
      <c r="Y35" s="689"/>
      <c r="Z35" s="690">
        <v>0.1</v>
      </c>
      <c r="AA35" s="690"/>
      <c r="AB35" s="690"/>
      <c r="AC35" s="690"/>
      <c r="AD35" s="691" t="s">
        <v>233</v>
      </c>
      <c r="AE35" s="691"/>
      <c r="AF35" s="691"/>
      <c r="AG35" s="691"/>
      <c r="AH35" s="691"/>
      <c r="AI35" s="691"/>
      <c r="AJ35" s="691"/>
      <c r="AK35" s="691"/>
      <c r="AL35" s="692" t="s">
        <v>233</v>
      </c>
      <c r="AM35" s="693"/>
      <c r="AN35" s="693"/>
      <c r="AO35" s="694"/>
      <c r="AP35" s="235"/>
      <c r="AQ35" s="666" t="s">
        <v>321</v>
      </c>
      <c r="AR35" s="667"/>
      <c r="AS35" s="667"/>
      <c r="AT35" s="667"/>
      <c r="AU35" s="667"/>
      <c r="AV35" s="667"/>
      <c r="AW35" s="667"/>
      <c r="AX35" s="667"/>
      <c r="AY35" s="667"/>
      <c r="AZ35" s="667"/>
      <c r="BA35" s="667"/>
      <c r="BB35" s="667"/>
      <c r="BC35" s="667"/>
      <c r="BD35" s="667"/>
      <c r="BE35" s="667"/>
      <c r="BF35" s="668"/>
      <c r="BG35" s="666" t="s">
        <v>322</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702" t="s">
        <v>323</v>
      </c>
      <c r="CE35" s="703"/>
      <c r="CF35" s="703"/>
      <c r="CG35" s="703"/>
      <c r="CH35" s="703"/>
      <c r="CI35" s="703"/>
      <c r="CJ35" s="703"/>
      <c r="CK35" s="703"/>
      <c r="CL35" s="703"/>
      <c r="CM35" s="703"/>
      <c r="CN35" s="703"/>
      <c r="CO35" s="703"/>
      <c r="CP35" s="703"/>
      <c r="CQ35" s="704"/>
      <c r="CR35" s="687">
        <v>1448220</v>
      </c>
      <c r="CS35" s="712"/>
      <c r="CT35" s="712"/>
      <c r="CU35" s="712"/>
      <c r="CV35" s="712"/>
      <c r="CW35" s="712"/>
      <c r="CX35" s="712"/>
      <c r="CY35" s="713"/>
      <c r="CZ35" s="692">
        <v>0.6</v>
      </c>
      <c r="DA35" s="724"/>
      <c r="DB35" s="724"/>
      <c r="DC35" s="726"/>
      <c r="DD35" s="696">
        <v>1013766</v>
      </c>
      <c r="DE35" s="712"/>
      <c r="DF35" s="712"/>
      <c r="DG35" s="712"/>
      <c r="DH35" s="712"/>
      <c r="DI35" s="712"/>
      <c r="DJ35" s="712"/>
      <c r="DK35" s="713"/>
      <c r="DL35" s="696">
        <v>1013766</v>
      </c>
      <c r="DM35" s="712"/>
      <c r="DN35" s="712"/>
      <c r="DO35" s="712"/>
      <c r="DP35" s="712"/>
      <c r="DQ35" s="712"/>
      <c r="DR35" s="712"/>
      <c r="DS35" s="712"/>
      <c r="DT35" s="712"/>
      <c r="DU35" s="712"/>
      <c r="DV35" s="713"/>
      <c r="DW35" s="692">
        <v>0.8</v>
      </c>
      <c r="DX35" s="724"/>
      <c r="DY35" s="724"/>
      <c r="DZ35" s="724"/>
      <c r="EA35" s="724"/>
      <c r="EB35" s="724"/>
      <c r="EC35" s="725"/>
    </row>
    <row r="36" spans="2:133" ht="11.25" customHeight="1" x14ac:dyDescent="0.2">
      <c r="B36" s="684" t="s">
        <v>324</v>
      </c>
      <c r="C36" s="685"/>
      <c r="D36" s="685"/>
      <c r="E36" s="685"/>
      <c r="F36" s="685"/>
      <c r="G36" s="685"/>
      <c r="H36" s="685"/>
      <c r="I36" s="685"/>
      <c r="J36" s="685"/>
      <c r="K36" s="685"/>
      <c r="L36" s="685"/>
      <c r="M36" s="685"/>
      <c r="N36" s="685"/>
      <c r="O36" s="685"/>
      <c r="P36" s="685"/>
      <c r="Q36" s="686"/>
      <c r="R36" s="687">
        <v>9059786</v>
      </c>
      <c r="S36" s="688"/>
      <c r="T36" s="688"/>
      <c r="U36" s="688"/>
      <c r="V36" s="688"/>
      <c r="W36" s="688"/>
      <c r="X36" s="688"/>
      <c r="Y36" s="689"/>
      <c r="Z36" s="690">
        <v>3.3</v>
      </c>
      <c r="AA36" s="690"/>
      <c r="AB36" s="690"/>
      <c r="AC36" s="690"/>
      <c r="AD36" s="691" t="s">
        <v>135</v>
      </c>
      <c r="AE36" s="691"/>
      <c r="AF36" s="691"/>
      <c r="AG36" s="691"/>
      <c r="AH36" s="691"/>
      <c r="AI36" s="691"/>
      <c r="AJ36" s="691"/>
      <c r="AK36" s="691"/>
      <c r="AL36" s="692" t="s">
        <v>233</v>
      </c>
      <c r="AM36" s="693"/>
      <c r="AN36" s="693"/>
      <c r="AO36" s="694"/>
      <c r="AP36" s="235"/>
      <c r="AQ36" s="761" t="s">
        <v>325</v>
      </c>
      <c r="AR36" s="762"/>
      <c r="AS36" s="762"/>
      <c r="AT36" s="762"/>
      <c r="AU36" s="762"/>
      <c r="AV36" s="762"/>
      <c r="AW36" s="762"/>
      <c r="AX36" s="762"/>
      <c r="AY36" s="763"/>
      <c r="AZ36" s="676">
        <v>18261708</v>
      </c>
      <c r="BA36" s="677"/>
      <c r="BB36" s="677"/>
      <c r="BC36" s="677"/>
      <c r="BD36" s="677"/>
      <c r="BE36" s="677"/>
      <c r="BF36" s="764"/>
      <c r="BG36" s="698" t="s">
        <v>326</v>
      </c>
      <c r="BH36" s="699"/>
      <c r="BI36" s="699"/>
      <c r="BJ36" s="699"/>
      <c r="BK36" s="699"/>
      <c r="BL36" s="699"/>
      <c r="BM36" s="699"/>
      <c r="BN36" s="699"/>
      <c r="BO36" s="699"/>
      <c r="BP36" s="699"/>
      <c r="BQ36" s="699"/>
      <c r="BR36" s="699"/>
      <c r="BS36" s="699"/>
      <c r="BT36" s="699"/>
      <c r="BU36" s="700"/>
      <c r="BV36" s="676">
        <v>1160709</v>
      </c>
      <c r="BW36" s="677"/>
      <c r="BX36" s="677"/>
      <c r="BY36" s="677"/>
      <c r="BZ36" s="677"/>
      <c r="CA36" s="677"/>
      <c r="CB36" s="764"/>
      <c r="CD36" s="702" t="s">
        <v>327</v>
      </c>
      <c r="CE36" s="703"/>
      <c r="CF36" s="703"/>
      <c r="CG36" s="703"/>
      <c r="CH36" s="703"/>
      <c r="CI36" s="703"/>
      <c r="CJ36" s="703"/>
      <c r="CK36" s="703"/>
      <c r="CL36" s="703"/>
      <c r="CM36" s="703"/>
      <c r="CN36" s="703"/>
      <c r="CO36" s="703"/>
      <c r="CP36" s="703"/>
      <c r="CQ36" s="704"/>
      <c r="CR36" s="687">
        <v>70425836</v>
      </c>
      <c r="CS36" s="688"/>
      <c r="CT36" s="688"/>
      <c r="CU36" s="688"/>
      <c r="CV36" s="688"/>
      <c r="CW36" s="688"/>
      <c r="CX36" s="688"/>
      <c r="CY36" s="689"/>
      <c r="CZ36" s="692">
        <v>27.2</v>
      </c>
      <c r="DA36" s="724"/>
      <c r="DB36" s="724"/>
      <c r="DC36" s="726"/>
      <c r="DD36" s="696">
        <v>8732638</v>
      </c>
      <c r="DE36" s="688"/>
      <c r="DF36" s="688"/>
      <c r="DG36" s="688"/>
      <c r="DH36" s="688"/>
      <c r="DI36" s="688"/>
      <c r="DJ36" s="688"/>
      <c r="DK36" s="689"/>
      <c r="DL36" s="696">
        <v>4539616</v>
      </c>
      <c r="DM36" s="688"/>
      <c r="DN36" s="688"/>
      <c r="DO36" s="688"/>
      <c r="DP36" s="688"/>
      <c r="DQ36" s="688"/>
      <c r="DR36" s="688"/>
      <c r="DS36" s="688"/>
      <c r="DT36" s="688"/>
      <c r="DU36" s="688"/>
      <c r="DV36" s="689"/>
      <c r="DW36" s="692">
        <v>3.6</v>
      </c>
      <c r="DX36" s="724"/>
      <c r="DY36" s="724"/>
      <c r="DZ36" s="724"/>
      <c r="EA36" s="724"/>
      <c r="EB36" s="724"/>
      <c r="EC36" s="725"/>
    </row>
    <row r="37" spans="2:133" ht="11.25" customHeight="1" x14ac:dyDescent="0.2">
      <c r="B37" s="684" t="s">
        <v>328</v>
      </c>
      <c r="C37" s="685"/>
      <c r="D37" s="685"/>
      <c r="E37" s="685"/>
      <c r="F37" s="685"/>
      <c r="G37" s="685"/>
      <c r="H37" s="685"/>
      <c r="I37" s="685"/>
      <c r="J37" s="685"/>
      <c r="K37" s="685"/>
      <c r="L37" s="685"/>
      <c r="M37" s="685"/>
      <c r="N37" s="685"/>
      <c r="O37" s="685"/>
      <c r="P37" s="685"/>
      <c r="Q37" s="686"/>
      <c r="R37" s="687">
        <v>7231087</v>
      </c>
      <c r="S37" s="688"/>
      <c r="T37" s="688"/>
      <c r="U37" s="688"/>
      <c r="V37" s="688"/>
      <c r="W37" s="688"/>
      <c r="X37" s="688"/>
      <c r="Y37" s="689"/>
      <c r="Z37" s="690">
        <v>2.7</v>
      </c>
      <c r="AA37" s="690"/>
      <c r="AB37" s="690"/>
      <c r="AC37" s="690"/>
      <c r="AD37" s="691" t="s">
        <v>233</v>
      </c>
      <c r="AE37" s="691"/>
      <c r="AF37" s="691"/>
      <c r="AG37" s="691"/>
      <c r="AH37" s="691"/>
      <c r="AI37" s="691"/>
      <c r="AJ37" s="691"/>
      <c r="AK37" s="691"/>
      <c r="AL37" s="692" t="s">
        <v>233</v>
      </c>
      <c r="AM37" s="693"/>
      <c r="AN37" s="693"/>
      <c r="AO37" s="694"/>
      <c r="AQ37" s="765" t="s">
        <v>329</v>
      </c>
      <c r="AR37" s="766"/>
      <c r="AS37" s="766"/>
      <c r="AT37" s="766"/>
      <c r="AU37" s="766"/>
      <c r="AV37" s="766"/>
      <c r="AW37" s="766"/>
      <c r="AX37" s="766"/>
      <c r="AY37" s="767"/>
      <c r="AZ37" s="687" t="s">
        <v>233</v>
      </c>
      <c r="BA37" s="688"/>
      <c r="BB37" s="688"/>
      <c r="BC37" s="688"/>
      <c r="BD37" s="712"/>
      <c r="BE37" s="712"/>
      <c r="BF37" s="742"/>
      <c r="BG37" s="702" t="s">
        <v>330</v>
      </c>
      <c r="BH37" s="703"/>
      <c r="BI37" s="703"/>
      <c r="BJ37" s="703"/>
      <c r="BK37" s="703"/>
      <c r="BL37" s="703"/>
      <c r="BM37" s="703"/>
      <c r="BN37" s="703"/>
      <c r="BO37" s="703"/>
      <c r="BP37" s="703"/>
      <c r="BQ37" s="703"/>
      <c r="BR37" s="703"/>
      <c r="BS37" s="703"/>
      <c r="BT37" s="703"/>
      <c r="BU37" s="704"/>
      <c r="BV37" s="687">
        <v>1160709</v>
      </c>
      <c r="BW37" s="688"/>
      <c r="BX37" s="688"/>
      <c r="BY37" s="688"/>
      <c r="BZ37" s="688"/>
      <c r="CA37" s="688"/>
      <c r="CB37" s="697"/>
      <c r="CD37" s="702" t="s">
        <v>331</v>
      </c>
      <c r="CE37" s="703"/>
      <c r="CF37" s="703"/>
      <c r="CG37" s="703"/>
      <c r="CH37" s="703"/>
      <c r="CI37" s="703"/>
      <c r="CJ37" s="703"/>
      <c r="CK37" s="703"/>
      <c r="CL37" s="703"/>
      <c r="CM37" s="703"/>
      <c r="CN37" s="703"/>
      <c r="CO37" s="703"/>
      <c r="CP37" s="703"/>
      <c r="CQ37" s="704"/>
      <c r="CR37" s="687">
        <v>2150674</v>
      </c>
      <c r="CS37" s="712"/>
      <c r="CT37" s="712"/>
      <c r="CU37" s="712"/>
      <c r="CV37" s="712"/>
      <c r="CW37" s="712"/>
      <c r="CX37" s="712"/>
      <c r="CY37" s="713"/>
      <c r="CZ37" s="692">
        <v>0.8</v>
      </c>
      <c r="DA37" s="724"/>
      <c r="DB37" s="724"/>
      <c r="DC37" s="726"/>
      <c r="DD37" s="696">
        <v>2150674</v>
      </c>
      <c r="DE37" s="712"/>
      <c r="DF37" s="712"/>
      <c r="DG37" s="712"/>
      <c r="DH37" s="712"/>
      <c r="DI37" s="712"/>
      <c r="DJ37" s="712"/>
      <c r="DK37" s="713"/>
      <c r="DL37" s="696">
        <v>1628517</v>
      </c>
      <c r="DM37" s="712"/>
      <c r="DN37" s="712"/>
      <c r="DO37" s="712"/>
      <c r="DP37" s="712"/>
      <c r="DQ37" s="712"/>
      <c r="DR37" s="712"/>
      <c r="DS37" s="712"/>
      <c r="DT37" s="712"/>
      <c r="DU37" s="712"/>
      <c r="DV37" s="713"/>
      <c r="DW37" s="692">
        <v>1.3</v>
      </c>
      <c r="DX37" s="724"/>
      <c r="DY37" s="724"/>
      <c r="DZ37" s="724"/>
      <c r="EA37" s="724"/>
      <c r="EB37" s="724"/>
      <c r="EC37" s="725"/>
    </row>
    <row r="38" spans="2:133" ht="11.25" customHeight="1" x14ac:dyDescent="0.2">
      <c r="B38" s="684" t="s">
        <v>332</v>
      </c>
      <c r="C38" s="685"/>
      <c r="D38" s="685"/>
      <c r="E38" s="685"/>
      <c r="F38" s="685"/>
      <c r="G38" s="685"/>
      <c r="H38" s="685"/>
      <c r="I38" s="685"/>
      <c r="J38" s="685"/>
      <c r="K38" s="685"/>
      <c r="L38" s="685"/>
      <c r="M38" s="685"/>
      <c r="N38" s="685"/>
      <c r="O38" s="685"/>
      <c r="P38" s="685"/>
      <c r="Q38" s="686"/>
      <c r="R38" s="687">
        <v>2020726</v>
      </c>
      <c r="S38" s="688"/>
      <c r="T38" s="688"/>
      <c r="U38" s="688"/>
      <c r="V38" s="688"/>
      <c r="W38" s="688"/>
      <c r="X38" s="688"/>
      <c r="Y38" s="689"/>
      <c r="Z38" s="690">
        <v>0.7</v>
      </c>
      <c r="AA38" s="690"/>
      <c r="AB38" s="690"/>
      <c r="AC38" s="690"/>
      <c r="AD38" s="691">
        <v>193160</v>
      </c>
      <c r="AE38" s="691"/>
      <c r="AF38" s="691"/>
      <c r="AG38" s="691"/>
      <c r="AH38" s="691"/>
      <c r="AI38" s="691"/>
      <c r="AJ38" s="691"/>
      <c r="AK38" s="691"/>
      <c r="AL38" s="692">
        <v>0.2</v>
      </c>
      <c r="AM38" s="693"/>
      <c r="AN38" s="693"/>
      <c r="AO38" s="694"/>
      <c r="AQ38" s="765" t="s">
        <v>333</v>
      </c>
      <c r="AR38" s="766"/>
      <c r="AS38" s="766"/>
      <c r="AT38" s="766"/>
      <c r="AU38" s="766"/>
      <c r="AV38" s="766"/>
      <c r="AW38" s="766"/>
      <c r="AX38" s="766"/>
      <c r="AY38" s="767"/>
      <c r="AZ38" s="687" t="s">
        <v>135</v>
      </c>
      <c r="BA38" s="688"/>
      <c r="BB38" s="688"/>
      <c r="BC38" s="688"/>
      <c r="BD38" s="712"/>
      <c r="BE38" s="712"/>
      <c r="BF38" s="742"/>
      <c r="BG38" s="702" t="s">
        <v>334</v>
      </c>
      <c r="BH38" s="703"/>
      <c r="BI38" s="703"/>
      <c r="BJ38" s="703"/>
      <c r="BK38" s="703"/>
      <c r="BL38" s="703"/>
      <c r="BM38" s="703"/>
      <c r="BN38" s="703"/>
      <c r="BO38" s="703"/>
      <c r="BP38" s="703"/>
      <c r="BQ38" s="703"/>
      <c r="BR38" s="703"/>
      <c r="BS38" s="703"/>
      <c r="BT38" s="703"/>
      <c r="BU38" s="704"/>
      <c r="BV38" s="687">
        <v>88456</v>
      </c>
      <c r="BW38" s="688"/>
      <c r="BX38" s="688"/>
      <c r="BY38" s="688"/>
      <c r="BZ38" s="688"/>
      <c r="CA38" s="688"/>
      <c r="CB38" s="697"/>
      <c r="CD38" s="702" t="s">
        <v>335</v>
      </c>
      <c r="CE38" s="703"/>
      <c r="CF38" s="703"/>
      <c r="CG38" s="703"/>
      <c r="CH38" s="703"/>
      <c r="CI38" s="703"/>
      <c r="CJ38" s="703"/>
      <c r="CK38" s="703"/>
      <c r="CL38" s="703"/>
      <c r="CM38" s="703"/>
      <c r="CN38" s="703"/>
      <c r="CO38" s="703"/>
      <c r="CP38" s="703"/>
      <c r="CQ38" s="704"/>
      <c r="CR38" s="687">
        <v>18261708</v>
      </c>
      <c r="CS38" s="688"/>
      <c r="CT38" s="688"/>
      <c r="CU38" s="688"/>
      <c r="CV38" s="688"/>
      <c r="CW38" s="688"/>
      <c r="CX38" s="688"/>
      <c r="CY38" s="689"/>
      <c r="CZ38" s="692">
        <v>7.1</v>
      </c>
      <c r="DA38" s="724"/>
      <c r="DB38" s="724"/>
      <c r="DC38" s="726"/>
      <c r="DD38" s="696">
        <v>15378511</v>
      </c>
      <c r="DE38" s="688"/>
      <c r="DF38" s="688"/>
      <c r="DG38" s="688"/>
      <c r="DH38" s="688"/>
      <c r="DI38" s="688"/>
      <c r="DJ38" s="688"/>
      <c r="DK38" s="689"/>
      <c r="DL38" s="696">
        <v>13583633</v>
      </c>
      <c r="DM38" s="688"/>
      <c r="DN38" s="688"/>
      <c r="DO38" s="688"/>
      <c r="DP38" s="688"/>
      <c r="DQ38" s="688"/>
      <c r="DR38" s="688"/>
      <c r="DS38" s="688"/>
      <c r="DT38" s="688"/>
      <c r="DU38" s="688"/>
      <c r="DV38" s="689"/>
      <c r="DW38" s="692">
        <v>10.8</v>
      </c>
      <c r="DX38" s="724"/>
      <c r="DY38" s="724"/>
      <c r="DZ38" s="724"/>
      <c r="EA38" s="724"/>
      <c r="EB38" s="724"/>
      <c r="EC38" s="725"/>
    </row>
    <row r="39" spans="2:133" ht="11.25" customHeight="1" x14ac:dyDescent="0.2">
      <c r="B39" s="684" t="s">
        <v>336</v>
      </c>
      <c r="C39" s="685"/>
      <c r="D39" s="685"/>
      <c r="E39" s="685"/>
      <c r="F39" s="685"/>
      <c r="G39" s="685"/>
      <c r="H39" s="685"/>
      <c r="I39" s="685"/>
      <c r="J39" s="685"/>
      <c r="K39" s="685"/>
      <c r="L39" s="685"/>
      <c r="M39" s="685"/>
      <c r="N39" s="685"/>
      <c r="O39" s="685"/>
      <c r="P39" s="685"/>
      <c r="Q39" s="686"/>
      <c r="R39" s="687">
        <v>5903000</v>
      </c>
      <c r="S39" s="688"/>
      <c r="T39" s="688"/>
      <c r="U39" s="688"/>
      <c r="V39" s="688"/>
      <c r="W39" s="688"/>
      <c r="X39" s="688"/>
      <c r="Y39" s="689"/>
      <c r="Z39" s="690">
        <v>2.2000000000000002</v>
      </c>
      <c r="AA39" s="690"/>
      <c r="AB39" s="690"/>
      <c r="AC39" s="690"/>
      <c r="AD39" s="691" t="s">
        <v>135</v>
      </c>
      <c r="AE39" s="691"/>
      <c r="AF39" s="691"/>
      <c r="AG39" s="691"/>
      <c r="AH39" s="691"/>
      <c r="AI39" s="691"/>
      <c r="AJ39" s="691"/>
      <c r="AK39" s="691"/>
      <c r="AL39" s="692" t="s">
        <v>135</v>
      </c>
      <c r="AM39" s="693"/>
      <c r="AN39" s="693"/>
      <c r="AO39" s="694"/>
      <c r="AQ39" s="765" t="s">
        <v>337</v>
      </c>
      <c r="AR39" s="766"/>
      <c r="AS39" s="766"/>
      <c r="AT39" s="766"/>
      <c r="AU39" s="766"/>
      <c r="AV39" s="766"/>
      <c r="AW39" s="766"/>
      <c r="AX39" s="766"/>
      <c r="AY39" s="767"/>
      <c r="AZ39" s="687" t="s">
        <v>233</v>
      </c>
      <c r="BA39" s="688"/>
      <c r="BB39" s="688"/>
      <c r="BC39" s="688"/>
      <c r="BD39" s="712"/>
      <c r="BE39" s="712"/>
      <c r="BF39" s="742"/>
      <c r="BG39" s="702" t="s">
        <v>338</v>
      </c>
      <c r="BH39" s="703"/>
      <c r="BI39" s="703"/>
      <c r="BJ39" s="703"/>
      <c r="BK39" s="703"/>
      <c r="BL39" s="703"/>
      <c r="BM39" s="703"/>
      <c r="BN39" s="703"/>
      <c r="BO39" s="703"/>
      <c r="BP39" s="703"/>
      <c r="BQ39" s="703"/>
      <c r="BR39" s="703"/>
      <c r="BS39" s="703"/>
      <c r="BT39" s="703"/>
      <c r="BU39" s="704"/>
      <c r="BV39" s="687">
        <v>117535</v>
      </c>
      <c r="BW39" s="688"/>
      <c r="BX39" s="688"/>
      <c r="BY39" s="688"/>
      <c r="BZ39" s="688"/>
      <c r="CA39" s="688"/>
      <c r="CB39" s="697"/>
      <c r="CD39" s="702" t="s">
        <v>339</v>
      </c>
      <c r="CE39" s="703"/>
      <c r="CF39" s="703"/>
      <c r="CG39" s="703"/>
      <c r="CH39" s="703"/>
      <c r="CI39" s="703"/>
      <c r="CJ39" s="703"/>
      <c r="CK39" s="703"/>
      <c r="CL39" s="703"/>
      <c r="CM39" s="703"/>
      <c r="CN39" s="703"/>
      <c r="CO39" s="703"/>
      <c r="CP39" s="703"/>
      <c r="CQ39" s="704"/>
      <c r="CR39" s="687">
        <v>5758737</v>
      </c>
      <c r="CS39" s="712"/>
      <c r="CT39" s="712"/>
      <c r="CU39" s="712"/>
      <c r="CV39" s="712"/>
      <c r="CW39" s="712"/>
      <c r="CX39" s="712"/>
      <c r="CY39" s="713"/>
      <c r="CZ39" s="692">
        <v>2.2000000000000002</v>
      </c>
      <c r="DA39" s="724"/>
      <c r="DB39" s="724"/>
      <c r="DC39" s="726"/>
      <c r="DD39" s="696">
        <v>5564280</v>
      </c>
      <c r="DE39" s="712"/>
      <c r="DF39" s="712"/>
      <c r="DG39" s="712"/>
      <c r="DH39" s="712"/>
      <c r="DI39" s="712"/>
      <c r="DJ39" s="712"/>
      <c r="DK39" s="713"/>
      <c r="DL39" s="696" t="s">
        <v>135</v>
      </c>
      <c r="DM39" s="712"/>
      <c r="DN39" s="712"/>
      <c r="DO39" s="712"/>
      <c r="DP39" s="712"/>
      <c r="DQ39" s="712"/>
      <c r="DR39" s="712"/>
      <c r="DS39" s="712"/>
      <c r="DT39" s="712"/>
      <c r="DU39" s="712"/>
      <c r="DV39" s="713"/>
      <c r="DW39" s="692" t="s">
        <v>233</v>
      </c>
      <c r="DX39" s="724"/>
      <c r="DY39" s="724"/>
      <c r="DZ39" s="724"/>
      <c r="EA39" s="724"/>
      <c r="EB39" s="724"/>
      <c r="EC39" s="725"/>
    </row>
    <row r="40" spans="2:133" ht="11.25" customHeight="1" x14ac:dyDescent="0.2">
      <c r="B40" s="684" t="s">
        <v>340</v>
      </c>
      <c r="C40" s="685"/>
      <c r="D40" s="685"/>
      <c r="E40" s="685"/>
      <c r="F40" s="685"/>
      <c r="G40" s="685"/>
      <c r="H40" s="685"/>
      <c r="I40" s="685"/>
      <c r="J40" s="685"/>
      <c r="K40" s="685"/>
      <c r="L40" s="685"/>
      <c r="M40" s="685"/>
      <c r="N40" s="685"/>
      <c r="O40" s="685"/>
      <c r="P40" s="685"/>
      <c r="Q40" s="686"/>
      <c r="R40" s="687" t="s">
        <v>233</v>
      </c>
      <c r="S40" s="688"/>
      <c r="T40" s="688"/>
      <c r="U40" s="688"/>
      <c r="V40" s="688"/>
      <c r="W40" s="688"/>
      <c r="X40" s="688"/>
      <c r="Y40" s="689"/>
      <c r="Z40" s="690" t="s">
        <v>135</v>
      </c>
      <c r="AA40" s="690"/>
      <c r="AB40" s="690"/>
      <c r="AC40" s="690"/>
      <c r="AD40" s="691" t="s">
        <v>233</v>
      </c>
      <c r="AE40" s="691"/>
      <c r="AF40" s="691"/>
      <c r="AG40" s="691"/>
      <c r="AH40" s="691"/>
      <c r="AI40" s="691"/>
      <c r="AJ40" s="691"/>
      <c r="AK40" s="691"/>
      <c r="AL40" s="692" t="s">
        <v>135</v>
      </c>
      <c r="AM40" s="693"/>
      <c r="AN40" s="693"/>
      <c r="AO40" s="694"/>
      <c r="AQ40" s="765" t="s">
        <v>341</v>
      </c>
      <c r="AR40" s="766"/>
      <c r="AS40" s="766"/>
      <c r="AT40" s="766"/>
      <c r="AU40" s="766"/>
      <c r="AV40" s="766"/>
      <c r="AW40" s="766"/>
      <c r="AX40" s="766"/>
      <c r="AY40" s="767"/>
      <c r="AZ40" s="687" t="s">
        <v>135</v>
      </c>
      <c r="BA40" s="688"/>
      <c r="BB40" s="688"/>
      <c r="BC40" s="688"/>
      <c r="BD40" s="712"/>
      <c r="BE40" s="712"/>
      <c r="BF40" s="742"/>
      <c r="BG40" s="768" t="s">
        <v>342</v>
      </c>
      <c r="BH40" s="769"/>
      <c r="BI40" s="769"/>
      <c r="BJ40" s="769"/>
      <c r="BK40" s="769"/>
      <c r="BL40" s="236"/>
      <c r="BM40" s="703" t="s">
        <v>343</v>
      </c>
      <c r="BN40" s="703"/>
      <c r="BO40" s="703"/>
      <c r="BP40" s="703"/>
      <c r="BQ40" s="703"/>
      <c r="BR40" s="703"/>
      <c r="BS40" s="703"/>
      <c r="BT40" s="703"/>
      <c r="BU40" s="704"/>
      <c r="BV40" s="687">
        <v>127</v>
      </c>
      <c r="BW40" s="688"/>
      <c r="BX40" s="688"/>
      <c r="BY40" s="688"/>
      <c r="BZ40" s="688"/>
      <c r="CA40" s="688"/>
      <c r="CB40" s="697"/>
      <c r="CD40" s="702" t="s">
        <v>344</v>
      </c>
      <c r="CE40" s="703"/>
      <c r="CF40" s="703"/>
      <c r="CG40" s="703"/>
      <c r="CH40" s="703"/>
      <c r="CI40" s="703"/>
      <c r="CJ40" s="703"/>
      <c r="CK40" s="703"/>
      <c r="CL40" s="703"/>
      <c r="CM40" s="703"/>
      <c r="CN40" s="703"/>
      <c r="CO40" s="703"/>
      <c r="CP40" s="703"/>
      <c r="CQ40" s="704"/>
      <c r="CR40" s="687">
        <v>39549</v>
      </c>
      <c r="CS40" s="688"/>
      <c r="CT40" s="688"/>
      <c r="CU40" s="688"/>
      <c r="CV40" s="688"/>
      <c r="CW40" s="688"/>
      <c r="CX40" s="688"/>
      <c r="CY40" s="689"/>
      <c r="CZ40" s="692">
        <v>0</v>
      </c>
      <c r="DA40" s="724"/>
      <c r="DB40" s="724"/>
      <c r="DC40" s="726"/>
      <c r="DD40" s="696">
        <v>39549</v>
      </c>
      <c r="DE40" s="688"/>
      <c r="DF40" s="688"/>
      <c r="DG40" s="688"/>
      <c r="DH40" s="688"/>
      <c r="DI40" s="688"/>
      <c r="DJ40" s="688"/>
      <c r="DK40" s="689"/>
      <c r="DL40" s="696" t="s">
        <v>135</v>
      </c>
      <c r="DM40" s="688"/>
      <c r="DN40" s="688"/>
      <c r="DO40" s="688"/>
      <c r="DP40" s="688"/>
      <c r="DQ40" s="688"/>
      <c r="DR40" s="688"/>
      <c r="DS40" s="688"/>
      <c r="DT40" s="688"/>
      <c r="DU40" s="688"/>
      <c r="DV40" s="689"/>
      <c r="DW40" s="692" t="s">
        <v>233</v>
      </c>
      <c r="DX40" s="724"/>
      <c r="DY40" s="724"/>
      <c r="DZ40" s="724"/>
      <c r="EA40" s="724"/>
      <c r="EB40" s="724"/>
      <c r="EC40" s="725"/>
    </row>
    <row r="41" spans="2:133" ht="11.25" customHeight="1" x14ac:dyDescent="0.2">
      <c r="B41" s="684" t="s">
        <v>345</v>
      </c>
      <c r="C41" s="685"/>
      <c r="D41" s="685"/>
      <c r="E41" s="685"/>
      <c r="F41" s="685"/>
      <c r="G41" s="685"/>
      <c r="H41" s="685"/>
      <c r="I41" s="685"/>
      <c r="J41" s="685"/>
      <c r="K41" s="685"/>
      <c r="L41" s="685"/>
      <c r="M41" s="685"/>
      <c r="N41" s="685"/>
      <c r="O41" s="685"/>
      <c r="P41" s="685"/>
      <c r="Q41" s="686"/>
      <c r="R41" s="687" t="s">
        <v>135</v>
      </c>
      <c r="S41" s="688"/>
      <c r="T41" s="688"/>
      <c r="U41" s="688"/>
      <c r="V41" s="688"/>
      <c r="W41" s="688"/>
      <c r="X41" s="688"/>
      <c r="Y41" s="689"/>
      <c r="Z41" s="690" t="s">
        <v>135</v>
      </c>
      <c r="AA41" s="690"/>
      <c r="AB41" s="690"/>
      <c r="AC41" s="690"/>
      <c r="AD41" s="691" t="s">
        <v>135</v>
      </c>
      <c r="AE41" s="691"/>
      <c r="AF41" s="691"/>
      <c r="AG41" s="691"/>
      <c r="AH41" s="691"/>
      <c r="AI41" s="691"/>
      <c r="AJ41" s="691"/>
      <c r="AK41" s="691"/>
      <c r="AL41" s="692" t="s">
        <v>135</v>
      </c>
      <c r="AM41" s="693"/>
      <c r="AN41" s="693"/>
      <c r="AO41" s="694"/>
      <c r="AQ41" s="765" t="s">
        <v>346</v>
      </c>
      <c r="AR41" s="766"/>
      <c r="AS41" s="766"/>
      <c r="AT41" s="766"/>
      <c r="AU41" s="766"/>
      <c r="AV41" s="766"/>
      <c r="AW41" s="766"/>
      <c r="AX41" s="766"/>
      <c r="AY41" s="767"/>
      <c r="AZ41" s="687">
        <v>4984558</v>
      </c>
      <c r="BA41" s="688"/>
      <c r="BB41" s="688"/>
      <c r="BC41" s="688"/>
      <c r="BD41" s="712"/>
      <c r="BE41" s="712"/>
      <c r="BF41" s="742"/>
      <c r="BG41" s="768"/>
      <c r="BH41" s="769"/>
      <c r="BI41" s="769"/>
      <c r="BJ41" s="769"/>
      <c r="BK41" s="769"/>
      <c r="BL41" s="236"/>
      <c r="BM41" s="703" t="s">
        <v>347</v>
      </c>
      <c r="BN41" s="703"/>
      <c r="BO41" s="703"/>
      <c r="BP41" s="703"/>
      <c r="BQ41" s="703"/>
      <c r="BR41" s="703"/>
      <c r="BS41" s="703"/>
      <c r="BT41" s="703"/>
      <c r="BU41" s="704"/>
      <c r="BV41" s="687">
        <v>3</v>
      </c>
      <c r="BW41" s="688"/>
      <c r="BX41" s="688"/>
      <c r="BY41" s="688"/>
      <c r="BZ41" s="688"/>
      <c r="CA41" s="688"/>
      <c r="CB41" s="697"/>
      <c r="CD41" s="702" t="s">
        <v>348</v>
      </c>
      <c r="CE41" s="703"/>
      <c r="CF41" s="703"/>
      <c r="CG41" s="703"/>
      <c r="CH41" s="703"/>
      <c r="CI41" s="703"/>
      <c r="CJ41" s="703"/>
      <c r="CK41" s="703"/>
      <c r="CL41" s="703"/>
      <c r="CM41" s="703"/>
      <c r="CN41" s="703"/>
      <c r="CO41" s="703"/>
      <c r="CP41" s="703"/>
      <c r="CQ41" s="704"/>
      <c r="CR41" s="687" t="s">
        <v>135</v>
      </c>
      <c r="CS41" s="712"/>
      <c r="CT41" s="712"/>
      <c r="CU41" s="712"/>
      <c r="CV41" s="712"/>
      <c r="CW41" s="712"/>
      <c r="CX41" s="712"/>
      <c r="CY41" s="713"/>
      <c r="CZ41" s="692" t="s">
        <v>233</v>
      </c>
      <c r="DA41" s="724"/>
      <c r="DB41" s="724"/>
      <c r="DC41" s="726"/>
      <c r="DD41" s="696" t="s">
        <v>135</v>
      </c>
      <c r="DE41" s="712"/>
      <c r="DF41" s="712"/>
      <c r="DG41" s="712"/>
      <c r="DH41" s="712"/>
      <c r="DI41" s="712"/>
      <c r="DJ41" s="712"/>
      <c r="DK41" s="713"/>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2">
      <c r="B42" s="684" t="s">
        <v>349</v>
      </c>
      <c r="C42" s="685"/>
      <c r="D42" s="685"/>
      <c r="E42" s="685"/>
      <c r="F42" s="685"/>
      <c r="G42" s="685"/>
      <c r="H42" s="685"/>
      <c r="I42" s="685"/>
      <c r="J42" s="685"/>
      <c r="K42" s="685"/>
      <c r="L42" s="685"/>
      <c r="M42" s="685"/>
      <c r="N42" s="685"/>
      <c r="O42" s="685"/>
      <c r="P42" s="685"/>
      <c r="Q42" s="686"/>
      <c r="R42" s="687" t="s">
        <v>233</v>
      </c>
      <c r="S42" s="688"/>
      <c r="T42" s="688"/>
      <c r="U42" s="688"/>
      <c r="V42" s="688"/>
      <c r="W42" s="688"/>
      <c r="X42" s="688"/>
      <c r="Y42" s="689"/>
      <c r="Z42" s="690" t="s">
        <v>135</v>
      </c>
      <c r="AA42" s="690"/>
      <c r="AB42" s="690"/>
      <c r="AC42" s="690"/>
      <c r="AD42" s="691" t="s">
        <v>233</v>
      </c>
      <c r="AE42" s="691"/>
      <c r="AF42" s="691"/>
      <c r="AG42" s="691"/>
      <c r="AH42" s="691"/>
      <c r="AI42" s="691"/>
      <c r="AJ42" s="691"/>
      <c r="AK42" s="691"/>
      <c r="AL42" s="692" t="s">
        <v>135</v>
      </c>
      <c r="AM42" s="693"/>
      <c r="AN42" s="693"/>
      <c r="AO42" s="694"/>
      <c r="AQ42" s="786" t="s">
        <v>350</v>
      </c>
      <c r="AR42" s="787"/>
      <c r="AS42" s="787"/>
      <c r="AT42" s="787"/>
      <c r="AU42" s="787"/>
      <c r="AV42" s="787"/>
      <c r="AW42" s="787"/>
      <c r="AX42" s="787"/>
      <c r="AY42" s="788"/>
      <c r="AZ42" s="778">
        <v>13277150</v>
      </c>
      <c r="BA42" s="779"/>
      <c r="BB42" s="779"/>
      <c r="BC42" s="779"/>
      <c r="BD42" s="758"/>
      <c r="BE42" s="758"/>
      <c r="BF42" s="760"/>
      <c r="BG42" s="770"/>
      <c r="BH42" s="771"/>
      <c r="BI42" s="771"/>
      <c r="BJ42" s="771"/>
      <c r="BK42" s="771"/>
      <c r="BL42" s="237"/>
      <c r="BM42" s="715" t="s">
        <v>351</v>
      </c>
      <c r="BN42" s="715"/>
      <c r="BO42" s="715"/>
      <c r="BP42" s="715"/>
      <c r="BQ42" s="715"/>
      <c r="BR42" s="715"/>
      <c r="BS42" s="715"/>
      <c r="BT42" s="715"/>
      <c r="BU42" s="716"/>
      <c r="BV42" s="778">
        <v>256</v>
      </c>
      <c r="BW42" s="779"/>
      <c r="BX42" s="779"/>
      <c r="BY42" s="779"/>
      <c r="BZ42" s="779"/>
      <c r="CA42" s="779"/>
      <c r="CB42" s="785"/>
      <c r="CD42" s="684" t="s">
        <v>352</v>
      </c>
      <c r="CE42" s="685"/>
      <c r="CF42" s="685"/>
      <c r="CG42" s="685"/>
      <c r="CH42" s="685"/>
      <c r="CI42" s="685"/>
      <c r="CJ42" s="685"/>
      <c r="CK42" s="685"/>
      <c r="CL42" s="685"/>
      <c r="CM42" s="685"/>
      <c r="CN42" s="685"/>
      <c r="CO42" s="685"/>
      <c r="CP42" s="685"/>
      <c r="CQ42" s="686"/>
      <c r="CR42" s="687">
        <v>17776031</v>
      </c>
      <c r="CS42" s="688"/>
      <c r="CT42" s="688"/>
      <c r="CU42" s="688"/>
      <c r="CV42" s="688"/>
      <c r="CW42" s="688"/>
      <c r="CX42" s="688"/>
      <c r="CY42" s="689"/>
      <c r="CZ42" s="692">
        <v>6.9</v>
      </c>
      <c r="DA42" s="693"/>
      <c r="DB42" s="693"/>
      <c r="DC42" s="705"/>
      <c r="DD42" s="696">
        <v>9267424</v>
      </c>
      <c r="DE42" s="688"/>
      <c r="DF42" s="688"/>
      <c r="DG42" s="688"/>
      <c r="DH42" s="688"/>
      <c r="DI42" s="688"/>
      <c r="DJ42" s="688"/>
      <c r="DK42" s="68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2">
      <c r="B43" s="728" t="s">
        <v>353</v>
      </c>
      <c r="C43" s="729"/>
      <c r="D43" s="729"/>
      <c r="E43" s="729"/>
      <c r="F43" s="729"/>
      <c r="G43" s="729"/>
      <c r="H43" s="729"/>
      <c r="I43" s="729"/>
      <c r="J43" s="729"/>
      <c r="K43" s="729"/>
      <c r="L43" s="729"/>
      <c r="M43" s="729"/>
      <c r="N43" s="729"/>
      <c r="O43" s="729"/>
      <c r="P43" s="729"/>
      <c r="Q43" s="730"/>
      <c r="R43" s="778">
        <v>270587110</v>
      </c>
      <c r="S43" s="779"/>
      <c r="T43" s="779"/>
      <c r="U43" s="779"/>
      <c r="V43" s="779"/>
      <c r="W43" s="779"/>
      <c r="X43" s="779"/>
      <c r="Y43" s="780"/>
      <c r="Z43" s="781">
        <v>100</v>
      </c>
      <c r="AA43" s="781"/>
      <c r="AB43" s="781"/>
      <c r="AC43" s="781"/>
      <c r="AD43" s="782">
        <v>125884433</v>
      </c>
      <c r="AE43" s="782"/>
      <c r="AF43" s="782"/>
      <c r="AG43" s="782"/>
      <c r="AH43" s="782"/>
      <c r="AI43" s="782"/>
      <c r="AJ43" s="782"/>
      <c r="AK43" s="782"/>
      <c r="AL43" s="783">
        <v>100</v>
      </c>
      <c r="AM43" s="759"/>
      <c r="AN43" s="759"/>
      <c r="AO43" s="784"/>
      <c r="BV43" s="238"/>
      <c r="BW43" s="238"/>
      <c r="BX43" s="238"/>
      <c r="BY43" s="238"/>
      <c r="BZ43" s="238"/>
      <c r="CA43" s="238"/>
      <c r="CB43" s="238"/>
      <c r="CD43" s="684" t="s">
        <v>354</v>
      </c>
      <c r="CE43" s="685"/>
      <c r="CF43" s="685"/>
      <c r="CG43" s="685"/>
      <c r="CH43" s="685"/>
      <c r="CI43" s="685"/>
      <c r="CJ43" s="685"/>
      <c r="CK43" s="685"/>
      <c r="CL43" s="685"/>
      <c r="CM43" s="685"/>
      <c r="CN43" s="685"/>
      <c r="CO43" s="685"/>
      <c r="CP43" s="685"/>
      <c r="CQ43" s="686"/>
      <c r="CR43" s="687">
        <v>1079368</v>
      </c>
      <c r="CS43" s="712"/>
      <c r="CT43" s="712"/>
      <c r="CU43" s="712"/>
      <c r="CV43" s="712"/>
      <c r="CW43" s="712"/>
      <c r="CX43" s="712"/>
      <c r="CY43" s="713"/>
      <c r="CZ43" s="692">
        <v>0.4</v>
      </c>
      <c r="DA43" s="724"/>
      <c r="DB43" s="724"/>
      <c r="DC43" s="726"/>
      <c r="DD43" s="696">
        <v>1079368</v>
      </c>
      <c r="DE43" s="712"/>
      <c r="DF43" s="712"/>
      <c r="DG43" s="712"/>
      <c r="DH43" s="712"/>
      <c r="DI43" s="712"/>
      <c r="DJ43" s="712"/>
      <c r="DK43" s="713"/>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9" t="s">
        <v>301</v>
      </c>
      <c r="CE44" s="800"/>
      <c r="CF44" s="684" t="s">
        <v>355</v>
      </c>
      <c r="CG44" s="685"/>
      <c r="CH44" s="685"/>
      <c r="CI44" s="685"/>
      <c r="CJ44" s="685"/>
      <c r="CK44" s="685"/>
      <c r="CL44" s="685"/>
      <c r="CM44" s="685"/>
      <c r="CN44" s="685"/>
      <c r="CO44" s="685"/>
      <c r="CP44" s="685"/>
      <c r="CQ44" s="686"/>
      <c r="CR44" s="687">
        <v>17776031</v>
      </c>
      <c r="CS44" s="688"/>
      <c r="CT44" s="688"/>
      <c r="CU44" s="688"/>
      <c r="CV44" s="688"/>
      <c r="CW44" s="688"/>
      <c r="CX44" s="688"/>
      <c r="CY44" s="689"/>
      <c r="CZ44" s="692">
        <v>6.9</v>
      </c>
      <c r="DA44" s="693"/>
      <c r="DB44" s="693"/>
      <c r="DC44" s="705"/>
      <c r="DD44" s="696">
        <v>9267424</v>
      </c>
      <c r="DE44" s="688"/>
      <c r="DF44" s="688"/>
      <c r="DG44" s="688"/>
      <c r="DH44" s="688"/>
      <c r="DI44" s="688"/>
      <c r="DJ44" s="688"/>
      <c r="DK44" s="68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1"/>
      <c r="CE45" s="802"/>
      <c r="CF45" s="684" t="s">
        <v>357</v>
      </c>
      <c r="CG45" s="685"/>
      <c r="CH45" s="685"/>
      <c r="CI45" s="685"/>
      <c r="CJ45" s="685"/>
      <c r="CK45" s="685"/>
      <c r="CL45" s="685"/>
      <c r="CM45" s="685"/>
      <c r="CN45" s="685"/>
      <c r="CO45" s="685"/>
      <c r="CP45" s="685"/>
      <c r="CQ45" s="686"/>
      <c r="CR45" s="687">
        <v>4534132</v>
      </c>
      <c r="CS45" s="712"/>
      <c r="CT45" s="712"/>
      <c r="CU45" s="712"/>
      <c r="CV45" s="712"/>
      <c r="CW45" s="712"/>
      <c r="CX45" s="712"/>
      <c r="CY45" s="713"/>
      <c r="CZ45" s="692">
        <v>1.8</v>
      </c>
      <c r="DA45" s="724"/>
      <c r="DB45" s="724"/>
      <c r="DC45" s="726"/>
      <c r="DD45" s="696">
        <v>1385854</v>
      </c>
      <c r="DE45" s="712"/>
      <c r="DF45" s="712"/>
      <c r="DG45" s="712"/>
      <c r="DH45" s="712"/>
      <c r="DI45" s="712"/>
      <c r="DJ45" s="712"/>
      <c r="DK45" s="713"/>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1"/>
      <c r="CE46" s="802"/>
      <c r="CF46" s="684" t="s">
        <v>359</v>
      </c>
      <c r="CG46" s="685"/>
      <c r="CH46" s="685"/>
      <c r="CI46" s="685"/>
      <c r="CJ46" s="685"/>
      <c r="CK46" s="685"/>
      <c r="CL46" s="685"/>
      <c r="CM46" s="685"/>
      <c r="CN46" s="685"/>
      <c r="CO46" s="685"/>
      <c r="CP46" s="685"/>
      <c r="CQ46" s="686"/>
      <c r="CR46" s="687">
        <v>13234067</v>
      </c>
      <c r="CS46" s="688"/>
      <c r="CT46" s="688"/>
      <c r="CU46" s="688"/>
      <c r="CV46" s="688"/>
      <c r="CW46" s="688"/>
      <c r="CX46" s="688"/>
      <c r="CY46" s="689"/>
      <c r="CZ46" s="692">
        <v>5.0999999999999996</v>
      </c>
      <c r="DA46" s="693"/>
      <c r="DB46" s="693"/>
      <c r="DC46" s="705"/>
      <c r="DD46" s="696">
        <v>7873738</v>
      </c>
      <c r="DE46" s="688"/>
      <c r="DF46" s="688"/>
      <c r="DG46" s="688"/>
      <c r="DH46" s="688"/>
      <c r="DI46" s="688"/>
      <c r="DJ46" s="688"/>
      <c r="DK46" s="68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1"/>
      <c r="CE47" s="802"/>
      <c r="CF47" s="684" t="s">
        <v>361</v>
      </c>
      <c r="CG47" s="685"/>
      <c r="CH47" s="685"/>
      <c r="CI47" s="685"/>
      <c r="CJ47" s="685"/>
      <c r="CK47" s="685"/>
      <c r="CL47" s="685"/>
      <c r="CM47" s="685"/>
      <c r="CN47" s="685"/>
      <c r="CO47" s="685"/>
      <c r="CP47" s="685"/>
      <c r="CQ47" s="686"/>
      <c r="CR47" s="687" t="s">
        <v>135</v>
      </c>
      <c r="CS47" s="712"/>
      <c r="CT47" s="712"/>
      <c r="CU47" s="712"/>
      <c r="CV47" s="712"/>
      <c r="CW47" s="712"/>
      <c r="CX47" s="712"/>
      <c r="CY47" s="713"/>
      <c r="CZ47" s="692" t="s">
        <v>233</v>
      </c>
      <c r="DA47" s="724"/>
      <c r="DB47" s="724"/>
      <c r="DC47" s="726"/>
      <c r="DD47" s="696" t="s">
        <v>233</v>
      </c>
      <c r="DE47" s="712"/>
      <c r="DF47" s="712"/>
      <c r="DG47" s="712"/>
      <c r="DH47" s="712"/>
      <c r="DI47" s="712"/>
      <c r="DJ47" s="712"/>
      <c r="DK47" s="713"/>
      <c r="DL47" s="772"/>
      <c r="DM47" s="773"/>
      <c r="DN47" s="773"/>
      <c r="DO47" s="773"/>
      <c r="DP47" s="773"/>
      <c r="DQ47" s="773"/>
      <c r="DR47" s="773"/>
      <c r="DS47" s="773"/>
      <c r="DT47" s="773"/>
      <c r="DU47" s="773"/>
      <c r="DV47" s="774"/>
      <c r="DW47" s="775"/>
      <c r="DX47" s="776"/>
      <c r="DY47" s="776"/>
      <c r="DZ47" s="776"/>
      <c r="EA47" s="776"/>
      <c r="EB47" s="776"/>
      <c r="EC47" s="77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3"/>
      <c r="CE48" s="804"/>
      <c r="CF48" s="684" t="s">
        <v>362</v>
      </c>
      <c r="CG48" s="685"/>
      <c r="CH48" s="685"/>
      <c r="CI48" s="685"/>
      <c r="CJ48" s="685"/>
      <c r="CK48" s="685"/>
      <c r="CL48" s="685"/>
      <c r="CM48" s="685"/>
      <c r="CN48" s="685"/>
      <c r="CO48" s="685"/>
      <c r="CP48" s="685"/>
      <c r="CQ48" s="686"/>
      <c r="CR48" s="687" t="s">
        <v>135</v>
      </c>
      <c r="CS48" s="688"/>
      <c r="CT48" s="688"/>
      <c r="CU48" s="688"/>
      <c r="CV48" s="688"/>
      <c r="CW48" s="688"/>
      <c r="CX48" s="688"/>
      <c r="CY48" s="689"/>
      <c r="CZ48" s="692" t="s">
        <v>135</v>
      </c>
      <c r="DA48" s="693"/>
      <c r="DB48" s="693"/>
      <c r="DC48" s="705"/>
      <c r="DD48" s="696" t="s">
        <v>233</v>
      </c>
      <c r="DE48" s="688"/>
      <c r="DF48" s="688"/>
      <c r="DG48" s="688"/>
      <c r="DH48" s="688"/>
      <c r="DI48" s="688"/>
      <c r="DJ48" s="688"/>
      <c r="DK48" s="689"/>
      <c r="DL48" s="772"/>
      <c r="DM48" s="773"/>
      <c r="DN48" s="773"/>
      <c r="DO48" s="773"/>
      <c r="DP48" s="773"/>
      <c r="DQ48" s="773"/>
      <c r="DR48" s="773"/>
      <c r="DS48" s="773"/>
      <c r="DT48" s="773"/>
      <c r="DU48" s="773"/>
      <c r="DV48" s="774"/>
      <c r="DW48" s="775"/>
      <c r="DX48" s="776"/>
      <c r="DY48" s="776"/>
      <c r="DZ48" s="776"/>
      <c r="EA48" s="776"/>
      <c r="EB48" s="776"/>
      <c r="EC48" s="77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8" t="s">
        <v>363</v>
      </c>
      <c r="CE49" s="729"/>
      <c r="CF49" s="729"/>
      <c r="CG49" s="729"/>
      <c r="CH49" s="729"/>
      <c r="CI49" s="729"/>
      <c r="CJ49" s="729"/>
      <c r="CK49" s="729"/>
      <c r="CL49" s="729"/>
      <c r="CM49" s="729"/>
      <c r="CN49" s="729"/>
      <c r="CO49" s="729"/>
      <c r="CP49" s="729"/>
      <c r="CQ49" s="730"/>
      <c r="CR49" s="778">
        <v>258724404</v>
      </c>
      <c r="CS49" s="758"/>
      <c r="CT49" s="758"/>
      <c r="CU49" s="758"/>
      <c r="CV49" s="758"/>
      <c r="CW49" s="758"/>
      <c r="CX49" s="758"/>
      <c r="CY49" s="789"/>
      <c r="CZ49" s="783">
        <v>100</v>
      </c>
      <c r="DA49" s="790"/>
      <c r="DB49" s="790"/>
      <c r="DC49" s="791"/>
      <c r="DD49" s="792">
        <v>138877195</v>
      </c>
      <c r="DE49" s="758"/>
      <c r="DF49" s="758"/>
      <c r="DG49" s="758"/>
      <c r="DH49" s="758"/>
      <c r="DI49" s="758"/>
      <c r="DJ49" s="758"/>
      <c r="DK49" s="789"/>
      <c r="DL49" s="793"/>
      <c r="DM49" s="794"/>
      <c r="DN49" s="794"/>
      <c r="DO49" s="794"/>
      <c r="DP49" s="794"/>
      <c r="DQ49" s="794"/>
      <c r="DR49" s="794"/>
      <c r="DS49" s="794"/>
      <c r="DT49" s="794"/>
      <c r="DU49" s="794"/>
      <c r="DV49" s="795"/>
      <c r="DW49" s="796"/>
      <c r="DX49" s="797"/>
      <c r="DY49" s="797"/>
      <c r="DZ49" s="797"/>
      <c r="EA49" s="797"/>
      <c r="EB49" s="797"/>
      <c r="EC49" s="798"/>
    </row>
  </sheetData>
  <sheetProtection algorithmName="SHA-512" hashValue="r4NbPVat3bUgc9yUE0q0mqxXrLlMC/u4NN2YgHKhgQ/2iKuFZG1hY4igo1c6X+L+ZjuOOq58jaMOplXJpVvlWw==" saltValue="6Bdg1G19dpScmD1WIvkk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8"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45" zoomScaleNormal="70" zoomScaleSheetLayoutView="45"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4" t="s">
        <v>365</v>
      </c>
      <c r="DK2" s="835"/>
      <c r="DL2" s="835"/>
      <c r="DM2" s="835"/>
      <c r="DN2" s="835"/>
      <c r="DO2" s="836"/>
      <c r="DP2" s="251"/>
      <c r="DQ2" s="834" t="s">
        <v>366</v>
      </c>
      <c r="DR2" s="835"/>
      <c r="DS2" s="835"/>
      <c r="DT2" s="835"/>
      <c r="DU2" s="835"/>
      <c r="DV2" s="835"/>
      <c r="DW2" s="835"/>
      <c r="DX2" s="835"/>
      <c r="DY2" s="835"/>
      <c r="DZ2" s="83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7" t="s">
        <v>367</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8" t="s">
        <v>369</v>
      </c>
      <c r="B5" s="829"/>
      <c r="C5" s="829"/>
      <c r="D5" s="829"/>
      <c r="E5" s="829"/>
      <c r="F5" s="829"/>
      <c r="G5" s="829"/>
      <c r="H5" s="829"/>
      <c r="I5" s="829"/>
      <c r="J5" s="829"/>
      <c r="K5" s="829"/>
      <c r="L5" s="829"/>
      <c r="M5" s="829"/>
      <c r="N5" s="829"/>
      <c r="O5" s="829"/>
      <c r="P5" s="830"/>
      <c r="Q5" s="805" t="s">
        <v>370</v>
      </c>
      <c r="R5" s="806"/>
      <c r="S5" s="806"/>
      <c r="T5" s="806"/>
      <c r="U5" s="807"/>
      <c r="V5" s="805" t="s">
        <v>371</v>
      </c>
      <c r="W5" s="806"/>
      <c r="X5" s="806"/>
      <c r="Y5" s="806"/>
      <c r="Z5" s="807"/>
      <c r="AA5" s="805" t="s">
        <v>372</v>
      </c>
      <c r="AB5" s="806"/>
      <c r="AC5" s="806"/>
      <c r="AD5" s="806"/>
      <c r="AE5" s="806"/>
      <c r="AF5" s="838" t="s">
        <v>373</v>
      </c>
      <c r="AG5" s="806"/>
      <c r="AH5" s="806"/>
      <c r="AI5" s="806"/>
      <c r="AJ5" s="817"/>
      <c r="AK5" s="806" t="s">
        <v>374</v>
      </c>
      <c r="AL5" s="806"/>
      <c r="AM5" s="806"/>
      <c r="AN5" s="806"/>
      <c r="AO5" s="807"/>
      <c r="AP5" s="805" t="s">
        <v>375</v>
      </c>
      <c r="AQ5" s="806"/>
      <c r="AR5" s="806"/>
      <c r="AS5" s="806"/>
      <c r="AT5" s="807"/>
      <c r="AU5" s="805" t="s">
        <v>376</v>
      </c>
      <c r="AV5" s="806"/>
      <c r="AW5" s="806"/>
      <c r="AX5" s="806"/>
      <c r="AY5" s="817"/>
      <c r="AZ5" s="258"/>
      <c r="BA5" s="258"/>
      <c r="BB5" s="258"/>
      <c r="BC5" s="258"/>
      <c r="BD5" s="258"/>
      <c r="BE5" s="259"/>
      <c r="BF5" s="259"/>
      <c r="BG5" s="259"/>
      <c r="BH5" s="259"/>
      <c r="BI5" s="259"/>
      <c r="BJ5" s="259"/>
      <c r="BK5" s="259"/>
      <c r="BL5" s="259"/>
      <c r="BM5" s="259"/>
      <c r="BN5" s="259"/>
      <c r="BO5" s="259"/>
      <c r="BP5" s="259"/>
      <c r="BQ5" s="828" t="s">
        <v>377</v>
      </c>
      <c r="BR5" s="829"/>
      <c r="BS5" s="829"/>
      <c r="BT5" s="829"/>
      <c r="BU5" s="829"/>
      <c r="BV5" s="829"/>
      <c r="BW5" s="829"/>
      <c r="BX5" s="829"/>
      <c r="BY5" s="829"/>
      <c r="BZ5" s="829"/>
      <c r="CA5" s="829"/>
      <c r="CB5" s="829"/>
      <c r="CC5" s="829"/>
      <c r="CD5" s="829"/>
      <c r="CE5" s="829"/>
      <c r="CF5" s="829"/>
      <c r="CG5" s="830"/>
      <c r="CH5" s="805" t="s">
        <v>378</v>
      </c>
      <c r="CI5" s="806"/>
      <c r="CJ5" s="806"/>
      <c r="CK5" s="806"/>
      <c r="CL5" s="807"/>
      <c r="CM5" s="805" t="s">
        <v>379</v>
      </c>
      <c r="CN5" s="806"/>
      <c r="CO5" s="806"/>
      <c r="CP5" s="806"/>
      <c r="CQ5" s="807"/>
      <c r="CR5" s="805" t="s">
        <v>380</v>
      </c>
      <c r="CS5" s="806"/>
      <c r="CT5" s="806"/>
      <c r="CU5" s="806"/>
      <c r="CV5" s="807"/>
      <c r="CW5" s="805" t="s">
        <v>381</v>
      </c>
      <c r="CX5" s="806"/>
      <c r="CY5" s="806"/>
      <c r="CZ5" s="806"/>
      <c r="DA5" s="807"/>
      <c r="DB5" s="805" t="s">
        <v>382</v>
      </c>
      <c r="DC5" s="806"/>
      <c r="DD5" s="806"/>
      <c r="DE5" s="806"/>
      <c r="DF5" s="807"/>
      <c r="DG5" s="811" t="s">
        <v>383</v>
      </c>
      <c r="DH5" s="812"/>
      <c r="DI5" s="812"/>
      <c r="DJ5" s="812"/>
      <c r="DK5" s="813"/>
      <c r="DL5" s="811" t="s">
        <v>384</v>
      </c>
      <c r="DM5" s="812"/>
      <c r="DN5" s="812"/>
      <c r="DO5" s="812"/>
      <c r="DP5" s="813"/>
      <c r="DQ5" s="805" t="s">
        <v>385</v>
      </c>
      <c r="DR5" s="806"/>
      <c r="DS5" s="806"/>
      <c r="DT5" s="806"/>
      <c r="DU5" s="807"/>
      <c r="DV5" s="805" t="s">
        <v>376</v>
      </c>
      <c r="DW5" s="806"/>
      <c r="DX5" s="806"/>
      <c r="DY5" s="806"/>
      <c r="DZ5" s="817"/>
      <c r="EA5" s="256"/>
    </row>
    <row r="6" spans="1:131" s="257" customFormat="1" ht="26.25" customHeight="1" thickBot="1" x14ac:dyDescent="0.25">
      <c r="A6" s="831"/>
      <c r="B6" s="832"/>
      <c r="C6" s="832"/>
      <c r="D6" s="832"/>
      <c r="E6" s="832"/>
      <c r="F6" s="832"/>
      <c r="G6" s="832"/>
      <c r="H6" s="832"/>
      <c r="I6" s="832"/>
      <c r="J6" s="832"/>
      <c r="K6" s="832"/>
      <c r="L6" s="832"/>
      <c r="M6" s="832"/>
      <c r="N6" s="832"/>
      <c r="O6" s="832"/>
      <c r="P6" s="833"/>
      <c r="Q6" s="808"/>
      <c r="R6" s="809"/>
      <c r="S6" s="809"/>
      <c r="T6" s="809"/>
      <c r="U6" s="810"/>
      <c r="V6" s="808"/>
      <c r="W6" s="809"/>
      <c r="X6" s="809"/>
      <c r="Y6" s="809"/>
      <c r="Z6" s="810"/>
      <c r="AA6" s="808"/>
      <c r="AB6" s="809"/>
      <c r="AC6" s="809"/>
      <c r="AD6" s="809"/>
      <c r="AE6" s="809"/>
      <c r="AF6" s="839"/>
      <c r="AG6" s="809"/>
      <c r="AH6" s="809"/>
      <c r="AI6" s="809"/>
      <c r="AJ6" s="818"/>
      <c r="AK6" s="809"/>
      <c r="AL6" s="809"/>
      <c r="AM6" s="809"/>
      <c r="AN6" s="809"/>
      <c r="AO6" s="810"/>
      <c r="AP6" s="808"/>
      <c r="AQ6" s="809"/>
      <c r="AR6" s="809"/>
      <c r="AS6" s="809"/>
      <c r="AT6" s="810"/>
      <c r="AU6" s="808"/>
      <c r="AV6" s="809"/>
      <c r="AW6" s="809"/>
      <c r="AX6" s="809"/>
      <c r="AY6" s="818"/>
      <c r="AZ6" s="254"/>
      <c r="BA6" s="254"/>
      <c r="BB6" s="254"/>
      <c r="BC6" s="254"/>
      <c r="BD6" s="254"/>
      <c r="BE6" s="255"/>
      <c r="BF6" s="255"/>
      <c r="BG6" s="255"/>
      <c r="BH6" s="255"/>
      <c r="BI6" s="255"/>
      <c r="BJ6" s="255"/>
      <c r="BK6" s="255"/>
      <c r="BL6" s="255"/>
      <c r="BM6" s="255"/>
      <c r="BN6" s="255"/>
      <c r="BO6" s="255"/>
      <c r="BP6" s="255"/>
      <c r="BQ6" s="831"/>
      <c r="BR6" s="832"/>
      <c r="BS6" s="832"/>
      <c r="BT6" s="832"/>
      <c r="BU6" s="832"/>
      <c r="BV6" s="832"/>
      <c r="BW6" s="832"/>
      <c r="BX6" s="832"/>
      <c r="BY6" s="832"/>
      <c r="BZ6" s="832"/>
      <c r="CA6" s="832"/>
      <c r="CB6" s="832"/>
      <c r="CC6" s="832"/>
      <c r="CD6" s="832"/>
      <c r="CE6" s="832"/>
      <c r="CF6" s="832"/>
      <c r="CG6" s="833"/>
      <c r="CH6" s="808"/>
      <c r="CI6" s="809"/>
      <c r="CJ6" s="809"/>
      <c r="CK6" s="809"/>
      <c r="CL6" s="810"/>
      <c r="CM6" s="808"/>
      <c r="CN6" s="809"/>
      <c r="CO6" s="809"/>
      <c r="CP6" s="809"/>
      <c r="CQ6" s="810"/>
      <c r="CR6" s="808"/>
      <c r="CS6" s="809"/>
      <c r="CT6" s="809"/>
      <c r="CU6" s="809"/>
      <c r="CV6" s="810"/>
      <c r="CW6" s="808"/>
      <c r="CX6" s="809"/>
      <c r="CY6" s="809"/>
      <c r="CZ6" s="809"/>
      <c r="DA6" s="810"/>
      <c r="DB6" s="808"/>
      <c r="DC6" s="809"/>
      <c r="DD6" s="809"/>
      <c r="DE6" s="809"/>
      <c r="DF6" s="810"/>
      <c r="DG6" s="814"/>
      <c r="DH6" s="815"/>
      <c r="DI6" s="815"/>
      <c r="DJ6" s="815"/>
      <c r="DK6" s="816"/>
      <c r="DL6" s="814"/>
      <c r="DM6" s="815"/>
      <c r="DN6" s="815"/>
      <c r="DO6" s="815"/>
      <c r="DP6" s="816"/>
      <c r="DQ6" s="808"/>
      <c r="DR6" s="809"/>
      <c r="DS6" s="809"/>
      <c r="DT6" s="809"/>
      <c r="DU6" s="810"/>
      <c r="DV6" s="808"/>
      <c r="DW6" s="809"/>
      <c r="DX6" s="809"/>
      <c r="DY6" s="809"/>
      <c r="DZ6" s="818"/>
      <c r="EA6" s="256"/>
    </row>
    <row r="7" spans="1:131" s="257" customFormat="1" ht="26.25" customHeight="1" thickTop="1" x14ac:dyDescent="0.2">
      <c r="A7" s="260">
        <v>1</v>
      </c>
      <c r="B7" s="819" t="s">
        <v>386</v>
      </c>
      <c r="C7" s="820"/>
      <c r="D7" s="820"/>
      <c r="E7" s="820"/>
      <c r="F7" s="820"/>
      <c r="G7" s="820"/>
      <c r="H7" s="820"/>
      <c r="I7" s="820"/>
      <c r="J7" s="820"/>
      <c r="K7" s="820"/>
      <c r="L7" s="820"/>
      <c r="M7" s="820"/>
      <c r="N7" s="820"/>
      <c r="O7" s="820"/>
      <c r="P7" s="821"/>
      <c r="Q7" s="822">
        <v>271292</v>
      </c>
      <c r="R7" s="823"/>
      <c r="S7" s="823"/>
      <c r="T7" s="823"/>
      <c r="U7" s="823"/>
      <c r="V7" s="823">
        <v>259429</v>
      </c>
      <c r="W7" s="823"/>
      <c r="X7" s="823"/>
      <c r="Y7" s="823"/>
      <c r="Z7" s="823"/>
      <c r="AA7" s="823">
        <v>11863</v>
      </c>
      <c r="AB7" s="823"/>
      <c r="AC7" s="823"/>
      <c r="AD7" s="823"/>
      <c r="AE7" s="824"/>
      <c r="AF7" s="825">
        <v>11645</v>
      </c>
      <c r="AG7" s="826"/>
      <c r="AH7" s="826"/>
      <c r="AI7" s="826"/>
      <c r="AJ7" s="827"/>
      <c r="AK7" s="862">
        <v>9296</v>
      </c>
      <c r="AL7" s="863"/>
      <c r="AM7" s="863"/>
      <c r="AN7" s="863"/>
      <c r="AO7" s="863"/>
      <c r="AP7" s="863">
        <v>35762</v>
      </c>
      <c r="AQ7" s="863"/>
      <c r="AR7" s="863"/>
      <c r="AS7" s="863"/>
      <c r="AT7" s="863"/>
      <c r="AU7" s="864"/>
      <c r="AV7" s="864"/>
      <c r="AW7" s="864"/>
      <c r="AX7" s="864"/>
      <c r="AY7" s="865"/>
      <c r="AZ7" s="254"/>
      <c r="BA7" s="254"/>
      <c r="BB7" s="254"/>
      <c r="BC7" s="254"/>
      <c r="BD7" s="254"/>
      <c r="BE7" s="255"/>
      <c r="BF7" s="255"/>
      <c r="BG7" s="255"/>
      <c r="BH7" s="255"/>
      <c r="BI7" s="255"/>
      <c r="BJ7" s="255"/>
      <c r="BK7" s="255"/>
      <c r="BL7" s="255"/>
      <c r="BM7" s="255"/>
      <c r="BN7" s="255"/>
      <c r="BO7" s="255"/>
      <c r="BP7" s="255"/>
      <c r="BQ7" s="261">
        <v>1</v>
      </c>
      <c r="BR7" s="262"/>
      <c r="BS7" s="866" t="s">
        <v>577</v>
      </c>
      <c r="BT7" s="867"/>
      <c r="BU7" s="867"/>
      <c r="BV7" s="867"/>
      <c r="BW7" s="867"/>
      <c r="BX7" s="867"/>
      <c r="BY7" s="867"/>
      <c r="BZ7" s="867"/>
      <c r="CA7" s="867"/>
      <c r="CB7" s="867"/>
      <c r="CC7" s="867"/>
      <c r="CD7" s="867"/>
      <c r="CE7" s="867"/>
      <c r="CF7" s="867"/>
      <c r="CG7" s="868"/>
      <c r="CH7" s="859">
        <v>-12</v>
      </c>
      <c r="CI7" s="860"/>
      <c r="CJ7" s="860"/>
      <c r="CK7" s="860"/>
      <c r="CL7" s="861"/>
      <c r="CM7" s="859">
        <v>595</v>
      </c>
      <c r="CN7" s="860"/>
      <c r="CO7" s="860"/>
      <c r="CP7" s="860"/>
      <c r="CQ7" s="861"/>
      <c r="CR7" s="859">
        <v>500</v>
      </c>
      <c r="CS7" s="860"/>
      <c r="CT7" s="860"/>
      <c r="CU7" s="860"/>
      <c r="CV7" s="861"/>
      <c r="CW7" s="859">
        <v>74</v>
      </c>
      <c r="CX7" s="860"/>
      <c r="CY7" s="860"/>
      <c r="CZ7" s="860"/>
      <c r="DA7" s="861"/>
      <c r="DB7" s="859" t="s">
        <v>579</v>
      </c>
      <c r="DC7" s="860"/>
      <c r="DD7" s="860"/>
      <c r="DE7" s="860"/>
      <c r="DF7" s="861"/>
      <c r="DG7" s="859" t="s">
        <v>578</v>
      </c>
      <c r="DH7" s="860"/>
      <c r="DI7" s="860"/>
      <c r="DJ7" s="860"/>
      <c r="DK7" s="861"/>
      <c r="DL7" s="859" t="s">
        <v>580</v>
      </c>
      <c r="DM7" s="860"/>
      <c r="DN7" s="860"/>
      <c r="DO7" s="860"/>
      <c r="DP7" s="861"/>
      <c r="DQ7" s="859" t="s">
        <v>580</v>
      </c>
      <c r="DR7" s="860"/>
      <c r="DS7" s="860"/>
      <c r="DT7" s="860"/>
      <c r="DU7" s="861"/>
      <c r="DV7" s="840"/>
      <c r="DW7" s="841"/>
      <c r="DX7" s="841"/>
      <c r="DY7" s="841"/>
      <c r="DZ7" s="842"/>
      <c r="EA7" s="256"/>
    </row>
    <row r="8" spans="1:131" s="257" customFormat="1" ht="26.25" customHeight="1" x14ac:dyDescent="0.2">
      <c r="A8" s="263">
        <v>2</v>
      </c>
      <c r="B8" s="843" t="s">
        <v>387</v>
      </c>
      <c r="C8" s="844"/>
      <c r="D8" s="844"/>
      <c r="E8" s="844"/>
      <c r="F8" s="844"/>
      <c r="G8" s="844"/>
      <c r="H8" s="844"/>
      <c r="I8" s="844"/>
      <c r="J8" s="844"/>
      <c r="K8" s="844"/>
      <c r="L8" s="844"/>
      <c r="M8" s="844"/>
      <c r="N8" s="844"/>
      <c r="O8" s="844"/>
      <c r="P8" s="845"/>
      <c r="Q8" s="846">
        <v>4290</v>
      </c>
      <c r="R8" s="847"/>
      <c r="S8" s="847"/>
      <c r="T8" s="847"/>
      <c r="U8" s="847"/>
      <c r="V8" s="847">
        <v>4290</v>
      </c>
      <c r="W8" s="847"/>
      <c r="X8" s="847"/>
      <c r="Y8" s="847"/>
      <c r="Z8" s="847"/>
      <c r="AA8" s="847">
        <v>0</v>
      </c>
      <c r="AB8" s="847"/>
      <c r="AC8" s="847"/>
      <c r="AD8" s="847"/>
      <c r="AE8" s="848"/>
      <c r="AF8" s="849" t="s">
        <v>388</v>
      </c>
      <c r="AG8" s="850"/>
      <c r="AH8" s="850"/>
      <c r="AI8" s="850"/>
      <c r="AJ8" s="851"/>
      <c r="AK8" s="852">
        <v>3</v>
      </c>
      <c r="AL8" s="853"/>
      <c r="AM8" s="853"/>
      <c r="AN8" s="853"/>
      <c r="AO8" s="853"/>
      <c r="AP8" s="853">
        <v>0</v>
      </c>
      <c r="AQ8" s="853"/>
      <c r="AR8" s="853"/>
      <c r="AS8" s="853"/>
      <c r="AT8" s="853"/>
      <c r="AU8" s="854"/>
      <c r="AV8" s="854"/>
      <c r="AW8" s="854"/>
      <c r="AX8" s="854"/>
      <c r="AY8" s="855"/>
      <c r="AZ8" s="254"/>
      <c r="BA8" s="254"/>
      <c r="BB8" s="254"/>
      <c r="BC8" s="254"/>
      <c r="BD8" s="254"/>
      <c r="BE8" s="255"/>
      <c r="BF8" s="255"/>
      <c r="BG8" s="255"/>
      <c r="BH8" s="255"/>
      <c r="BI8" s="255"/>
      <c r="BJ8" s="255"/>
      <c r="BK8" s="255"/>
      <c r="BL8" s="255"/>
      <c r="BM8" s="255"/>
      <c r="BN8" s="255"/>
      <c r="BO8" s="255"/>
      <c r="BP8" s="255"/>
      <c r="BQ8" s="264">
        <v>2</v>
      </c>
      <c r="BR8" s="265"/>
      <c r="BS8" s="856" t="s">
        <v>581</v>
      </c>
      <c r="BT8" s="857"/>
      <c r="BU8" s="857"/>
      <c r="BV8" s="857"/>
      <c r="BW8" s="857"/>
      <c r="BX8" s="857"/>
      <c r="BY8" s="857"/>
      <c r="BZ8" s="857"/>
      <c r="CA8" s="857"/>
      <c r="CB8" s="857"/>
      <c r="CC8" s="857"/>
      <c r="CD8" s="857"/>
      <c r="CE8" s="857"/>
      <c r="CF8" s="857"/>
      <c r="CG8" s="858"/>
      <c r="CH8" s="869">
        <v>10</v>
      </c>
      <c r="CI8" s="870"/>
      <c r="CJ8" s="870"/>
      <c r="CK8" s="870"/>
      <c r="CL8" s="871"/>
      <c r="CM8" s="869">
        <v>541</v>
      </c>
      <c r="CN8" s="870"/>
      <c r="CO8" s="870"/>
      <c r="CP8" s="870"/>
      <c r="CQ8" s="871"/>
      <c r="CR8" s="869">
        <v>500</v>
      </c>
      <c r="CS8" s="870"/>
      <c r="CT8" s="870"/>
      <c r="CU8" s="870"/>
      <c r="CV8" s="871"/>
      <c r="CW8" s="869">
        <v>18</v>
      </c>
      <c r="CX8" s="870"/>
      <c r="CY8" s="870"/>
      <c r="CZ8" s="870"/>
      <c r="DA8" s="871"/>
      <c r="DB8" s="869" t="s">
        <v>579</v>
      </c>
      <c r="DC8" s="870"/>
      <c r="DD8" s="870"/>
      <c r="DE8" s="870"/>
      <c r="DF8" s="871"/>
      <c r="DG8" s="869" t="s">
        <v>579</v>
      </c>
      <c r="DH8" s="870"/>
      <c r="DI8" s="870"/>
      <c r="DJ8" s="870"/>
      <c r="DK8" s="871"/>
      <c r="DL8" s="869" t="s">
        <v>580</v>
      </c>
      <c r="DM8" s="870"/>
      <c r="DN8" s="870"/>
      <c r="DO8" s="870"/>
      <c r="DP8" s="871"/>
      <c r="DQ8" s="869" t="s">
        <v>578</v>
      </c>
      <c r="DR8" s="870"/>
      <c r="DS8" s="870"/>
      <c r="DT8" s="870"/>
      <c r="DU8" s="871"/>
      <c r="DV8" s="872"/>
      <c r="DW8" s="873"/>
      <c r="DX8" s="873"/>
      <c r="DY8" s="873"/>
      <c r="DZ8" s="874"/>
      <c r="EA8" s="256"/>
    </row>
    <row r="9" spans="1:131" s="257" customFormat="1" ht="26.25" customHeight="1" x14ac:dyDescent="0.2">
      <c r="A9" s="263">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48"/>
      <c r="AF9" s="849"/>
      <c r="AG9" s="850"/>
      <c r="AH9" s="850"/>
      <c r="AI9" s="850"/>
      <c r="AJ9" s="851"/>
      <c r="AK9" s="852"/>
      <c r="AL9" s="853"/>
      <c r="AM9" s="853"/>
      <c r="AN9" s="853"/>
      <c r="AO9" s="853"/>
      <c r="AP9" s="853"/>
      <c r="AQ9" s="853"/>
      <c r="AR9" s="853"/>
      <c r="AS9" s="853"/>
      <c r="AT9" s="853"/>
      <c r="AU9" s="854"/>
      <c r="AV9" s="854"/>
      <c r="AW9" s="854"/>
      <c r="AX9" s="854"/>
      <c r="AY9" s="855"/>
      <c r="AZ9" s="254"/>
      <c r="BA9" s="254"/>
      <c r="BB9" s="254"/>
      <c r="BC9" s="254"/>
      <c r="BD9" s="254"/>
      <c r="BE9" s="255"/>
      <c r="BF9" s="255"/>
      <c r="BG9" s="255"/>
      <c r="BH9" s="255"/>
      <c r="BI9" s="255"/>
      <c r="BJ9" s="255"/>
      <c r="BK9" s="255"/>
      <c r="BL9" s="255"/>
      <c r="BM9" s="255"/>
      <c r="BN9" s="255"/>
      <c r="BO9" s="255"/>
      <c r="BP9" s="255"/>
      <c r="BQ9" s="264">
        <v>3</v>
      </c>
      <c r="BR9" s="265" t="s">
        <v>594</v>
      </c>
      <c r="BS9" s="856" t="s">
        <v>582</v>
      </c>
      <c r="BT9" s="857"/>
      <c r="BU9" s="857"/>
      <c r="BV9" s="857"/>
      <c r="BW9" s="857"/>
      <c r="BX9" s="857"/>
      <c r="BY9" s="857"/>
      <c r="BZ9" s="857"/>
      <c r="CA9" s="857"/>
      <c r="CB9" s="857"/>
      <c r="CC9" s="857"/>
      <c r="CD9" s="857"/>
      <c r="CE9" s="857"/>
      <c r="CF9" s="857"/>
      <c r="CG9" s="858"/>
      <c r="CH9" s="869" t="s">
        <v>579</v>
      </c>
      <c r="CI9" s="870"/>
      <c r="CJ9" s="870"/>
      <c r="CK9" s="870"/>
      <c r="CL9" s="871"/>
      <c r="CM9" s="869">
        <v>10</v>
      </c>
      <c r="CN9" s="870"/>
      <c r="CO9" s="870"/>
      <c r="CP9" s="870"/>
      <c r="CQ9" s="871"/>
      <c r="CR9" s="869">
        <v>10</v>
      </c>
      <c r="CS9" s="870"/>
      <c r="CT9" s="870"/>
      <c r="CU9" s="870"/>
      <c r="CV9" s="871"/>
      <c r="CW9" s="869">
        <v>1</v>
      </c>
      <c r="CX9" s="870"/>
      <c r="CY9" s="870"/>
      <c r="CZ9" s="870"/>
      <c r="DA9" s="871"/>
      <c r="DB9" s="869" t="s">
        <v>583</v>
      </c>
      <c r="DC9" s="870"/>
      <c r="DD9" s="870"/>
      <c r="DE9" s="870"/>
      <c r="DF9" s="871"/>
      <c r="DG9" s="869" t="s">
        <v>579</v>
      </c>
      <c r="DH9" s="870"/>
      <c r="DI9" s="870"/>
      <c r="DJ9" s="870"/>
      <c r="DK9" s="871"/>
      <c r="DL9" s="869">
        <v>2311</v>
      </c>
      <c r="DM9" s="870"/>
      <c r="DN9" s="870"/>
      <c r="DO9" s="870"/>
      <c r="DP9" s="871"/>
      <c r="DQ9" s="869" t="s">
        <v>583</v>
      </c>
      <c r="DR9" s="870"/>
      <c r="DS9" s="870"/>
      <c r="DT9" s="870"/>
      <c r="DU9" s="871"/>
      <c r="DV9" s="872"/>
      <c r="DW9" s="873"/>
      <c r="DX9" s="873"/>
      <c r="DY9" s="873"/>
      <c r="DZ9" s="874"/>
      <c r="EA9" s="256"/>
    </row>
    <row r="10" spans="1:131" s="257" customFormat="1" ht="26.25" customHeight="1" x14ac:dyDescent="0.2">
      <c r="A10" s="263">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48"/>
      <c r="AF10" s="849"/>
      <c r="AG10" s="850"/>
      <c r="AH10" s="850"/>
      <c r="AI10" s="850"/>
      <c r="AJ10" s="851"/>
      <c r="AK10" s="852"/>
      <c r="AL10" s="853"/>
      <c r="AM10" s="853"/>
      <c r="AN10" s="853"/>
      <c r="AO10" s="853"/>
      <c r="AP10" s="853"/>
      <c r="AQ10" s="853"/>
      <c r="AR10" s="853"/>
      <c r="AS10" s="853"/>
      <c r="AT10" s="853"/>
      <c r="AU10" s="854"/>
      <c r="AV10" s="854"/>
      <c r="AW10" s="854"/>
      <c r="AX10" s="854"/>
      <c r="AY10" s="855"/>
      <c r="AZ10" s="254"/>
      <c r="BA10" s="254"/>
      <c r="BB10" s="254"/>
      <c r="BC10" s="254"/>
      <c r="BD10" s="254"/>
      <c r="BE10" s="255"/>
      <c r="BF10" s="255"/>
      <c r="BG10" s="255"/>
      <c r="BH10" s="255"/>
      <c r="BI10" s="255"/>
      <c r="BJ10" s="255"/>
      <c r="BK10" s="255"/>
      <c r="BL10" s="255"/>
      <c r="BM10" s="255"/>
      <c r="BN10" s="255"/>
      <c r="BO10" s="255"/>
      <c r="BP10" s="255"/>
      <c r="BQ10" s="264">
        <v>4</v>
      </c>
      <c r="BR10" s="265"/>
      <c r="BS10" s="856" t="s">
        <v>584</v>
      </c>
      <c r="BT10" s="857"/>
      <c r="BU10" s="857"/>
      <c r="BV10" s="857"/>
      <c r="BW10" s="857"/>
      <c r="BX10" s="857"/>
      <c r="BY10" s="857"/>
      <c r="BZ10" s="857"/>
      <c r="CA10" s="857"/>
      <c r="CB10" s="857"/>
      <c r="CC10" s="857"/>
      <c r="CD10" s="857"/>
      <c r="CE10" s="857"/>
      <c r="CF10" s="857"/>
      <c r="CG10" s="858"/>
      <c r="CH10" s="869">
        <v>0</v>
      </c>
      <c r="CI10" s="870"/>
      <c r="CJ10" s="870"/>
      <c r="CK10" s="870"/>
      <c r="CL10" s="871"/>
      <c r="CM10" s="869">
        <v>12</v>
      </c>
      <c r="CN10" s="870"/>
      <c r="CO10" s="870"/>
      <c r="CP10" s="870"/>
      <c r="CQ10" s="871"/>
      <c r="CR10" s="869">
        <v>5</v>
      </c>
      <c r="CS10" s="870"/>
      <c r="CT10" s="870"/>
      <c r="CU10" s="870"/>
      <c r="CV10" s="871"/>
      <c r="CW10" s="869" t="s">
        <v>579</v>
      </c>
      <c r="CX10" s="870"/>
      <c r="CY10" s="870"/>
      <c r="CZ10" s="870"/>
      <c r="DA10" s="871"/>
      <c r="DB10" s="869" t="s">
        <v>580</v>
      </c>
      <c r="DC10" s="870"/>
      <c r="DD10" s="870"/>
      <c r="DE10" s="870"/>
      <c r="DF10" s="871"/>
      <c r="DG10" s="869" t="s">
        <v>579</v>
      </c>
      <c r="DH10" s="870"/>
      <c r="DI10" s="870"/>
      <c r="DJ10" s="870"/>
      <c r="DK10" s="871"/>
      <c r="DL10" s="869" t="s">
        <v>583</v>
      </c>
      <c r="DM10" s="870"/>
      <c r="DN10" s="870"/>
      <c r="DO10" s="870"/>
      <c r="DP10" s="871"/>
      <c r="DQ10" s="869" t="s">
        <v>579</v>
      </c>
      <c r="DR10" s="870"/>
      <c r="DS10" s="870"/>
      <c r="DT10" s="870"/>
      <c r="DU10" s="871"/>
      <c r="DV10" s="872"/>
      <c r="DW10" s="873"/>
      <c r="DX10" s="873"/>
      <c r="DY10" s="873"/>
      <c r="DZ10" s="874"/>
      <c r="EA10" s="256"/>
    </row>
    <row r="11" spans="1:131" s="257" customFormat="1" ht="26.25" customHeight="1" x14ac:dyDescent="0.2">
      <c r="A11" s="263">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49"/>
      <c r="AG11" s="850"/>
      <c r="AH11" s="850"/>
      <c r="AI11" s="850"/>
      <c r="AJ11" s="851"/>
      <c r="AK11" s="852"/>
      <c r="AL11" s="853"/>
      <c r="AM11" s="853"/>
      <c r="AN11" s="853"/>
      <c r="AO11" s="853"/>
      <c r="AP11" s="853"/>
      <c r="AQ11" s="853"/>
      <c r="AR11" s="853"/>
      <c r="AS11" s="853"/>
      <c r="AT11" s="853"/>
      <c r="AU11" s="854"/>
      <c r="AV11" s="854"/>
      <c r="AW11" s="854"/>
      <c r="AX11" s="854"/>
      <c r="AY11" s="855"/>
      <c r="AZ11" s="254"/>
      <c r="BA11" s="254"/>
      <c r="BB11" s="254"/>
      <c r="BC11" s="254"/>
      <c r="BD11" s="254"/>
      <c r="BE11" s="255"/>
      <c r="BF11" s="255"/>
      <c r="BG11" s="255"/>
      <c r="BH11" s="255"/>
      <c r="BI11" s="255"/>
      <c r="BJ11" s="255"/>
      <c r="BK11" s="255"/>
      <c r="BL11" s="255"/>
      <c r="BM11" s="255"/>
      <c r="BN11" s="255"/>
      <c r="BO11" s="255"/>
      <c r="BP11" s="255"/>
      <c r="BQ11" s="264">
        <v>5</v>
      </c>
      <c r="BR11" s="265"/>
      <c r="BS11" s="856" t="s">
        <v>585</v>
      </c>
      <c r="BT11" s="857"/>
      <c r="BU11" s="857"/>
      <c r="BV11" s="857"/>
      <c r="BW11" s="857"/>
      <c r="BX11" s="857"/>
      <c r="BY11" s="857"/>
      <c r="BZ11" s="857"/>
      <c r="CA11" s="857"/>
      <c r="CB11" s="857"/>
      <c r="CC11" s="857"/>
      <c r="CD11" s="857"/>
      <c r="CE11" s="857"/>
      <c r="CF11" s="857"/>
      <c r="CG11" s="858"/>
      <c r="CH11" s="869" t="s">
        <v>578</v>
      </c>
      <c r="CI11" s="870"/>
      <c r="CJ11" s="870"/>
      <c r="CK11" s="870"/>
      <c r="CL11" s="871"/>
      <c r="CM11" s="869">
        <v>3</v>
      </c>
      <c r="CN11" s="870"/>
      <c r="CO11" s="870"/>
      <c r="CP11" s="870"/>
      <c r="CQ11" s="871"/>
      <c r="CR11" s="869">
        <v>2</v>
      </c>
      <c r="CS11" s="870"/>
      <c r="CT11" s="870"/>
      <c r="CU11" s="870"/>
      <c r="CV11" s="871"/>
      <c r="CW11" s="869">
        <v>23</v>
      </c>
      <c r="CX11" s="870"/>
      <c r="CY11" s="870"/>
      <c r="CZ11" s="870"/>
      <c r="DA11" s="871"/>
      <c r="DB11" s="869" t="s">
        <v>580</v>
      </c>
      <c r="DC11" s="870"/>
      <c r="DD11" s="870"/>
      <c r="DE11" s="870"/>
      <c r="DF11" s="871"/>
      <c r="DG11" s="869" t="s">
        <v>583</v>
      </c>
      <c r="DH11" s="870"/>
      <c r="DI11" s="870"/>
      <c r="DJ11" s="870"/>
      <c r="DK11" s="871"/>
      <c r="DL11" s="869" t="s">
        <v>583</v>
      </c>
      <c r="DM11" s="870"/>
      <c r="DN11" s="870"/>
      <c r="DO11" s="870"/>
      <c r="DP11" s="871"/>
      <c r="DQ11" s="869" t="s">
        <v>579</v>
      </c>
      <c r="DR11" s="870"/>
      <c r="DS11" s="870"/>
      <c r="DT11" s="870"/>
      <c r="DU11" s="871"/>
      <c r="DV11" s="872"/>
      <c r="DW11" s="873"/>
      <c r="DX11" s="873"/>
      <c r="DY11" s="873"/>
      <c r="DZ11" s="874"/>
      <c r="EA11" s="256"/>
    </row>
    <row r="12" spans="1:131" s="257" customFormat="1" ht="26.25" customHeight="1" x14ac:dyDescent="0.2">
      <c r="A12" s="263">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52"/>
      <c r="AL12" s="853"/>
      <c r="AM12" s="853"/>
      <c r="AN12" s="853"/>
      <c r="AO12" s="853"/>
      <c r="AP12" s="853"/>
      <c r="AQ12" s="853"/>
      <c r="AR12" s="853"/>
      <c r="AS12" s="853"/>
      <c r="AT12" s="853"/>
      <c r="AU12" s="854"/>
      <c r="AV12" s="854"/>
      <c r="AW12" s="854"/>
      <c r="AX12" s="854"/>
      <c r="AY12" s="855"/>
      <c r="AZ12" s="254"/>
      <c r="BA12" s="254"/>
      <c r="BB12" s="254"/>
      <c r="BC12" s="254"/>
      <c r="BD12" s="254"/>
      <c r="BE12" s="255"/>
      <c r="BF12" s="255"/>
      <c r="BG12" s="255"/>
      <c r="BH12" s="255"/>
      <c r="BI12" s="255"/>
      <c r="BJ12" s="255"/>
      <c r="BK12" s="255"/>
      <c r="BL12" s="255"/>
      <c r="BM12" s="255"/>
      <c r="BN12" s="255"/>
      <c r="BO12" s="255"/>
      <c r="BP12" s="255"/>
      <c r="BQ12" s="264">
        <v>6</v>
      </c>
      <c r="BR12" s="265"/>
      <c r="BS12" s="856"/>
      <c r="BT12" s="857"/>
      <c r="BU12" s="857"/>
      <c r="BV12" s="857"/>
      <c r="BW12" s="857"/>
      <c r="BX12" s="857"/>
      <c r="BY12" s="857"/>
      <c r="BZ12" s="857"/>
      <c r="CA12" s="857"/>
      <c r="CB12" s="857"/>
      <c r="CC12" s="857"/>
      <c r="CD12" s="857"/>
      <c r="CE12" s="857"/>
      <c r="CF12" s="857"/>
      <c r="CG12" s="858"/>
      <c r="CH12" s="869"/>
      <c r="CI12" s="870"/>
      <c r="CJ12" s="870"/>
      <c r="CK12" s="870"/>
      <c r="CL12" s="871"/>
      <c r="CM12" s="869"/>
      <c r="CN12" s="870"/>
      <c r="CO12" s="870"/>
      <c r="CP12" s="870"/>
      <c r="CQ12" s="871"/>
      <c r="CR12" s="869"/>
      <c r="CS12" s="870"/>
      <c r="CT12" s="870"/>
      <c r="CU12" s="870"/>
      <c r="CV12" s="871"/>
      <c r="CW12" s="869"/>
      <c r="CX12" s="870"/>
      <c r="CY12" s="870"/>
      <c r="CZ12" s="870"/>
      <c r="DA12" s="871"/>
      <c r="DB12" s="869"/>
      <c r="DC12" s="870"/>
      <c r="DD12" s="870"/>
      <c r="DE12" s="870"/>
      <c r="DF12" s="871"/>
      <c r="DG12" s="869"/>
      <c r="DH12" s="870"/>
      <c r="DI12" s="870"/>
      <c r="DJ12" s="870"/>
      <c r="DK12" s="871"/>
      <c r="DL12" s="869"/>
      <c r="DM12" s="870"/>
      <c r="DN12" s="870"/>
      <c r="DO12" s="870"/>
      <c r="DP12" s="871"/>
      <c r="DQ12" s="869"/>
      <c r="DR12" s="870"/>
      <c r="DS12" s="870"/>
      <c r="DT12" s="870"/>
      <c r="DU12" s="871"/>
      <c r="DV12" s="872"/>
      <c r="DW12" s="873"/>
      <c r="DX12" s="873"/>
      <c r="DY12" s="873"/>
      <c r="DZ12" s="874"/>
      <c r="EA12" s="256"/>
    </row>
    <row r="13" spans="1:131" s="257" customFormat="1" ht="26.25" customHeight="1" x14ac:dyDescent="0.2">
      <c r="A13" s="263">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52"/>
      <c r="AL13" s="853"/>
      <c r="AM13" s="853"/>
      <c r="AN13" s="853"/>
      <c r="AO13" s="853"/>
      <c r="AP13" s="853"/>
      <c r="AQ13" s="853"/>
      <c r="AR13" s="853"/>
      <c r="AS13" s="853"/>
      <c r="AT13" s="853"/>
      <c r="AU13" s="854"/>
      <c r="AV13" s="854"/>
      <c r="AW13" s="854"/>
      <c r="AX13" s="854"/>
      <c r="AY13" s="855"/>
      <c r="AZ13" s="254"/>
      <c r="BA13" s="254"/>
      <c r="BB13" s="254"/>
      <c r="BC13" s="254"/>
      <c r="BD13" s="254"/>
      <c r="BE13" s="255"/>
      <c r="BF13" s="255"/>
      <c r="BG13" s="255"/>
      <c r="BH13" s="255"/>
      <c r="BI13" s="255"/>
      <c r="BJ13" s="255"/>
      <c r="BK13" s="255"/>
      <c r="BL13" s="255"/>
      <c r="BM13" s="255"/>
      <c r="BN13" s="255"/>
      <c r="BO13" s="255"/>
      <c r="BP13" s="255"/>
      <c r="BQ13" s="264">
        <v>7</v>
      </c>
      <c r="BR13" s="265"/>
      <c r="BS13" s="856"/>
      <c r="BT13" s="857"/>
      <c r="BU13" s="857"/>
      <c r="BV13" s="857"/>
      <c r="BW13" s="857"/>
      <c r="BX13" s="857"/>
      <c r="BY13" s="857"/>
      <c r="BZ13" s="857"/>
      <c r="CA13" s="857"/>
      <c r="CB13" s="857"/>
      <c r="CC13" s="857"/>
      <c r="CD13" s="857"/>
      <c r="CE13" s="857"/>
      <c r="CF13" s="857"/>
      <c r="CG13" s="858"/>
      <c r="CH13" s="869"/>
      <c r="CI13" s="870"/>
      <c r="CJ13" s="870"/>
      <c r="CK13" s="870"/>
      <c r="CL13" s="871"/>
      <c r="CM13" s="869"/>
      <c r="CN13" s="870"/>
      <c r="CO13" s="870"/>
      <c r="CP13" s="870"/>
      <c r="CQ13" s="871"/>
      <c r="CR13" s="869"/>
      <c r="CS13" s="870"/>
      <c r="CT13" s="870"/>
      <c r="CU13" s="870"/>
      <c r="CV13" s="871"/>
      <c r="CW13" s="869"/>
      <c r="CX13" s="870"/>
      <c r="CY13" s="870"/>
      <c r="CZ13" s="870"/>
      <c r="DA13" s="871"/>
      <c r="DB13" s="869"/>
      <c r="DC13" s="870"/>
      <c r="DD13" s="870"/>
      <c r="DE13" s="870"/>
      <c r="DF13" s="871"/>
      <c r="DG13" s="869"/>
      <c r="DH13" s="870"/>
      <c r="DI13" s="870"/>
      <c r="DJ13" s="870"/>
      <c r="DK13" s="871"/>
      <c r="DL13" s="869"/>
      <c r="DM13" s="870"/>
      <c r="DN13" s="870"/>
      <c r="DO13" s="870"/>
      <c r="DP13" s="871"/>
      <c r="DQ13" s="869"/>
      <c r="DR13" s="870"/>
      <c r="DS13" s="870"/>
      <c r="DT13" s="870"/>
      <c r="DU13" s="871"/>
      <c r="DV13" s="872"/>
      <c r="DW13" s="873"/>
      <c r="DX13" s="873"/>
      <c r="DY13" s="873"/>
      <c r="DZ13" s="874"/>
      <c r="EA13" s="256"/>
    </row>
    <row r="14" spans="1:131" s="257" customFormat="1" ht="26.25" customHeight="1" x14ac:dyDescent="0.2">
      <c r="A14" s="263">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52"/>
      <c r="AL14" s="853"/>
      <c r="AM14" s="853"/>
      <c r="AN14" s="853"/>
      <c r="AO14" s="853"/>
      <c r="AP14" s="853"/>
      <c r="AQ14" s="853"/>
      <c r="AR14" s="853"/>
      <c r="AS14" s="853"/>
      <c r="AT14" s="853"/>
      <c r="AU14" s="854"/>
      <c r="AV14" s="854"/>
      <c r="AW14" s="854"/>
      <c r="AX14" s="854"/>
      <c r="AY14" s="855"/>
      <c r="AZ14" s="254"/>
      <c r="BA14" s="254"/>
      <c r="BB14" s="254"/>
      <c r="BC14" s="254"/>
      <c r="BD14" s="254"/>
      <c r="BE14" s="255"/>
      <c r="BF14" s="255"/>
      <c r="BG14" s="255"/>
      <c r="BH14" s="255"/>
      <c r="BI14" s="255"/>
      <c r="BJ14" s="255"/>
      <c r="BK14" s="255"/>
      <c r="BL14" s="255"/>
      <c r="BM14" s="255"/>
      <c r="BN14" s="255"/>
      <c r="BO14" s="255"/>
      <c r="BP14" s="255"/>
      <c r="BQ14" s="264">
        <v>8</v>
      </c>
      <c r="BR14" s="265"/>
      <c r="BS14" s="856"/>
      <c r="BT14" s="857"/>
      <c r="BU14" s="857"/>
      <c r="BV14" s="857"/>
      <c r="BW14" s="857"/>
      <c r="BX14" s="857"/>
      <c r="BY14" s="857"/>
      <c r="BZ14" s="857"/>
      <c r="CA14" s="857"/>
      <c r="CB14" s="857"/>
      <c r="CC14" s="857"/>
      <c r="CD14" s="857"/>
      <c r="CE14" s="857"/>
      <c r="CF14" s="857"/>
      <c r="CG14" s="858"/>
      <c r="CH14" s="869"/>
      <c r="CI14" s="870"/>
      <c r="CJ14" s="870"/>
      <c r="CK14" s="870"/>
      <c r="CL14" s="871"/>
      <c r="CM14" s="869"/>
      <c r="CN14" s="870"/>
      <c r="CO14" s="870"/>
      <c r="CP14" s="870"/>
      <c r="CQ14" s="871"/>
      <c r="CR14" s="869"/>
      <c r="CS14" s="870"/>
      <c r="CT14" s="870"/>
      <c r="CU14" s="870"/>
      <c r="CV14" s="871"/>
      <c r="CW14" s="869"/>
      <c r="CX14" s="870"/>
      <c r="CY14" s="870"/>
      <c r="CZ14" s="870"/>
      <c r="DA14" s="871"/>
      <c r="DB14" s="869"/>
      <c r="DC14" s="870"/>
      <c r="DD14" s="870"/>
      <c r="DE14" s="870"/>
      <c r="DF14" s="871"/>
      <c r="DG14" s="869"/>
      <c r="DH14" s="870"/>
      <c r="DI14" s="870"/>
      <c r="DJ14" s="870"/>
      <c r="DK14" s="871"/>
      <c r="DL14" s="869"/>
      <c r="DM14" s="870"/>
      <c r="DN14" s="870"/>
      <c r="DO14" s="870"/>
      <c r="DP14" s="871"/>
      <c r="DQ14" s="869"/>
      <c r="DR14" s="870"/>
      <c r="DS14" s="870"/>
      <c r="DT14" s="870"/>
      <c r="DU14" s="871"/>
      <c r="DV14" s="872"/>
      <c r="DW14" s="873"/>
      <c r="DX14" s="873"/>
      <c r="DY14" s="873"/>
      <c r="DZ14" s="874"/>
      <c r="EA14" s="256"/>
    </row>
    <row r="15" spans="1:131" s="257" customFormat="1" ht="26.25" customHeight="1" x14ac:dyDescent="0.2">
      <c r="A15" s="263">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52"/>
      <c r="AL15" s="853"/>
      <c r="AM15" s="853"/>
      <c r="AN15" s="853"/>
      <c r="AO15" s="853"/>
      <c r="AP15" s="853"/>
      <c r="AQ15" s="853"/>
      <c r="AR15" s="853"/>
      <c r="AS15" s="853"/>
      <c r="AT15" s="853"/>
      <c r="AU15" s="854"/>
      <c r="AV15" s="854"/>
      <c r="AW15" s="854"/>
      <c r="AX15" s="854"/>
      <c r="AY15" s="855"/>
      <c r="AZ15" s="254"/>
      <c r="BA15" s="254"/>
      <c r="BB15" s="254"/>
      <c r="BC15" s="254"/>
      <c r="BD15" s="254"/>
      <c r="BE15" s="255"/>
      <c r="BF15" s="255"/>
      <c r="BG15" s="255"/>
      <c r="BH15" s="255"/>
      <c r="BI15" s="255"/>
      <c r="BJ15" s="255"/>
      <c r="BK15" s="255"/>
      <c r="BL15" s="255"/>
      <c r="BM15" s="255"/>
      <c r="BN15" s="255"/>
      <c r="BO15" s="255"/>
      <c r="BP15" s="255"/>
      <c r="BQ15" s="264">
        <v>9</v>
      </c>
      <c r="BR15" s="265"/>
      <c r="BS15" s="856"/>
      <c r="BT15" s="857"/>
      <c r="BU15" s="857"/>
      <c r="BV15" s="857"/>
      <c r="BW15" s="857"/>
      <c r="BX15" s="857"/>
      <c r="BY15" s="857"/>
      <c r="BZ15" s="857"/>
      <c r="CA15" s="857"/>
      <c r="CB15" s="857"/>
      <c r="CC15" s="857"/>
      <c r="CD15" s="857"/>
      <c r="CE15" s="857"/>
      <c r="CF15" s="857"/>
      <c r="CG15" s="858"/>
      <c r="CH15" s="869"/>
      <c r="CI15" s="870"/>
      <c r="CJ15" s="870"/>
      <c r="CK15" s="870"/>
      <c r="CL15" s="871"/>
      <c r="CM15" s="869"/>
      <c r="CN15" s="870"/>
      <c r="CO15" s="870"/>
      <c r="CP15" s="870"/>
      <c r="CQ15" s="871"/>
      <c r="CR15" s="869"/>
      <c r="CS15" s="870"/>
      <c r="CT15" s="870"/>
      <c r="CU15" s="870"/>
      <c r="CV15" s="871"/>
      <c r="CW15" s="869"/>
      <c r="CX15" s="870"/>
      <c r="CY15" s="870"/>
      <c r="CZ15" s="870"/>
      <c r="DA15" s="871"/>
      <c r="DB15" s="869"/>
      <c r="DC15" s="870"/>
      <c r="DD15" s="870"/>
      <c r="DE15" s="870"/>
      <c r="DF15" s="871"/>
      <c r="DG15" s="869"/>
      <c r="DH15" s="870"/>
      <c r="DI15" s="870"/>
      <c r="DJ15" s="870"/>
      <c r="DK15" s="871"/>
      <c r="DL15" s="869"/>
      <c r="DM15" s="870"/>
      <c r="DN15" s="870"/>
      <c r="DO15" s="870"/>
      <c r="DP15" s="871"/>
      <c r="DQ15" s="869"/>
      <c r="DR15" s="870"/>
      <c r="DS15" s="870"/>
      <c r="DT15" s="870"/>
      <c r="DU15" s="871"/>
      <c r="DV15" s="872"/>
      <c r="DW15" s="873"/>
      <c r="DX15" s="873"/>
      <c r="DY15" s="873"/>
      <c r="DZ15" s="874"/>
      <c r="EA15" s="256"/>
    </row>
    <row r="16" spans="1:131" s="257" customFormat="1" ht="26.25" customHeight="1" x14ac:dyDescent="0.2">
      <c r="A16" s="263">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52"/>
      <c r="AL16" s="853"/>
      <c r="AM16" s="853"/>
      <c r="AN16" s="853"/>
      <c r="AO16" s="853"/>
      <c r="AP16" s="853"/>
      <c r="AQ16" s="853"/>
      <c r="AR16" s="853"/>
      <c r="AS16" s="853"/>
      <c r="AT16" s="853"/>
      <c r="AU16" s="854"/>
      <c r="AV16" s="854"/>
      <c r="AW16" s="854"/>
      <c r="AX16" s="854"/>
      <c r="AY16" s="855"/>
      <c r="AZ16" s="254"/>
      <c r="BA16" s="254"/>
      <c r="BB16" s="254"/>
      <c r="BC16" s="254"/>
      <c r="BD16" s="254"/>
      <c r="BE16" s="255"/>
      <c r="BF16" s="255"/>
      <c r="BG16" s="255"/>
      <c r="BH16" s="255"/>
      <c r="BI16" s="255"/>
      <c r="BJ16" s="255"/>
      <c r="BK16" s="255"/>
      <c r="BL16" s="255"/>
      <c r="BM16" s="255"/>
      <c r="BN16" s="255"/>
      <c r="BO16" s="255"/>
      <c r="BP16" s="255"/>
      <c r="BQ16" s="264">
        <v>10</v>
      </c>
      <c r="BR16" s="265"/>
      <c r="BS16" s="856"/>
      <c r="BT16" s="857"/>
      <c r="BU16" s="857"/>
      <c r="BV16" s="857"/>
      <c r="BW16" s="857"/>
      <c r="BX16" s="857"/>
      <c r="BY16" s="857"/>
      <c r="BZ16" s="857"/>
      <c r="CA16" s="857"/>
      <c r="CB16" s="857"/>
      <c r="CC16" s="857"/>
      <c r="CD16" s="857"/>
      <c r="CE16" s="857"/>
      <c r="CF16" s="857"/>
      <c r="CG16" s="858"/>
      <c r="CH16" s="869"/>
      <c r="CI16" s="870"/>
      <c r="CJ16" s="870"/>
      <c r="CK16" s="870"/>
      <c r="CL16" s="871"/>
      <c r="CM16" s="869"/>
      <c r="CN16" s="870"/>
      <c r="CO16" s="870"/>
      <c r="CP16" s="870"/>
      <c r="CQ16" s="871"/>
      <c r="CR16" s="869"/>
      <c r="CS16" s="870"/>
      <c r="CT16" s="870"/>
      <c r="CU16" s="870"/>
      <c r="CV16" s="871"/>
      <c r="CW16" s="869"/>
      <c r="CX16" s="870"/>
      <c r="CY16" s="870"/>
      <c r="CZ16" s="870"/>
      <c r="DA16" s="871"/>
      <c r="DB16" s="869"/>
      <c r="DC16" s="870"/>
      <c r="DD16" s="870"/>
      <c r="DE16" s="870"/>
      <c r="DF16" s="871"/>
      <c r="DG16" s="869"/>
      <c r="DH16" s="870"/>
      <c r="DI16" s="870"/>
      <c r="DJ16" s="870"/>
      <c r="DK16" s="871"/>
      <c r="DL16" s="869"/>
      <c r="DM16" s="870"/>
      <c r="DN16" s="870"/>
      <c r="DO16" s="870"/>
      <c r="DP16" s="871"/>
      <c r="DQ16" s="869"/>
      <c r="DR16" s="870"/>
      <c r="DS16" s="870"/>
      <c r="DT16" s="870"/>
      <c r="DU16" s="871"/>
      <c r="DV16" s="872"/>
      <c r="DW16" s="873"/>
      <c r="DX16" s="873"/>
      <c r="DY16" s="873"/>
      <c r="DZ16" s="874"/>
      <c r="EA16" s="256"/>
    </row>
    <row r="17" spans="1:131" s="257" customFormat="1" ht="26.25" customHeight="1" x14ac:dyDescent="0.2">
      <c r="A17" s="263">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52"/>
      <c r="AL17" s="853"/>
      <c r="AM17" s="853"/>
      <c r="AN17" s="853"/>
      <c r="AO17" s="853"/>
      <c r="AP17" s="853"/>
      <c r="AQ17" s="853"/>
      <c r="AR17" s="853"/>
      <c r="AS17" s="853"/>
      <c r="AT17" s="853"/>
      <c r="AU17" s="854"/>
      <c r="AV17" s="854"/>
      <c r="AW17" s="854"/>
      <c r="AX17" s="854"/>
      <c r="AY17" s="855"/>
      <c r="AZ17" s="254"/>
      <c r="BA17" s="254"/>
      <c r="BB17" s="254"/>
      <c r="BC17" s="254"/>
      <c r="BD17" s="254"/>
      <c r="BE17" s="255"/>
      <c r="BF17" s="255"/>
      <c r="BG17" s="255"/>
      <c r="BH17" s="255"/>
      <c r="BI17" s="255"/>
      <c r="BJ17" s="255"/>
      <c r="BK17" s="255"/>
      <c r="BL17" s="255"/>
      <c r="BM17" s="255"/>
      <c r="BN17" s="255"/>
      <c r="BO17" s="255"/>
      <c r="BP17" s="255"/>
      <c r="BQ17" s="264">
        <v>11</v>
      </c>
      <c r="BR17" s="265"/>
      <c r="BS17" s="856"/>
      <c r="BT17" s="857"/>
      <c r="BU17" s="857"/>
      <c r="BV17" s="857"/>
      <c r="BW17" s="857"/>
      <c r="BX17" s="857"/>
      <c r="BY17" s="857"/>
      <c r="BZ17" s="857"/>
      <c r="CA17" s="857"/>
      <c r="CB17" s="857"/>
      <c r="CC17" s="857"/>
      <c r="CD17" s="857"/>
      <c r="CE17" s="857"/>
      <c r="CF17" s="857"/>
      <c r="CG17" s="858"/>
      <c r="CH17" s="869"/>
      <c r="CI17" s="870"/>
      <c r="CJ17" s="870"/>
      <c r="CK17" s="870"/>
      <c r="CL17" s="871"/>
      <c r="CM17" s="869"/>
      <c r="CN17" s="870"/>
      <c r="CO17" s="870"/>
      <c r="CP17" s="870"/>
      <c r="CQ17" s="871"/>
      <c r="CR17" s="869"/>
      <c r="CS17" s="870"/>
      <c r="CT17" s="870"/>
      <c r="CU17" s="870"/>
      <c r="CV17" s="871"/>
      <c r="CW17" s="869"/>
      <c r="CX17" s="870"/>
      <c r="CY17" s="870"/>
      <c r="CZ17" s="870"/>
      <c r="DA17" s="871"/>
      <c r="DB17" s="869"/>
      <c r="DC17" s="870"/>
      <c r="DD17" s="870"/>
      <c r="DE17" s="870"/>
      <c r="DF17" s="871"/>
      <c r="DG17" s="869"/>
      <c r="DH17" s="870"/>
      <c r="DI17" s="870"/>
      <c r="DJ17" s="870"/>
      <c r="DK17" s="871"/>
      <c r="DL17" s="869"/>
      <c r="DM17" s="870"/>
      <c r="DN17" s="870"/>
      <c r="DO17" s="870"/>
      <c r="DP17" s="871"/>
      <c r="DQ17" s="869"/>
      <c r="DR17" s="870"/>
      <c r="DS17" s="870"/>
      <c r="DT17" s="870"/>
      <c r="DU17" s="871"/>
      <c r="DV17" s="872"/>
      <c r="DW17" s="873"/>
      <c r="DX17" s="873"/>
      <c r="DY17" s="873"/>
      <c r="DZ17" s="874"/>
      <c r="EA17" s="256"/>
    </row>
    <row r="18" spans="1:131" s="257" customFormat="1" ht="26.25" customHeight="1" x14ac:dyDescent="0.2">
      <c r="A18" s="263">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52"/>
      <c r="AL18" s="853"/>
      <c r="AM18" s="853"/>
      <c r="AN18" s="853"/>
      <c r="AO18" s="853"/>
      <c r="AP18" s="853"/>
      <c r="AQ18" s="853"/>
      <c r="AR18" s="853"/>
      <c r="AS18" s="853"/>
      <c r="AT18" s="853"/>
      <c r="AU18" s="854"/>
      <c r="AV18" s="854"/>
      <c r="AW18" s="854"/>
      <c r="AX18" s="854"/>
      <c r="AY18" s="855"/>
      <c r="AZ18" s="254"/>
      <c r="BA18" s="254"/>
      <c r="BB18" s="254"/>
      <c r="BC18" s="254"/>
      <c r="BD18" s="254"/>
      <c r="BE18" s="255"/>
      <c r="BF18" s="255"/>
      <c r="BG18" s="255"/>
      <c r="BH18" s="255"/>
      <c r="BI18" s="255"/>
      <c r="BJ18" s="255"/>
      <c r="BK18" s="255"/>
      <c r="BL18" s="255"/>
      <c r="BM18" s="255"/>
      <c r="BN18" s="255"/>
      <c r="BO18" s="255"/>
      <c r="BP18" s="255"/>
      <c r="BQ18" s="264">
        <v>12</v>
      </c>
      <c r="BR18" s="265"/>
      <c r="BS18" s="856"/>
      <c r="BT18" s="857"/>
      <c r="BU18" s="857"/>
      <c r="BV18" s="857"/>
      <c r="BW18" s="857"/>
      <c r="BX18" s="857"/>
      <c r="BY18" s="857"/>
      <c r="BZ18" s="857"/>
      <c r="CA18" s="857"/>
      <c r="CB18" s="857"/>
      <c r="CC18" s="857"/>
      <c r="CD18" s="857"/>
      <c r="CE18" s="857"/>
      <c r="CF18" s="857"/>
      <c r="CG18" s="858"/>
      <c r="CH18" s="869"/>
      <c r="CI18" s="870"/>
      <c r="CJ18" s="870"/>
      <c r="CK18" s="870"/>
      <c r="CL18" s="871"/>
      <c r="CM18" s="869"/>
      <c r="CN18" s="870"/>
      <c r="CO18" s="870"/>
      <c r="CP18" s="870"/>
      <c r="CQ18" s="871"/>
      <c r="CR18" s="869"/>
      <c r="CS18" s="870"/>
      <c r="CT18" s="870"/>
      <c r="CU18" s="870"/>
      <c r="CV18" s="871"/>
      <c r="CW18" s="869"/>
      <c r="CX18" s="870"/>
      <c r="CY18" s="870"/>
      <c r="CZ18" s="870"/>
      <c r="DA18" s="871"/>
      <c r="DB18" s="869"/>
      <c r="DC18" s="870"/>
      <c r="DD18" s="870"/>
      <c r="DE18" s="870"/>
      <c r="DF18" s="871"/>
      <c r="DG18" s="869"/>
      <c r="DH18" s="870"/>
      <c r="DI18" s="870"/>
      <c r="DJ18" s="870"/>
      <c r="DK18" s="871"/>
      <c r="DL18" s="869"/>
      <c r="DM18" s="870"/>
      <c r="DN18" s="870"/>
      <c r="DO18" s="870"/>
      <c r="DP18" s="871"/>
      <c r="DQ18" s="869"/>
      <c r="DR18" s="870"/>
      <c r="DS18" s="870"/>
      <c r="DT18" s="870"/>
      <c r="DU18" s="871"/>
      <c r="DV18" s="872"/>
      <c r="DW18" s="873"/>
      <c r="DX18" s="873"/>
      <c r="DY18" s="873"/>
      <c r="DZ18" s="874"/>
      <c r="EA18" s="256"/>
    </row>
    <row r="19" spans="1:131" s="257" customFormat="1" ht="26.25" customHeight="1" x14ac:dyDescent="0.2">
      <c r="A19" s="263">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52"/>
      <c r="AL19" s="853"/>
      <c r="AM19" s="853"/>
      <c r="AN19" s="853"/>
      <c r="AO19" s="853"/>
      <c r="AP19" s="853"/>
      <c r="AQ19" s="853"/>
      <c r="AR19" s="853"/>
      <c r="AS19" s="853"/>
      <c r="AT19" s="853"/>
      <c r="AU19" s="854"/>
      <c r="AV19" s="854"/>
      <c r="AW19" s="854"/>
      <c r="AX19" s="854"/>
      <c r="AY19" s="855"/>
      <c r="AZ19" s="254"/>
      <c r="BA19" s="254"/>
      <c r="BB19" s="254"/>
      <c r="BC19" s="254"/>
      <c r="BD19" s="254"/>
      <c r="BE19" s="255"/>
      <c r="BF19" s="255"/>
      <c r="BG19" s="255"/>
      <c r="BH19" s="255"/>
      <c r="BI19" s="255"/>
      <c r="BJ19" s="255"/>
      <c r="BK19" s="255"/>
      <c r="BL19" s="255"/>
      <c r="BM19" s="255"/>
      <c r="BN19" s="255"/>
      <c r="BO19" s="255"/>
      <c r="BP19" s="255"/>
      <c r="BQ19" s="264">
        <v>13</v>
      </c>
      <c r="BR19" s="265"/>
      <c r="BS19" s="856"/>
      <c r="BT19" s="857"/>
      <c r="BU19" s="857"/>
      <c r="BV19" s="857"/>
      <c r="BW19" s="857"/>
      <c r="BX19" s="857"/>
      <c r="BY19" s="857"/>
      <c r="BZ19" s="857"/>
      <c r="CA19" s="857"/>
      <c r="CB19" s="857"/>
      <c r="CC19" s="857"/>
      <c r="CD19" s="857"/>
      <c r="CE19" s="857"/>
      <c r="CF19" s="857"/>
      <c r="CG19" s="858"/>
      <c r="CH19" s="869"/>
      <c r="CI19" s="870"/>
      <c r="CJ19" s="870"/>
      <c r="CK19" s="870"/>
      <c r="CL19" s="871"/>
      <c r="CM19" s="869"/>
      <c r="CN19" s="870"/>
      <c r="CO19" s="870"/>
      <c r="CP19" s="870"/>
      <c r="CQ19" s="871"/>
      <c r="CR19" s="869"/>
      <c r="CS19" s="870"/>
      <c r="CT19" s="870"/>
      <c r="CU19" s="870"/>
      <c r="CV19" s="871"/>
      <c r="CW19" s="869"/>
      <c r="CX19" s="870"/>
      <c r="CY19" s="870"/>
      <c r="CZ19" s="870"/>
      <c r="DA19" s="871"/>
      <c r="DB19" s="869"/>
      <c r="DC19" s="870"/>
      <c r="DD19" s="870"/>
      <c r="DE19" s="870"/>
      <c r="DF19" s="871"/>
      <c r="DG19" s="869"/>
      <c r="DH19" s="870"/>
      <c r="DI19" s="870"/>
      <c r="DJ19" s="870"/>
      <c r="DK19" s="871"/>
      <c r="DL19" s="869"/>
      <c r="DM19" s="870"/>
      <c r="DN19" s="870"/>
      <c r="DO19" s="870"/>
      <c r="DP19" s="871"/>
      <c r="DQ19" s="869"/>
      <c r="DR19" s="870"/>
      <c r="DS19" s="870"/>
      <c r="DT19" s="870"/>
      <c r="DU19" s="871"/>
      <c r="DV19" s="872"/>
      <c r="DW19" s="873"/>
      <c r="DX19" s="873"/>
      <c r="DY19" s="873"/>
      <c r="DZ19" s="874"/>
      <c r="EA19" s="256"/>
    </row>
    <row r="20" spans="1:131" s="257" customFormat="1" ht="26.25" customHeight="1" x14ac:dyDescent="0.2">
      <c r="A20" s="263">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52"/>
      <c r="AL20" s="853"/>
      <c r="AM20" s="853"/>
      <c r="AN20" s="853"/>
      <c r="AO20" s="853"/>
      <c r="AP20" s="853"/>
      <c r="AQ20" s="853"/>
      <c r="AR20" s="853"/>
      <c r="AS20" s="853"/>
      <c r="AT20" s="853"/>
      <c r="AU20" s="854"/>
      <c r="AV20" s="854"/>
      <c r="AW20" s="854"/>
      <c r="AX20" s="854"/>
      <c r="AY20" s="855"/>
      <c r="AZ20" s="254"/>
      <c r="BA20" s="254"/>
      <c r="BB20" s="254"/>
      <c r="BC20" s="254"/>
      <c r="BD20" s="254"/>
      <c r="BE20" s="255"/>
      <c r="BF20" s="255"/>
      <c r="BG20" s="255"/>
      <c r="BH20" s="255"/>
      <c r="BI20" s="255"/>
      <c r="BJ20" s="255"/>
      <c r="BK20" s="255"/>
      <c r="BL20" s="255"/>
      <c r="BM20" s="255"/>
      <c r="BN20" s="255"/>
      <c r="BO20" s="255"/>
      <c r="BP20" s="255"/>
      <c r="BQ20" s="264">
        <v>14</v>
      </c>
      <c r="BR20" s="265"/>
      <c r="BS20" s="856"/>
      <c r="BT20" s="857"/>
      <c r="BU20" s="857"/>
      <c r="BV20" s="857"/>
      <c r="BW20" s="857"/>
      <c r="BX20" s="857"/>
      <c r="BY20" s="857"/>
      <c r="BZ20" s="857"/>
      <c r="CA20" s="857"/>
      <c r="CB20" s="857"/>
      <c r="CC20" s="857"/>
      <c r="CD20" s="857"/>
      <c r="CE20" s="857"/>
      <c r="CF20" s="857"/>
      <c r="CG20" s="858"/>
      <c r="CH20" s="869"/>
      <c r="CI20" s="870"/>
      <c r="CJ20" s="870"/>
      <c r="CK20" s="870"/>
      <c r="CL20" s="871"/>
      <c r="CM20" s="869"/>
      <c r="CN20" s="870"/>
      <c r="CO20" s="870"/>
      <c r="CP20" s="870"/>
      <c r="CQ20" s="871"/>
      <c r="CR20" s="869"/>
      <c r="CS20" s="870"/>
      <c r="CT20" s="870"/>
      <c r="CU20" s="870"/>
      <c r="CV20" s="871"/>
      <c r="CW20" s="869"/>
      <c r="CX20" s="870"/>
      <c r="CY20" s="870"/>
      <c r="CZ20" s="870"/>
      <c r="DA20" s="871"/>
      <c r="DB20" s="869"/>
      <c r="DC20" s="870"/>
      <c r="DD20" s="870"/>
      <c r="DE20" s="870"/>
      <c r="DF20" s="871"/>
      <c r="DG20" s="869"/>
      <c r="DH20" s="870"/>
      <c r="DI20" s="870"/>
      <c r="DJ20" s="870"/>
      <c r="DK20" s="871"/>
      <c r="DL20" s="869"/>
      <c r="DM20" s="870"/>
      <c r="DN20" s="870"/>
      <c r="DO20" s="870"/>
      <c r="DP20" s="871"/>
      <c r="DQ20" s="869"/>
      <c r="DR20" s="870"/>
      <c r="DS20" s="870"/>
      <c r="DT20" s="870"/>
      <c r="DU20" s="871"/>
      <c r="DV20" s="872"/>
      <c r="DW20" s="873"/>
      <c r="DX20" s="873"/>
      <c r="DY20" s="873"/>
      <c r="DZ20" s="874"/>
      <c r="EA20" s="256"/>
    </row>
    <row r="21" spans="1:131" s="257" customFormat="1" ht="26.25" customHeight="1" thickBot="1" x14ac:dyDescent="0.25">
      <c r="A21" s="263">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52"/>
      <c r="AL21" s="853"/>
      <c r="AM21" s="853"/>
      <c r="AN21" s="853"/>
      <c r="AO21" s="853"/>
      <c r="AP21" s="853"/>
      <c r="AQ21" s="853"/>
      <c r="AR21" s="853"/>
      <c r="AS21" s="853"/>
      <c r="AT21" s="853"/>
      <c r="AU21" s="854"/>
      <c r="AV21" s="854"/>
      <c r="AW21" s="854"/>
      <c r="AX21" s="854"/>
      <c r="AY21" s="855"/>
      <c r="AZ21" s="254"/>
      <c r="BA21" s="254"/>
      <c r="BB21" s="254"/>
      <c r="BC21" s="254"/>
      <c r="BD21" s="254"/>
      <c r="BE21" s="255"/>
      <c r="BF21" s="255"/>
      <c r="BG21" s="255"/>
      <c r="BH21" s="255"/>
      <c r="BI21" s="255"/>
      <c r="BJ21" s="255"/>
      <c r="BK21" s="255"/>
      <c r="BL21" s="255"/>
      <c r="BM21" s="255"/>
      <c r="BN21" s="255"/>
      <c r="BO21" s="255"/>
      <c r="BP21" s="255"/>
      <c r="BQ21" s="264">
        <v>15</v>
      </c>
      <c r="BR21" s="265"/>
      <c r="BS21" s="856"/>
      <c r="BT21" s="857"/>
      <c r="BU21" s="857"/>
      <c r="BV21" s="857"/>
      <c r="BW21" s="857"/>
      <c r="BX21" s="857"/>
      <c r="BY21" s="857"/>
      <c r="BZ21" s="857"/>
      <c r="CA21" s="857"/>
      <c r="CB21" s="857"/>
      <c r="CC21" s="857"/>
      <c r="CD21" s="857"/>
      <c r="CE21" s="857"/>
      <c r="CF21" s="857"/>
      <c r="CG21" s="858"/>
      <c r="CH21" s="869"/>
      <c r="CI21" s="870"/>
      <c r="CJ21" s="870"/>
      <c r="CK21" s="870"/>
      <c r="CL21" s="871"/>
      <c r="CM21" s="869"/>
      <c r="CN21" s="870"/>
      <c r="CO21" s="870"/>
      <c r="CP21" s="870"/>
      <c r="CQ21" s="871"/>
      <c r="CR21" s="869"/>
      <c r="CS21" s="870"/>
      <c r="CT21" s="870"/>
      <c r="CU21" s="870"/>
      <c r="CV21" s="871"/>
      <c r="CW21" s="869"/>
      <c r="CX21" s="870"/>
      <c r="CY21" s="870"/>
      <c r="CZ21" s="870"/>
      <c r="DA21" s="871"/>
      <c r="DB21" s="869"/>
      <c r="DC21" s="870"/>
      <c r="DD21" s="870"/>
      <c r="DE21" s="870"/>
      <c r="DF21" s="871"/>
      <c r="DG21" s="869"/>
      <c r="DH21" s="870"/>
      <c r="DI21" s="870"/>
      <c r="DJ21" s="870"/>
      <c r="DK21" s="871"/>
      <c r="DL21" s="869"/>
      <c r="DM21" s="870"/>
      <c r="DN21" s="870"/>
      <c r="DO21" s="870"/>
      <c r="DP21" s="871"/>
      <c r="DQ21" s="869"/>
      <c r="DR21" s="870"/>
      <c r="DS21" s="870"/>
      <c r="DT21" s="870"/>
      <c r="DU21" s="871"/>
      <c r="DV21" s="872"/>
      <c r="DW21" s="873"/>
      <c r="DX21" s="873"/>
      <c r="DY21" s="873"/>
      <c r="DZ21" s="874"/>
      <c r="EA21" s="256"/>
    </row>
    <row r="22" spans="1:131" s="257" customFormat="1" ht="26.25" customHeight="1" x14ac:dyDescent="0.2">
      <c r="A22" s="263">
        <v>16</v>
      </c>
      <c r="B22" s="843"/>
      <c r="C22" s="844"/>
      <c r="D22" s="844"/>
      <c r="E22" s="844"/>
      <c r="F22" s="844"/>
      <c r="G22" s="844"/>
      <c r="H22" s="844"/>
      <c r="I22" s="844"/>
      <c r="J22" s="844"/>
      <c r="K22" s="844"/>
      <c r="L22" s="844"/>
      <c r="M22" s="844"/>
      <c r="N22" s="844"/>
      <c r="O22" s="844"/>
      <c r="P22" s="845"/>
      <c r="Q22" s="875"/>
      <c r="R22" s="876"/>
      <c r="S22" s="876"/>
      <c r="T22" s="876"/>
      <c r="U22" s="876"/>
      <c r="V22" s="876"/>
      <c r="W22" s="876"/>
      <c r="X22" s="876"/>
      <c r="Y22" s="876"/>
      <c r="Z22" s="876"/>
      <c r="AA22" s="876"/>
      <c r="AB22" s="876"/>
      <c r="AC22" s="876"/>
      <c r="AD22" s="876"/>
      <c r="AE22" s="877"/>
      <c r="AF22" s="849"/>
      <c r="AG22" s="850"/>
      <c r="AH22" s="850"/>
      <c r="AI22" s="850"/>
      <c r="AJ22" s="851"/>
      <c r="AK22" s="890"/>
      <c r="AL22" s="891"/>
      <c r="AM22" s="891"/>
      <c r="AN22" s="891"/>
      <c r="AO22" s="891"/>
      <c r="AP22" s="891"/>
      <c r="AQ22" s="891"/>
      <c r="AR22" s="891"/>
      <c r="AS22" s="891"/>
      <c r="AT22" s="891"/>
      <c r="AU22" s="892"/>
      <c r="AV22" s="892"/>
      <c r="AW22" s="892"/>
      <c r="AX22" s="892"/>
      <c r="AY22" s="893"/>
      <c r="AZ22" s="894" t="s">
        <v>389</v>
      </c>
      <c r="BA22" s="894"/>
      <c r="BB22" s="894"/>
      <c r="BC22" s="894"/>
      <c r="BD22" s="895"/>
      <c r="BE22" s="255"/>
      <c r="BF22" s="255"/>
      <c r="BG22" s="255"/>
      <c r="BH22" s="255"/>
      <c r="BI22" s="255"/>
      <c r="BJ22" s="255"/>
      <c r="BK22" s="255"/>
      <c r="BL22" s="255"/>
      <c r="BM22" s="255"/>
      <c r="BN22" s="255"/>
      <c r="BO22" s="255"/>
      <c r="BP22" s="255"/>
      <c r="BQ22" s="264">
        <v>16</v>
      </c>
      <c r="BR22" s="265"/>
      <c r="BS22" s="856"/>
      <c r="BT22" s="857"/>
      <c r="BU22" s="857"/>
      <c r="BV22" s="857"/>
      <c r="BW22" s="857"/>
      <c r="BX22" s="857"/>
      <c r="BY22" s="857"/>
      <c r="BZ22" s="857"/>
      <c r="CA22" s="857"/>
      <c r="CB22" s="857"/>
      <c r="CC22" s="857"/>
      <c r="CD22" s="857"/>
      <c r="CE22" s="857"/>
      <c r="CF22" s="857"/>
      <c r="CG22" s="858"/>
      <c r="CH22" s="869"/>
      <c r="CI22" s="870"/>
      <c r="CJ22" s="870"/>
      <c r="CK22" s="870"/>
      <c r="CL22" s="871"/>
      <c r="CM22" s="869"/>
      <c r="CN22" s="870"/>
      <c r="CO22" s="870"/>
      <c r="CP22" s="870"/>
      <c r="CQ22" s="871"/>
      <c r="CR22" s="869"/>
      <c r="CS22" s="870"/>
      <c r="CT22" s="870"/>
      <c r="CU22" s="870"/>
      <c r="CV22" s="871"/>
      <c r="CW22" s="869"/>
      <c r="CX22" s="870"/>
      <c r="CY22" s="870"/>
      <c r="CZ22" s="870"/>
      <c r="DA22" s="871"/>
      <c r="DB22" s="869"/>
      <c r="DC22" s="870"/>
      <c r="DD22" s="870"/>
      <c r="DE22" s="870"/>
      <c r="DF22" s="871"/>
      <c r="DG22" s="869"/>
      <c r="DH22" s="870"/>
      <c r="DI22" s="870"/>
      <c r="DJ22" s="870"/>
      <c r="DK22" s="871"/>
      <c r="DL22" s="869"/>
      <c r="DM22" s="870"/>
      <c r="DN22" s="870"/>
      <c r="DO22" s="870"/>
      <c r="DP22" s="871"/>
      <c r="DQ22" s="869"/>
      <c r="DR22" s="870"/>
      <c r="DS22" s="870"/>
      <c r="DT22" s="870"/>
      <c r="DU22" s="871"/>
      <c r="DV22" s="872"/>
      <c r="DW22" s="873"/>
      <c r="DX22" s="873"/>
      <c r="DY22" s="873"/>
      <c r="DZ22" s="874"/>
      <c r="EA22" s="256"/>
    </row>
    <row r="23" spans="1:131" s="257" customFormat="1" ht="26.25" customHeight="1" thickBot="1" x14ac:dyDescent="0.25">
      <c r="A23" s="266" t="s">
        <v>390</v>
      </c>
      <c r="B23" s="878" t="s">
        <v>391</v>
      </c>
      <c r="C23" s="879"/>
      <c r="D23" s="879"/>
      <c r="E23" s="879"/>
      <c r="F23" s="879"/>
      <c r="G23" s="879"/>
      <c r="H23" s="879"/>
      <c r="I23" s="879"/>
      <c r="J23" s="879"/>
      <c r="K23" s="879"/>
      <c r="L23" s="879"/>
      <c r="M23" s="879"/>
      <c r="N23" s="879"/>
      <c r="O23" s="879"/>
      <c r="P23" s="880"/>
      <c r="Q23" s="881">
        <v>271292</v>
      </c>
      <c r="R23" s="882"/>
      <c r="S23" s="882"/>
      <c r="T23" s="882"/>
      <c r="U23" s="882"/>
      <c r="V23" s="882">
        <v>259429</v>
      </c>
      <c r="W23" s="882"/>
      <c r="X23" s="882"/>
      <c r="Y23" s="882"/>
      <c r="Z23" s="882"/>
      <c r="AA23" s="882">
        <v>11863</v>
      </c>
      <c r="AB23" s="882"/>
      <c r="AC23" s="882"/>
      <c r="AD23" s="882"/>
      <c r="AE23" s="883"/>
      <c r="AF23" s="884">
        <v>11645</v>
      </c>
      <c r="AG23" s="882"/>
      <c r="AH23" s="882"/>
      <c r="AI23" s="882"/>
      <c r="AJ23" s="885"/>
      <c r="AK23" s="886"/>
      <c r="AL23" s="887"/>
      <c r="AM23" s="887"/>
      <c r="AN23" s="887"/>
      <c r="AO23" s="887"/>
      <c r="AP23" s="882">
        <v>35762</v>
      </c>
      <c r="AQ23" s="882"/>
      <c r="AR23" s="882"/>
      <c r="AS23" s="882"/>
      <c r="AT23" s="882"/>
      <c r="AU23" s="888"/>
      <c r="AV23" s="888"/>
      <c r="AW23" s="888"/>
      <c r="AX23" s="888"/>
      <c r="AY23" s="889"/>
      <c r="AZ23" s="897" t="s">
        <v>392</v>
      </c>
      <c r="BA23" s="898"/>
      <c r="BB23" s="898"/>
      <c r="BC23" s="898"/>
      <c r="BD23" s="899"/>
      <c r="BE23" s="255"/>
      <c r="BF23" s="255"/>
      <c r="BG23" s="255"/>
      <c r="BH23" s="255"/>
      <c r="BI23" s="255"/>
      <c r="BJ23" s="255"/>
      <c r="BK23" s="255"/>
      <c r="BL23" s="255"/>
      <c r="BM23" s="255"/>
      <c r="BN23" s="255"/>
      <c r="BO23" s="255"/>
      <c r="BP23" s="255"/>
      <c r="BQ23" s="264">
        <v>17</v>
      </c>
      <c r="BR23" s="265"/>
      <c r="BS23" s="856"/>
      <c r="BT23" s="857"/>
      <c r="BU23" s="857"/>
      <c r="BV23" s="857"/>
      <c r="BW23" s="857"/>
      <c r="BX23" s="857"/>
      <c r="BY23" s="857"/>
      <c r="BZ23" s="857"/>
      <c r="CA23" s="857"/>
      <c r="CB23" s="857"/>
      <c r="CC23" s="857"/>
      <c r="CD23" s="857"/>
      <c r="CE23" s="857"/>
      <c r="CF23" s="857"/>
      <c r="CG23" s="858"/>
      <c r="CH23" s="869"/>
      <c r="CI23" s="870"/>
      <c r="CJ23" s="870"/>
      <c r="CK23" s="870"/>
      <c r="CL23" s="871"/>
      <c r="CM23" s="869"/>
      <c r="CN23" s="870"/>
      <c r="CO23" s="870"/>
      <c r="CP23" s="870"/>
      <c r="CQ23" s="871"/>
      <c r="CR23" s="869"/>
      <c r="CS23" s="870"/>
      <c r="CT23" s="870"/>
      <c r="CU23" s="870"/>
      <c r="CV23" s="871"/>
      <c r="CW23" s="869"/>
      <c r="CX23" s="870"/>
      <c r="CY23" s="870"/>
      <c r="CZ23" s="870"/>
      <c r="DA23" s="871"/>
      <c r="DB23" s="869"/>
      <c r="DC23" s="870"/>
      <c r="DD23" s="870"/>
      <c r="DE23" s="870"/>
      <c r="DF23" s="871"/>
      <c r="DG23" s="869"/>
      <c r="DH23" s="870"/>
      <c r="DI23" s="870"/>
      <c r="DJ23" s="870"/>
      <c r="DK23" s="871"/>
      <c r="DL23" s="869"/>
      <c r="DM23" s="870"/>
      <c r="DN23" s="870"/>
      <c r="DO23" s="870"/>
      <c r="DP23" s="871"/>
      <c r="DQ23" s="869"/>
      <c r="DR23" s="870"/>
      <c r="DS23" s="870"/>
      <c r="DT23" s="870"/>
      <c r="DU23" s="871"/>
      <c r="DV23" s="872"/>
      <c r="DW23" s="873"/>
      <c r="DX23" s="873"/>
      <c r="DY23" s="873"/>
      <c r="DZ23" s="874"/>
      <c r="EA23" s="256"/>
    </row>
    <row r="24" spans="1:131" s="257" customFormat="1" ht="26.25" customHeight="1" x14ac:dyDescent="0.2">
      <c r="A24" s="896" t="s">
        <v>393</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4"/>
      <c r="BA24" s="254"/>
      <c r="BB24" s="254"/>
      <c r="BC24" s="254"/>
      <c r="BD24" s="254"/>
      <c r="BE24" s="255"/>
      <c r="BF24" s="255"/>
      <c r="BG24" s="255"/>
      <c r="BH24" s="255"/>
      <c r="BI24" s="255"/>
      <c r="BJ24" s="255"/>
      <c r="BK24" s="255"/>
      <c r="BL24" s="255"/>
      <c r="BM24" s="255"/>
      <c r="BN24" s="255"/>
      <c r="BO24" s="255"/>
      <c r="BP24" s="255"/>
      <c r="BQ24" s="264">
        <v>18</v>
      </c>
      <c r="BR24" s="265"/>
      <c r="BS24" s="856"/>
      <c r="BT24" s="857"/>
      <c r="BU24" s="857"/>
      <c r="BV24" s="857"/>
      <c r="BW24" s="857"/>
      <c r="BX24" s="857"/>
      <c r="BY24" s="857"/>
      <c r="BZ24" s="857"/>
      <c r="CA24" s="857"/>
      <c r="CB24" s="857"/>
      <c r="CC24" s="857"/>
      <c r="CD24" s="857"/>
      <c r="CE24" s="857"/>
      <c r="CF24" s="857"/>
      <c r="CG24" s="858"/>
      <c r="CH24" s="869"/>
      <c r="CI24" s="870"/>
      <c r="CJ24" s="870"/>
      <c r="CK24" s="870"/>
      <c r="CL24" s="871"/>
      <c r="CM24" s="869"/>
      <c r="CN24" s="870"/>
      <c r="CO24" s="870"/>
      <c r="CP24" s="870"/>
      <c r="CQ24" s="871"/>
      <c r="CR24" s="869"/>
      <c r="CS24" s="870"/>
      <c r="CT24" s="870"/>
      <c r="CU24" s="870"/>
      <c r="CV24" s="871"/>
      <c r="CW24" s="869"/>
      <c r="CX24" s="870"/>
      <c r="CY24" s="870"/>
      <c r="CZ24" s="870"/>
      <c r="DA24" s="871"/>
      <c r="DB24" s="869"/>
      <c r="DC24" s="870"/>
      <c r="DD24" s="870"/>
      <c r="DE24" s="870"/>
      <c r="DF24" s="871"/>
      <c r="DG24" s="869"/>
      <c r="DH24" s="870"/>
      <c r="DI24" s="870"/>
      <c r="DJ24" s="870"/>
      <c r="DK24" s="871"/>
      <c r="DL24" s="869"/>
      <c r="DM24" s="870"/>
      <c r="DN24" s="870"/>
      <c r="DO24" s="870"/>
      <c r="DP24" s="871"/>
      <c r="DQ24" s="869"/>
      <c r="DR24" s="870"/>
      <c r="DS24" s="870"/>
      <c r="DT24" s="870"/>
      <c r="DU24" s="871"/>
      <c r="DV24" s="872"/>
      <c r="DW24" s="873"/>
      <c r="DX24" s="873"/>
      <c r="DY24" s="873"/>
      <c r="DZ24" s="874"/>
      <c r="EA24" s="256"/>
    </row>
    <row r="25" spans="1:131" s="249" customFormat="1" ht="26.25" customHeight="1" thickBot="1" x14ac:dyDescent="0.25">
      <c r="A25" s="837" t="s">
        <v>394</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4"/>
      <c r="BK25" s="254"/>
      <c r="BL25" s="254"/>
      <c r="BM25" s="254"/>
      <c r="BN25" s="254"/>
      <c r="BO25" s="267"/>
      <c r="BP25" s="267"/>
      <c r="BQ25" s="264">
        <v>19</v>
      </c>
      <c r="BR25" s="265"/>
      <c r="BS25" s="856"/>
      <c r="BT25" s="857"/>
      <c r="BU25" s="857"/>
      <c r="BV25" s="857"/>
      <c r="BW25" s="857"/>
      <c r="BX25" s="857"/>
      <c r="BY25" s="857"/>
      <c r="BZ25" s="857"/>
      <c r="CA25" s="857"/>
      <c r="CB25" s="857"/>
      <c r="CC25" s="857"/>
      <c r="CD25" s="857"/>
      <c r="CE25" s="857"/>
      <c r="CF25" s="857"/>
      <c r="CG25" s="858"/>
      <c r="CH25" s="869"/>
      <c r="CI25" s="870"/>
      <c r="CJ25" s="870"/>
      <c r="CK25" s="870"/>
      <c r="CL25" s="871"/>
      <c r="CM25" s="869"/>
      <c r="CN25" s="870"/>
      <c r="CO25" s="870"/>
      <c r="CP25" s="870"/>
      <c r="CQ25" s="871"/>
      <c r="CR25" s="869"/>
      <c r="CS25" s="870"/>
      <c r="CT25" s="870"/>
      <c r="CU25" s="870"/>
      <c r="CV25" s="871"/>
      <c r="CW25" s="869"/>
      <c r="CX25" s="870"/>
      <c r="CY25" s="870"/>
      <c r="CZ25" s="870"/>
      <c r="DA25" s="871"/>
      <c r="DB25" s="869"/>
      <c r="DC25" s="870"/>
      <c r="DD25" s="870"/>
      <c r="DE25" s="870"/>
      <c r="DF25" s="871"/>
      <c r="DG25" s="869"/>
      <c r="DH25" s="870"/>
      <c r="DI25" s="870"/>
      <c r="DJ25" s="870"/>
      <c r="DK25" s="871"/>
      <c r="DL25" s="869"/>
      <c r="DM25" s="870"/>
      <c r="DN25" s="870"/>
      <c r="DO25" s="870"/>
      <c r="DP25" s="871"/>
      <c r="DQ25" s="869"/>
      <c r="DR25" s="870"/>
      <c r="DS25" s="870"/>
      <c r="DT25" s="870"/>
      <c r="DU25" s="871"/>
      <c r="DV25" s="872"/>
      <c r="DW25" s="873"/>
      <c r="DX25" s="873"/>
      <c r="DY25" s="873"/>
      <c r="DZ25" s="874"/>
      <c r="EA25" s="248"/>
    </row>
    <row r="26" spans="1:131" s="249" customFormat="1" ht="26.25" customHeight="1" x14ac:dyDescent="0.2">
      <c r="A26" s="828" t="s">
        <v>369</v>
      </c>
      <c r="B26" s="829"/>
      <c r="C26" s="829"/>
      <c r="D26" s="829"/>
      <c r="E26" s="829"/>
      <c r="F26" s="829"/>
      <c r="G26" s="829"/>
      <c r="H26" s="829"/>
      <c r="I26" s="829"/>
      <c r="J26" s="829"/>
      <c r="K26" s="829"/>
      <c r="L26" s="829"/>
      <c r="M26" s="829"/>
      <c r="N26" s="829"/>
      <c r="O26" s="829"/>
      <c r="P26" s="830"/>
      <c r="Q26" s="805" t="s">
        <v>395</v>
      </c>
      <c r="R26" s="806"/>
      <c r="S26" s="806"/>
      <c r="T26" s="806"/>
      <c r="U26" s="807"/>
      <c r="V26" s="805" t="s">
        <v>396</v>
      </c>
      <c r="W26" s="806"/>
      <c r="X26" s="806"/>
      <c r="Y26" s="806"/>
      <c r="Z26" s="807"/>
      <c r="AA26" s="805" t="s">
        <v>397</v>
      </c>
      <c r="AB26" s="806"/>
      <c r="AC26" s="806"/>
      <c r="AD26" s="806"/>
      <c r="AE26" s="806"/>
      <c r="AF26" s="900" t="s">
        <v>398</v>
      </c>
      <c r="AG26" s="901"/>
      <c r="AH26" s="901"/>
      <c r="AI26" s="901"/>
      <c r="AJ26" s="902"/>
      <c r="AK26" s="806" t="s">
        <v>399</v>
      </c>
      <c r="AL26" s="806"/>
      <c r="AM26" s="806"/>
      <c r="AN26" s="806"/>
      <c r="AO26" s="807"/>
      <c r="AP26" s="805" t="s">
        <v>400</v>
      </c>
      <c r="AQ26" s="806"/>
      <c r="AR26" s="806"/>
      <c r="AS26" s="806"/>
      <c r="AT26" s="807"/>
      <c r="AU26" s="805" t="s">
        <v>401</v>
      </c>
      <c r="AV26" s="806"/>
      <c r="AW26" s="806"/>
      <c r="AX26" s="806"/>
      <c r="AY26" s="807"/>
      <c r="AZ26" s="805" t="s">
        <v>402</v>
      </c>
      <c r="BA26" s="806"/>
      <c r="BB26" s="806"/>
      <c r="BC26" s="806"/>
      <c r="BD26" s="807"/>
      <c r="BE26" s="805" t="s">
        <v>376</v>
      </c>
      <c r="BF26" s="806"/>
      <c r="BG26" s="806"/>
      <c r="BH26" s="806"/>
      <c r="BI26" s="817"/>
      <c r="BJ26" s="254"/>
      <c r="BK26" s="254"/>
      <c r="BL26" s="254"/>
      <c r="BM26" s="254"/>
      <c r="BN26" s="254"/>
      <c r="BO26" s="267"/>
      <c r="BP26" s="267"/>
      <c r="BQ26" s="264">
        <v>20</v>
      </c>
      <c r="BR26" s="265"/>
      <c r="BS26" s="856"/>
      <c r="BT26" s="857"/>
      <c r="BU26" s="857"/>
      <c r="BV26" s="857"/>
      <c r="BW26" s="857"/>
      <c r="BX26" s="857"/>
      <c r="BY26" s="857"/>
      <c r="BZ26" s="857"/>
      <c r="CA26" s="857"/>
      <c r="CB26" s="857"/>
      <c r="CC26" s="857"/>
      <c r="CD26" s="857"/>
      <c r="CE26" s="857"/>
      <c r="CF26" s="857"/>
      <c r="CG26" s="858"/>
      <c r="CH26" s="869"/>
      <c r="CI26" s="870"/>
      <c r="CJ26" s="870"/>
      <c r="CK26" s="870"/>
      <c r="CL26" s="871"/>
      <c r="CM26" s="869"/>
      <c r="CN26" s="870"/>
      <c r="CO26" s="870"/>
      <c r="CP26" s="870"/>
      <c r="CQ26" s="871"/>
      <c r="CR26" s="869"/>
      <c r="CS26" s="870"/>
      <c r="CT26" s="870"/>
      <c r="CU26" s="870"/>
      <c r="CV26" s="871"/>
      <c r="CW26" s="869"/>
      <c r="CX26" s="870"/>
      <c r="CY26" s="870"/>
      <c r="CZ26" s="870"/>
      <c r="DA26" s="871"/>
      <c r="DB26" s="869"/>
      <c r="DC26" s="870"/>
      <c r="DD26" s="870"/>
      <c r="DE26" s="870"/>
      <c r="DF26" s="871"/>
      <c r="DG26" s="869"/>
      <c r="DH26" s="870"/>
      <c r="DI26" s="870"/>
      <c r="DJ26" s="870"/>
      <c r="DK26" s="871"/>
      <c r="DL26" s="869"/>
      <c r="DM26" s="870"/>
      <c r="DN26" s="870"/>
      <c r="DO26" s="870"/>
      <c r="DP26" s="871"/>
      <c r="DQ26" s="869"/>
      <c r="DR26" s="870"/>
      <c r="DS26" s="870"/>
      <c r="DT26" s="870"/>
      <c r="DU26" s="871"/>
      <c r="DV26" s="872"/>
      <c r="DW26" s="873"/>
      <c r="DX26" s="873"/>
      <c r="DY26" s="873"/>
      <c r="DZ26" s="874"/>
      <c r="EA26" s="248"/>
    </row>
    <row r="27" spans="1:131" s="249" customFormat="1" ht="26.25" customHeight="1" thickBot="1" x14ac:dyDescent="0.25">
      <c r="A27" s="831"/>
      <c r="B27" s="832"/>
      <c r="C27" s="832"/>
      <c r="D27" s="832"/>
      <c r="E27" s="832"/>
      <c r="F27" s="832"/>
      <c r="G27" s="832"/>
      <c r="H27" s="832"/>
      <c r="I27" s="832"/>
      <c r="J27" s="832"/>
      <c r="K27" s="832"/>
      <c r="L27" s="832"/>
      <c r="M27" s="832"/>
      <c r="N27" s="832"/>
      <c r="O27" s="832"/>
      <c r="P27" s="833"/>
      <c r="Q27" s="808"/>
      <c r="R27" s="809"/>
      <c r="S27" s="809"/>
      <c r="T27" s="809"/>
      <c r="U27" s="810"/>
      <c r="V27" s="808"/>
      <c r="W27" s="809"/>
      <c r="X27" s="809"/>
      <c r="Y27" s="809"/>
      <c r="Z27" s="810"/>
      <c r="AA27" s="808"/>
      <c r="AB27" s="809"/>
      <c r="AC27" s="809"/>
      <c r="AD27" s="809"/>
      <c r="AE27" s="809"/>
      <c r="AF27" s="903"/>
      <c r="AG27" s="904"/>
      <c r="AH27" s="904"/>
      <c r="AI27" s="904"/>
      <c r="AJ27" s="905"/>
      <c r="AK27" s="809"/>
      <c r="AL27" s="809"/>
      <c r="AM27" s="809"/>
      <c r="AN27" s="809"/>
      <c r="AO27" s="810"/>
      <c r="AP27" s="808"/>
      <c r="AQ27" s="809"/>
      <c r="AR27" s="809"/>
      <c r="AS27" s="809"/>
      <c r="AT27" s="810"/>
      <c r="AU27" s="808"/>
      <c r="AV27" s="809"/>
      <c r="AW27" s="809"/>
      <c r="AX27" s="809"/>
      <c r="AY27" s="810"/>
      <c r="AZ27" s="808"/>
      <c r="BA27" s="809"/>
      <c r="BB27" s="809"/>
      <c r="BC27" s="809"/>
      <c r="BD27" s="810"/>
      <c r="BE27" s="808"/>
      <c r="BF27" s="809"/>
      <c r="BG27" s="809"/>
      <c r="BH27" s="809"/>
      <c r="BI27" s="818"/>
      <c r="BJ27" s="254"/>
      <c r="BK27" s="254"/>
      <c r="BL27" s="254"/>
      <c r="BM27" s="254"/>
      <c r="BN27" s="254"/>
      <c r="BO27" s="267"/>
      <c r="BP27" s="267"/>
      <c r="BQ27" s="264">
        <v>21</v>
      </c>
      <c r="BR27" s="265"/>
      <c r="BS27" s="856"/>
      <c r="BT27" s="857"/>
      <c r="BU27" s="857"/>
      <c r="BV27" s="857"/>
      <c r="BW27" s="857"/>
      <c r="BX27" s="857"/>
      <c r="BY27" s="857"/>
      <c r="BZ27" s="857"/>
      <c r="CA27" s="857"/>
      <c r="CB27" s="857"/>
      <c r="CC27" s="857"/>
      <c r="CD27" s="857"/>
      <c r="CE27" s="857"/>
      <c r="CF27" s="857"/>
      <c r="CG27" s="858"/>
      <c r="CH27" s="869"/>
      <c r="CI27" s="870"/>
      <c r="CJ27" s="870"/>
      <c r="CK27" s="870"/>
      <c r="CL27" s="871"/>
      <c r="CM27" s="869"/>
      <c r="CN27" s="870"/>
      <c r="CO27" s="870"/>
      <c r="CP27" s="870"/>
      <c r="CQ27" s="871"/>
      <c r="CR27" s="869"/>
      <c r="CS27" s="870"/>
      <c r="CT27" s="870"/>
      <c r="CU27" s="870"/>
      <c r="CV27" s="871"/>
      <c r="CW27" s="869"/>
      <c r="CX27" s="870"/>
      <c r="CY27" s="870"/>
      <c r="CZ27" s="870"/>
      <c r="DA27" s="871"/>
      <c r="DB27" s="869"/>
      <c r="DC27" s="870"/>
      <c r="DD27" s="870"/>
      <c r="DE27" s="870"/>
      <c r="DF27" s="871"/>
      <c r="DG27" s="869"/>
      <c r="DH27" s="870"/>
      <c r="DI27" s="870"/>
      <c r="DJ27" s="870"/>
      <c r="DK27" s="871"/>
      <c r="DL27" s="869"/>
      <c r="DM27" s="870"/>
      <c r="DN27" s="870"/>
      <c r="DO27" s="870"/>
      <c r="DP27" s="871"/>
      <c r="DQ27" s="869"/>
      <c r="DR27" s="870"/>
      <c r="DS27" s="870"/>
      <c r="DT27" s="870"/>
      <c r="DU27" s="871"/>
      <c r="DV27" s="872"/>
      <c r="DW27" s="873"/>
      <c r="DX27" s="873"/>
      <c r="DY27" s="873"/>
      <c r="DZ27" s="874"/>
      <c r="EA27" s="248"/>
    </row>
    <row r="28" spans="1:131" s="249" customFormat="1" ht="26.25" customHeight="1" thickTop="1" x14ac:dyDescent="0.2">
      <c r="A28" s="268">
        <v>1</v>
      </c>
      <c r="B28" s="819" t="s">
        <v>403</v>
      </c>
      <c r="C28" s="820"/>
      <c r="D28" s="820"/>
      <c r="E28" s="820"/>
      <c r="F28" s="820"/>
      <c r="G28" s="820"/>
      <c r="H28" s="820"/>
      <c r="I28" s="820"/>
      <c r="J28" s="820"/>
      <c r="K28" s="820"/>
      <c r="L28" s="820"/>
      <c r="M28" s="820"/>
      <c r="N28" s="820"/>
      <c r="O28" s="820"/>
      <c r="P28" s="821"/>
      <c r="Q28" s="910">
        <v>51922</v>
      </c>
      <c r="R28" s="911"/>
      <c r="S28" s="911"/>
      <c r="T28" s="911"/>
      <c r="U28" s="911"/>
      <c r="V28" s="911">
        <v>50761</v>
      </c>
      <c r="W28" s="911"/>
      <c r="X28" s="911"/>
      <c r="Y28" s="911"/>
      <c r="Z28" s="911"/>
      <c r="AA28" s="911">
        <v>1161</v>
      </c>
      <c r="AB28" s="911"/>
      <c r="AC28" s="911"/>
      <c r="AD28" s="911"/>
      <c r="AE28" s="912"/>
      <c r="AF28" s="913">
        <v>1161</v>
      </c>
      <c r="AG28" s="911"/>
      <c r="AH28" s="911"/>
      <c r="AI28" s="911"/>
      <c r="AJ28" s="914"/>
      <c r="AK28" s="915">
        <v>4985</v>
      </c>
      <c r="AL28" s="906"/>
      <c r="AM28" s="906"/>
      <c r="AN28" s="906"/>
      <c r="AO28" s="906"/>
      <c r="AP28" s="906" t="s">
        <v>591</v>
      </c>
      <c r="AQ28" s="906"/>
      <c r="AR28" s="906"/>
      <c r="AS28" s="906"/>
      <c r="AT28" s="906"/>
      <c r="AU28" s="906" t="s">
        <v>591</v>
      </c>
      <c r="AV28" s="906"/>
      <c r="AW28" s="906"/>
      <c r="AX28" s="906"/>
      <c r="AY28" s="906"/>
      <c r="AZ28" s="907" t="s">
        <v>591</v>
      </c>
      <c r="BA28" s="907"/>
      <c r="BB28" s="907"/>
      <c r="BC28" s="907"/>
      <c r="BD28" s="907"/>
      <c r="BE28" s="908"/>
      <c r="BF28" s="908"/>
      <c r="BG28" s="908"/>
      <c r="BH28" s="908"/>
      <c r="BI28" s="909"/>
      <c r="BJ28" s="254"/>
      <c r="BK28" s="254"/>
      <c r="BL28" s="254"/>
      <c r="BM28" s="254"/>
      <c r="BN28" s="254"/>
      <c r="BO28" s="267"/>
      <c r="BP28" s="267"/>
      <c r="BQ28" s="264">
        <v>22</v>
      </c>
      <c r="BR28" s="265"/>
      <c r="BS28" s="856"/>
      <c r="BT28" s="857"/>
      <c r="BU28" s="857"/>
      <c r="BV28" s="857"/>
      <c r="BW28" s="857"/>
      <c r="BX28" s="857"/>
      <c r="BY28" s="857"/>
      <c r="BZ28" s="857"/>
      <c r="CA28" s="857"/>
      <c r="CB28" s="857"/>
      <c r="CC28" s="857"/>
      <c r="CD28" s="857"/>
      <c r="CE28" s="857"/>
      <c r="CF28" s="857"/>
      <c r="CG28" s="858"/>
      <c r="CH28" s="869"/>
      <c r="CI28" s="870"/>
      <c r="CJ28" s="870"/>
      <c r="CK28" s="870"/>
      <c r="CL28" s="871"/>
      <c r="CM28" s="869"/>
      <c r="CN28" s="870"/>
      <c r="CO28" s="870"/>
      <c r="CP28" s="870"/>
      <c r="CQ28" s="871"/>
      <c r="CR28" s="869"/>
      <c r="CS28" s="870"/>
      <c r="CT28" s="870"/>
      <c r="CU28" s="870"/>
      <c r="CV28" s="871"/>
      <c r="CW28" s="869"/>
      <c r="CX28" s="870"/>
      <c r="CY28" s="870"/>
      <c r="CZ28" s="870"/>
      <c r="DA28" s="871"/>
      <c r="DB28" s="869"/>
      <c r="DC28" s="870"/>
      <c r="DD28" s="870"/>
      <c r="DE28" s="870"/>
      <c r="DF28" s="871"/>
      <c r="DG28" s="869"/>
      <c r="DH28" s="870"/>
      <c r="DI28" s="870"/>
      <c r="DJ28" s="870"/>
      <c r="DK28" s="871"/>
      <c r="DL28" s="869"/>
      <c r="DM28" s="870"/>
      <c r="DN28" s="870"/>
      <c r="DO28" s="870"/>
      <c r="DP28" s="871"/>
      <c r="DQ28" s="869"/>
      <c r="DR28" s="870"/>
      <c r="DS28" s="870"/>
      <c r="DT28" s="870"/>
      <c r="DU28" s="871"/>
      <c r="DV28" s="872"/>
      <c r="DW28" s="873"/>
      <c r="DX28" s="873"/>
      <c r="DY28" s="873"/>
      <c r="DZ28" s="874"/>
      <c r="EA28" s="248"/>
    </row>
    <row r="29" spans="1:131" s="249" customFormat="1" ht="26.25" customHeight="1" x14ac:dyDescent="0.2">
      <c r="A29" s="268">
        <v>2</v>
      </c>
      <c r="B29" s="843" t="s">
        <v>404</v>
      </c>
      <c r="C29" s="844"/>
      <c r="D29" s="844"/>
      <c r="E29" s="844"/>
      <c r="F29" s="844"/>
      <c r="G29" s="844"/>
      <c r="H29" s="844"/>
      <c r="I29" s="844"/>
      <c r="J29" s="844"/>
      <c r="K29" s="844"/>
      <c r="L29" s="844"/>
      <c r="M29" s="844"/>
      <c r="N29" s="844"/>
      <c r="O29" s="844"/>
      <c r="P29" s="845"/>
      <c r="Q29" s="846">
        <v>45283</v>
      </c>
      <c r="R29" s="847"/>
      <c r="S29" s="847"/>
      <c r="T29" s="847"/>
      <c r="U29" s="847"/>
      <c r="V29" s="847">
        <v>42812</v>
      </c>
      <c r="W29" s="847"/>
      <c r="X29" s="847"/>
      <c r="Y29" s="847"/>
      <c r="Z29" s="847"/>
      <c r="AA29" s="847">
        <v>2471</v>
      </c>
      <c r="AB29" s="847"/>
      <c r="AC29" s="847"/>
      <c r="AD29" s="847"/>
      <c r="AE29" s="848"/>
      <c r="AF29" s="849">
        <v>2471</v>
      </c>
      <c r="AG29" s="850"/>
      <c r="AH29" s="850"/>
      <c r="AI29" s="850"/>
      <c r="AJ29" s="851"/>
      <c r="AK29" s="918">
        <v>8148</v>
      </c>
      <c r="AL29" s="919"/>
      <c r="AM29" s="919"/>
      <c r="AN29" s="919"/>
      <c r="AO29" s="919"/>
      <c r="AP29" s="919" t="s">
        <v>591</v>
      </c>
      <c r="AQ29" s="919"/>
      <c r="AR29" s="919"/>
      <c r="AS29" s="919"/>
      <c r="AT29" s="919"/>
      <c r="AU29" s="919" t="s">
        <v>591</v>
      </c>
      <c r="AV29" s="919"/>
      <c r="AW29" s="919"/>
      <c r="AX29" s="919"/>
      <c r="AY29" s="919"/>
      <c r="AZ29" s="920" t="s">
        <v>591</v>
      </c>
      <c r="BA29" s="920"/>
      <c r="BB29" s="920"/>
      <c r="BC29" s="920"/>
      <c r="BD29" s="920"/>
      <c r="BE29" s="916"/>
      <c r="BF29" s="916"/>
      <c r="BG29" s="916"/>
      <c r="BH29" s="916"/>
      <c r="BI29" s="917"/>
      <c r="BJ29" s="254"/>
      <c r="BK29" s="254"/>
      <c r="BL29" s="254"/>
      <c r="BM29" s="254"/>
      <c r="BN29" s="254"/>
      <c r="BO29" s="267"/>
      <c r="BP29" s="267"/>
      <c r="BQ29" s="264">
        <v>23</v>
      </c>
      <c r="BR29" s="265"/>
      <c r="BS29" s="856"/>
      <c r="BT29" s="857"/>
      <c r="BU29" s="857"/>
      <c r="BV29" s="857"/>
      <c r="BW29" s="857"/>
      <c r="BX29" s="857"/>
      <c r="BY29" s="857"/>
      <c r="BZ29" s="857"/>
      <c r="CA29" s="857"/>
      <c r="CB29" s="857"/>
      <c r="CC29" s="857"/>
      <c r="CD29" s="857"/>
      <c r="CE29" s="857"/>
      <c r="CF29" s="857"/>
      <c r="CG29" s="858"/>
      <c r="CH29" s="869"/>
      <c r="CI29" s="870"/>
      <c r="CJ29" s="870"/>
      <c r="CK29" s="870"/>
      <c r="CL29" s="871"/>
      <c r="CM29" s="869"/>
      <c r="CN29" s="870"/>
      <c r="CO29" s="870"/>
      <c r="CP29" s="870"/>
      <c r="CQ29" s="871"/>
      <c r="CR29" s="869"/>
      <c r="CS29" s="870"/>
      <c r="CT29" s="870"/>
      <c r="CU29" s="870"/>
      <c r="CV29" s="871"/>
      <c r="CW29" s="869"/>
      <c r="CX29" s="870"/>
      <c r="CY29" s="870"/>
      <c r="CZ29" s="870"/>
      <c r="DA29" s="871"/>
      <c r="DB29" s="869"/>
      <c r="DC29" s="870"/>
      <c r="DD29" s="870"/>
      <c r="DE29" s="870"/>
      <c r="DF29" s="871"/>
      <c r="DG29" s="869"/>
      <c r="DH29" s="870"/>
      <c r="DI29" s="870"/>
      <c r="DJ29" s="870"/>
      <c r="DK29" s="871"/>
      <c r="DL29" s="869"/>
      <c r="DM29" s="870"/>
      <c r="DN29" s="870"/>
      <c r="DO29" s="870"/>
      <c r="DP29" s="871"/>
      <c r="DQ29" s="869"/>
      <c r="DR29" s="870"/>
      <c r="DS29" s="870"/>
      <c r="DT29" s="870"/>
      <c r="DU29" s="871"/>
      <c r="DV29" s="872"/>
      <c r="DW29" s="873"/>
      <c r="DX29" s="873"/>
      <c r="DY29" s="873"/>
      <c r="DZ29" s="874"/>
      <c r="EA29" s="248"/>
    </row>
    <row r="30" spans="1:131" s="249" customFormat="1" ht="26.25" customHeight="1" x14ac:dyDescent="0.2">
      <c r="A30" s="268">
        <v>3</v>
      </c>
      <c r="B30" s="843" t="s">
        <v>405</v>
      </c>
      <c r="C30" s="844"/>
      <c r="D30" s="844"/>
      <c r="E30" s="844"/>
      <c r="F30" s="844"/>
      <c r="G30" s="844"/>
      <c r="H30" s="844"/>
      <c r="I30" s="844"/>
      <c r="J30" s="844"/>
      <c r="K30" s="844"/>
      <c r="L30" s="844"/>
      <c r="M30" s="844"/>
      <c r="N30" s="844"/>
      <c r="O30" s="844"/>
      <c r="P30" s="845"/>
      <c r="Q30" s="846">
        <v>13862</v>
      </c>
      <c r="R30" s="847"/>
      <c r="S30" s="847"/>
      <c r="T30" s="847"/>
      <c r="U30" s="847"/>
      <c r="V30" s="847">
        <v>13724</v>
      </c>
      <c r="W30" s="847"/>
      <c r="X30" s="847"/>
      <c r="Y30" s="847"/>
      <c r="Z30" s="847"/>
      <c r="AA30" s="847">
        <v>138</v>
      </c>
      <c r="AB30" s="847"/>
      <c r="AC30" s="847"/>
      <c r="AD30" s="847"/>
      <c r="AE30" s="848"/>
      <c r="AF30" s="849">
        <v>138</v>
      </c>
      <c r="AG30" s="850"/>
      <c r="AH30" s="850"/>
      <c r="AI30" s="850"/>
      <c r="AJ30" s="851"/>
      <c r="AK30" s="918">
        <v>5542</v>
      </c>
      <c r="AL30" s="919"/>
      <c r="AM30" s="919"/>
      <c r="AN30" s="919"/>
      <c r="AO30" s="919"/>
      <c r="AP30" s="919" t="s">
        <v>591</v>
      </c>
      <c r="AQ30" s="919"/>
      <c r="AR30" s="919"/>
      <c r="AS30" s="919"/>
      <c r="AT30" s="919"/>
      <c r="AU30" s="919" t="s">
        <v>592</v>
      </c>
      <c r="AV30" s="919"/>
      <c r="AW30" s="919"/>
      <c r="AX30" s="919"/>
      <c r="AY30" s="919"/>
      <c r="AZ30" s="920" t="s">
        <v>593</v>
      </c>
      <c r="BA30" s="920"/>
      <c r="BB30" s="920"/>
      <c r="BC30" s="920"/>
      <c r="BD30" s="920"/>
      <c r="BE30" s="916"/>
      <c r="BF30" s="916"/>
      <c r="BG30" s="916"/>
      <c r="BH30" s="916"/>
      <c r="BI30" s="917"/>
      <c r="BJ30" s="254"/>
      <c r="BK30" s="254"/>
      <c r="BL30" s="254"/>
      <c r="BM30" s="254"/>
      <c r="BN30" s="254"/>
      <c r="BO30" s="267"/>
      <c r="BP30" s="267"/>
      <c r="BQ30" s="264">
        <v>24</v>
      </c>
      <c r="BR30" s="265"/>
      <c r="BS30" s="856"/>
      <c r="BT30" s="857"/>
      <c r="BU30" s="857"/>
      <c r="BV30" s="857"/>
      <c r="BW30" s="857"/>
      <c r="BX30" s="857"/>
      <c r="BY30" s="857"/>
      <c r="BZ30" s="857"/>
      <c r="CA30" s="857"/>
      <c r="CB30" s="857"/>
      <c r="CC30" s="857"/>
      <c r="CD30" s="857"/>
      <c r="CE30" s="857"/>
      <c r="CF30" s="857"/>
      <c r="CG30" s="858"/>
      <c r="CH30" s="869"/>
      <c r="CI30" s="870"/>
      <c r="CJ30" s="870"/>
      <c r="CK30" s="870"/>
      <c r="CL30" s="871"/>
      <c r="CM30" s="869"/>
      <c r="CN30" s="870"/>
      <c r="CO30" s="870"/>
      <c r="CP30" s="870"/>
      <c r="CQ30" s="871"/>
      <c r="CR30" s="869"/>
      <c r="CS30" s="870"/>
      <c r="CT30" s="870"/>
      <c r="CU30" s="870"/>
      <c r="CV30" s="871"/>
      <c r="CW30" s="869"/>
      <c r="CX30" s="870"/>
      <c r="CY30" s="870"/>
      <c r="CZ30" s="870"/>
      <c r="DA30" s="871"/>
      <c r="DB30" s="869"/>
      <c r="DC30" s="870"/>
      <c r="DD30" s="870"/>
      <c r="DE30" s="870"/>
      <c r="DF30" s="871"/>
      <c r="DG30" s="869"/>
      <c r="DH30" s="870"/>
      <c r="DI30" s="870"/>
      <c r="DJ30" s="870"/>
      <c r="DK30" s="871"/>
      <c r="DL30" s="869"/>
      <c r="DM30" s="870"/>
      <c r="DN30" s="870"/>
      <c r="DO30" s="870"/>
      <c r="DP30" s="871"/>
      <c r="DQ30" s="869"/>
      <c r="DR30" s="870"/>
      <c r="DS30" s="870"/>
      <c r="DT30" s="870"/>
      <c r="DU30" s="871"/>
      <c r="DV30" s="872"/>
      <c r="DW30" s="873"/>
      <c r="DX30" s="873"/>
      <c r="DY30" s="873"/>
      <c r="DZ30" s="874"/>
      <c r="EA30" s="248"/>
    </row>
    <row r="31" spans="1:131" s="249" customFormat="1" ht="26.25" customHeight="1" x14ac:dyDescent="0.2">
      <c r="A31" s="268">
        <v>4</v>
      </c>
      <c r="B31" s="843"/>
      <c r="C31" s="844"/>
      <c r="D31" s="844"/>
      <c r="E31" s="844"/>
      <c r="F31" s="844"/>
      <c r="G31" s="844"/>
      <c r="H31" s="844"/>
      <c r="I31" s="844"/>
      <c r="J31" s="844"/>
      <c r="K31" s="844"/>
      <c r="L31" s="844"/>
      <c r="M31" s="844"/>
      <c r="N31" s="844"/>
      <c r="O31" s="844"/>
      <c r="P31" s="845"/>
      <c r="Q31" s="846"/>
      <c r="R31" s="847"/>
      <c r="S31" s="847"/>
      <c r="T31" s="847"/>
      <c r="U31" s="847"/>
      <c r="V31" s="847"/>
      <c r="W31" s="847"/>
      <c r="X31" s="847"/>
      <c r="Y31" s="847"/>
      <c r="Z31" s="847"/>
      <c r="AA31" s="847"/>
      <c r="AB31" s="847"/>
      <c r="AC31" s="847"/>
      <c r="AD31" s="847"/>
      <c r="AE31" s="848"/>
      <c r="AF31" s="849"/>
      <c r="AG31" s="850"/>
      <c r="AH31" s="850"/>
      <c r="AI31" s="850"/>
      <c r="AJ31" s="851"/>
      <c r="AK31" s="918"/>
      <c r="AL31" s="919"/>
      <c r="AM31" s="919"/>
      <c r="AN31" s="919"/>
      <c r="AO31" s="919"/>
      <c r="AP31" s="919"/>
      <c r="AQ31" s="919"/>
      <c r="AR31" s="919"/>
      <c r="AS31" s="919"/>
      <c r="AT31" s="919"/>
      <c r="AU31" s="919"/>
      <c r="AV31" s="919"/>
      <c r="AW31" s="919"/>
      <c r="AX31" s="919"/>
      <c r="AY31" s="919"/>
      <c r="AZ31" s="920"/>
      <c r="BA31" s="920"/>
      <c r="BB31" s="920"/>
      <c r="BC31" s="920"/>
      <c r="BD31" s="920"/>
      <c r="BE31" s="916"/>
      <c r="BF31" s="916"/>
      <c r="BG31" s="916"/>
      <c r="BH31" s="916"/>
      <c r="BI31" s="917"/>
      <c r="BJ31" s="254"/>
      <c r="BK31" s="254"/>
      <c r="BL31" s="254"/>
      <c r="BM31" s="254"/>
      <c r="BN31" s="254"/>
      <c r="BO31" s="267"/>
      <c r="BP31" s="267"/>
      <c r="BQ31" s="264">
        <v>25</v>
      </c>
      <c r="BR31" s="265"/>
      <c r="BS31" s="856"/>
      <c r="BT31" s="857"/>
      <c r="BU31" s="857"/>
      <c r="BV31" s="857"/>
      <c r="BW31" s="857"/>
      <c r="BX31" s="857"/>
      <c r="BY31" s="857"/>
      <c r="BZ31" s="857"/>
      <c r="CA31" s="857"/>
      <c r="CB31" s="857"/>
      <c r="CC31" s="857"/>
      <c r="CD31" s="857"/>
      <c r="CE31" s="857"/>
      <c r="CF31" s="857"/>
      <c r="CG31" s="858"/>
      <c r="CH31" s="869"/>
      <c r="CI31" s="870"/>
      <c r="CJ31" s="870"/>
      <c r="CK31" s="870"/>
      <c r="CL31" s="871"/>
      <c r="CM31" s="869"/>
      <c r="CN31" s="870"/>
      <c r="CO31" s="870"/>
      <c r="CP31" s="870"/>
      <c r="CQ31" s="871"/>
      <c r="CR31" s="869"/>
      <c r="CS31" s="870"/>
      <c r="CT31" s="870"/>
      <c r="CU31" s="870"/>
      <c r="CV31" s="871"/>
      <c r="CW31" s="869"/>
      <c r="CX31" s="870"/>
      <c r="CY31" s="870"/>
      <c r="CZ31" s="870"/>
      <c r="DA31" s="871"/>
      <c r="DB31" s="869"/>
      <c r="DC31" s="870"/>
      <c r="DD31" s="870"/>
      <c r="DE31" s="870"/>
      <c r="DF31" s="871"/>
      <c r="DG31" s="869"/>
      <c r="DH31" s="870"/>
      <c r="DI31" s="870"/>
      <c r="DJ31" s="870"/>
      <c r="DK31" s="871"/>
      <c r="DL31" s="869"/>
      <c r="DM31" s="870"/>
      <c r="DN31" s="870"/>
      <c r="DO31" s="870"/>
      <c r="DP31" s="871"/>
      <c r="DQ31" s="869"/>
      <c r="DR31" s="870"/>
      <c r="DS31" s="870"/>
      <c r="DT31" s="870"/>
      <c r="DU31" s="871"/>
      <c r="DV31" s="872"/>
      <c r="DW31" s="873"/>
      <c r="DX31" s="873"/>
      <c r="DY31" s="873"/>
      <c r="DZ31" s="874"/>
      <c r="EA31" s="248"/>
    </row>
    <row r="32" spans="1:131" s="249" customFormat="1" ht="26.25" customHeight="1" x14ac:dyDescent="0.2">
      <c r="A32" s="268">
        <v>5</v>
      </c>
      <c r="B32" s="843"/>
      <c r="C32" s="844"/>
      <c r="D32" s="844"/>
      <c r="E32" s="844"/>
      <c r="F32" s="844"/>
      <c r="G32" s="844"/>
      <c r="H32" s="844"/>
      <c r="I32" s="844"/>
      <c r="J32" s="844"/>
      <c r="K32" s="844"/>
      <c r="L32" s="844"/>
      <c r="M32" s="844"/>
      <c r="N32" s="844"/>
      <c r="O32" s="844"/>
      <c r="P32" s="845"/>
      <c r="Q32" s="846"/>
      <c r="R32" s="847"/>
      <c r="S32" s="847"/>
      <c r="T32" s="847"/>
      <c r="U32" s="847"/>
      <c r="V32" s="847"/>
      <c r="W32" s="847"/>
      <c r="X32" s="847"/>
      <c r="Y32" s="847"/>
      <c r="Z32" s="847"/>
      <c r="AA32" s="847"/>
      <c r="AB32" s="847"/>
      <c r="AC32" s="847"/>
      <c r="AD32" s="847"/>
      <c r="AE32" s="848"/>
      <c r="AF32" s="849"/>
      <c r="AG32" s="850"/>
      <c r="AH32" s="850"/>
      <c r="AI32" s="850"/>
      <c r="AJ32" s="851"/>
      <c r="AK32" s="918"/>
      <c r="AL32" s="919"/>
      <c r="AM32" s="919"/>
      <c r="AN32" s="919"/>
      <c r="AO32" s="919"/>
      <c r="AP32" s="919"/>
      <c r="AQ32" s="919"/>
      <c r="AR32" s="919"/>
      <c r="AS32" s="919"/>
      <c r="AT32" s="919"/>
      <c r="AU32" s="919"/>
      <c r="AV32" s="919"/>
      <c r="AW32" s="919"/>
      <c r="AX32" s="919"/>
      <c r="AY32" s="919"/>
      <c r="AZ32" s="920"/>
      <c r="BA32" s="920"/>
      <c r="BB32" s="920"/>
      <c r="BC32" s="920"/>
      <c r="BD32" s="920"/>
      <c r="BE32" s="916"/>
      <c r="BF32" s="916"/>
      <c r="BG32" s="916"/>
      <c r="BH32" s="916"/>
      <c r="BI32" s="917"/>
      <c r="BJ32" s="254"/>
      <c r="BK32" s="254"/>
      <c r="BL32" s="254"/>
      <c r="BM32" s="254"/>
      <c r="BN32" s="254"/>
      <c r="BO32" s="267"/>
      <c r="BP32" s="267"/>
      <c r="BQ32" s="264">
        <v>26</v>
      </c>
      <c r="BR32" s="265"/>
      <c r="BS32" s="856"/>
      <c r="BT32" s="857"/>
      <c r="BU32" s="857"/>
      <c r="BV32" s="857"/>
      <c r="BW32" s="857"/>
      <c r="BX32" s="857"/>
      <c r="BY32" s="857"/>
      <c r="BZ32" s="857"/>
      <c r="CA32" s="857"/>
      <c r="CB32" s="857"/>
      <c r="CC32" s="857"/>
      <c r="CD32" s="857"/>
      <c r="CE32" s="857"/>
      <c r="CF32" s="857"/>
      <c r="CG32" s="858"/>
      <c r="CH32" s="869"/>
      <c r="CI32" s="870"/>
      <c r="CJ32" s="870"/>
      <c r="CK32" s="870"/>
      <c r="CL32" s="871"/>
      <c r="CM32" s="869"/>
      <c r="CN32" s="870"/>
      <c r="CO32" s="870"/>
      <c r="CP32" s="870"/>
      <c r="CQ32" s="871"/>
      <c r="CR32" s="869"/>
      <c r="CS32" s="870"/>
      <c r="CT32" s="870"/>
      <c r="CU32" s="870"/>
      <c r="CV32" s="871"/>
      <c r="CW32" s="869"/>
      <c r="CX32" s="870"/>
      <c r="CY32" s="870"/>
      <c r="CZ32" s="870"/>
      <c r="DA32" s="871"/>
      <c r="DB32" s="869"/>
      <c r="DC32" s="870"/>
      <c r="DD32" s="870"/>
      <c r="DE32" s="870"/>
      <c r="DF32" s="871"/>
      <c r="DG32" s="869"/>
      <c r="DH32" s="870"/>
      <c r="DI32" s="870"/>
      <c r="DJ32" s="870"/>
      <c r="DK32" s="871"/>
      <c r="DL32" s="869"/>
      <c r="DM32" s="870"/>
      <c r="DN32" s="870"/>
      <c r="DO32" s="870"/>
      <c r="DP32" s="871"/>
      <c r="DQ32" s="869"/>
      <c r="DR32" s="870"/>
      <c r="DS32" s="870"/>
      <c r="DT32" s="870"/>
      <c r="DU32" s="871"/>
      <c r="DV32" s="872"/>
      <c r="DW32" s="873"/>
      <c r="DX32" s="873"/>
      <c r="DY32" s="873"/>
      <c r="DZ32" s="874"/>
      <c r="EA32" s="248"/>
    </row>
    <row r="33" spans="1:131" s="249" customFormat="1" ht="26.25" customHeight="1" x14ac:dyDescent="0.2">
      <c r="A33" s="268">
        <v>6</v>
      </c>
      <c r="B33" s="843"/>
      <c r="C33" s="844"/>
      <c r="D33" s="844"/>
      <c r="E33" s="844"/>
      <c r="F33" s="844"/>
      <c r="G33" s="844"/>
      <c r="H33" s="844"/>
      <c r="I33" s="844"/>
      <c r="J33" s="844"/>
      <c r="K33" s="844"/>
      <c r="L33" s="844"/>
      <c r="M33" s="844"/>
      <c r="N33" s="844"/>
      <c r="O33" s="844"/>
      <c r="P33" s="845"/>
      <c r="Q33" s="846"/>
      <c r="R33" s="847"/>
      <c r="S33" s="847"/>
      <c r="T33" s="847"/>
      <c r="U33" s="847"/>
      <c r="V33" s="847"/>
      <c r="W33" s="847"/>
      <c r="X33" s="847"/>
      <c r="Y33" s="847"/>
      <c r="Z33" s="847"/>
      <c r="AA33" s="847"/>
      <c r="AB33" s="847"/>
      <c r="AC33" s="847"/>
      <c r="AD33" s="847"/>
      <c r="AE33" s="848"/>
      <c r="AF33" s="849"/>
      <c r="AG33" s="850"/>
      <c r="AH33" s="850"/>
      <c r="AI33" s="850"/>
      <c r="AJ33" s="851"/>
      <c r="AK33" s="918"/>
      <c r="AL33" s="919"/>
      <c r="AM33" s="919"/>
      <c r="AN33" s="919"/>
      <c r="AO33" s="919"/>
      <c r="AP33" s="919"/>
      <c r="AQ33" s="919"/>
      <c r="AR33" s="919"/>
      <c r="AS33" s="919"/>
      <c r="AT33" s="919"/>
      <c r="AU33" s="919"/>
      <c r="AV33" s="919"/>
      <c r="AW33" s="919"/>
      <c r="AX33" s="919"/>
      <c r="AY33" s="919"/>
      <c r="AZ33" s="920"/>
      <c r="BA33" s="920"/>
      <c r="BB33" s="920"/>
      <c r="BC33" s="920"/>
      <c r="BD33" s="920"/>
      <c r="BE33" s="916"/>
      <c r="BF33" s="916"/>
      <c r="BG33" s="916"/>
      <c r="BH33" s="916"/>
      <c r="BI33" s="917"/>
      <c r="BJ33" s="254"/>
      <c r="BK33" s="254"/>
      <c r="BL33" s="254"/>
      <c r="BM33" s="254"/>
      <c r="BN33" s="254"/>
      <c r="BO33" s="267"/>
      <c r="BP33" s="267"/>
      <c r="BQ33" s="264">
        <v>27</v>
      </c>
      <c r="BR33" s="265"/>
      <c r="BS33" s="856"/>
      <c r="BT33" s="857"/>
      <c r="BU33" s="857"/>
      <c r="BV33" s="857"/>
      <c r="BW33" s="857"/>
      <c r="BX33" s="857"/>
      <c r="BY33" s="857"/>
      <c r="BZ33" s="857"/>
      <c r="CA33" s="857"/>
      <c r="CB33" s="857"/>
      <c r="CC33" s="857"/>
      <c r="CD33" s="857"/>
      <c r="CE33" s="857"/>
      <c r="CF33" s="857"/>
      <c r="CG33" s="858"/>
      <c r="CH33" s="869"/>
      <c r="CI33" s="870"/>
      <c r="CJ33" s="870"/>
      <c r="CK33" s="870"/>
      <c r="CL33" s="871"/>
      <c r="CM33" s="869"/>
      <c r="CN33" s="870"/>
      <c r="CO33" s="870"/>
      <c r="CP33" s="870"/>
      <c r="CQ33" s="871"/>
      <c r="CR33" s="869"/>
      <c r="CS33" s="870"/>
      <c r="CT33" s="870"/>
      <c r="CU33" s="870"/>
      <c r="CV33" s="871"/>
      <c r="CW33" s="869"/>
      <c r="CX33" s="870"/>
      <c r="CY33" s="870"/>
      <c r="CZ33" s="870"/>
      <c r="DA33" s="871"/>
      <c r="DB33" s="869"/>
      <c r="DC33" s="870"/>
      <c r="DD33" s="870"/>
      <c r="DE33" s="870"/>
      <c r="DF33" s="871"/>
      <c r="DG33" s="869"/>
      <c r="DH33" s="870"/>
      <c r="DI33" s="870"/>
      <c r="DJ33" s="870"/>
      <c r="DK33" s="871"/>
      <c r="DL33" s="869"/>
      <c r="DM33" s="870"/>
      <c r="DN33" s="870"/>
      <c r="DO33" s="870"/>
      <c r="DP33" s="871"/>
      <c r="DQ33" s="869"/>
      <c r="DR33" s="870"/>
      <c r="DS33" s="870"/>
      <c r="DT33" s="870"/>
      <c r="DU33" s="871"/>
      <c r="DV33" s="872"/>
      <c r="DW33" s="873"/>
      <c r="DX33" s="873"/>
      <c r="DY33" s="873"/>
      <c r="DZ33" s="874"/>
      <c r="EA33" s="248"/>
    </row>
    <row r="34" spans="1:131" s="249" customFormat="1" ht="26.25" customHeight="1" x14ac:dyDescent="0.2">
      <c r="A34" s="268">
        <v>7</v>
      </c>
      <c r="B34" s="843"/>
      <c r="C34" s="844"/>
      <c r="D34" s="844"/>
      <c r="E34" s="844"/>
      <c r="F34" s="844"/>
      <c r="G34" s="844"/>
      <c r="H34" s="844"/>
      <c r="I34" s="844"/>
      <c r="J34" s="844"/>
      <c r="K34" s="844"/>
      <c r="L34" s="844"/>
      <c r="M34" s="844"/>
      <c r="N34" s="844"/>
      <c r="O34" s="844"/>
      <c r="P34" s="845"/>
      <c r="Q34" s="846"/>
      <c r="R34" s="847"/>
      <c r="S34" s="847"/>
      <c r="T34" s="847"/>
      <c r="U34" s="847"/>
      <c r="V34" s="847"/>
      <c r="W34" s="847"/>
      <c r="X34" s="847"/>
      <c r="Y34" s="847"/>
      <c r="Z34" s="847"/>
      <c r="AA34" s="847"/>
      <c r="AB34" s="847"/>
      <c r="AC34" s="847"/>
      <c r="AD34" s="847"/>
      <c r="AE34" s="848"/>
      <c r="AF34" s="849"/>
      <c r="AG34" s="850"/>
      <c r="AH34" s="850"/>
      <c r="AI34" s="850"/>
      <c r="AJ34" s="851"/>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4"/>
      <c r="BK34" s="254"/>
      <c r="BL34" s="254"/>
      <c r="BM34" s="254"/>
      <c r="BN34" s="254"/>
      <c r="BO34" s="267"/>
      <c r="BP34" s="267"/>
      <c r="BQ34" s="264">
        <v>28</v>
      </c>
      <c r="BR34" s="265"/>
      <c r="BS34" s="856"/>
      <c r="BT34" s="857"/>
      <c r="BU34" s="857"/>
      <c r="BV34" s="857"/>
      <c r="BW34" s="857"/>
      <c r="BX34" s="857"/>
      <c r="BY34" s="857"/>
      <c r="BZ34" s="857"/>
      <c r="CA34" s="857"/>
      <c r="CB34" s="857"/>
      <c r="CC34" s="857"/>
      <c r="CD34" s="857"/>
      <c r="CE34" s="857"/>
      <c r="CF34" s="857"/>
      <c r="CG34" s="858"/>
      <c r="CH34" s="869"/>
      <c r="CI34" s="870"/>
      <c r="CJ34" s="870"/>
      <c r="CK34" s="870"/>
      <c r="CL34" s="871"/>
      <c r="CM34" s="869"/>
      <c r="CN34" s="870"/>
      <c r="CO34" s="870"/>
      <c r="CP34" s="870"/>
      <c r="CQ34" s="871"/>
      <c r="CR34" s="869"/>
      <c r="CS34" s="870"/>
      <c r="CT34" s="870"/>
      <c r="CU34" s="870"/>
      <c r="CV34" s="871"/>
      <c r="CW34" s="869"/>
      <c r="CX34" s="870"/>
      <c r="CY34" s="870"/>
      <c r="CZ34" s="870"/>
      <c r="DA34" s="871"/>
      <c r="DB34" s="869"/>
      <c r="DC34" s="870"/>
      <c r="DD34" s="870"/>
      <c r="DE34" s="870"/>
      <c r="DF34" s="871"/>
      <c r="DG34" s="869"/>
      <c r="DH34" s="870"/>
      <c r="DI34" s="870"/>
      <c r="DJ34" s="870"/>
      <c r="DK34" s="871"/>
      <c r="DL34" s="869"/>
      <c r="DM34" s="870"/>
      <c r="DN34" s="870"/>
      <c r="DO34" s="870"/>
      <c r="DP34" s="871"/>
      <c r="DQ34" s="869"/>
      <c r="DR34" s="870"/>
      <c r="DS34" s="870"/>
      <c r="DT34" s="870"/>
      <c r="DU34" s="871"/>
      <c r="DV34" s="872"/>
      <c r="DW34" s="873"/>
      <c r="DX34" s="873"/>
      <c r="DY34" s="873"/>
      <c r="DZ34" s="874"/>
      <c r="EA34" s="248"/>
    </row>
    <row r="35" spans="1:131" s="249" customFormat="1" ht="26.25" customHeight="1" x14ac:dyDescent="0.2">
      <c r="A35" s="268">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48"/>
      <c r="AF35" s="849"/>
      <c r="AG35" s="850"/>
      <c r="AH35" s="850"/>
      <c r="AI35" s="850"/>
      <c r="AJ35" s="851"/>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4"/>
      <c r="BK35" s="254"/>
      <c r="BL35" s="254"/>
      <c r="BM35" s="254"/>
      <c r="BN35" s="254"/>
      <c r="BO35" s="267"/>
      <c r="BP35" s="267"/>
      <c r="BQ35" s="264">
        <v>29</v>
      </c>
      <c r="BR35" s="265"/>
      <c r="BS35" s="856"/>
      <c r="BT35" s="857"/>
      <c r="BU35" s="857"/>
      <c r="BV35" s="857"/>
      <c r="BW35" s="857"/>
      <c r="BX35" s="857"/>
      <c r="BY35" s="857"/>
      <c r="BZ35" s="857"/>
      <c r="CA35" s="857"/>
      <c r="CB35" s="857"/>
      <c r="CC35" s="857"/>
      <c r="CD35" s="857"/>
      <c r="CE35" s="857"/>
      <c r="CF35" s="857"/>
      <c r="CG35" s="858"/>
      <c r="CH35" s="869"/>
      <c r="CI35" s="870"/>
      <c r="CJ35" s="870"/>
      <c r="CK35" s="870"/>
      <c r="CL35" s="871"/>
      <c r="CM35" s="869"/>
      <c r="CN35" s="870"/>
      <c r="CO35" s="870"/>
      <c r="CP35" s="870"/>
      <c r="CQ35" s="871"/>
      <c r="CR35" s="869"/>
      <c r="CS35" s="870"/>
      <c r="CT35" s="870"/>
      <c r="CU35" s="870"/>
      <c r="CV35" s="871"/>
      <c r="CW35" s="869"/>
      <c r="CX35" s="870"/>
      <c r="CY35" s="870"/>
      <c r="CZ35" s="870"/>
      <c r="DA35" s="871"/>
      <c r="DB35" s="869"/>
      <c r="DC35" s="870"/>
      <c r="DD35" s="870"/>
      <c r="DE35" s="870"/>
      <c r="DF35" s="871"/>
      <c r="DG35" s="869"/>
      <c r="DH35" s="870"/>
      <c r="DI35" s="870"/>
      <c r="DJ35" s="870"/>
      <c r="DK35" s="871"/>
      <c r="DL35" s="869"/>
      <c r="DM35" s="870"/>
      <c r="DN35" s="870"/>
      <c r="DO35" s="870"/>
      <c r="DP35" s="871"/>
      <c r="DQ35" s="869"/>
      <c r="DR35" s="870"/>
      <c r="DS35" s="870"/>
      <c r="DT35" s="870"/>
      <c r="DU35" s="871"/>
      <c r="DV35" s="872"/>
      <c r="DW35" s="873"/>
      <c r="DX35" s="873"/>
      <c r="DY35" s="873"/>
      <c r="DZ35" s="874"/>
      <c r="EA35" s="248"/>
    </row>
    <row r="36" spans="1:131" s="249" customFormat="1" ht="26.25" customHeight="1" x14ac:dyDescent="0.2">
      <c r="A36" s="268">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48"/>
      <c r="AF36" s="849"/>
      <c r="AG36" s="850"/>
      <c r="AH36" s="850"/>
      <c r="AI36" s="850"/>
      <c r="AJ36" s="851"/>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4"/>
      <c r="BK36" s="254"/>
      <c r="BL36" s="254"/>
      <c r="BM36" s="254"/>
      <c r="BN36" s="254"/>
      <c r="BO36" s="267"/>
      <c r="BP36" s="267"/>
      <c r="BQ36" s="264">
        <v>30</v>
      </c>
      <c r="BR36" s="265"/>
      <c r="BS36" s="856"/>
      <c r="BT36" s="857"/>
      <c r="BU36" s="857"/>
      <c r="BV36" s="857"/>
      <c r="BW36" s="857"/>
      <c r="BX36" s="857"/>
      <c r="BY36" s="857"/>
      <c r="BZ36" s="857"/>
      <c r="CA36" s="857"/>
      <c r="CB36" s="857"/>
      <c r="CC36" s="857"/>
      <c r="CD36" s="857"/>
      <c r="CE36" s="857"/>
      <c r="CF36" s="857"/>
      <c r="CG36" s="858"/>
      <c r="CH36" s="869"/>
      <c r="CI36" s="870"/>
      <c r="CJ36" s="870"/>
      <c r="CK36" s="870"/>
      <c r="CL36" s="871"/>
      <c r="CM36" s="869"/>
      <c r="CN36" s="870"/>
      <c r="CO36" s="870"/>
      <c r="CP36" s="870"/>
      <c r="CQ36" s="871"/>
      <c r="CR36" s="869"/>
      <c r="CS36" s="870"/>
      <c r="CT36" s="870"/>
      <c r="CU36" s="870"/>
      <c r="CV36" s="871"/>
      <c r="CW36" s="869"/>
      <c r="CX36" s="870"/>
      <c r="CY36" s="870"/>
      <c r="CZ36" s="870"/>
      <c r="DA36" s="871"/>
      <c r="DB36" s="869"/>
      <c r="DC36" s="870"/>
      <c r="DD36" s="870"/>
      <c r="DE36" s="870"/>
      <c r="DF36" s="871"/>
      <c r="DG36" s="869"/>
      <c r="DH36" s="870"/>
      <c r="DI36" s="870"/>
      <c r="DJ36" s="870"/>
      <c r="DK36" s="871"/>
      <c r="DL36" s="869"/>
      <c r="DM36" s="870"/>
      <c r="DN36" s="870"/>
      <c r="DO36" s="870"/>
      <c r="DP36" s="871"/>
      <c r="DQ36" s="869"/>
      <c r="DR36" s="870"/>
      <c r="DS36" s="870"/>
      <c r="DT36" s="870"/>
      <c r="DU36" s="871"/>
      <c r="DV36" s="872"/>
      <c r="DW36" s="873"/>
      <c r="DX36" s="873"/>
      <c r="DY36" s="873"/>
      <c r="DZ36" s="874"/>
      <c r="EA36" s="248"/>
    </row>
    <row r="37" spans="1:131" s="249" customFormat="1" ht="26.25" customHeight="1" x14ac:dyDescent="0.2">
      <c r="A37" s="268">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4"/>
      <c r="BK37" s="254"/>
      <c r="BL37" s="254"/>
      <c r="BM37" s="254"/>
      <c r="BN37" s="254"/>
      <c r="BO37" s="267"/>
      <c r="BP37" s="267"/>
      <c r="BQ37" s="264">
        <v>31</v>
      </c>
      <c r="BR37" s="265"/>
      <c r="BS37" s="856"/>
      <c r="BT37" s="857"/>
      <c r="BU37" s="857"/>
      <c r="BV37" s="857"/>
      <c r="BW37" s="857"/>
      <c r="BX37" s="857"/>
      <c r="BY37" s="857"/>
      <c r="BZ37" s="857"/>
      <c r="CA37" s="857"/>
      <c r="CB37" s="857"/>
      <c r="CC37" s="857"/>
      <c r="CD37" s="857"/>
      <c r="CE37" s="857"/>
      <c r="CF37" s="857"/>
      <c r="CG37" s="858"/>
      <c r="CH37" s="869"/>
      <c r="CI37" s="870"/>
      <c r="CJ37" s="870"/>
      <c r="CK37" s="870"/>
      <c r="CL37" s="871"/>
      <c r="CM37" s="869"/>
      <c r="CN37" s="870"/>
      <c r="CO37" s="870"/>
      <c r="CP37" s="870"/>
      <c r="CQ37" s="871"/>
      <c r="CR37" s="869"/>
      <c r="CS37" s="870"/>
      <c r="CT37" s="870"/>
      <c r="CU37" s="870"/>
      <c r="CV37" s="871"/>
      <c r="CW37" s="869"/>
      <c r="CX37" s="870"/>
      <c r="CY37" s="870"/>
      <c r="CZ37" s="870"/>
      <c r="DA37" s="871"/>
      <c r="DB37" s="869"/>
      <c r="DC37" s="870"/>
      <c r="DD37" s="870"/>
      <c r="DE37" s="870"/>
      <c r="DF37" s="871"/>
      <c r="DG37" s="869"/>
      <c r="DH37" s="870"/>
      <c r="DI37" s="870"/>
      <c r="DJ37" s="870"/>
      <c r="DK37" s="871"/>
      <c r="DL37" s="869"/>
      <c r="DM37" s="870"/>
      <c r="DN37" s="870"/>
      <c r="DO37" s="870"/>
      <c r="DP37" s="871"/>
      <c r="DQ37" s="869"/>
      <c r="DR37" s="870"/>
      <c r="DS37" s="870"/>
      <c r="DT37" s="870"/>
      <c r="DU37" s="871"/>
      <c r="DV37" s="872"/>
      <c r="DW37" s="873"/>
      <c r="DX37" s="873"/>
      <c r="DY37" s="873"/>
      <c r="DZ37" s="874"/>
      <c r="EA37" s="248"/>
    </row>
    <row r="38" spans="1:131" s="249" customFormat="1" ht="26.25" customHeight="1" x14ac:dyDescent="0.2">
      <c r="A38" s="268">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4"/>
      <c r="BK38" s="254"/>
      <c r="BL38" s="254"/>
      <c r="BM38" s="254"/>
      <c r="BN38" s="254"/>
      <c r="BO38" s="267"/>
      <c r="BP38" s="267"/>
      <c r="BQ38" s="264">
        <v>32</v>
      </c>
      <c r="BR38" s="265"/>
      <c r="BS38" s="856"/>
      <c r="BT38" s="857"/>
      <c r="BU38" s="857"/>
      <c r="BV38" s="857"/>
      <c r="BW38" s="857"/>
      <c r="BX38" s="857"/>
      <c r="BY38" s="857"/>
      <c r="BZ38" s="857"/>
      <c r="CA38" s="857"/>
      <c r="CB38" s="857"/>
      <c r="CC38" s="857"/>
      <c r="CD38" s="857"/>
      <c r="CE38" s="857"/>
      <c r="CF38" s="857"/>
      <c r="CG38" s="858"/>
      <c r="CH38" s="869"/>
      <c r="CI38" s="870"/>
      <c r="CJ38" s="870"/>
      <c r="CK38" s="870"/>
      <c r="CL38" s="871"/>
      <c r="CM38" s="869"/>
      <c r="CN38" s="870"/>
      <c r="CO38" s="870"/>
      <c r="CP38" s="870"/>
      <c r="CQ38" s="871"/>
      <c r="CR38" s="869"/>
      <c r="CS38" s="870"/>
      <c r="CT38" s="870"/>
      <c r="CU38" s="870"/>
      <c r="CV38" s="871"/>
      <c r="CW38" s="869"/>
      <c r="CX38" s="870"/>
      <c r="CY38" s="870"/>
      <c r="CZ38" s="870"/>
      <c r="DA38" s="871"/>
      <c r="DB38" s="869"/>
      <c r="DC38" s="870"/>
      <c r="DD38" s="870"/>
      <c r="DE38" s="870"/>
      <c r="DF38" s="871"/>
      <c r="DG38" s="869"/>
      <c r="DH38" s="870"/>
      <c r="DI38" s="870"/>
      <c r="DJ38" s="870"/>
      <c r="DK38" s="871"/>
      <c r="DL38" s="869"/>
      <c r="DM38" s="870"/>
      <c r="DN38" s="870"/>
      <c r="DO38" s="870"/>
      <c r="DP38" s="871"/>
      <c r="DQ38" s="869"/>
      <c r="DR38" s="870"/>
      <c r="DS38" s="870"/>
      <c r="DT38" s="870"/>
      <c r="DU38" s="871"/>
      <c r="DV38" s="872"/>
      <c r="DW38" s="873"/>
      <c r="DX38" s="873"/>
      <c r="DY38" s="873"/>
      <c r="DZ38" s="874"/>
      <c r="EA38" s="248"/>
    </row>
    <row r="39" spans="1:131" s="249" customFormat="1" ht="26.25" customHeight="1" x14ac:dyDescent="0.2">
      <c r="A39" s="268">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4"/>
      <c r="BK39" s="254"/>
      <c r="BL39" s="254"/>
      <c r="BM39" s="254"/>
      <c r="BN39" s="254"/>
      <c r="BO39" s="267"/>
      <c r="BP39" s="267"/>
      <c r="BQ39" s="264">
        <v>33</v>
      </c>
      <c r="BR39" s="265"/>
      <c r="BS39" s="856"/>
      <c r="BT39" s="857"/>
      <c r="BU39" s="857"/>
      <c r="BV39" s="857"/>
      <c r="BW39" s="857"/>
      <c r="BX39" s="857"/>
      <c r="BY39" s="857"/>
      <c r="BZ39" s="857"/>
      <c r="CA39" s="857"/>
      <c r="CB39" s="857"/>
      <c r="CC39" s="857"/>
      <c r="CD39" s="857"/>
      <c r="CE39" s="857"/>
      <c r="CF39" s="857"/>
      <c r="CG39" s="858"/>
      <c r="CH39" s="869"/>
      <c r="CI39" s="870"/>
      <c r="CJ39" s="870"/>
      <c r="CK39" s="870"/>
      <c r="CL39" s="871"/>
      <c r="CM39" s="869"/>
      <c r="CN39" s="870"/>
      <c r="CO39" s="870"/>
      <c r="CP39" s="870"/>
      <c r="CQ39" s="871"/>
      <c r="CR39" s="869"/>
      <c r="CS39" s="870"/>
      <c r="CT39" s="870"/>
      <c r="CU39" s="870"/>
      <c r="CV39" s="871"/>
      <c r="CW39" s="869"/>
      <c r="CX39" s="870"/>
      <c r="CY39" s="870"/>
      <c r="CZ39" s="870"/>
      <c r="DA39" s="871"/>
      <c r="DB39" s="869"/>
      <c r="DC39" s="870"/>
      <c r="DD39" s="870"/>
      <c r="DE39" s="870"/>
      <c r="DF39" s="871"/>
      <c r="DG39" s="869"/>
      <c r="DH39" s="870"/>
      <c r="DI39" s="870"/>
      <c r="DJ39" s="870"/>
      <c r="DK39" s="871"/>
      <c r="DL39" s="869"/>
      <c r="DM39" s="870"/>
      <c r="DN39" s="870"/>
      <c r="DO39" s="870"/>
      <c r="DP39" s="871"/>
      <c r="DQ39" s="869"/>
      <c r="DR39" s="870"/>
      <c r="DS39" s="870"/>
      <c r="DT39" s="870"/>
      <c r="DU39" s="871"/>
      <c r="DV39" s="872"/>
      <c r="DW39" s="873"/>
      <c r="DX39" s="873"/>
      <c r="DY39" s="873"/>
      <c r="DZ39" s="874"/>
      <c r="EA39" s="248"/>
    </row>
    <row r="40" spans="1:131" s="249" customFormat="1" ht="26.25" customHeight="1" x14ac:dyDescent="0.2">
      <c r="A40" s="263">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4"/>
      <c r="BK40" s="254"/>
      <c r="BL40" s="254"/>
      <c r="BM40" s="254"/>
      <c r="BN40" s="254"/>
      <c r="BO40" s="267"/>
      <c r="BP40" s="267"/>
      <c r="BQ40" s="264">
        <v>34</v>
      </c>
      <c r="BR40" s="265"/>
      <c r="BS40" s="856"/>
      <c r="BT40" s="857"/>
      <c r="BU40" s="857"/>
      <c r="BV40" s="857"/>
      <c r="BW40" s="857"/>
      <c r="BX40" s="857"/>
      <c r="BY40" s="857"/>
      <c r="BZ40" s="857"/>
      <c r="CA40" s="857"/>
      <c r="CB40" s="857"/>
      <c r="CC40" s="857"/>
      <c r="CD40" s="857"/>
      <c r="CE40" s="857"/>
      <c r="CF40" s="857"/>
      <c r="CG40" s="858"/>
      <c r="CH40" s="869"/>
      <c r="CI40" s="870"/>
      <c r="CJ40" s="870"/>
      <c r="CK40" s="870"/>
      <c r="CL40" s="871"/>
      <c r="CM40" s="869"/>
      <c r="CN40" s="870"/>
      <c r="CO40" s="870"/>
      <c r="CP40" s="870"/>
      <c r="CQ40" s="871"/>
      <c r="CR40" s="869"/>
      <c r="CS40" s="870"/>
      <c r="CT40" s="870"/>
      <c r="CU40" s="870"/>
      <c r="CV40" s="871"/>
      <c r="CW40" s="869"/>
      <c r="CX40" s="870"/>
      <c r="CY40" s="870"/>
      <c r="CZ40" s="870"/>
      <c r="DA40" s="871"/>
      <c r="DB40" s="869"/>
      <c r="DC40" s="870"/>
      <c r="DD40" s="870"/>
      <c r="DE40" s="870"/>
      <c r="DF40" s="871"/>
      <c r="DG40" s="869"/>
      <c r="DH40" s="870"/>
      <c r="DI40" s="870"/>
      <c r="DJ40" s="870"/>
      <c r="DK40" s="871"/>
      <c r="DL40" s="869"/>
      <c r="DM40" s="870"/>
      <c r="DN40" s="870"/>
      <c r="DO40" s="870"/>
      <c r="DP40" s="871"/>
      <c r="DQ40" s="869"/>
      <c r="DR40" s="870"/>
      <c r="DS40" s="870"/>
      <c r="DT40" s="870"/>
      <c r="DU40" s="871"/>
      <c r="DV40" s="872"/>
      <c r="DW40" s="873"/>
      <c r="DX40" s="873"/>
      <c r="DY40" s="873"/>
      <c r="DZ40" s="874"/>
      <c r="EA40" s="248"/>
    </row>
    <row r="41" spans="1:131" s="249" customFormat="1" ht="26.25" customHeight="1" x14ac:dyDescent="0.2">
      <c r="A41" s="263">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4"/>
      <c r="BK41" s="254"/>
      <c r="BL41" s="254"/>
      <c r="BM41" s="254"/>
      <c r="BN41" s="254"/>
      <c r="BO41" s="267"/>
      <c r="BP41" s="267"/>
      <c r="BQ41" s="264">
        <v>35</v>
      </c>
      <c r="BR41" s="265"/>
      <c r="BS41" s="856"/>
      <c r="BT41" s="857"/>
      <c r="BU41" s="857"/>
      <c r="BV41" s="857"/>
      <c r="BW41" s="857"/>
      <c r="BX41" s="857"/>
      <c r="BY41" s="857"/>
      <c r="BZ41" s="857"/>
      <c r="CA41" s="857"/>
      <c r="CB41" s="857"/>
      <c r="CC41" s="857"/>
      <c r="CD41" s="857"/>
      <c r="CE41" s="857"/>
      <c r="CF41" s="857"/>
      <c r="CG41" s="858"/>
      <c r="CH41" s="869"/>
      <c r="CI41" s="870"/>
      <c r="CJ41" s="870"/>
      <c r="CK41" s="870"/>
      <c r="CL41" s="871"/>
      <c r="CM41" s="869"/>
      <c r="CN41" s="870"/>
      <c r="CO41" s="870"/>
      <c r="CP41" s="870"/>
      <c r="CQ41" s="871"/>
      <c r="CR41" s="869"/>
      <c r="CS41" s="870"/>
      <c r="CT41" s="870"/>
      <c r="CU41" s="870"/>
      <c r="CV41" s="871"/>
      <c r="CW41" s="869"/>
      <c r="CX41" s="870"/>
      <c r="CY41" s="870"/>
      <c r="CZ41" s="870"/>
      <c r="DA41" s="871"/>
      <c r="DB41" s="869"/>
      <c r="DC41" s="870"/>
      <c r="DD41" s="870"/>
      <c r="DE41" s="870"/>
      <c r="DF41" s="871"/>
      <c r="DG41" s="869"/>
      <c r="DH41" s="870"/>
      <c r="DI41" s="870"/>
      <c r="DJ41" s="870"/>
      <c r="DK41" s="871"/>
      <c r="DL41" s="869"/>
      <c r="DM41" s="870"/>
      <c r="DN41" s="870"/>
      <c r="DO41" s="870"/>
      <c r="DP41" s="871"/>
      <c r="DQ41" s="869"/>
      <c r="DR41" s="870"/>
      <c r="DS41" s="870"/>
      <c r="DT41" s="870"/>
      <c r="DU41" s="871"/>
      <c r="DV41" s="872"/>
      <c r="DW41" s="873"/>
      <c r="DX41" s="873"/>
      <c r="DY41" s="873"/>
      <c r="DZ41" s="874"/>
      <c r="EA41" s="248"/>
    </row>
    <row r="42" spans="1:131" s="249" customFormat="1" ht="26.25" customHeight="1" x14ac:dyDescent="0.2">
      <c r="A42" s="263">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4"/>
      <c r="BK42" s="254"/>
      <c r="BL42" s="254"/>
      <c r="BM42" s="254"/>
      <c r="BN42" s="254"/>
      <c r="BO42" s="267"/>
      <c r="BP42" s="267"/>
      <c r="BQ42" s="264">
        <v>36</v>
      </c>
      <c r="BR42" s="265"/>
      <c r="BS42" s="856"/>
      <c r="BT42" s="857"/>
      <c r="BU42" s="857"/>
      <c r="BV42" s="857"/>
      <c r="BW42" s="857"/>
      <c r="BX42" s="857"/>
      <c r="BY42" s="857"/>
      <c r="BZ42" s="857"/>
      <c r="CA42" s="857"/>
      <c r="CB42" s="857"/>
      <c r="CC42" s="857"/>
      <c r="CD42" s="857"/>
      <c r="CE42" s="857"/>
      <c r="CF42" s="857"/>
      <c r="CG42" s="858"/>
      <c r="CH42" s="869"/>
      <c r="CI42" s="870"/>
      <c r="CJ42" s="870"/>
      <c r="CK42" s="870"/>
      <c r="CL42" s="871"/>
      <c r="CM42" s="869"/>
      <c r="CN42" s="870"/>
      <c r="CO42" s="870"/>
      <c r="CP42" s="870"/>
      <c r="CQ42" s="871"/>
      <c r="CR42" s="869"/>
      <c r="CS42" s="870"/>
      <c r="CT42" s="870"/>
      <c r="CU42" s="870"/>
      <c r="CV42" s="871"/>
      <c r="CW42" s="869"/>
      <c r="CX42" s="870"/>
      <c r="CY42" s="870"/>
      <c r="CZ42" s="870"/>
      <c r="DA42" s="871"/>
      <c r="DB42" s="869"/>
      <c r="DC42" s="870"/>
      <c r="DD42" s="870"/>
      <c r="DE42" s="870"/>
      <c r="DF42" s="871"/>
      <c r="DG42" s="869"/>
      <c r="DH42" s="870"/>
      <c r="DI42" s="870"/>
      <c r="DJ42" s="870"/>
      <c r="DK42" s="871"/>
      <c r="DL42" s="869"/>
      <c r="DM42" s="870"/>
      <c r="DN42" s="870"/>
      <c r="DO42" s="870"/>
      <c r="DP42" s="871"/>
      <c r="DQ42" s="869"/>
      <c r="DR42" s="870"/>
      <c r="DS42" s="870"/>
      <c r="DT42" s="870"/>
      <c r="DU42" s="871"/>
      <c r="DV42" s="872"/>
      <c r="DW42" s="873"/>
      <c r="DX42" s="873"/>
      <c r="DY42" s="873"/>
      <c r="DZ42" s="874"/>
      <c r="EA42" s="248"/>
    </row>
    <row r="43" spans="1:131" s="249" customFormat="1" ht="26.25" customHeight="1" x14ac:dyDescent="0.2">
      <c r="A43" s="263">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4"/>
      <c r="BK43" s="254"/>
      <c r="BL43" s="254"/>
      <c r="BM43" s="254"/>
      <c r="BN43" s="254"/>
      <c r="BO43" s="267"/>
      <c r="BP43" s="267"/>
      <c r="BQ43" s="264">
        <v>37</v>
      </c>
      <c r="BR43" s="265"/>
      <c r="BS43" s="856"/>
      <c r="BT43" s="857"/>
      <c r="BU43" s="857"/>
      <c r="BV43" s="857"/>
      <c r="BW43" s="857"/>
      <c r="BX43" s="857"/>
      <c r="BY43" s="857"/>
      <c r="BZ43" s="857"/>
      <c r="CA43" s="857"/>
      <c r="CB43" s="857"/>
      <c r="CC43" s="857"/>
      <c r="CD43" s="857"/>
      <c r="CE43" s="857"/>
      <c r="CF43" s="857"/>
      <c r="CG43" s="858"/>
      <c r="CH43" s="869"/>
      <c r="CI43" s="870"/>
      <c r="CJ43" s="870"/>
      <c r="CK43" s="870"/>
      <c r="CL43" s="871"/>
      <c r="CM43" s="869"/>
      <c r="CN43" s="870"/>
      <c r="CO43" s="870"/>
      <c r="CP43" s="870"/>
      <c r="CQ43" s="871"/>
      <c r="CR43" s="869"/>
      <c r="CS43" s="870"/>
      <c r="CT43" s="870"/>
      <c r="CU43" s="870"/>
      <c r="CV43" s="871"/>
      <c r="CW43" s="869"/>
      <c r="CX43" s="870"/>
      <c r="CY43" s="870"/>
      <c r="CZ43" s="870"/>
      <c r="DA43" s="871"/>
      <c r="DB43" s="869"/>
      <c r="DC43" s="870"/>
      <c r="DD43" s="870"/>
      <c r="DE43" s="870"/>
      <c r="DF43" s="871"/>
      <c r="DG43" s="869"/>
      <c r="DH43" s="870"/>
      <c r="DI43" s="870"/>
      <c r="DJ43" s="870"/>
      <c r="DK43" s="871"/>
      <c r="DL43" s="869"/>
      <c r="DM43" s="870"/>
      <c r="DN43" s="870"/>
      <c r="DO43" s="870"/>
      <c r="DP43" s="871"/>
      <c r="DQ43" s="869"/>
      <c r="DR43" s="870"/>
      <c r="DS43" s="870"/>
      <c r="DT43" s="870"/>
      <c r="DU43" s="871"/>
      <c r="DV43" s="872"/>
      <c r="DW43" s="873"/>
      <c r="DX43" s="873"/>
      <c r="DY43" s="873"/>
      <c r="DZ43" s="874"/>
      <c r="EA43" s="248"/>
    </row>
    <row r="44" spans="1:131" s="249" customFormat="1" ht="26.25" customHeight="1" x14ac:dyDescent="0.2">
      <c r="A44" s="263">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4"/>
      <c r="BK44" s="254"/>
      <c r="BL44" s="254"/>
      <c r="BM44" s="254"/>
      <c r="BN44" s="254"/>
      <c r="BO44" s="267"/>
      <c r="BP44" s="267"/>
      <c r="BQ44" s="264">
        <v>38</v>
      </c>
      <c r="BR44" s="265"/>
      <c r="BS44" s="856"/>
      <c r="BT44" s="857"/>
      <c r="BU44" s="857"/>
      <c r="BV44" s="857"/>
      <c r="BW44" s="857"/>
      <c r="BX44" s="857"/>
      <c r="BY44" s="857"/>
      <c r="BZ44" s="857"/>
      <c r="CA44" s="857"/>
      <c r="CB44" s="857"/>
      <c r="CC44" s="857"/>
      <c r="CD44" s="857"/>
      <c r="CE44" s="857"/>
      <c r="CF44" s="857"/>
      <c r="CG44" s="858"/>
      <c r="CH44" s="869"/>
      <c r="CI44" s="870"/>
      <c r="CJ44" s="870"/>
      <c r="CK44" s="870"/>
      <c r="CL44" s="871"/>
      <c r="CM44" s="869"/>
      <c r="CN44" s="870"/>
      <c r="CO44" s="870"/>
      <c r="CP44" s="870"/>
      <c r="CQ44" s="871"/>
      <c r="CR44" s="869"/>
      <c r="CS44" s="870"/>
      <c r="CT44" s="870"/>
      <c r="CU44" s="870"/>
      <c r="CV44" s="871"/>
      <c r="CW44" s="869"/>
      <c r="CX44" s="870"/>
      <c r="CY44" s="870"/>
      <c r="CZ44" s="870"/>
      <c r="DA44" s="871"/>
      <c r="DB44" s="869"/>
      <c r="DC44" s="870"/>
      <c r="DD44" s="870"/>
      <c r="DE44" s="870"/>
      <c r="DF44" s="871"/>
      <c r="DG44" s="869"/>
      <c r="DH44" s="870"/>
      <c r="DI44" s="870"/>
      <c r="DJ44" s="870"/>
      <c r="DK44" s="871"/>
      <c r="DL44" s="869"/>
      <c r="DM44" s="870"/>
      <c r="DN44" s="870"/>
      <c r="DO44" s="870"/>
      <c r="DP44" s="871"/>
      <c r="DQ44" s="869"/>
      <c r="DR44" s="870"/>
      <c r="DS44" s="870"/>
      <c r="DT44" s="870"/>
      <c r="DU44" s="871"/>
      <c r="DV44" s="872"/>
      <c r="DW44" s="873"/>
      <c r="DX44" s="873"/>
      <c r="DY44" s="873"/>
      <c r="DZ44" s="874"/>
      <c r="EA44" s="248"/>
    </row>
    <row r="45" spans="1:131" s="249" customFormat="1" ht="26.25" customHeight="1" x14ac:dyDescent="0.2">
      <c r="A45" s="263">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4"/>
      <c r="BK45" s="254"/>
      <c r="BL45" s="254"/>
      <c r="BM45" s="254"/>
      <c r="BN45" s="254"/>
      <c r="BO45" s="267"/>
      <c r="BP45" s="267"/>
      <c r="BQ45" s="264">
        <v>39</v>
      </c>
      <c r="BR45" s="265"/>
      <c r="BS45" s="856"/>
      <c r="BT45" s="857"/>
      <c r="BU45" s="857"/>
      <c r="BV45" s="857"/>
      <c r="BW45" s="857"/>
      <c r="BX45" s="857"/>
      <c r="BY45" s="857"/>
      <c r="BZ45" s="857"/>
      <c r="CA45" s="857"/>
      <c r="CB45" s="857"/>
      <c r="CC45" s="857"/>
      <c r="CD45" s="857"/>
      <c r="CE45" s="857"/>
      <c r="CF45" s="857"/>
      <c r="CG45" s="858"/>
      <c r="CH45" s="869"/>
      <c r="CI45" s="870"/>
      <c r="CJ45" s="870"/>
      <c r="CK45" s="870"/>
      <c r="CL45" s="871"/>
      <c r="CM45" s="869"/>
      <c r="CN45" s="870"/>
      <c r="CO45" s="870"/>
      <c r="CP45" s="870"/>
      <c r="CQ45" s="871"/>
      <c r="CR45" s="869"/>
      <c r="CS45" s="870"/>
      <c r="CT45" s="870"/>
      <c r="CU45" s="870"/>
      <c r="CV45" s="871"/>
      <c r="CW45" s="869"/>
      <c r="CX45" s="870"/>
      <c r="CY45" s="870"/>
      <c r="CZ45" s="870"/>
      <c r="DA45" s="871"/>
      <c r="DB45" s="869"/>
      <c r="DC45" s="870"/>
      <c r="DD45" s="870"/>
      <c r="DE45" s="870"/>
      <c r="DF45" s="871"/>
      <c r="DG45" s="869"/>
      <c r="DH45" s="870"/>
      <c r="DI45" s="870"/>
      <c r="DJ45" s="870"/>
      <c r="DK45" s="871"/>
      <c r="DL45" s="869"/>
      <c r="DM45" s="870"/>
      <c r="DN45" s="870"/>
      <c r="DO45" s="870"/>
      <c r="DP45" s="871"/>
      <c r="DQ45" s="869"/>
      <c r="DR45" s="870"/>
      <c r="DS45" s="870"/>
      <c r="DT45" s="870"/>
      <c r="DU45" s="871"/>
      <c r="DV45" s="872"/>
      <c r="DW45" s="873"/>
      <c r="DX45" s="873"/>
      <c r="DY45" s="873"/>
      <c r="DZ45" s="874"/>
      <c r="EA45" s="248"/>
    </row>
    <row r="46" spans="1:131" s="249" customFormat="1" ht="26.25" customHeight="1" x14ac:dyDescent="0.2">
      <c r="A46" s="263">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4"/>
      <c r="BK46" s="254"/>
      <c r="BL46" s="254"/>
      <c r="BM46" s="254"/>
      <c r="BN46" s="254"/>
      <c r="BO46" s="267"/>
      <c r="BP46" s="267"/>
      <c r="BQ46" s="264">
        <v>40</v>
      </c>
      <c r="BR46" s="265"/>
      <c r="BS46" s="856"/>
      <c r="BT46" s="857"/>
      <c r="BU46" s="857"/>
      <c r="BV46" s="857"/>
      <c r="BW46" s="857"/>
      <c r="BX46" s="857"/>
      <c r="BY46" s="857"/>
      <c r="BZ46" s="857"/>
      <c r="CA46" s="857"/>
      <c r="CB46" s="857"/>
      <c r="CC46" s="857"/>
      <c r="CD46" s="857"/>
      <c r="CE46" s="857"/>
      <c r="CF46" s="857"/>
      <c r="CG46" s="858"/>
      <c r="CH46" s="869"/>
      <c r="CI46" s="870"/>
      <c r="CJ46" s="870"/>
      <c r="CK46" s="870"/>
      <c r="CL46" s="871"/>
      <c r="CM46" s="869"/>
      <c r="CN46" s="870"/>
      <c r="CO46" s="870"/>
      <c r="CP46" s="870"/>
      <c r="CQ46" s="871"/>
      <c r="CR46" s="869"/>
      <c r="CS46" s="870"/>
      <c r="CT46" s="870"/>
      <c r="CU46" s="870"/>
      <c r="CV46" s="871"/>
      <c r="CW46" s="869"/>
      <c r="CX46" s="870"/>
      <c r="CY46" s="870"/>
      <c r="CZ46" s="870"/>
      <c r="DA46" s="871"/>
      <c r="DB46" s="869"/>
      <c r="DC46" s="870"/>
      <c r="DD46" s="870"/>
      <c r="DE46" s="870"/>
      <c r="DF46" s="871"/>
      <c r="DG46" s="869"/>
      <c r="DH46" s="870"/>
      <c r="DI46" s="870"/>
      <c r="DJ46" s="870"/>
      <c r="DK46" s="871"/>
      <c r="DL46" s="869"/>
      <c r="DM46" s="870"/>
      <c r="DN46" s="870"/>
      <c r="DO46" s="870"/>
      <c r="DP46" s="871"/>
      <c r="DQ46" s="869"/>
      <c r="DR46" s="870"/>
      <c r="DS46" s="870"/>
      <c r="DT46" s="870"/>
      <c r="DU46" s="871"/>
      <c r="DV46" s="872"/>
      <c r="DW46" s="873"/>
      <c r="DX46" s="873"/>
      <c r="DY46" s="873"/>
      <c r="DZ46" s="874"/>
      <c r="EA46" s="248"/>
    </row>
    <row r="47" spans="1:131" s="249" customFormat="1" ht="26.25" customHeight="1" x14ac:dyDescent="0.2">
      <c r="A47" s="263">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4"/>
      <c r="BK47" s="254"/>
      <c r="BL47" s="254"/>
      <c r="BM47" s="254"/>
      <c r="BN47" s="254"/>
      <c r="BO47" s="267"/>
      <c r="BP47" s="267"/>
      <c r="BQ47" s="264">
        <v>41</v>
      </c>
      <c r="BR47" s="265"/>
      <c r="BS47" s="856"/>
      <c r="BT47" s="857"/>
      <c r="BU47" s="857"/>
      <c r="BV47" s="857"/>
      <c r="BW47" s="857"/>
      <c r="BX47" s="857"/>
      <c r="BY47" s="857"/>
      <c r="BZ47" s="857"/>
      <c r="CA47" s="857"/>
      <c r="CB47" s="857"/>
      <c r="CC47" s="857"/>
      <c r="CD47" s="857"/>
      <c r="CE47" s="857"/>
      <c r="CF47" s="857"/>
      <c r="CG47" s="858"/>
      <c r="CH47" s="869"/>
      <c r="CI47" s="870"/>
      <c r="CJ47" s="870"/>
      <c r="CK47" s="870"/>
      <c r="CL47" s="871"/>
      <c r="CM47" s="869"/>
      <c r="CN47" s="870"/>
      <c r="CO47" s="870"/>
      <c r="CP47" s="870"/>
      <c r="CQ47" s="871"/>
      <c r="CR47" s="869"/>
      <c r="CS47" s="870"/>
      <c r="CT47" s="870"/>
      <c r="CU47" s="870"/>
      <c r="CV47" s="871"/>
      <c r="CW47" s="869"/>
      <c r="CX47" s="870"/>
      <c r="CY47" s="870"/>
      <c r="CZ47" s="870"/>
      <c r="DA47" s="871"/>
      <c r="DB47" s="869"/>
      <c r="DC47" s="870"/>
      <c r="DD47" s="870"/>
      <c r="DE47" s="870"/>
      <c r="DF47" s="871"/>
      <c r="DG47" s="869"/>
      <c r="DH47" s="870"/>
      <c r="DI47" s="870"/>
      <c r="DJ47" s="870"/>
      <c r="DK47" s="871"/>
      <c r="DL47" s="869"/>
      <c r="DM47" s="870"/>
      <c r="DN47" s="870"/>
      <c r="DO47" s="870"/>
      <c r="DP47" s="871"/>
      <c r="DQ47" s="869"/>
      <c r="DR47" s="870"/>
      <c r="DS47" s="870"/>
      <c r="DT47" s="870"/>
      <c r="DU47" s="871"/>
      <c r="DV47" s="872"/>
      <c r="DW47" s="873"/>
      <c r="DX47" s="873"/>
      <c r="DY47" s="873"/>
      <c r="DZ47" s="874"/>
      <c r="EA47" s="248"/>
    </row>
    <row r="48" spans="1:131" s="249" customFormat="1" ht="26.25" customHeight="1" x14ac:dyDescent="0.2">
      <c r="A48" s="263">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4"/>
      <c r="BK48" s="254"/>
      <c r="BL48" s="254"/>
      <c r="BM48" s="254"/>
      <c r="BN48" s="254"/>
      <c r="BO48" s="267"/>
      <c r="BP48" s="267"/>
      <c r="BQ48" s="264">
        <v>42</v>
      </c>
      <c r="BR48" s="265"/>
      <c r="BS48" s="856"/>
      <c r="BT48" s="857"/>
      <c r="BU48" s="857"/>
      <c r="BV48" s="857"/>
      <c r="BW48" s="857"/>
      <c r="BX48" s="857"/>
      <c r="BY48" s="857"/>
      <c r="BZ48" s="857"/>
      <c r="CA48" s="857"/>
      <c r="CB48" s="857"/>
      <c r="CC48" s="857"/>
      <c r="CD48" s="857"/>
      <c r="CE48" s="857"/>
      <c r="CF48" s="857"/>
      <c r="CG48" s="858"/>
      <c r="CH48" s="869"/>
      <c r="CI48" s="870"/>
      <c r="CJ48" s="870"/>
      <c r="CK48" s="870"/>
      <c r="CL48" s="871"/>
      <c r="CM48" s="869"/>
      <c r="CN48" s="870"/>
      <c r="CO48" s="870"/>
      <c r="CP48" s="870"/>
      <c r="CQ48" s="871"/>
      <c r="CR48" s="869"/>
      <c r="CS48" s="870"/>
      <c r="CT48" s="870"/>
      <c r="CU48" s="870"/>
      <c r="CV48" s="871"/>
      <c r="CW48" s="869"/>
      <c r="CX48" s="870"/>
      <c r="CY48" s="870"/>
      <c r="CZ48" s="870"/>
      <c r="DA48" s="871"/>
      <c r="DB48" s="869"/>
      <c r="DC48" s="870"/>
      <c r="DD48" s="870"/>
      <c r="DE48" s="870"/>
      <c r="DF48" s="871"/>
      <c r="DG48" s="869"/>
      <c r="DH48" s="870"/>
      <c r="DI48" s="870"/>
      <c r="DJ48" s="870"/>
      <c r="DK48" s="871"/>
      <c r="DL48" s="869"/>
      <c r="DM48" s="870"/>
      <c r="DN48" s="870"/>
      <c r="DO48" s="870"/>
      <c r="DP48" s="871"/>
      <c r="DQ48" s="869"/>
      <c r="DR48" s="870"/>
      <c r="DS48" s="870"/>
      <c r="DT48" s="870"/>
      <c r="DU48" s="871"/>
      <c r="DV48" s="872"/>
      <c r="DW48" s="873"/>
      <c r="DX48" s="873"/>
      <c r="DY48" s="873"/>
      <c r="DZ48" s="874"/>
      <c r="EA48" s="248"/>
    </row>
    <row r="49" spans="1:131" s="249" customFormat="1" ht="26.25" customHeight="1" x14ac:dyDescent="0.2">
      <c r="A49" s="263">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4"/>
      <c r="BK49" s="254"/>
      <c r="BL49" s="254"/>
      <c r="BM49" s="254"/>
      <c r="BN49" s="254"/>
      <c r="BO49" s="267"/>
      <c r="BP49" s="267"/>
      <c r="BQ49" s="264">
        <v>43</v>
      </c>
      <c r="BR49" s="265"/>
      <c r="BS49" s="856"/>
      <c r="BT49" s="857"/>
      <c r="BU49" s="857"/>
      <c r="BV49" s="857"/>
      <c r="BW49" s="857"/>
      <c r="BX49" s="857"/>
      <c r="BY49" s="857"/>
      <c r="BZ49" s="857"/>
      <c r="CA49" s="857"/>
      <c r="CB49" s="857"/>
      <c r="CC49" s="857"/>
      <c r="CD49" s="857"/>
      <c r="CE49" s="857"/>
      <c r="CF49" s="857"/>
      <c r="CG49" s="858"/>
      <c r="CH49" s="869"/>
      <c r="CI49" s="870"/>
      <c r="CJ49" s="870"/>
      <c r="CK49" s="870"/>
      <c r="CL49" s="871"/>
      <c r="CM49" s="869"/>
      <c r="CN49" s="870"/>
      <c r="CO49" s="870"/>
      <c r="CP49" s="870"/>
      <c r="CQ49" s="871"/>
      <c r="CR49" s="869"/>
      <c r="CS49" s="870"/>
      <c r="CT49" s="870"/>
      <c r="CU49" s="870"/>
      <c r="CV49" s="871"/>
      <c r="CW49" s="869"/>
      <c r="CX49" s="870"/>
      <c r="CY49" s="870"/>
      <c r="CZ49" s="870"/>
      <c r="DA49" s="871"/>
      <c r="DB49" s="869"/>
      <c r="DC49" s="870"/>
      <c r="DD49" s="870"/>
      <c r="DE49" s="870"/>
      <c r="DF49" s="871"/>
      <c r="DG49" s="869"/>
      <c r="DH49" s="870"/>
      <c r="DI49" s="870"/>
      <c r="DJ49" s="870"/>
      <c r="DK49" s="871"/>
      <c r="DL49" s="869"/>
      <c r="DM49" s="870"/>
      <c r="DN49" s="870"/>
      <c r="DO49" s="870"/>
      <c r="DP49" s="871"/>
      <c r="DQ49" s="869"/>
      <c r="DR49" s="870"/>
      <c r="DS49" s="870"/>
      <c r="DT49" s="870"/>
      <c r="DU49" s="871"/>
      <c r="DV49" s="872"/>
      <c r="DW49" s="873"/>
      <c r="DX49" s="873"/>
      <c r="DY49" s="873"/>
      <c r="DZ49" s="874"/>
      <c r="EA49" s="248"/>
    </row>
    <row r="50" spans="1:131" s="249" customFormat="1" ht="26.25" customHeight="1" x14ac:dyDescent="0.2">
      <c r="A50" s="263">
        <v>23</v>
      </c>
      <c r="B50" s="843"/>
      <c r="C50" s="844"/>
      <c r="D50" s="844"/>
      <c r="E50" s="844"/>
      <c r="F50" s="844"/>
      <c r="G50" s="844"/>
      <c r="H50" s="844"/>
      <c r="I50" s="844"/>
      <c r="J50" s="844"/>
      <c r="K50" s="844"/>
      <c r="L50" s="844"/>
      <c r="M50" s="844"/>
      <c r="N50" s="844"/>
      <c r="O50" s="844"/>
      <c r="P50" s="845"/>
      <c r="Q50" s="921"/>
      <c r="R50" s="922"/>
      <c r="S50" s="922"/>
      <c r="T50" s="922"/>
      <c r="U50" s="922"/>
      <c r="V50" s="922"/>
      <c r="W50" s="922"/>
      <c r="X50" s="922"/>
      <c r="Y50" s="922"/>
      <c r="Z50" s="922"/>
      <c r="AA50" s="922"/>
      <c r="AB50" s="922"/>
      <c r="AC50" s="922"/>
      <c r="AD50" s="922"/>
      <c r="AE50" s="923"/>
      <c r="AF50" s="849"/>
      <c r="AG50" s="850"/>
      <c r="AH50" s="850"/>
      <c r="AI50" s="850"/>
      <c r="AJ50" s="851"/>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4"/>
      <c r="BK50" s="254"/>
      <c r="BL50" s="254"/>
      <c r="BM50" s="254"/>
      <c r="BN50" s="254"/>
      <c r="BO50" s="267"/>
      <c r="BP50" s="267"/>
      <c r="BQ50" s="264">
        <v>44</v>
      </c>
      <c r="BR50" s="265"/>
      <c r="BS50" s="856"/>
      <c r="BT50" s="857"/>
      <c r="BU50" s="857"/>
      <c r="BV50" s="857"/>
      <c r="BW50" s="857"/>
      <c r="BX50" s="857"/>
      <c r="BY50" s="857"/>
      <c r="BZ50" s="857"/>
      <c r="CA50" s="857"/>
      <c r="CB50" s="857"/>
      <c r="CC50" s="857"/>
      <c r="CD50" s="857"/>
      <c r="CE50" s="857"/>
      <c r="CF50" s="857"/>
      <c r="CG50" s="858"/>
      <c r="CH50" s="869"/>
      <c r="CI50" s="870"/>
      <c r="CJ50" s="870"/>
      <c r="CK50" s="870"/>
      <c r="CL50" s="871"/>
      <c r="CM50" s="869"/>
      <c r="CN50" s="870"/>
      <c r="CO50" s="870"/>
      <c r="CP50" s="870"/>
      <c r="CQ50" s="871"/>
      <c r="CR50" s="869"/>
      <c r="CS50" s="870"/>
      <c r="CT50" s="870"/>
      <c r="CU50" s="870"/>
      <c r="CV50" s="871"/>
      <c r="CW50" s="869"/>
      <c r="CX50" s="870"/>
      <c r="CY50" s="870"/>
      <c r="CZ50" s="870"/>
      <c r="DA50" s="871"/>
      <c r="DB50" s="869"/>
      <c r="DC50" s="870"/>
      <c r="DD50" s="870"/>
      <c r="DE50" s="870"/>
      <c r="DF50" s="871"/>
      <c r="DG50" s="869"/>
      <c r="DH50" s="870"/>
      <c r="DI50" s="870"/>
      <c r="DJ50" s="870"/>
      <c r="DK50" s="871"/>
      <c r="DL50" s="869"/>
      <c r="DM50" s="870"/>
      <c r="DN50" s="870"/>
      <c r="DO50" s="870"/>
      <c r="DP50" s="871"/>
      <c r="DQ50" s="869"/>
      <c r="DR50" s="870"/>
      <c r="DS50" s="870"/>
      <c r="DT50" s="870"/>
      <c r="DU50" s="871"/>
      <c r="DV50" s="872"/>
      <c r="DW50" s="873"/>
      <c r="DX50" s="873"/>
      <c r="DY50" s="873"/>
      <c r="DZ50" s="874"/>
      <c r="EA50" s="248"/>
    </row>
    <row r="51" spans="1:131" s="249" customFormat="1" ht="26.25" customHeight="1" x14ac:dyDescent="0.2">
      <c r="A51" s="263">
        <v>24</v>
      </c>
      <c r="B51" s="843"/>
      <c r="C51" s="844"/>
      <c r="D51" s="844"/>
      <c r="E51" s="844"/>
      <c r="F51" s="844"/>
      <c r="G51" s="844"/>
      <c r="H51" s="844"/>
      <c r="I51" s="844"/>
      <c r="J51" s="844"/>
      <c r="K51" s="844"/>
      <c r="L51" s="844"/>
      <c r="M51" s="844"/>
      <c r="N51" s="844"/>
      <c r="O51" s="844"/>
      <c r="P51" s="845"/>
      <c r="Q51" s="921"/>
      <c r="R51" s="922"/>
      <c r="S51" s="922"/>
      <c r="T51" s="922"/>
      <c r="U51" s="922"/>
      <c r="V51" s="922"/>
      <c r="W51" s="922"/>
      <c r="X51" s="922"/>
      <c r="Y51" s="922"/>
      <c r="Z51" s="922"/>
      <c r="AA51" s="922"/>
      <c r="AB51" s="922"/>
      <c r="AC51" s="922"/>
      <c r="AD51" s="922"/>
      <c r="AE51" s="923"/>
      <c r="AF51" s="849"/>
      <c r="AG51" s="850"/>
      <c r="AH51" s="850"/>
      <c r="AI51" s="850"/>
      <c r="AJ51" s="851"/>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4"/>
      <c r="BK51" s="254"/>
      <c r="BL51" s="254"/>
      <c r="BM51" s="254"/>
      <c r="BN51" s="254"/>
      <c r="BO51" s="267"/>
      <c r="BP51" s="267"/>
      <c r="BQ51" s="264">
        <v>45</v>
      </c>
      <c r="BR51" s="265"/>
      <c r="BS51" s="856"/>
      <c r="BT51" s="857"/>
      <c r="BU51" s="857"/>
      <c r="BV51" s="857"/>
      <c r="BW51" s="857"/>
      <c r="BX51" s="857"/>
      <c r="BY51" s="857"/>
      <c r="BZ51" s="857"/>
      <c r="CA51" s="857"/>
      <c r="CB51" s="857"/>
      <c r="CC51" s="857"/>
      <c r="CD51" s="857"/>
      <c r="CE51" s="857"/>
      <c r="CF51" s="857"/>
      <c r="CG51" s="858"/>
      <c r="CH51" s="869"/>
      <c r="CI51" s="870"/>
      <c r="CJ51" s="870"/>
      <c r="CK51" s="870"/>
      <c r="CL51" s="871"/>
      <c r="CM51" s="869"/>
      <c r="CN51" s="870"/>
      <c r="CO51" s="870"/>
      <c r="CP51" s="870"/>
      <c r="CQ51" s="871"/>
      <c r="CR51" s="869"/>
      <c r="CS51" s="870"/>
      <c r="CT51" s="870"/>
      <c r="CU51" s="870"/>
      <c r="CV51" s="871"/>
      <c r="CW51" s="869"/>
      <c r="CX51" s="870"/>
      <c r="CY51" s="870"/>
      <c r="CZ51" s="870"/>
      <c r="DA51" s="871"/>
      <c r="DB51" s="869"/>
      <c r="DC51" s="870"/>
      <c r="DD51" s="870"/>
      <c r="DE51" s="870"/>
      <c r="DF51" s="871"/>
      <c r="DG51" s="869"/>
      <c r="DH51" s="870"/>
      <c r="DI51" s="870"/>
      <c r="DJ51" s="870"/>
      <c r="DK51" s="871"/>
      <c r="DL51" s="869"/>
      <c r="DM51" s="870"/>
      <c r="DN51" s="870"/>
      <c r="DO51" s="870"/>
      <c r="DP51" s="871"/>
      <c r="DQ51" s="869"/>
      <c r="DR51" s="870"/>
      <c r="DS51" s="870"/>
      <c r="DT51" s="870"/>
      <c r="DU51" s="871"/>
      <c r="DV51" s="872"/>
      <c r="DW51" s="873"/>
      <c r="DX51" s="873"/>
      <c r="DY51" s="873"/>
      <c r="DZ51" s="874"/>
      <c r="EA51" s="248"/>
    </row>
    <row r="52" spans="1:131" s="249" customFormat="1" ht="26.25" customHeight="1" x14ac:dyDescent="0.2">
      <c r="A52" s="263">
        <v>25</v>
      </c>
      <c r="B52" s="843"/>
      <c r="C52" s="844"/>
      <c r="D52" s="844"/>
      <c r="E52" s="844"/>
      <c r="F52" s="844"/>
      <c r="G52" s="844"/>
      <c r="H52" s="844"/>
      <c r="I52" s="844"/>
      <c r="J52" s="844"/>
      <c r="K52" s="844"/>
      <c r="L52" s="844"/>
      <c r="M52" s="844"/>
      <c r="N52" s="844"/>
      <c r="O52" s="844"/>
      <c r="P52" s="845"/>
      <c r="Q52" s="921"/>
      <c r="R52" s="922"/>
      <c r="S52" s="922"/>
      <c r="T52" s="922"/>
      <c r="U52" s="922"/>
      <c r="V52" s="922"/>
      <c r="W52" s="922"/>
      <c r="X52" s="922"/>
      <c r="Y52" s="922"/>
      <c r="Z52" s="922"/>
      <c r="AA52" s="922"/>
      <c r="AB52" s="922"/>
      <c r="AC52" s="922"/>
      <c r="AD52" s="922"/>
      <c r="AE52" s="923"/>
      <c r="AF52" s="849"/>
      <c r="AG52" s="850"/>
      <c r="AH52" s="850"/>
      <c r="AI52" s="850"/>
      <c r="AJ52" s="851"/>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4"/>
      <c r="BK52" s="254"/>
      <c r="BL52" s="254"/>
      <c r="BM52" s="254"/>
      <c r="BN52" s="254"/>
      <c r="BO52" s="267"/>
      <c r="BP52" s="267"/>
      <c r="BQ52" s="264">
        <v>46</v>
      </c>
      <c r="BR52" s="265"/>
      <c r="BS52" s="856"/>
      <c r="BT52" s="857"/>
      <c r="BU52" s="857"/>
      <c r="BV52" s="857"/>
      <c r="BW52" s="857"/>
      <c r="BX52" s="857"/>
      <c r="BY52" s="857"/>
      <c r="BZ52" s="857"/>
      <c r="CA52" s="857"/>
      <c r="CB52" s="857"/>
      <c r="CC52" s="857"/>
      <c r="CD52" s="857"/>
      <c r="CE52" s="857"/>
      <c r="CF52" s="857"/>
      <c r="CG52" s="858"/>
      <c r="CH52" s="869"/>
      <c r="CI52" s="870"/>
      <c r="CJ52" s="870"/>
      <c r="CK52" s="870"/>
      <c r="CL52" s="871"/>
      <c r="CM52" s="869"/>
      <c r="CN52" s="870"/>
      <c r="CO52" s="870"/>
      <c r="CP52" s="870"/>
      <c r="CQ52" s="871"/>
      <c r="CR52" s="869"/>
      <c r="CS52" s="870"/>
      <c r="CT52" s="870"/>
      <c r="CU52" s="870"/>
      <c r="CV52" s="871"/>
      <c r="CW52" s="869"/>
      <c r="CX52" s="870"/>
      <c r="CY52" s="870"/>
      <c r="CZ52" s="870"/>
      <c r="DA52" s="871"/>
      <c r="DB52" s="869"/>
      <c r="DC52" s="870"/>
      <c r="DD52" s="870"/>
      <c r="DE52" s="870"/>
      <c r="DF52" s="871"/>
      <c r="DG52" s="869"/>
      <c r="DH52" s="870"/>
      <c r="DI52" s="870"/>
      <c r="DJ52" s="870"/>
      <c r="DK52" s="871"/>
      <c r="DL52" s="869"/>
      <c r="DM52" s="870"/>
      <c r="DN52" s="870"/>
      <c r="DO52" s="870"/>
      <c r="DP52" s="871"/>
      <c r="DQ52" s="869"/>
      <c r="DR52" s="870"/>
      <c r="DS52" s="870"/>
      <c r="DT52" s="870"/>
      <c r="DU52" s="871"/>
      <c r="DV52" s="872"/>
      <c r="DW52" s="873"/>
      <c r="DX52" s="873"/>
      <c r="DY52" s="873"/>
      <c r="DZ52" s="874"/>
      <c r="EA52" s="248"/>
    </row>
    <row r="53" spans="1:131" s="249" customFormat="1" ht="26.25" customHeight="1" x14ac:dyDescent="0.2">
      <c r="A53" s="263">
        <v>26</v>
      </c>
      <c r="B53" s="843"/>
      <c r="C53" s="844"/>
      <c r="D53" s="844"/>
      <c r="E53" s="844"/>
      <c r="F53" s="844"/>
      <c r="G53" s="844"/>
      <c r="H53" s="844"/>
      <c r="I53" s="844"/>
      <c r="J53" s="844"/>
      <c r="K53" s="844"/>
      <c r="L53" s="844"/>
      <c r="M53" s="844"/>
      <c r="N53" s="844"/>
      <c r="O53" s="844"/>
      <c r="P53" s="845"/>
      <c r="Q53" s="921"/>
      <c r="R53" s="922"/>
      <c r="S53" s="922"/>
      <c r="T53" s="922"/>
      <c r="U53" s="922"/>
      <c r="V53" s="922"/>
      <c r="W53" s="922"/>
      <c r="X53" s="922"/>
      <c r="Y53" s="922"/>
      <c r="Z53" s="922"/>
      <c r="AA53" s="922"/>
      <c r="AB53" s="922"/>
      <c r="AC53" s="922"/>
      <c r="AD53" s="922"/>
      <c r="AE53" s="923"/>
      <c r="AF53" s="849"/>
      <c r="AG53" s="850"/>
      <c r="AH53" s="850"/>
      <c r="AI53" s="850"/>
      <c r="AJ53" s="851"/>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4"/>
      <c r="BK53" s="254"/>
      <c r="BL53" s="254"/>
      <c r="BM53" s="254"/>
      <c r="BN53" s="254"/>
      <c r="BO53" s="267"/>
      <c r="BP53" s="267"/>
      <c r="BQ53" s="264">
        <v>47</v>
      </c>
      <c r="BR53" s="265"/>
      <c r="BS53" s="856"/>
      <c r="BT53" s="857"/>
      <c r="BU53" s="857"/>
      <c r="BV53" s="857"/>
      <c r="BW53" s="857"/>
      <c r="BX53" s="857"/>
      <c r="BY53" s="857"/>
      <c r="BZ53" s="857"/>
      <c r="CA53" s="857"/>
      <c r="CB53" s="857"/>
      <c r="CC53" s="857"/>
      <c r="CD53" s="857"/>
      <c r="CE53" s="857"/>
      <c r="CF53" s="857"/>
      <c r="CG53" s="858"/>
      <c r="CH53" s="869"/>
      <c r="CI53" s="870"/>
      <c r="CJ53" s="870"/>
      <c r="CK53" s="870"/>
      <c r="CL53" s="871"/>
      <c r="CM53" s="869"/>
      <c r="CN53" s="870"/>
      <c r="CO53" s="870"/>
      <c r="CP53" s="870"/>
      <c r="CQ53" s="871"/>
      <c r="CR53" s="869"/>
      <c r="CS53" s="870"/>
      <c r="CT53" s="870"/>
      <c r="CU53" s="870"/>
      <c r="CV53" s="871"/>
      <c r="CW53" s="869"/>
      <c r="CX53" s="870"/>
      <c r="CY53" s="870"/>
      <c r="CZ53" s="870"/>
      <c r="DA53" s="871"/>
      <c r="DB53" s="869"/>
      <c r="DC53" s="870"/>
      <c r="DD53" s="870"/>
      <c r="DE53" s="870"/>
      <c r="DF53" s="871"/>
      <c r="DG53" s="869"/>
      <c r="DH53" s="870"/>
      <c r="DI53" s="870"/>
      <c r="DJ53" s="870"/>
      <c r="DK53" s="871"/>
      <c r="DL53" s="869"/>
      <c r="DM53" s="870"/>
      <c r="DN53" s="870"/>
      <c r="DO53" s="870"/>
      <c r="DP53" s="871"/>
      <c r="DQ53" s="869"/>
      <c r="DR53" s="870"/>
      <c r="DS53" s="870"/>
      <c r="DT53" s="870"/>
      <c r="DU53" s="871"/>
      <c r="DV53" s="872"/>
      <c r="DW53" s="873"/>
      <c r="DX53" s="873"/>
      <c r="DY53" s="873"/>
      <c r="DZ53" s="874"/>
      <c r="EA53" s="248"/>
    </row>
    <row r="54" spans="1:131" s="249" customFormat="1" ht="26.25" customHeight="1" x14ac:dyDescent="0.2">
      <c r="A54" s="263">
        <v>27</v>
      </c>
      <c r="B54" s="843"/>
      <c r="C54" s="844"/>
      <c r="D54" s="844"/>
      <c r="E54" s="844"/>
      <c r="F54" s="844"/>
      <c r="G54" s="844"/>
      <c r="H54" s="844"/>
      <c r="I54" s="844"/>
      <c r="J54" s="844"/>
      <c r="K54" s="844"/>
      <c r="L54" s="844"/>
      <c r="M54" s="844"/>
      <c r="N54" s="844"/>
      <c r="O54" s="844"/>
      <c r="P54" s="845"/>
      <c r="Q54" s="921"/>
      <c r="R54" s="922"/>
      <c r="S54" s="922"/>
      <c r="T54" s="922"/>
      <c r="U54" s="922"/>
      <c r="V54" s="922"/>
      <c r="W54" s="922"/>
      <c r="X54" s="922"/>
      <c r="Y54" s="922"/>
      <c r="Z54" s="922"/>
      <c r="AA54" s="922"/>
      <c r="AB54" s="922"/>
      <c r="AC54" s="922"/>
      <c r="AD54" s="922"/>
      <c r="AE54" s="923"/>
      <c r="AF54" s="849"/>
      <c r="AG54" s="850"/>
      <c r="AH54" s="850"/>
      <c r="AI54" s="850"/>
      <c r="AJ54" s="851"/>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4"/>
      <c r="BK54" s="254"/>
      <c r="BL54" s="254"/>
      <c r="BM54" s="254"/>
      <c r="BN54" s="254"/>
      <c r="BO54" s="267"/>
      <c r="BP54" s="267"/>
      <c r="BQ54" s="264">
        <v>48</v>
      </c>
      <c r="BR54" s="265"/>
      <c r="BS54" s="856"/>
      <c r="BT54" s="857"/>
      <c r="BU54" s="857"/>
      <c r="BV54" s="857"/>
      <c r="BW54" s="857"/>
      <c r="BX54" s="857"/>
      <c r="BY54" s="857"/>
      <c r="BZ54" s="857"/>
      <c r="CA54" s="857"/>
      <c r="CB54" s="857"/>
      <c r="CC54" s="857"/>
      <c r="CD54" s="857"/>
      <c r="CE54" s="857"/>
      <c r="CF54" s="857"/>
      <c r="CG54" s="858"/>
      <c r="CH54" s="869"/>
      <c r="CI54" s="870"/>
      <c r="CJ54" s="870"/>
      <c r="CK54" s="870"/>
      <c r="CL54" s="871"/>
      <c r="CM54" s="869"/>
      <c r="CN54" s="870"/>
      <c r="CO54" s="870"/>
      <c r="CP54" s="870"/>
      <c r="CQ54" s="871"/>
      <c r="CR54" s="869"/>
      <c r="CS54" s="870"/>
      <c r="CT54" s="870"/>
      <c r="CU54" s="870"/>
      <c r="CV54" s="871"/>
      <c r="CW54" s="869"/>
      <c r="CX54" s="870"/>
      <c r="CY54" s="870"/>
      <c r="CZ54" s="870"/>
      <c r="DA54" s="871"/>
      <c r="DB54" s="869"/>
      <c r="DC54" s="870"/>
      <c r="DD54" s="870"/>
      <c r="DE54" s="870"/>
      <c r="DF54" s="871"/>
      <c r="DG54" s="869"/>
      <c r="DH54" s="870"/>
      <c r="DI54" s="870"/>
      <c r="DJ54" s="870"/>
      <c r="DK54" s="871"/>
      <c r="DL54" s="869"/>
      <c r="DM54" s="870"/>
      <c r="DN54" s="870"/>
      <c r="DO54" s="870"/>
      <c r="DP54" s="871"/>
      <c r="DQ54" s="869"/>
      <c r="DR54" s="870"/>
      <c r="DS54" s="870"/>
      <c r="DT54" s="870"/>
      <c r="DU54" s="871"/>
      <c r="DV54" s="872"/>
      <c r="DW54" s="873"/>
      <c r="DX54" s="873"/>
      <c r="DY54" s="873"/>
      <c r="DZ54" s="874"/>
      <c r="EA54" s="248"/>
    </row>
    <row r="55" spans="1:131" s="249" customFormat="1" ht="26.25" customHeight="1" x14ac:dyDescent="0.2">
      <c r="A55" s="263">
        <v>28</v>
      </c>
      <c r="B55" s="843"/>
      <c r="C55" s="844"/>
      <c r="D55" s="844"/>
      <c r="E55" s="844"/>
      <c r="F55" s="844"/>
      <c r="G55" s="844"/>
      <c r="H55" s="844"/>
      <c r="I55" s="844"/>
      <c r="J55" s="844"/>
      <c r="K55" s="844"/>
      <c r="L55" s="844"/>
      <c r="M55" s="844"/>
      <c r="N55" s="844"/>
      <c r="O55" s="844"/>
      <c r="P55" s="845"/>
      <c r="Q55" s="921"/>
      <c r="R55" s="922"/>
      <c r="S55" s="922"/>
      <c r="T55" s="922"/>
      <c r="U55" s="922"/>
      <c r="V55" s="922"/>
      <c r="W55" s="922"/>
      <c r="X55" s="922"/>
      <c r="Y55" s="922"/>
      <c r="Z55" s="922"/>
      <c r="AA55" s="922"/>
      <c r="AB55" s="922"/>
      <c r="AC55" s="922"/>
      <c r="AD55" s="922"/>
      <c r="AE55" s="923"/>
      <c r="AF55" s="849"/>
      <c r="AG55" s="850"/>
      <c r="AH55" s="850"/>
      <c r="AI55" s="850"/>
      <c r="AJ55" s="851"/>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4"/>
      <c r="BK55" s="254"/>
      <c r="BL55" s="254"/>
      <c r="BM55" s="254"/>
      <c r="BN55" s="254"/>
      <c r="BO55" s="267"/>
      <c r="BP55" s="267"/>
      <c r="BQ55" s="264">
        <v>49</v>
      </c>
      <c r="BR55" s="265"/>
      <c r="BS55" s="856"/>
      <c r="BT55" s="857"/>
      <c r="BU55" s="857"/>
      <c r="BV55" s="857"/>
      <c r="BW55" s="857"/>
      <c r="BX55" s="857"/>
      <c r="BY55" s="857"/>
      <c r="BZ55" s="857"/>
      <c r="CA55" s="857"/>
      <c r="CB55" s="857"/>
      <c r="CC55" s="857"/>
      <c r="CD55" s="857"/>
      <c r="CE55" s="857"/>
      <c r="CF55" s="857"/>
      <c r="CG55" s="858"/>
      <c r="CH55" s="869"/>
      <c r="CI55" s="870"/>
      <c r="CJ55" s="870"/>
      <c r="CK55" s="870"/>
      <c r="CL55" s="871"/>
      <c r="CM55" s="869"/>
      <c r="CN55" s="870"/>
      <c r="CO55" s="870"/>
      <c r="CP55" s="870"/>
      <c r="CQ55" s="871"/>
      <c r="CR55" s="869"/>
      <c r="CS55" s="870"/>
      <c r="CT55" s="870"/>
      <c r="CU55" s="870"/>
      <c r="CV55" s="871"/>
      <c r="CW55" s="869"/>
      <c r="CX55" s="870"/>
      <c r="CY55" s="870"/>
      <c r="CZ55" s="870"/>
      <c r="DA55" s="871"/>
      <c r="DB55" s="869"/>
      <c r="DC55" s="870"/>
      <c r="DD55" s="870"/>
      <c r="DE55" s="870"/>
      <c r="DF55" s="871"/>
      <c r="DG55" s="869"/>
      <c r="DH55" s="870"/>
      <c r="DI55" s="870"/>
      <c r="DJ55" s="870"/>
      <c r="DK55" s="871"/>
      <c r="DL55" s="869"/>
      <c r="DM55" s="870"/>
      <c r="DN55" s="870"/>
      <c r="DO55" s="870"/>
      <c r="DP55" s="871"/>
      <c r="DQ55" s="869"/>
      <c r="DR55" s="870"/>
      <c r="DS55" s="870"/>
      <c r="DT55" s="870"/>
      <c r="DU55" s="871"/>
      <c r="DV55" s="872"/>
      <c r="DW55" s="873"/>
      <c r="DX55" s="873"/>
      <c r="DY55" s="873"/>
      <c r="DZ55" s="874"/>
      <c r="EA55" s="248"/>
    </row>
    <row r="56" spans="1:131" s="249" customFormat="1" ht="26.25" customHeight="1" x14ac:dyDescent="0.2">
      <c r="A56" s="263">
        <v>29</v>
      </c>
      <c r="B56" s="843"/>
      <c r="C56" s="844"/>
      <c r="D56" s="844"/>
      <c r="E56" s="844"/>
      <c r="F56" s="844"/>
      <c r="G56" s="844"/>
      <c r="H56" s="844"/>
      <c r="I56" s="844"/>
      <c r="J56" s="844"/>
      <c r="K56" s="844"/>
      <c r="L56" s="844"/>
      <c r="M56" s="844"/>
      <c r="N56" s="844"/>
      <c r="O56" s="844"/>
      <c r="P56" s="845"/>
      <c r="Q56" s="921"/>
      <c r="R56" s="922"/>
      <c r="S56" s="922"/>
      <c r="T56" s="922"/>
      <c r="U56" s="922"/>
      <c r="V56" s="922"/>
      <c r="W56" s="922"/>
      <c r="X56" s="922"/>
      <c r="Y56" s="922"/>
      <c r="Z56" s="922"/>
      <c r="AA56" s="922"/>
      <c r="AB56" s="922"/>
      <c r="AC56" s="922"/>
      <c r="AD56" s="922"/>
      <c r="AE56" s="923"/>
      <c r="AF56" s="849"/>
      <c r="AG56" s="850"/>
      <c r="AH56" s="850"/>
      <c r="AI56" s="850"/>
      <c r="AJ56" s="851"/>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4"/>
      <c r="BK56" s="254"/>
      <c r="BL56" s="254"/>
      <c r="BM56" s="254"/>
      <c r="BN56" s="254"/>
      <c r="BO56" s="267"/>
      <c r="BP56" s="267"/>
      <c r="BQ56" s="264">
        <v>50</v>
      </c>
      <c r="BR56" s="265"/>
      <c r="BS56" s="856"/>
      <c r="BT56" s="857"/>
      <c r="BU56" s="857"/>
      <c r="BV56" s="857"/>
      <c r="BW56" s="857"/>
      <c r="BX56" s="857"/>
      <c r="BY56" s="857"/>
      <c r="BZ56" s="857"/>
      <c r="CA56" s="857"/>
      <c r="CB56" s="857"/>
      <c r="CC56" s="857"/>
      <c r="CD56" s="857"/>
      <c r="CE56" s="857"/>
      <c r="CF56" s="857"/>
      <c r="CG56" s="858"/>
      <c r="CH56" s="869"/>
      <c r="CI56" s="870"/>
      <c r="CJ56" s="870"/>
      <c r="CK56" s="870"/>
      <c r="CL56" s="871"/>
      <c r="CM56" s="869"/>
      <c r="CN56" s="870"/>
      <c r="CO56" s="870"/>
      <c r="CP56" s="870"/>
      <c r="CQ56" s="871"/>
      <c r="CR56" s="869"/>
      <c r="CS56" s="870"/>
      <c r="CT56" s="870"/>
      <c r="CU56" s="870"/>
      <c r="CV56" s="871"/>
      <c r="CW56" s="869"/>
      <c r="CX56" s="870"/>
      <c r="CY56" s="870"/>
      <c r="CZ56" s="870"/>
      <c r="DA56" s="871"/>
      <c r="DB56" s="869"/>
      <c r="DC56" s="870"/>
      <c r="DD56" s="870"/>
      <c r="DE56" s="870"/>
      <c r="DF56" s="871"/>
      <c r="DG56" s="869"/>
      <c r="DH56" s="870"/>
      <c r="DI56" s="870"/>
      <c r="DJ56" s="870"/>
      <c r="DK56" s="871"/>
      <c r="DL56" s="869"/>
      <c r="DM56" s="870"/>
      <c r="DN56" s="870"/>
      <c r="DO56" s="870"/>
      <c r="DP56" s="871"/>
      <c r="DQ56" s="869"/>
      <c r="DR56" s="870"/>
      <c r="DS56" s="870"/>
      <c r="DT56" s="870"/>
      <c r="DU56" s="871"/>
      <c r="DV56" s="872"/>
      <c r="DW56" s="873"/>
      <c r="DX56" s="873"/>
      <c r="DY56" s="873"/>
      <c r="DZ56" s="874"/>
      <c r="EA56" s="248"/>
    </row>
    <row r="57" spans="1:131" s="249" customFormat="1" ht="26.25" customHeight="1" x14ac:dyDescent="0.2">
      <c r="A57" s="263">
        <v>30</v>
      </c>
      <c r="B57" s="843"/>
      <c r="C57" s="844"/>
      <c r="D57" s="844"/>
      <c r="E57" s="844"/>
      <c r="F57" s="844"/>
      <c r="G57" s="844"/>
      <c r="H57" s="844"/>
      <c r="I57" s="844"/>
      <c r="J57" s="844"/>
      <c r="K57" s="844"/>
      <c r="L57" s="844"/>
      <c r="M57" s="844"/>
      <c r="N57" s="844"/>
      <c r="O57" s="844"/>
      <c r="P57" s="845"/>
      <c r="Q57" s="921"/>
      <c r="R57" s="922"/>
      <c r="S57" s="922"/>
      <c r="T57" s="922"/>
      <c r="U57" s="922"/>
      <c r="V57" s="922"/>
      <c r="W57" s="922"/>
      <c r="X57" s="922"/>
      <c r="Y57" s="922"/>
      <c r="Z57" s="922"/>
      <c r="AA57" s="922"/>
      <c r="AB57" s="922"/>
      <c r="AC57" s="922"/>
      <c r="AD57" s="922"/>
      <c r="AE57" s="923"/>
      <c r="AF57" s="849"/>
      <c r="AG57" s="850"/>
      <c r="AH57" s="850"/>
      <c r="AI57" s="850"/>
      <c r="AJ57" s="851"/>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4"/>
      <c r="BK57" s="254"/>
      <c r="BL57" s="254"/>
      <c r="BM57" s="254"/>
      <c r="BN57" s="254"/>
      <c r="BO57" s="267"/>
      <c r="BP57" s="267"/>
      <c r="BQ57" s="264">
        <v>51</v>
      </c>
      <c r="BR57" s="265"/>
      <c r="BS57" s="856"/>
      <c r="BT57" s="857"/>
      <c r="BU57" s="857"/>
      <c r="BV57" s="857"/>
      <c r="BW57" s="857"/>
      <c r="BX57" s="857"/>
      <c r="BY57" s="857"/>
      <c r="BZ57" s="857"/>
      <c r="CA57" s="857"/>
      <c r="CB57" s="857"/>
      <c r="CC57" s="857"/>
      <c r="CD57" s="857"/>
      <c r="CE57" s="857"/>
      <c r="CF57" s="857"/>
      <c r="CG57" s="858"/>
      <c r="CH57" s="869"/>
      <c r="CI57" s="870"/>
      <c r="CJ57" s="870"/>
      <c r="CK57" s="870"/>
      <c r="CL57" s="871"/>
      <c r="CM57" s="869"/>
      <c r="CN57" s="870"/>
      <c r="CO57" s="870"/>
      <c r="CP57" s="870"/>
      <c r="CQ57" s="871"/>
      <c r="CR57" s="869"/>
      <c r="CS57" s="870"/>
      <c r="CT57" s="870"/>
      <c r="CU57" s="870"/>
      <c r="CV57" s="871"/>
      <c r="CW57" s="869"/>
      <c r="CX57" s="870"/>
      <c r="CY57" s="870"/>
      <c r="CZ57" s="870"/>
      <c r="DA57" s="871"/>
      <c r="DB57" s="869"/>
      <c r="DC57" s="870"/>
      <c r="DD57" s="870"/>
      <c r="DE57" s="870"/>
      <c r="DF57" s="871"/>
      <c r="DG57" s="869"/>
      <c r="DH57" s="870"/>
      <c r="DI57" s="870"/>
      <c r="DJ57" s="870"/>
      <c r="DK57" s="871"/>
      <c r="DL57" s="869"/>
      <c r="DM57" s="870"/>
      <c r="DN57" s="870"/>
      <c r="DO57" s="870"/>
      <c r="DP57" s="871"/>
      <c r="DQ57" s="869"/>
      <c r="DR57" s="870"/>
      <c r="DS57" s="870"/>
      <c r="DT57" s="870"/>
      <c r="DU57" s="871"/>
      <c r="DV57" s="872"/>
      <c r="DW57" s="873"/>
      <c r="DX57" s="873"/>
      <c r="DY57" s="873"/>
      <c r="DZ57" s="874"/>
      <c r="EA57" s="248"/>
    </row>
    <row r="58" spans="1:131" s="249" customFormat="1" ht="26.25" customHeight="1" x14ac:dyDescent="0.2">
      <c r="A58" s="263">
        <v>31</v>
      </c>
      <c r="B58" s="843"/>
      <c r="C58" s="844"/>
      <c r="D58" s="844"/>
      <c r="E58" s="844"/>
      <c r="F58" s="844"/>
      <c r="G58" s="844"/>
      <c r="H58" s="844"/>
      <c r="I58" s="844"/>
      <c r="J58" s="844"/>
      <c r="K58" s="844"/>
      <c r="L58" s="844"/>
      <c r="M58" s="844"/>
      <c r="N58" s="844"/>
      <c r="O58" s="844"/>
      <c r="P58" s="845"/>
      <c r="Q58" s="921"/>
      <c r="R58" s="922"/>
      <c r="S58" s="922"/>
      <c r="T58" s="922"/>
      <c r="U58" s="922"/>
      <c r="V58" s="922"/>
      <c r="W58" s="922"/>
      <c r="X58" s="922"/>
      <c r="Y58" s="922"/>
      <c r="Z58" s="922"/>
      <c r="AA58" s="922"/>
      <c r="AB58" s="922"/>
      <c r="AC58" s="922"/>
      <c r="AD58" s="922"/>
      <c r="AE58" s="923"/>
      <c r="AF58" s="849"/>
      <c r="AG58" s="850"/>
      <c r="AH58" s="850"/>
      <c r="AI58" s="850"/>
      <c r="AJ58" s="851"/>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4"/>
      <c r="BK58" s="254"/>
      <c r="BL58" s="254"/>
      <c r="BM58" s="254"/>
      <c r="BN58" s="254"/>
      <c r="BO58" s="267"/>
      <c r="BP58" s="267"/>
      <c r="BQ58" s="264">
        <v>52</v>
      </c>
      <c r="BR58" s="265"/>
      <c r="BS58" s="856"/>
      <c r="BT58" s="857"/>
      <c r="BU58" s="857"/>
      <c r="BV58" s="857"/>
      <c r="BW58" s="857"/>
      <c r="BX58" s="857"/>
      <c r="BY58" s="857"/>
      <c r="BZ58" s="857"/>
      <c r="CA58" s="857"/>
      <c r="CB58" s="857"/>
      <c r="CC58" s="857"/>
      <c r="CD58" s="857"/>
      <c r="CE58" s="857"/>
      <c r="CF58" s="857"/>
      <c r="CG58" s="858"/>
      <c r="CH58" s="869"/>
      <c r="CI58" s="870"/>
      <c r="CJ58" s="870"/>
      <c r="CK58" s="870"/>
      <c r="CL58" s="871"/>
      <c r="CM58" s="869"/>
      <c r="CN58" s="870"/>
      <c r="CO58" s="870"/>
      <c r="CP58" s="870"/>
      <c r="CQ58" s="871"/>
      <c r="CR58" s="869"/>
      <c r="CS58" s="870"/>
      <c r="CT58" s="870"/>
      <c r="CU58" s="870"/>
      <c r="CV58" s="871"/>
      <c r="CW58" s="869"/>
      <c r="CX58" s="870"/>
      <c r="CY58" s="870"/>
      <c r="CZ58" s="870"/>
      <c r="DA58" s="871"/>
      <c r="DB58" s="869"/>
      <c r="DC58" s="870"/>
      <c r="DD58" s="870"/>
      <c r="DE58" s="870"/>
      <c r="DF58" s="871"/>
      <c r="DG58" s="869"/>
      <c r="DH58" s="870"/>
      <c r="DI58" s="870"/>
      <c r="DJ58" s="870"/>
      <c r="DK58" s="871"/>
      <c r="DL58" s="869"/>
      <c r="DM58" s="870"/>
      <c r="DN58" s="870"/>
      <c r="DO58" s="870"/>
      <c r="DP58" s="871"/>
      <c r="DQ58" s="869"/>
      <c r="DR58" s="870"/>
      <c r="DS58" s="870"/>
      <c r="DT58" s="870"/>
      <c r="DU58" s="871"/>
      <c r="DV58" s="872"/>
      <c r="DW58" s="873"/>
      <c r="DX58" s="873"/>
      <c r="DY58" s="873"/>
      <c r="DZ58" s="874"/>
      <c r="EA58" s="248"/>
    </row>
    <row r="59" spans="1:131" s="249" customFormat="1" ht="26.25" customHeight="1" x14ac:dyDescent="0.2">
      <c r="A59" s="263">
        <v>32</v>
      </c>
      <c r="B59" s="843"/>
      <c r="C59" s="844"/>
      <c r="D59" s="844"/>
      <c r="E59" s="844"/>
      <c r="F59" s="844"/>
      <c r="G59" s="844"/>
      <c r="H59" s="844"/>
      <c r="I59" s="844"/>
      <c r="J59" s="844"/>
      <c r="K59" s="844"/>
      <c r="L59" s="844"/>
      <c r="M59" s="844"/>
      <c r="N59" s="844"/>
      <c r="O59" s="844"/>
      <c r="P59" s="845"/>
      <c r="Q59" s="921"/>
      <c r="R59" s="922"/>
      <c r="S59" s="922"/>
      <c r="T59" s="922"/>
      <c r="U59" s="922"/>
      <c r="V59" s="922"/>
      <c r="W59" s="922"/>
      <c r="X59" s="922"/>
      <c r="Y59" s="922"/>
      <c r="Z59" s="922"/>
      <c r="AA59" s="922"/>
      <c r="AB59" s="922"/>
      <c r="AC59" s="922"/>
      <c r="AD59" s="922"/>
      <c r="AE59" s="923"/>
      <c r="AF59" s="849"/>
      <c r="AG59" s="850"/>
      <c r="AH59" s="850"/>
      <c r="AI59" s="850"/>
      <c r="AJ59" s="851"/>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4"/>
      <c r="BK59" s="254"/>
      <c r="BL59" s="254"/>
      <c r="BM59" s="254"/>
      <c r="BN59" s="254"/>
      <c r="BO59" s="267"/>
      <c r="BP59" s="267"/>
      <c r="BQ59" s="264">
        <v>53</v>
      </c>
      <c r="BR59" s="265"/>
      <c r="BS59" s="856"/>
      <c r="BT59" s="857"/>
      <c r="BU59" s="857"/>
      <c r="BV59" s="857"/>
      <c r="BW59" s="857"/>
      <c r="BX59" s="857"/>
      <c r="BY59" s="857"/>
      <c r="BZ59" s="857"/>
      <c r="CA59" s="857"/>
      <c r="CB59" s="857"/>
      <c r="CC59" s="857"/>
      <c r="CD59" s="857"/>
      <c r="CE59" s="857"/>
      <c r="CF59" s="857"/>
      <c r="CG59" s="858"/>
      <c r="CH59" s="869"/>
      <c r="CI59" s="870"/>
      <c r="CJ59" s="870"/>
      <c r="CK59" s="870"/>
      <c r="CL59" s="871"/>
      <c r="CM59" s="869"/>
      <c r="CN59" s="870"/>
      <c r="CO59" s="870"/>
      <c r="CP59" s="870"/>
      <c r="CQ59" s="871"/>
      <c r="CR59" s="869"/>
      <c r="CS59" s="870"/>
      <c r="CT59" s="870"/>
      <c r="CU59" s="870"/>
      <c r="CV59" s="871"/>
      <c r="CW59" s="869"/>
      <c r="CX59" s="870"/>
      <c r="CY59" s="870"/>
      <c r="CZ59" s="870"/>
      <c r="DA59" s="871"/>
      <c r="DB59" s="869"/>
      <c r="DC59" s="870"/>
      <c r="DD59" s="870"/>
      <c r="DE59" s="870"/>
      <c r="DF59" s="871"/>
      <c r="DG59" s="869"/>
      <c r="DH59" s="870"/>
      <c r="DI59" s="870"/>
      <c r="DJ59" s="870"/>
      <c r="DK59" s="871"/>
      <c r="DL59" s="869"/>
      <c r="DM59" s="870"/>
      <c r="DN59" s="870"/>
      <c r="DO59" s="870"/>
      <c r="DP59" s="871"/>
      <c r="DQ59" s="869"/>
      <c r="DR59" s="870"/>
      <c r="DS59" s="870"/>
      <c r="DT59" s="870"/>
      <c r="DU59" s="871"/>
      <c r="DV59" s="872"/>
      <c r="DW59" s="873"/>
      <c r="DX59" s="873"/>
      <c r="DY59" s="873"/>
      <c r="DZ59" s="874"/>
      <c r="EA59" s="248"/>
    </row>
    <row r="60" spans="1:131" s="249" customFormat="1" ht="26.25" customHeight="1" x14ac:dyDescent="0.2">
      <c r="A60" s="263">
        <v>33</v>
      </c>
      <c r="B60" s="843"/>
      <c r="C60" s="844"/>
      <c r="D60" s="844"/>
      <c r="E60" s="844"/>
      <c r="F60" s="844"/>
      <c r="G60" s="844"/>
      <c r="H60" s="844"/>
      <c r="I60" s="844"/>
      <c r="J60" s="844"/>
      <c r="K60" s="844"/>
      <c r="L60" s="844"/>
      <c r="M60" s="844"/>
      <c r="N60" s="844"/>
      <c r="O60" s="844"/>
      <c r="P60" s="845"/>
      <c r="Q60" s="921"/>
      <c r="R60" s="922"/>
      <c r="S60" s="922"/>
      <c r="T60" s="922"/>
      <c r="U60" s="922"/>
      <c r="V60" s="922"/>
      <c r="W60" s="922"/>
      <c r="X60" s="922"/>
      <c r="Y60" s="922"/>
      <c r="Z60" s="922"/>
      <c r="AA60" s="922"/>
      <c r="AB60" s="922"/>
      <c r="AC60" s="922"/>
      <c r="AD60" s="922"/>
      <c r="AE60" s="923"/>
      <c r="AF60" s="849"/>
      <c r="AG60" s="850"/>
      <c r="AH60" s="850"/>
      <c r="AI60" s="850"/>
      <c r="AJ60" s="851"/>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4"/>
      <c r="BK60" s="254"/>
      <c r="BL60" s="254"/>
      <c r="BM60" s="254"/>
      <c r="BN60" s="254"/>
      <c r="BO60" s="267"/>
      <c r="BP60" s="267"/>
      <c r="BQ60" s="264">
        <v>54</v>
      </c>
      <c r="BR60" s="265"/>
      <c r="BS60" s="856"/>
      <c r="BT60" s="857"/>
      <c r="BU60" s="857"/>
      <c r="BV60" s="857"/>
      <c r="BW60" s="857"/>
      <c r="BX60" s="857"/>
      <c r="BY60" s="857"/>
      <c r="BZ60" s="857"/>
      <c r="CA60" s="857"/>
      <c r="CB60" s="857"/>
      <c r="CC60" s="857"/>
      <c r="CD60" s="857"/>
      <c r="CE60" s="857"/>
      <c r="CF60" s="857"/>
      <c r="CG60" s="858"/>
      <c r="CH60" s="869"/>
      <c r="CI60" s="870"/>
      <c r="CJ60" s="870"/>
      <c r="CK60" s="870"/>
      <c r="CL60" s="871"/>
      <c r="CM60" s="869"/>
      <c r="CN60" s="870"/>
      <c r="CO60" s="870"/>
      <c r="CP60" s="870"/>
      <c r="CQ60" s="871"/>
      <c r="CR60" s="869"/>
      <c r="CS60" s="870"/>
      <c r="CT60" s="870"/>
      <c r="CU60" s="870"/>
      <c r="CV60" s="871"/>
      <c r="CW60" s="869"/>
      <c r="CX60" s="870"/>
      <c r="CY60" s="870"/>
      <c r="CZ60" s="870"/>
      <c r="DA60" s="871"/>
      <c r="DB60" s="869"/>
      <c r="DC60" s="870"/>
      <c r="DD60" s="870"/>
      <c r="DE60" s="870"/>
      <c r="DF60" s="871"/>
      <c r="DG60" s="869"/>
      <c r="DH60" s="870"/>
      <c r="DI60" s="870"/>
      <c r="DJ60" s="870"/>
      <c r="DK60" s="871"/>
      <c r="DL60" s="869"/>
      <c r="DM60" s="870"/>
      <c r="DN60" s="870"/>
      <c r="DO60" s="870"/>
      <c r="DP60" s="871"/>
      <c r="DQ60" s="869"/>
      <c r="DR60" s="870"/>
      <c r="DS60" s="870"/>
      <c r="DT60" s="870"/>
      <c r="DU60" s="871"/>
      <c r="DV60" s="872"/>
      <c r="DW60" s="873"/>
      <c r="DX60" s="873"/>
      <c r="DY60" s="873"/>
      <c r="DZ60" s="874"/>
      <c r="EA60" s="248"/>
    </row>
    <row r="61" spans="1:131" s="249" customFormat="1" ht="26.25" customHeight="1" thickBot="1" x14ac:dyDescent="0.25">
      <c r="A61" s="263">
        <v>34</v>
      </c>
      <c r="B61" s="843"/>
      <c r="C61" s="844"/>
      <c r="D61" s="844"/>
      <c r="E61" s="844"/>
      <c r="F61" s="844"/>
      <c r="G61" s="844"/>
      <c r="H61" s="844"/>
      <c r="I61" s="844"/>
      <c r="J61" s="844"/>
      <c r="K61" s="844"/>
      <c r="L61" s="844"/>
      <c r="M61" s="844"/>
      <c r="N61" s="844"/>
      <c r="O61" s="844"/>
      <c r="P61" s="845"/>
      <c r="Q61" s="921"/>
      <c r="R61" s="922"/>
      <c r="S61" s="922"/>
      <c r="T61" s="922"/>
      <c r="U61" s="922"/>
      <c r="V61" s="922"/>
      <c r="W61" s="922"/>
      <c r="X61" s="922"/>
      <c r="Y61" s="922"/>
      <c r="Z61" s="922"/>
      <c r="AA61" s="922"/>
      <c r="AB61" s="922"/>
      <c r="AC61" s="922"/>
      <c r="AD61" s="922"/>
      <c r="AE61" s="923"/>
      <c r="AF61" s="849"/>
      <c r="AG61" s="850"/>
      <c r="AH61" s="850"/>
      <c r="AI61" s="850"/>
      <c r="AJ61" s="851"/>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4"/>
      <c r="BK61" s="254"/>
      <c r="BL61" s="254"/>
      <c r="BM61" s="254"/>
      <c r="BN61" s="254"/>
      <c r="BO61" s="267"/>
      <c r="BP61" s="267"/>
      <c r="BQ61" s="264">
        <v>55</v>
      </c>
      <c r="BR61" s="265"/>
      <c r="BS61" s="856"/>
      <c r="BT61" s="857"/>
      <c r="BU61" s="857"/>
      <c r="BV61" s="857"/>
      <c r="BW61" s="857"/>
      <c r="BX61" s="857"/>
      <c r="BY61" s="857"/>
      <c r="BZ61" s="857"/>
      <c r="CA61" s="857"/>
      <c r="CB61" s="857"/>
      <c r="CC61" s="857"/>
      <c r="CD61" s="857"/>
      <c r="CE61" s="857"/>
      <c r="CF61" s="857"/>
      <c r="CG61" s="858"/>
      <c r="CH61" s="869"/>
      <c r="CI61" s="870"/>
      <c r="CJ61" s="870"/>
      <c r="CK61" s="870"/>
      <c r="CL61" s="871"/>
      <c r="CM61" s="869"/>
      <c r="CN61" s="870"/>
      <c r="CO61" s="870"/>
      <c r="CP61" s="870"/>
      <c r="CQ61" s="871"/>
      <c r="CR61" s="869"/>
      <c r="CS61" s="870"/>
      <c r="CT61" s="870"/>
      <c r="CU61" s="870"/>
      <c r="CV61" s="871"/>
      <c r="CW61" s="869"/>
      <c r="CX61" s="870"/>
      <c r="CY61" s="870"/>
      <c r="CZ61" s="870"/>
      <c r="DA61" s="871"/>
      <c r="DB61" s="869"/>
      <c r="DC61" s="870"/>
      <c r="DD61" s="870"/>
      <c r="DE61" s="870"/>
      <c r="DF61" s="871"/>
      <c r="DG61" s="869"/>
      <c r="DH61" s="870"/>
      <c r="DI61" s="870"/>
      <c r="DJ61" s="870"/>
      <c r="DK61" s="871"/>
      <c r="DL61" s="869"/>
      <c r="DM61" s="870"/>
      <c r="DN61" s="870"/>
      <c r="DO61" s="870"/>
      <c r="DP61" s="871"/>
      <c r="DQ61" s="869"/>
      <c r="DR61" s="870"/>
      <c r="DS61" s="870"/>
      <c r="DT61" s="870"/>
      <c r="DU61" s="871"/>
      <c r="DV61" s="872"/>
      <c r="DW61" s="873"/>
      <c r="DX61" s="873"/>
      <c r="DY61" s="873"/>
      <c r="DZ61" s="874"/>
      <c r="EA61" s="248"/>
    </row>
    <row r="62" spans="1:131" s="249" customFormat="1" ht="26.25" customHeight="1" x14ac:dyDescent="0.2">
      <c r="A62" s="263">
        <v>35</v>
      </c>
      <c r="B62" s="843"/>
      <c r="C62" s="844"/>
      <c r="D62" s="844"/>
      <c r="E62" s="844"/>
      <c r="F62" s="844"/>
      <c r="G62" s="844"/>
      <c r="H62" s="844"/>
      <c r="I62" s="844"/>
      <c r="J62" s="844"/>
      <c r="K62" s="844"/>
      <c r="L62" s="844"/>
      <c r="M62" s="844"/>
      <c r="N62" s="844"/>
      <c r="O62" s="844"/>
      <c r="P62" s="845"/>
      <c r="Q62" s="921"/>
      <c r="R62" s="922"/>
      <c r="S62" s="922"/>
      <c r="T62" s="922"/>
      <c r="U62" s="922"/>
      <c r="V62" s="922"/>
      <c r="W62" s="922"/>
      <c r="X62" s="922"/>
      <c r="Y62" s="922"/>
      <c r="Z62" s="922"/>
      <c r="AA62" s="922"/>
      <c r="AB62" s="922"/>
      <c r="AC62" s="922"/>
      <c r="AD62" s="922"/>
      <c r="AE62" s="923"/>
      <c r="AF62" s="849"/>
      <c r="AG62" s="850"/>
      <c r="AH62" s="850"/>
      <c r="AI62" s="850"/>
      <c r="AJ62" s="851"/>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406</v>
      </c>
      <c r="BK62" s="894"/>
      <c r="BL62" s="894"/>
      <c r="BM62" s="894"/>
      <c r="BN62" s="895"/>
      <c r="BO62" s="267"/>
      <c r="BP62" s="267"/>
      <c r="BQ62" s="264">
        <v>56</v>
      </c>
      <c r="BR62" s="265"/>
      <c r="BS62" s="856"/>
      <c r="BT62" s="857"/>
      <c r="BU62" s="857"/>
      <c r="BV62" s="857"/>
      <c r="BW62" s="857"/>
      <c r="BX62" s="857"/>
      <c r="BY62" s="857"/>
      <c r="BZ62" s="857"/>
      <c r="CA62" s="857"/>
      <c r="CB62" s="857"/>
      <c r="CC62" s="857"/>
      <c r="CD62" s="857"/>
      <c r="CE62" s="857"/>
      <c r="CF62" s="857"/>
      <c r="CG62" s="858"/>
      <c r="CH62" s="869"/>
      <c r="CI62" s="870"/>
      <c r="CJ62" s="870"/>
      <c r="CK62" s="870"/>
      <c r="CL62" s="871"/>
      <c r="CM62" s="869"/>
      <c r="CN62" s="870"/>
      <c r="CO62" s="870"/>
      <c r="CP62" s="870"/>
      <c r="CQ62" s="871"/>
      <c r="CR62" s="869"/>
      <c r="CS62" s="870"/>
      <c r="CT62" s="870"/>
      <c r="CU62" s="870"/>
      <c r="CV62" s="871"/>
      <c r="CW62" s="869"/>
      <c r="CX62" s="870"/>
      <c r="CY62" s="870"/>
      <c r="CZ62" s="870"/>
      <c r="DA62" s="871"/>
      <c r="DB62" s="869"/>
      <c r="DC62" s="870"/>
      <c r="DD62" s="870"/>
      <c r="DE62" s="870"/>
      <c r="DF62" s="871"/>
      <c r="DG62" s="869"/>
      <c r="DH62" s="870"/>
      <c r="DI62" s="870"/>
      <c r="DJ62" s="870"/>
      <c r="DK62" s="871"/>
      <c r="DL62" s="869"/>
      <c r="DM62" s="870"/>
      <c r="DN62" s="870"/>
      <c r="DO62" s="870"/>
      <c r="DP62" s="871"/>
      <c r="DQ62" s="869"/>
      <c r="DR62" s="870"/>
      <c r="DS62" s="870"/>
      <c r="DT62" s="870"/>
      <c r="DU62" s="871"/>
      <c r="DV62" s="872"/>
      <c r="DW62" s="873"/>
      <c r="DX62" s="873"/>
      <c r="DY62" s="873"/>
      <c r="DZ62" s="874"/>
      <c r="EA62" s="248"/>
    </row>
    <row r="63" spans="1:131" s="249" customFormat="1" ht="26.25" customHeight="1" thickBot="1" x14ac:dyDescent="0.25">
      <c r="A63" s="266" t="s">
        <v>390</v>
      </c>
      <c r="B63" s="878" t="s">
        <v>407</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3769</v>
      </c>
      <c r="AG63" s="930"/>
      <c r="AH63" s="930"/>
      <c r="AI63" s="930"/>
      <c r="AJ63" s="931"/>
      <c r="AK63" s="932"/>
      <c r="AL63" s="927"/>
      <c r="AM63" s="927"/>
      <c r="AN63" s="927"/>
      <c r="AO63" s="927"/>
      <c r="AP63" s="930" t="s">
        <v>591</v>
      </c>
      <c r="AQ63" s="930"/>
      <c r="AR63" s="930"/>
      <c r="AS63" s="930"/>
      <c r="AT63" s="930"/>
      <c r="AU63" s="930" t="s">
        <v>591</v>
      </c>
      <c r="AV63" s="930"/>
      <c r="AW63" s="930"/>
      <c r="AX63" s="930"/>
      <c r="AY63" s="930"/>
      <c r="AZ63" s="934"/>
      <c r="BA63" s="934"/>
      <c r="BB63" s="934"/>
      <c r="BC63" s="934"/>
      <c r="BD63" s="934"/>
      <c r="BE63" s="935"/>
      <c r="BF63" s="935"/>
      <c r="BG63" s="935"/>
      <c r="BH63" s="935"/>
      <c r="BI63" s="936"/>
      <c r="BJ63" s="937" t="s">
        <v>408</v>
      </c>
      <c r="BK63" s="938"/>
      <c r="BL63" s="938"/>
      <c r="BM63" s="938"/>
      <c r="BN63" s="939"/>
      <c r="BO63" s="267"/>
      <c r="BP63" s="267"/>
      <c r="BQ63" s="264">
        <v>57</v>
      </c>
      <c r="BR63" s="265"/>
      <c r="BS63" s="856"/>
      <c r="BT63" s="857"/>
      <c r="BU63" s="857"/>
      <c r="BV63" s="857"/>
      <c r="BW63" s="857"/>
      <c r="BX63" s="857"/>
      <c r="BY63" s="857"/>
      <c r="BZ63" s="857"/>
      <c r="CA63" s="857"/>
      <c r="CB63" s="857"/>
      <c r="CC63" s="857"/>
      <c r="CD63" s="857"/>
      <c r="CE63" s="857"/>
      <c r="CF63" s="857"/>
      <c r="CG63" s="858"/>
      <c r="CH63" s="869"/>
      <c r="CI63" s="870"/>
      <c r="CJ63" s="870"/>
      <c r="CK63" s="870"/>
      <c r="CL63" s="871"/>
      <c r="CM63" s="869"/>
      <c r="CN63" s="870"/>
      <c r="CO63" s="870"/>
      <c r="CP63" s="870"/>
      <c r="CQ63" s="871"/>
      <c r="CR63" s="869"/>
      <c r="CS63" s="870"/>
      <c r="CT63" s="870"/>
      <c r="CU63" s="870"/>
      <c r="CV63" s="871"/>
      <c r="CW63" s="869"/>
      <c r="CX63" s="870"/>
      <c r="CY63" s="870"/>
      <c r="CZ63" s="870"/>
      <c r="DA63" s="871"/>
      <c r="DB63" s="869"/>
      <c r="DC63" s="870"/>
      <c r="DD63" s="870"/>
      <c r="DE63" s="870"/>
      <c r="DF63" s="871"/>
      <c r="DG63" s="869"/>
      <c r="DH63" s="870"/>
      <c r="DI63" s="870"/>
      <c r="DJ63" s="870"/>
      <c r="DK63" s="871"/>
      <c r="DL63" s="869"/>
      <c r="DM63" s="870"/>
      <c r="DN63" s="870"/>
      <c r="DO63" s="870"/>
      <c r="DP63" s="871"/>
      <c r="DQ63" s="869"/>
      <c r="DR63" s="870"/>
      <c r="DS63" s="870"/>
      <c r="DT63" s="870"/>
      <c r="DU63" s="871"/>
      <c r="DV63" s="872"/>
      <c r="DW63" s="873"/>
      <c r="DX63" s="873"/>
      <c r="DY63" s="873"/>
      <c r="DZ63" s="87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6"/>
      <c r="BT64" s="857"/>
      <c r="BU64" s="857"/>
      <c r="BV64" s="857"/>
      <c r="BW64" s="857"/>
      <c r="BX64" s="857"/>
      <c r="BY64" s="857"/>
      <c r="BZ64" s="857"/>
      <c r="CA64" s="857"/>
      <c r="CB64" s="857"/>
      <c r="CC64" s="857"/>
      <c r="CD64" s="857"/>
      <c r="CE64" s="857"/>
      <c r="CF64" s="857"/>
      <c r="CG64" s="858"/>
      <c r="CH64" s="869"/>
      <c r="CI64" s="870"/>
      <c r="CJ64" s="870"/>
      <c r="CK64" s="870"/>
      <c r="CL64" s="871"/>
      <c r="CM64" s="869"/>
      <c r="CN64" s="870"/>
      <c r="CO64" s="870"/>
      <c r="CP64" s="870"/>
      <c r="CQ64" s="871"/>
      <c r="CR64" s="869"/>
      <c r="CS64" s="870"/>
      <c r="CT64" s="870"/>
      <c r="CU64" s="870"/>
      <c r="CV64" s="871"/>
      <c r="CW64" s="869"/>
      <c r="CX64" s="870"/>
      <c r="CY64" s="870"/>
      <c r="CZ64" s="870"/>
      <c r="DA64" s="871"/>
      <c r="DB64" s="869"/>
      <c r="DC64" s="870"/>
      <c r="DD64" s="870"/>
      <c r="DE64" s="870"/>
      <c r="DF64" s="871"/>
      <c r="DG64" s="869"/>
      <c r="DH64" s="870"/>
      <c r="DI64" s="870"/>
      <c r="DJ64" s="870"/>
      <c r="DK64" s="871"/>
      <c r="DL64" s="869"/>
      <c r="DM64" s="870"/>
      <c r="DN64" s="870"/>
      <c r="DO64" s="870"/>
      <c r="DP64" s="871"/>
      <c r="DQ64" s="869"/>
      <c r="DR64" s="870"/>
      <c r="DS64" s="870"/>
      <c r="DT64" s="870"/>
      <c r="DU64" s="871"/>
      <c r="DV64" s="872"/>
      <c r="DW64" s="873"/>
      <c r="DX64" s="873"/>
      <c r="DY64" s="873"/>
      <c r="DZ64" s="874"/>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6"/>
      <c r="BT65" s="857"/>
      <c r="BU65" s="857"/>
      <c r="BV65" s="857"/>
      <c r="BW65" s="857"/>
      <c r="BX65" s="857"/>
      <c r="BY65" s="857"/>
      <c r="BZ65" s="857"/>
      <c r="CA65" s="857"/>
      <c r="CB65" s="857"/>
      <c r="CC65" s="857"/>
      <c r="CD65" s="857"/>
      <c r="CE65" s="857"/>
      <c r="CF65" s="857"/>
      <c r="CG65" s="858"/>
      <c r="CH65" s="869"/>
      <c r="CI65" s="870"/>
      <c r="CJ65" s="870"/>
      <c r="CK65" s="870"/>
      <c r="CL65" s="871"/>
      <c r="CM65" s="869"/>
      <c r="CN65" s="870"/>
      <c r="CO65" s="870"/>
      <c r="CP65" s="870"/>
      <c r="CQ65" s="871"/>
      <c r="CR65" s="869"/>
      <c r="CS65" s="870"/>
      <c r="CT65" s="870"/>
      <c r="CU65" s="870"/>
      <c r="CV65" s="871"/>
      <c r="CW65" s="869"/>
      <c r="CX65" s="870"/>
      <c r="CY65" s="870"/>
      <c r="CZ65" s="870"/>
      <c r="DA65" s="871"/>
      <c r="DB65" s="869"/>
      <c r="DC65" s="870"/>
      <c r="DD65" s="870"/>
      <c r="DE65" s="870"/>
      <c r="DF65" s="871"/>
      <c r="DG65" s="869"/>
      <c r="DH65" s="870"/>
      <c r="DI65" s="870"/>
      <c r="DJ65" s="870"/>
      <c r="DK65" s="871"/>
      <c r="DL65" s="869"/>
      <c r="DM65" s="870"/>
      <c r="DN65" s="870"/>
      <c r="DO65" s="870"/>
      <c r="DP65" s="871"/>
      <c r="DQ65" s="869"/>
      <c r="DR65" s="870"/>
      <c r="DS65" s="870"/>
      <c r="DT65" s="870"/>
      <c r="DU65" s="871"/>
      <c r="DV65" s="872"/>
      <c r="DW65" s="873"/>
      <c r="DX65" s="873"/>
      <c r="DY65" s="873"/>
      <c r="DZ65" s="874"/>
      <c r="EA65" s="248"/>
    </row>
    <row r="66" spans="1:131" s="249" customFormat="1" ht="26.25" customHeight="1" x14ac:dyDescent="0.2">
      <c r="A66" s="828" t="s">
        <v>410</v>
      </c>
      <c r="B66" s="829"/>
      <c r="C66" s="829"/>
      <c r="D66" s="829"/>
      <c r="E66" s="829"/>
      <c r="F66" s="829"/>
      <c r="G66" s="829"/>
      <c r="H66" s="829"/>
      <c r="I66" s="829"/>
      <c r="J66" s="829"/>
      <c r="K66" s="829"/>
      <c r="L66" s="829"/>
      <c r="M66" s="829"/>
      <c r="N66" s="829"/>
      <c r="O66" s="829"/>
      <c r="P66" s="830"/>
      <c r="Q66" s="805" t="s">
        <v>395</v>
      </c>
      <c r="R66" s="806"/>
      <c r="S66" s="806"/>
      <c r="T66" s="806"/>
      <c r="U66" s="807"/>
      <c r="V66" s="805" t="s">
        <v>411</v>
      </c>
      <c r="W66" s="806"/>
      <c r="X66" s="806"/>
      <c r="Y66" s="806"/>
      <c r="Z66" s="807"/>
      <c r="AA66" s="805" t="s">
        <v>397</v>
      </c>
      <c r="AB66" s="806"/>
      <c r="AC66" s="806"/>
      <c r="AD66" s="806"/>
      <c r="AE66" s="807"/>
      <c r="AF66" s="940" t="s">
        <v>412</v>
      </c>
      <c r="AG66" s="901"/>
      <c r="AH66" s="901"/>
      <c r="AI66" s="901"/>
      <c r="AJ66" s="941"/>
      <c r="AK66" s="805" t="s">
        <v>399</v>
      </c>
      <c r="AL66" s="829"/>
      <c r="AM66" s="829"/>
      <c r="AN66" s="829"/>
      <c r="AO66" s="830"/>
      <c r="AP66" s="805" t="s">
        <v>413</v>
      </c>
      <c r="AQ66" s="806"/>
      <c r="AR66" s="806"/>
      <c r="AS66" s="806"/>
      <c r="AT66" s="807"/>
      <c r="AU66" s="805" t="s">
        <v>414</v>
      </c>
      <c r="AV66" s="806"/>
      <c r="AW66" s="806"/>
      <c r="AX66" s="806"/>
      <c r="AY66" s="807"/>
      <c r="AZ66" s="805" t="s">
        <v>376</v>
      </c>
      <c r="BA66" s="806"/>
      <c r="BB66" s="806"/>
      <c r="BC66" s="806"/>
      <c r="BD66" s="817"/>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5">
      <c r="A67" s="831"/>
      <c r="B67" s="832"/>
      <c r="C67" s="832"/>
      <c r="D67" s="832"/>
      <c r="E67" s="832"/>
      <c r="F67" s="832"/>
      <c r="G67" s="832"/>
      <c r="H67" s="832"/>
      <c r="I67" s="832"/>
      <c r="J67" s="832"/>
      <c r="K67" s="832"/>
      <c r="L67" s="832"/>
      <c r="M67" s="832"/>
      <c r="N67" s="832"/>
      <c r="O67" s="832"/>
      <c r="P67" s="833"/>
      <c r="Q67" s="808"/>
      <c r="R67" s="809"/>
      <c r="S67" s="809"/>
      <c r="T67" s="809"/>
      <c r="U67" s="810"/>
      <c r="V67" s="808"/>
      <c r="W67" s="809"/>
      <c r="X67" s="809"/>
      <c r="Y67" s="809"/>
      <c r="Z67" s="810"/>
      <c r="AA67" s="808"/>
      <c r="AB67" s="809"/>
      <c r="AC67" s="809"/>
      <c r="AD67" s="809"/>
      <c r="AE67" s="810"/>
      <c r="AF67" s="942"/>
      <c r="AG67" s="904"/>
      <c r="AH67" s="904"/>
      <c r="AI67" s="904"/>
      <c r="AJ67" s="943"/>
      <c r="AK67" s="944"/>
      <c r="AL67" s="832"/>
      <c r="AM67" s="832"/>
      <c r="AN67" s="832"/>
      <c r="AO67" s="833"/>
      <c r="AP67" s="808"/>
      <c r="AQ67" s="809"/>
      <c r="AR67" s="809"/>
      <c r="AS67" s="809"/>
      <c r="AT67" s="810"/>
      <c r="AU67" s="808"/>
      <c r="AV67" s="809"/>
      <c r="AW67" s="809"/>
      <c r="AX67" s="809"/>
      <c r="AY67" s="810"/>
      <c r="AZ67" s="808"/>
      <c r="BA67" s="809"/>
      <c r="BB67" s="809"/>
      <c r="BC67" s="809"/>
      <c r="BD67" s="818"/>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2">
      <c r="A68" s="260">
        <v>1</v>
      </c>
      <c r="B68" s="958" t="s">
        <v>569</v>
      </c>
      <c r="C68" s="959"/>
      <c r="D68" s="959"/>
      <c r="E68" s="959"/>
      <c r="F68" s="959"/>
      <c r="G68" s="959"/>
      <c r="H68" s="959"/>
      <c r="I68" s="959"/>
      <c r="J68" s="959"/>
      <c r="K68" s="959"/>
      <c r="L68" s="959"/>
      <c r="M68" s="959"/>
      <c r="N68" s="959"/>
      <c r="O68" s="959"/>
      <c r="P68" s="960"/>
      <c r="Q68" s="961">
        <v>8315</v>
      </c>
      <c r="R68" s="954">
        <v>7961</v>
      </c>
      <c r="S68" s="954">
        <v>7961</v>
      </c>
      <c r="T68" s="954">
        <v>7961</v>
      </c>
      <c r="U68" s="954">
        <v>7961</v>
      </c>
      <c r="V68" s="954">
        <v>7739</v>
      </c>
      <c r="W68" s="954">
        <v>7475</v>
      </c>
      <c r="X68" s="954">
        <v>7475</v>
      </c>
      <c r="Y68" s="954">
        <v>7475</v>
      </c>
      <c r="Z68" s="954">
        <v>7475</v>
      </c>
      <c r="AA68" s="954">
        <v>576</v>
      </c>
      <c r="AB68" s="954">
        <v>486</v>
      </c>
      <c r="AC68" s="954">
        <v>486</v>
      </c>
      <c r="AD68" s="954">
        <v>486</v>
      </c>
      <c r="AE68" s="954">
        <v>486</v>
      </c>
      <c r="AF68" s="954">
        <v>576</v>
      </c>
      <c r="AG68" s="954">
        <v>486</v>
      </c>
      <c r="AH68" s="954">
        <v>486</v>
      </c>
      <c r="AI68" s="954">
        <v>486</v>
      </c>
      <c r="AJ68" s="954">
        <v>486</v>
      </c>
      <c r="AK68" s="954">
        <v>50</v>
      </c>
      <c r="AL68" s="954">
        <v>9</v>
      </c>
      <c r="AM68" s="954">
        <v>9</v>
      </c>
      <c r="AN68" s="954">
        <v>9</v>
      </c>
      <c r="AO68" s="954">
        <v>9</v>
      </c>
      <c r="AP68" s="954">
        <v>4023</v>
      </c>
      <c r="AQ68" s="954">
        <v>4476</v>
      </c>
      <c r="AR68" s="954">
        <v>4476</v>
      </c>
      <c r="AS68" s="954">
        <v>4476</v>
      </c>
      <c r="AT68" s="954">
        <v>4476</v>
      </c>
      <c r="AU68" s="955">
        <v>173</v>
      </c>
      <c r="AV68" s="955">
        <v>192</v>
      </c>
      <c r="AW68" s="955">
        <v>192</v>
      </c>
      <c r="AX68" s="955">
        <v>192</v>
      </c>
      <c r="AY68" s="955">
        <v>192</v>
      </c>
      <c r="AZ68" s="956"/>
      <c r="BA68" s="956"/>
      <c r="BB68" s="956"/>
      <c r="BC68" s="956"/>
      <c r="BD68" s="957"/>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2">
      <c r="A69" s="263">
        <v>2</v>
      </c>
      <c r="B69" s="958" t="s">
        <v>570</v>
      </c>
      <c r="C69" s="959"/>
      <c r="D69" s="959"/>
      <c r="E69" s="959"/>
      <c r="F69" s="959"/>
      <c r="G69" s="959"/>
      <c r="H69" s="959"/>
      <c r="I69" s="959"/>
      <c r="J69" s="959"/>
      <c r="K69" s="959"/>
      <c r="L69" s="959"/>
      <c r="M69" s="959"/>
      <c r="N69" s="959"/>
      <c r="O69" s="959"/>
      <c r="P69" s="960"/>
      <c r="Q69" s="966">
        <v>183520</v>
      </c>
      <c r="R69" s="967">
        <v>144168</v>
      </c>
      <c r="S69" s="967">
        <v>144168</v>
      </c>
      <c r="T69" s="967">
        <v>144168</v>
      </c>
      <c r="U69" s="967">
        <v>144168</v>
      </c>
      <c r="V69" s="967">
        <v>169130</v>
      </c>
      <c r="W69" s="967">
        <v>138019</v>
      </c>
      <c r="X69" s="967">
        <v>138019</v>
      </c>
      <c r="Y69" s="967">
        <v>138019</v>
      </c>
      <c r="Z69" s="967">
        <v>138019</v>
      </c>
      <c r="AA69" s="967">
        <v>14390</v>
      </c>
      <c r="AB69" s="967">
        <v>6149</v>
      </c>
      <c r="AC69" s="967">
        <v>6149</v>
      </c>
      <c r="AD69" s="967">
        <v>6149</v>
      </c>
      <c r="AE69" s="967">
        <v>6149</v>
      </c>
      <c r="AF69" s="967">
        <v>43717</v>
      </c>
      <c r="AG69" s="967">
        <v>32354</v>
      </c>
      <c r="AH69" s="967">
        <v>32354</v>
      </c>
      <c r="AI69" s="967">
        <v>32354</v>
      </c>
      <c r="AJ69" s="967">
        <v>32354</v>
      </c>
      <c r="AK69" s="968" t="s">
        <v>571</v>
      </c>
      <c r="AL69" s="968"/>
      <c r="AM69" s="968"/>
      <c r="AN69" s="968"/>
      <c r="AO69" s="968"/>
      <c r="AP69" s="968" t="s">
        <v>571</v>
      </c>
      <c r="AQ69" s="968"/>
      <c r="AR69" s="968"/>
      <c r="AS69" s="968"/>
      <c r="AT69" s="968"/>
      <c r="AU69" s="968" t="s">
        <v>571</v>
      </c>
      <c r="AV69" s="968"/>
      <c r="AW69" s="968"/>
      <c r="AX69" s="968"/>
      <c r="AY69" s="968"/>
      <c r="AZ69" s="969" t="s">
        <v>572</v>
      </c>
      <c r="BA69" s="970"/>
      <c r="BB69" s="970"/>
      <c r="BC69" s="970"/>
      <c r="BD69" s="971"/>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2">
      <c r="A70" s="263">
        <v>3</v>
      </c>
      <c r="B70" s="958" t="s">
        <v>573</v>
      </c>
      <c r="C70" s="959"/>
      <c r="D70" s="959"/>
      <c r="E70" s="959"/>
      <c r="F70" s="959"/>
      <c r="G70" s="959"/>
      <c r="H70" s="959"/>
      <c r="I70" s="959"/>
      <c r="J70" s="959"/>
      <c r="K70" s="959"/>
      <c r="L70" s="959"/>
      <c r="M70" s="959"/>
      <c r="N70" s="959"/>
      <c r="O70" s="959"/>
      <c r="P70" s="960"/>
      <c r="Q70" s="962">
        <v>92734</v>
      </c>
      <c r="R70" s="963">
        <v>76940</v>
      </c>
      <c r="S70" s="963">
        <v>76940</v>
      </c>
      <c r="T70" s="963">
        <v>76940</v>
      </c>
      <c r="U70" s="964">
        <v>76940</v>
      </c>
      <c r="V70" s="965">
        <v>86360</v>
      </c>
      <c r="W70" s="963">
        <v>73165</v>
      </c>
      <c r="X70" s="963">
        <v>73165</v>
      </c>
      <c r="Y70" s="963">
        <v>73165</v>
      </c>
      <c r="Z70" s="964">
        <v>73165</v>
      </c>
      <c r="AA70" s="965">
        <v>6374</v>
      </c>
      <c r="AB70" s="963">
        <v>3775</v>
      </c>
      <c r="AC70" s="963">
        <v>3775</v>
      </c>
      <c r="AD70" s="963">
        <v>3775</v>
      </c>
      <c r="AE70" s="964">
        <v>3775</v>
      </c>
      <c r="AF70" s="965">
        <v>6374</v>
      </c>
      <c r="AG70" s="963">
        <v>3775</v>
      </c>
      <c r="AH70" s="963">
        <v>3775</v>
      </c>
      <c r="AI70" s="963">
        <v>3775</v>
      </c>
      <c r="AJ70" s="964">
        <v>3775</v>
      </c>
      <c r="AK70" s="965">
        <v>10959</v>
      </c>
      <c r="AL70" s="963">
        <v>7300</v>
      </c>
      <c r="AM70" s="963">
        <v>7300</v>
      </c>
      <c r="AN70" s="963">
        <v>7300</v>
      </c>
      <c r="AO70" s="964">
        <v>7300</v>
      </c>
      <c r="AP70" s="965">
        <v>55767</v>
      </c>
      <c r="AQ70" s="963">
        <v>42318</v>
      </c>
      <c r="AR70" s="963">
        <v>42318</v>
      </c>
      <c r="AS70" s="963">
        <v>42318</v>
      </c>
      <c r="AT70" s="964">
        <v>42318</v>
      </c>
      <c r="AU70" s="919">
        <v>1896</v>
      </c>
      <c r="AV70" s="919"/>
      <c r="AW70" s="919"/>
      <c r="AX70" s="919"/>
      <c r="AY70" s="919"/>
      <c r="AZ70" s="975"/>
      <c r="BA70" s="975"/>
      <c r="BB70" s="975"/>
      <c r="BC70" s="975"/>
      <c r="BD70" s="97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2">
      <c r="A71" s="263">
        <v>4</v>
      </c>
      <c r="B71" s="958" t="s">
        <v>574</v>
      </c>
      <c r="C71" s="959"/>
      <c r="D71" s="959"/>
      <c r="E71" s="959"/>
      <c r="F71" s="959"/>
      <c r="G71" s="959"/>
      <c r="H71" s="959"/>
      <c r="I71" s="959"/>
      <c r="J71" s="959"/>
      <c r="K71" s="959"/>
      <c r="L71" s="959"/>
      <c r="M71" s="959"/>
      <c r="N71" s="959"/>
      <c r="O71" s="959"/>
      <c r="P71" s="960"/>
      <c r="Q71" s="962">
        <v>6959</v>
      </c>
      <c r="R71" s="963">
        <v>6933</v>
      </c>
      <c r="S71" s="963">
        <v>6933</v>
      </c>
      <c r="T71" s="963">
        <v>6933</v>
      </c>
      <c r="U71" s="964">
        <v>6933</v>
      </c>
      <c r="V71" s="965">
        <v>6856</v>
      </c>
      <c r="W71" s="963">
        <v>6850</v>
      </c>
      <c r="X71" s="963">
        <v>6850</v>
      </c>
      <c r="Y71" s="963">
        <v>6850</v>
      </c>
      <c r="Z71" s="964">
        <v>6850</v>
      </c>
      <c r="AA71" s="965">
        <v>103</v>
      </c>
      <c r="AB71" s="963">
        <v>82</v>
      </c>
      <c r="AC71" s="963">
        <v>82</v>
      </c>
      <c r="AD71" s="963">
        <v>82</v>
      </c>
      <c r="AE71" s="964">
        <v>82</v>
      </c>
      <c r="AF71" s="965">
        <v>103</v>
      </c>
      <c r="AG71" s="963">
        <v>82</v>
      </c>
      <c r="AH71" s="963">
        <v>82</v>
      </c>
      <c r="AI71" s="963">
        <v>82</v>
      </c>
      <c r="AJ71" s="964">
        <v>82</v>
      </c>
      <c r="AK71" s="965">
        <v>2441</v>
      </c>
      <c r="AL71" s="963">
        <v>2485</v>
      </c>
      <c r="AM71" s="963">
        <v>2485</v>
      </c>
      <c r="AN71" s="963">
        <v>2485</v>
      </c>
      <c r="AO71" s="964">
        <v>2485</v>
      </c>
      <c r="AP71" s="972" t="s">
        <v>575</v>
      </c>
      <c r="AQ71" s="973"/>
      <c r="AR71" s="973"/>
      <c r="AS71" s="973"/>
      <c r="AT71" s="974"/>
      <c r="AU71" s="972" t="s">
        <v>575</v>
      </c>
      <c r="AV71" s="973"/>
      <c r="AW71" s="973"/>
      <c r="AX71" s="973"/>
      <c r="AY71" s="974"/>
      <c r="AZ71" s="975"/>
      <c r="BA71" s="975"/>
      <c r="BB71" s="975"/>
      <c r="BC71" s="975"/>
      <c r="BD71" s="97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2">
      <c r="A72" s="263">
        <v>5</v>
      </c>
      <c r="B72" s="958" t="s">
        <v>576</v>
      </c>
      <c r="C72" s="959"/>
      <c r="D72" s="959"/>
      <c r="E72" s="959"/>
      <c r="F72" s="959"/>
      <c r="G72" s="959"/>
      <c r="H72" s="959"/>
      <c r="I72" s="959"/>
      <c r="J72" s="959"/>
      <c r="K72" s="959"/>
      <c r="L72" s="959"/>
      <c r="M72" s="959"/>
      <c r="N72" s="959"/>
      <c r="O72" s="959"/>
      <c r="P72" s="960"/>
      <c r="Q72" s="962">
        <v>1424517</v>
      </c>
      <c r="R72" s="963">
        <v>1385861</v>
      </c>
      <c r="S72" s="963">
        <v>1385861</v>
      </c>
      <c r="T72" s="963">
        <v>1385861</v>
      </c>
      <c r="U72" s="964">
        <v>1385861</v>
      </c>
      <c r="V72" s="965">
        <v>1354325</v>
      </c>
      <c r="W72" s="963">
        <v>1346246</v>
      </c>
      <c r="X72" s="963">
        <v>1346246</v>
      </c>
      <c r="Y72" s="963">
        <v>1346246</v>
      </c>
      <c r="Z72" s="964">
        <v>1346246</v>
      </c>
      <c r="AA72" s="965">
        <v>70191</v>
      </c>
      <c r="AB72" s="963">
        <v>39615</v>
      </c>
      <c r="AC72" s="963">
        <v>39615</v>
      </c>
      <c r="AD72" s="963">
        <v>39615</v>
      </c>
      <c r="AE72" s="964">
        <v>39615</v>
      </c>
      <c r="AF72" s="965">
        <v>70191</v>
      </c>
      <c r="AG72" s="963">
        <v>39615</v>
      </c>
      <c r="AH72" s="963">
        <v>39615</v>
      </c>
      <c r="AI72" s="963">
        <v>39615</v>
      </c>
      <c r="AJ72" s="964">
        <v>39615</v>
      </c>
      <c r="AK72" s="977">
        <v>20230</v>
      </c>
      <c r="AL72" s="978">
        <v>13582</v>
      </c>
      <c r="AM72" s="978">
        <v>13582</v>
      </c>
      <c r="AN72" s="978">
        <v>13582</v>
      </c>
      <c r="AO72" s="979">
        <v>13582</v>
      </c>
      <c r="AP72" s="972" t="s">
        <v>571</v>
      </c>
      <c r="AQ72" s="973"/>
      <c r="AR72" s="973"/>
      <c r="AS72" s="973"/>
      <c r="AT72" s="974"/>
      <c r="AU72" s="972" t="s">
        <v>571</v>
      </c>
      <c r="AV72" s="973"/>
      <c r="AW72" s="973"/>
      <c r="AX72" s="973"/>
      <c r="AY72" s="974"/>
      <c r="AZ72" s="975"/>
      <c r="BA72" s="975"/>
      <c r="BB72" s="975"/>
      <c r="BC72" s="975"/>
      <c r="BD72" s="97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2">
      <c r="A73" s="263">
        <v>6</v>
      </c>
      <c r="B73" s="980"/>
      <c r="C73" s="981"/>
      <c r="D73" s="981"/>
      <c r="E73" s="981"/>
      <c r="F73" s="981"/>
      <c r="G73" s="981"/>
      <c r="H73" s="981"/>
      <c r="I73" s="981"/>
      <c r="J73" s="981"/>
      <c r="K73" s="981"/>
      <c r="L73" s="981"/>
      <c r="M73" s="981"/>
      <c r="N73" s="981"/>
      <c r="O73" s="981"/>
      <c r="P73" s="982"/>
      <c r="Q73" s="983"/>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75"/>
      <c r="BA73" s="975"/>
      <c r="BB73" s="975"/>
      <c r="BC73" s="975"/>
      <c r="BD73" s="97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2">
      <c r="A74" s="263">
        <v>7</v>
      </c>
      <c r="B74" s="980"/>
      <c r="C74" s="981"/>
      <c r="D74" s="981"/>
      <c r="E74" s="981"/>
      <c r="F74" s="981"/>
      <c r="G74" s="981"/>
      <c r="H74" s="981"/>
      <c r="I74" s="981"/>
      <c r="J74" s="981"/>
      <c r="K74" s="981"/>
      <c r="L74" s="981"/>
      <c r="M74" s="981"/>
      <c r="N74" s="981"/>
      <c r="O74" s="981"/>
      <c r="P74" s="982"/>
      <c r="Q74" s="983"/>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75"/>
      <c r="BA74" s="975"/>
      <c r="BB74" s="975"/>
      <c r="BC74" s="975"/>
      <c r="BD74" s="97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2">
      <c r="A75" s="263">
        <v>8</v>
      </c>
      <c r="B75" s="980"/>
      <c r="C75" s="981"/>
      <c r="D75" s="981"/>
      <c r="E75" s="981"/>
      <c r="F75" s="981"/>
      <c r="G75" s="981"/>
      <c r="H75" s="981"/>
      <c r="I75" s="981"/>
      <c r="J75" s="981"/>
      <c r="K75" s="981"/>
      <c r="L75" s="981"/>
      <c r="M75" s="981"/>
      <c r="N75" s="981"/>
      <c r="O75" s="981"/>
      <c r="P75" s="982"/>
      <c r="Q75" s="984"/>
      <c r="R75" s="985"/>
      <c r="S75" s="985"/>
      <c r="T75" s="985"/>
      <c r="U75" s="918"/>
      <c r="V75" s="986"/>
      <c r="W75" s="985"/>
      <c r="X75" s="985"/>
      <c r="Y75" s="985"/>
      <c r="Z75" s="918"/>
      <c r="AA75" s="986"/>
      <c r="AB75" s="985"/>
      <c r="AC75" s="985"/>
      <c r="AD75" s="985"/>
      <c r="AE75" s="918"/>
      <c r="AF75" s="986"/>
      <c r="AG75" s="985"/>
      <c r="AH75" s="985"/>
      <c r="AI75" s="985"/>
      <c r="AJ75" s="918"/>
      <c r="AK75" s="986"/>
      <c r="AL75" s="985"/>
      <c r="AM75" s="985"/>
      <c r="AN75" s="985"/>
      <c r="AO75" s="918"/>
      <c r="AP75" s="986"/>
      <c r="AQ75" s="985"/>
      <c r="AR75" s="985"/>
      <c r="AS75" s="985"/>
      <c r="AT75" s="918"/>
      <c r="AU75" s="986"/>
      <c r="AV75" s="985"/>
      <c r="AW75" s="985"/>
      <c r="AX75" s="985"/>
      <c r="AY75" s="918"/>
      <c r="AZ75" s="975"/>
      <c r="BA75" s="975"/>
      <c r="BB75" s="975"/>
      <c r="BC75" s="975"/>
      <c r="BD75" s="97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2">
      <c r="A76" s="263">
        <v>9</v>
      </c>
      <c r="B76" s="980"/>
      <c r="C76" s="981"/>
      <c r="D76" s="981"/>
      <c r="E76" s="981"/>
      <c r="F76" s="981"/>
      <c r="G76" s="981"/>
      <c r="H76" s="981"/>
      <c r="I76" s="981"/>
      <c r="J76" s="981"/>
      <c r="K76" s="981"/>
      <c r="L76" s="981"/>
      <c r="M76" s="981"/>
      <c r="N76" s="981"/>
      <c r="O76" s="981"/>
      <c r="P76" s="982"/>
      <c r="Q76" s="984"/>
      <c r="R76" s="985"/>
      <c r="S76" s="985"/>
      <c r="T76" s="985"/>
      <c r="U76" s="918"/>
      <c r="V76" s="986"/>
      <c r="W76" s="985"/>
      <c r="X76" s="985"/>
      <c r="Y76" s="985"/>
      <c r="Z76" s="918"/>
      <c r="AA76" s="986"/>
      <c r="AB76" s="985"/>
      <c r="AC76" s="985"/>
      <c r="AD76" s="985"/>
      <c r="AE76" s="918"/>
      <c r="AF76" s="986"/>
      <c r="AG76" s="985"/>
      <c r="AH76" s="985"/>
      <c r="AI76" s="985"/>
      <c r="AJ76" s="918"/>
      <c r="AK76" s="986"/>
      <c r="AL76" s="985"/>
      <c r="AM76" s="985"/>
      <c r="AN76" s="985"/>
      <c r="AO76" s="918"/>
      <c r="AP76" s="986"/>
      <c r="AQ76" s="985"/>
      <c r="AR76" s="985"/>
      <c r="AS76" s="985"/>
      <c r="AT76" s="918"/>
      <c r="AU76" s="986"/>
      <c r="AV76" s="985"/>
      <c r="AW76" s="985"/>
      <c r="AX76" s="985"/>
      <c r="AY76" s="918"/>
      <c r="AZ76" s="975"/>
      <c r="BA76" s="975"/>
      <c r="BB76" s="975"/>
      <c r="BC76" s="975"/>
      <c r="BD76" s="97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2">
      <c r="A77" s="263">
        <v>10</v>
      </c>
      <c r="B77" s="980"/>
      <c r="C77" s="981"/>
      <c r="D77" s="981"/>
      <c r="E77" s="981"/>
      <c r="F77" s="981"/>
      <c r="G77" s="981"/>
      <c r="H77" s="981"/>
      <c r="I77" s="981"/>
      <c r="J77" s="981"/>
      <c r="K77" s="981"/>
      <c r="L77" s="981"/>
      <c r="M77" s="981"/>
      <c r="N77" s="981"/>
      <c r="O77" s="981"/>
      <c r="P77" s="982"/>
      <c r="Q77" s="984"/>
      <c r="R77" s="985"/>
      <c r="S77" s="985"/>
      <c r="T77" s="985"/>
      <c r="U77" s="918"/>
      <c r="V77" s="986"/>
      <c r="W77" s="985"/>
      <c r="X77" s="985"/>
      <c r="Y77" s="985"/>
      <c r="Z77" s="918"/>
      <c r="AA77" s="986"/>
      <c r="AB77" s="985"/>
      <c r="AC77" s="985"/>
      <c r="AD77" s="985"/>
      <c r="AE77" s="918"/>
      <c r="AF77" s="986"/>
      <c r="AG77" s="985"/>
      <c r="AH77" s="985"/>
      <c r="AI77" s="985"/>
      <c r="AJ77" s="918"/>
      <c r="AK77" s="986"/>
      <c r="AL77" s="985"/>
      <c r="AM77" s="985"/>
      <c r="AN77" s="985"/>
      <c r="AO77" s="918"/>
      <c r="AP77" s="986"/>
      <c r="AQ77" s="985"/>
      <c r="AR77" s="985"/>
      <c r="AS77" s="985"/>
      <c r="AT77" s="918"/>
      <c r="AU77" s="986"/>
      <c r="AV77" s="985"/>
      <c r="AW77" s="985"/>
      <c r="AX77" s="985"/>
      <c r="AY77" s="918"/>
      <c r="AZ77" s="975"/>
      <c r="BA77" s="975"/>
      <c r="BB77" s="975"/>
      <c r="BC77" s="975"/>
      <c r="BD77" s="97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2">
      <c r="A78" s="263">
        <v>11</v>
      </c>
      <c r="B78" s="980"/>
      <c r="C78" s="981"/>
      <c r="D78" s="981"/>
      <c r="E78" s="981"/>
      <c r="F78" s="981"/>
      <c r="G78" s="981"/>
      <c r="H78" s="981"/>
      <c r="I78" s="981"/>
      <c r="J78" s="981"/>
      <c r="K78" s="981"/>
      <c r="L78" s="981"/>
      <c r="M78" s="981"/>
      <c r="N78" s="981"/>
      <c r="O78" s="981"/>
      <c r="P78" s="982"/>
      <c r="Q78" s="983"/>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75"/>
      <c r="BA78" s="975"/>
      <c r="BB78" s="975"/>
      <c r="BC78" s="975"/>
      <c r="BD78" s="97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2">
      <c r="A79" s="263">
        <v>12</v>
      </c>
      <c r="B79" s="980"/>
      <c r="C79" s="981"/>
      <c r="D79" s="981"/>
      <c r="E79" s="981"/>
      <c r="F79" s="981"/>
      <c r="G79" s="981"/>
      <c r="H79" s="981"/>
      <c r="I79" s="981"/>
      <c r="J79" s="981"/>
      <c r="K79" s="981"/>
      <c r="L79" s="981"/>
      <c r="M79" s="981"/>
      <c r="N79" s="981"/>
      <c r="O79" s="981"/>
      <c r="P79" s="982"/>
      <c r="Q79" s="983"/>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75"/>
      <c r="BA79" s="975"/>
      <c r="BB79" s="975"/>
      <c r="BC79" s="975"/>
      <c r="BD79" s="97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2">
      <c r="A80" s="263">
        <v>13</v>
      </c>
      <c r="B80" s="980"/>
      <c r="C80" s="981"/>
      <c r="D80" s="981"/>
      <c r="E80" s="981"/>
      <c r="F80" s="981"/>
      <c r="G80" s="981"/>
      <c r="H80" s="981"/>
      <c r="I80" s="981"/>
      <c r="J80" s="981"/>
      <c r="K80" s="981"/>
      <c r="L80" s="981"/>
      <c r="M80" s="981"/>
      <c r="N80" s="981"/>
      <c r="O80" s="981"/>
      <c r="P80" s="982"/>
      <c r="Q80" s="983"/>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75"/>
      <c r="BA80" s="975"/>
      <c r="BB80" s="975"/>
      <c r="BC80" s="975"/>
      <c r="BD80" s="97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2">
      <c r="A81" s="263">
        <v>14</v>
      </c>
      <c r="B81" s="980"/>
      <c r="C81" s="981"/>
      <c r="D81" s="981"/>
      <c r="E81" s="981"/>
      <c r="F81" s="981"/>
      <c r="G81" s="981"/>
      <c r="H81" s="981"/>
      <c r="I81" s="981"/>
      <c r="J81" s="981"/>
      <c r="K81" s="981"/>
      <c r="L81" s="981"/>
      <c r="M81" s="981"/>
      <c r="N81" s="981"/>
      <c r="O81" s="981"/>
      <c r="P81" s="982"/>
      <c r="Q81" s="983"/>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75"/>
      <c r="BA81" s="975"/>
      <c r="BB81" s="975"/>
      <c r="BC81" s="975"/>
      <c r="BD81" s="97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2">
      <c r="A82" s="263">
        <v>15</v>
      </c>
      <c r="B82" s="980"/>
      <c r="C82" s="981"/>
      <c r="D82" s="981"/>
      <c r="E82" s="981"/>
      <c r="F82" s="981"/>
      <c r="G82" s="981"/>
      <c r="H82" s="981"/>
      <c r="I82" s="981"/>
      <c r="J82" s="981"/>
      <c r="K82" s="981"/>
      <c r="L82" s="981"/>
      <c r="M82" s="981"/>
      <c r="N82" s="981"/>
      <c r="O82" s="981"/>
      <c r="P82" s="982"/>
      <c r="Q82" s="983"/>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75"/>
      <c r="BA82" s="975"/>
      <c r="BB82" s="975"/>
      <c r="BC82" s="975"/>
      <c r="BD82" s="97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2">
      <c r="A83" s="263">
        <v>16</v>
      </c>
      <c r="B83" s="980"/>
      <c r="C83" s="981"/>
      <c r="D83" s="981"/>
      <c r="E83" s="981"/>
      <c r="F83" s="981"/>
      <c r="G83" s="981"/>
      <c r="H83" s="981"/>
      <c r="I83" s="981"/>
      <c r="J83" s="981"/>
      <c r="K83" s="981"/>
      <c r="L83" s="981"/>
      <c r="M83" s="981"/>
      <c r="N83" s="981"/>
      <c r="O83" s="981"/>
      <c r="P83" s="982"/>
      <c r="Q83" s="983"/>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75"/>
      <c r="BA83" s="975"/>
      <c r="BB83" s="975"/>
      <c r="BC83" s="975"/>
      <c r="BD83" s="97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2">
      <c r="A84" s="263">
        <v>17</v>
      </c>
      <c r="B84" s="980"/>
      <c r="C84" s="981"/>
      <c r="D84" s="981"/>
      <c r="E84" s="981"/>
      <c r="F84" s="981"/>
      <c r="G84" s="981"/>
      <c r="H84" s="981"/>
      <c r="I84" s="981"/>
      <c r="J84" s="981"/>
      <c r="K84" s="981"/>
      <c r="L84" s="981"/>
      <c r="M84" s="981"/>
      <c r="N84" s="981"/>
      <c r="O84" s="981"/>
      <c r="P84" s="982"/>
      <c r="Q84" s="983"/>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75"/>
      <c r="BA84" s="975"/>
      <c r="BB84" s="975"/>
      <c r="BC84" s="975"/>
      <c r="BD84" s="97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2">
      <c r="A85" s="263">
        <v>18</v>
      </c>
      <c r="B85" s="980"/>
      <c r="C85" s="981"/>
      <c r="D85" s="981"/>
      <c r="E85" s="981"/>
      <c r="F85" s="981"/>
      <c r="G85" s="981"/>
      <c r="H85" s="981"/>
      <c r="I85" s="981"/>
      <c r="J85" s="981"/>
      <c r="K85" s="981"/>
      <c r="L85" s="981"/>
      <c r="M85" s="981"/>
      <c r="N85" s="981"/>
      <c r="O85" s="981"/>
      <c r="P85" s="982"/>
      <c r="Q85" s="983"/>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75"/>
      <c r="BA85" s="975"/>
      <c r="BB85" s="975"/>
      <c r="BC85" s="975"/>
      <c r="BD85" s="97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2">
      <c r="A86" s="263">
        <v>19</v>
      </c>
      <c r="B86" s="980"/>
      <c r="C86" s="981"/>
      <c r="D86" s="981"/>
      <c r="E86" s="981"/>
      <c r="F86" s="981"/>
      <c r="G86" s="981"/>
      <c r="H86" s="981"/>
      <c r="I86" s="981"/>
      <c r="J86" s="981"/>
      <c r="K86" s="981"/>
      <c r="L86" s="981"/>
      <c r="M86" s="981"/>
      <c r="N86" s="981"/>
      <c r="O86" s="981"/>
      <c r="P86" s="982"/>
      <c r="Q86" s="983"/>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75"/>
      <c r="BA86" s="975"/>
      <c r="BB86" s="975"/>
      <c r="BC86" s="975"/>
      <c r="BD86" s="97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2">
      <c r="A87" s="271">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5">
      <c r="A88" s="266" t="s">
        <v>390</v>
      </c>
      <c r="B88" s="878" t="s">
        <v>415</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v>120962</v>
      </c>
      <c r="AG88" s="930"/>
      <c r="AH88" s="930"/>
      <c r="AI88" s="930"/>
      <c r="AJ88" s="930"/>
      <c r="AK88" s="927"/>
      <c r="AL88" s="927"/>
      <c r="AM88" s="927"/>
      <c r="AN88" s="927"/>
      <c r="AO88" s="927"/>
      <c r="AP88" s="930">
        <v>59789</v>
      </c>
      <c r="AQ88" s="930"/>
      <c r="AR88" s="930"/>
      <c r="AS88" s="930"/>
      <c r="AT88" s="930"/>
      <c r="AU88" s="930">
        <v>2069</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8" t="s">
        <v>416</v>
      </c>
      <c r="BS102" s="879"/>
      <c r="BT102" s="879"/>
      <c r="BU102" s="879"/>
      <c r="BV102" s="879"/>
      <c r="BW102" s="879"/>
      <c r="BX102" s="879"/>
      <c r="BY102" s="879"/>
      <c r="BZ102" s="879"/>
      <c r="CA102" s="879"/>
      <c r="CB102" s="879"/>
      <c r="CC102" s="879"/>
      <c r="CD102" s="879"/>
      <c r="CE102" s="879"/>
      <c r="CF102" s="879"/>
      <c r="CG102" s="880"/>
      <c r="CH102" s="994"/>
      <c r="CI102" s="995"/>
      <c r="CJ102" s="995"/>
      <c r="CK102" s="995"/>
      <c r="CL102" s="996"/>
      <c r="CM102" s="994"/>
      <c r="CN102" s="995"/>
      <c r="CO102" s="995"/>
      <c r="CP102" s="995"/>
      <c r="CQ102" s="996"/>
      <c r="CR102" s="997">
        <v>1017</v>
      </c>
      <c r="CS102" s="938"/>
      <c r="CT102" s="938"/>
      <c r="CU102" s="938"/>
      <c r="CV102" s="998"/>
      <c r="CW102" s="997">
        <v>116</v>
      </c>
      <c r="CX102" s="938"/>
      <c r="CY102" s="938"/>
      <c r="CZ102" s="938"/>
      <c r="DA102" s="998"/>
      <c r="DB102" s="997" t="s">
        <v>595</v>
      </c>
      <c r="DC102" s="938"/>
      <c r="DD102" s="938"/>
      <c r="DE102" s="938"/>
      <c r="DF102" s="998"/>
      <c r="DG102" s="997" t="s">
        <v>592</v>
      </c>
      <c r="DH102" s="938"/>
      <c r="DI102" s="938"/>
      <c r="DJ102" s="938"/>
      <c r="DK102" s="998"/>
      <c r="DL102" s="997">
        <v>2311</v>
      </c>
      <c r="DM102" s="938"/>
      <c r="DN102" s="938"/>
      <c r="DO102" s="938"/>
      <c r="DP102" s="998"/>
      <c r="DQ102" s="997" t="s">
        <v>596</v>
      </c>
      <c r="DR102" s="938"/>
      <c r="DS102" s="938"/>
      <c r="DT102" s="938"/>
      <c r="DU102" s="998"/>
      <c r="DV102" s="1021"/>
      <c r="DW102" s="1022"/>
      <c r="DX102" s="1022"/>
      <c r="DY102" s="1022"/>
      <c r="DZ102" s="1023"/>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24" t="s">
        <v>417</v>
      </c>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25" t="s">
        <v>418</v>
      </c>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26" t="s">
        <v>421</v>
      </c>
      <c r="B108" s="1027"/>
      <c r="C108" s="1027"/>
      <c r="D108" s="1027"/>
      <c r="E108" s="1027"/>
      <c r="F108" s="1027"/>
      <c r="G108" s="1027"/>
      <c r="H108" s="1027"/>
      <c r="I108" s="1027"/>
      <c r="J108" s="1027"/>
      <c r="K108" s="1027"/>
      <c r="L108" s="1027"/>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c r="AL108" s="1027"/>
      <c r="AM108" s="1027"/>
      <c r="AN108" s="1027"/>
      <c r="AO108" s="1027"/>
      <c r="AP108" s="1027"/>
      <c r="AQ108" s="1027"/>
      <c r="AR108" s="1027"/>
      <c r="AS108" s="1027"/>
      <c r="AT108" s="1028"/>
      <c r="AU108" s="1026" t="s">
        <v>422</v>
      </c>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c r="CP108" s="1027"/>
      <c r="CQ108" s="1027"/>
      <c r="CR108" s="1027"/>
      <c r="CS108" s="1027"/>
      <c r="CT108" s="1027"/>
      <c r="CU108" s="1027"/>
      <c r="CV108" s="1027"/>
      <c r="CW108" s="1027"/>
      <c r="CX108" s="1027"/>
      <c r="CY108" s="1027"/>
      <c r="CZ108" s="1027"/>
      <c r="DA108" s="1027"/>
      <c r="DB108" s="1027"/>
      <c r="DC108" s="1027"/>
      <c r="DD108" s="1027"/>
      <c r="DE108" s="1027"/>
      <c r="DF108" s="1027"/>
      <c r="DG108" s="1027"/>
      <c r="DH108" s="1027"/>
      <c r="DI108" s="1027"/>
      <c r="DJ108" s="1027"/>
      <c r="DK108" s="1027"/>
      <c r="DL108" s="1027"/>
      <c r="DM108" s="1027"/>
      <c r="DN108" s="1027"/>
      <c r="DO108" s="1027"/>
      <c r="DP108" s="1027"/>
      <c r="DQ108" s="1027"/>
      <c r="DR108" s="1027"/>
      <c r="DS108" s="1027"/>
      <c r="DT108" s="1027"/>
      <c r="DU108" s="1027"/>
      <c r="DV108" s="1027"/>
      <c r="DW108" s="1027"/>
      <c r="DX108" s="1027"/>
      <c r="DY108" s="1027"/>
      <c r="DZ108" s="1028"/>
    </row>
    <row r="109" spans="1:131" s="248" customFormat="1" ht="26.25" customHeight="1" x14ac:dyDescent="0.2">
      <c r="A109" s="1019" t="s">
        <v>423</v>
      </c>
      <c r="B109" s="1000"/>
      <c r="C109" s="1000"/>
      <c r="D109" s="1000"/>
      <c r="E109" s="1000"/>
      <c r="F109" s="1000"/>
      <c r="G109" s="1000"/>
      <c r="H109" s="1000"/>
      <c r="I109" s="1000"/>
      <c r="J109" s="1000"/>
      <c r="K109" s="1000"/>
      <c r="L109" s="1000"/>
      <c r="M109" s="1000"/>
      <c r="N109" s="1000"/>
      <c r="O109" s="1000"/>
      <c r="P109" s="1000"/>
      <c r="Q109" s="1000"/>
      <c r="R109" s="1000"/>
      <c r="S109" s="1000"/>
      <c r="T109" s="1000"/>
      <c r="U109" s="1000"/>
      <c r="V109" s="1000"/>
      <c r="W109" s="1000"/>
      <c r="X109" s="1000"/>
      <c r="Y109" s="1000"/>
      <c r="Z109" s="1001"/>
      <c r="AA109" s="999" t="s">
        <v>424</v>
      </c>
      <c r="AB109" s="1000"/>
      <c r="AC109" s="1000"/>
      <c r="AD109" s="1000"/>
      <c r="AE109" s="1001"/>
      <c r="AF109" s="999" t="s">
        <v>425</v>
      </c>
      <c r="AG109" s="1000"/>
      <c r="AH109" s="1000"/>
      <c r="AI109" s="1000"/>
      <c r="AJ109" s="1001"/>
      <c r="AK109" s="999" t="s">
        <v>304</v>
      </c>
      <c r="AL109" s="1000"/>
      <c r="AM109" s="1000"/>
      <c r="AN109" s="1000"/>
      <c r="AO109" s="1001"/>
      <c r="AP109" s="999" t="s">
        <v>426</v>
      </c>
      <c r="AQ109" s="1000"/>
      <c r="AR109" s="1000"/>
      <c r="AS109" s="1000"/>
      <c r="AT109" s="1002"/>
      <c r="AU109" s="1019" t="s">
        <v>423</v>
      </c>
      <c r="AV109" s="1000"/>
      <c r="AW109" s="1000"/>
      <c r="AX109" s="1000"/>
      <c r="AY109" s="1000"/>
      <c r="AZ109" s="1000"/>
      <c r="BA109" s="1000"/>
      <c r="BB109" s="1000"/>
      <c r="BC109" s="1000"/>
      <c r="BD109" s="1000"/>
      <c r="BE109" s="1000"/>
      <c r="BF109" s="1000"/>
      <c r="BG109" s="1000"/>
      <c r="BH109" s="1000"/>
      <c r="BI109" s="1000"/>
      <c r="BJ109" s="1000"/>
      <c r="BK109" s="1000"/>
      <c r="BL109" s="1000"/>
      <c r="BM109" s="1000"/>
      <c r="BN109" s="1000"/>
      <c r="BO109" s="1000"/>
      <c r="BP109" s="1001"/>
      <c r="BQ109" s="999" t="s">
        <v>424</v>
      </c>
      <c r="BR109" s="1000"/>
      <c r="BS109" s="1000"/>
      <c r="BT109" s="1000"/>
      <c r="BU109" s="1001"/>
      <c r="BV109" s="999" t="s">
        <v>425</v>
      </c>
      <c r="BW109" s="1000"/>
      <c r="BX109" s="1000"/>
      <c r="BY109" s="1000"/>
      <c r="BZ109" s="1001"/>
      <c r="CA109" s="999" t="s">
        <v>304</v>
      </c>
      <c r="CB109" s="1000"/>
      <c r="CC109" s="1000"/>
      <c r="CD109" s="1000"/>
      <c r="CE109" s="1001"/>
      <c r="CF109" s="1020" t="s">
        <v>426</v>
      </c>
      <c r="CG109" s="1020"/>
      <c r="CH109" s="1020"/>
      <c r="CI109" s="1020"/>
      <c r="CJ109" s="1020"/>
      <c r="CK109" s="999" t="s">
        <v>427</v>
      </c>
      <c r="CL109" s="1000"/>
      <c r="CM109" s="1000"/>
      <c r="CN109" s="1000"/>
      <c r="CO109" s="1000"/>
      <c r="CP109" s="1000"/>
      <c r="CQ109" s="1000"/>
      <c r="CR109" s="1000"/>
      <c r="CS109" s="1000"/>
      <c r="CT109" s="1000"/>
      <c r="CU109" s="1000"/>
      <c r="CV109" s="1000"/>
      <c r="CW109" s="1000"/>
      <c r="CX109" s="1000"/>
      <c r="CY109" s="1000"/>
      <c r="CZ109" s="1000"/>
      <c r="DA109" s="1000"/>
      <c r="DB109" s="1000"/>
      <c r="DC109" s="1000"/>
      <c r="DD109" s="1000"/>
      <c r="DE109" s="1000"/>
      <c r="DF109" s="1001"/>
      <c r="DG109" s="999" t="s">
        <v>424</v>
      </c>
      <c r="DH109" s="1000"/>
      <c r="DI109" s="1000"/>
      <c r="DJ109" s="1000"/>
      <c r="DK109" s="1001"/>
      <c r="DL109" s="999" t="s">
        <v>425</v>
      </c>
      <c r="DM109" s="1000"/>
      <c r="DN109" s="1000"/>
      <c r="DO109" s="1000"/>
      <c r="DP109" s="1001"/>
      <c r="DQ109" s="999" t="s">
        <v>304</v>
      </c>
      <c r="DR109" s="1000"/>
      <c r="DS109" s="1000"/>
      <c r="DT109" s="1000"/>
      <c r="DU109" s="1001"/>
      <c r="DV109" s="999" t="s">
        <v>426</v>
      </c>
      <c r="DW109" s="1000"/>
      <c r="DX109" s="1000"/>
      <c r="DY109" s="1000"/>
      <c r="DZ109" s="1002"/>
    </row>
    <row r="110" spans="1:131" s="248" customFormat="1" ht="26.25" customHeight="1" x14ac:dyDescent="0.2">
      <c r="A110" s="1003" t="s">
        <v>428</v>
      </c>
      <c r="B110" s="1004"/>
      <c r="C110" s="1004"/>
      <c r="D110" s="1004"/>
      <c r="E110" s="1004"/>
      <c r="F110" s="1004"/>
      <c r="G110" s="1004"/>
      <c r="H110" s="1004"/>
      <c r="I110" s="1004"/>
      <c r="J110" s="1004"/>
      <c r="K110" s="1004"/>
      <c r="L110" s="1004"/>
      <c r="M110" s="1004"/>
      <c r="N110" s="1004"/>
      <c r="O110" s="1004"/>
      <c r="P110" s="1004"/>
      <c r="Q110" s="1004"/>
      <c r="R110" s="1004"/>
      <c r="S110" s="1004"/>
      <c r="T110" s="1004"/>
      <c r="U110" s="1004"/>
      <c r="V110" s="1004"/>
      <c r="W110" s="1004"/>
      <c r="X110" s="1004"/>
      <c r="Y110" s="1004"/>
      <c r="Z110" s="1005"/>
      <c r="AA110" s="1006">
        <v>1657733</v>
      </c>
      <c r="AB110" s="1007"/>
      <c r="AC110" s="1007"/>
      <c r="AD110" s="1007"/>
      <c r="AE110" s="1008"/>
      <c r="AF110" s="1009">
        <v>1700373</v>
      </c>
      <c r="AG110" s="1007"/>
      <c r="AH110" s="1007"/>
      <c r="AI110" s="1007"/>
      <c r="AJ110" s="1008"/>
      <c r="AK110" s="1009">
        <v>1741344</v>
      </c>
      <c r="AL110" s="1007"/>
      <c r="AM110" s="1007"/>
      <c r="AN110" s="1007"/>
      <c r="AO110" s="1008"/>
      <c r="AP110" s="1010">
        <v>1.5</v>
      </c>
      <c r="AQ110" s="1011"/>
      <c r="AR110" s="1011"/>
      <c r="AS110" s="1011"/>
      <c r="AT110" s="1012"/>
      <c r="AU110" s="1013" t="s">
        <v>72</v>
      </c>
      <c r="AV110" s="1014"/>
      <c r="AW110" s="1014"/>
      <c r="AX110" s="1014"/>
      <c r="AY110" s="1014"/>
      <c r="AZ110" s="1055" t="s">
        <v>429</v>
      </c>
      <c r="BA110" s="1004"/>
      <c r="BB110" s="1004"/>
      <c r="BC110" s="1004"/>
      <c r="BD110" s="1004"/>
      <c r="BE110" s="1004"/>
      <c r="BF110" s="1004"/>
      <c r="BG110" s="1004"/>
      <c r="BH110" s="1004"/>
      <c r="BI110" s="1004"/>
      <c r="BJ110" s="1004"/>
      <c r="BK110" s="1004"/>
      <c r="BL110" s="1004"/>
      <c r="BM110" s="1004"/>
      <c r="BN110" s="1004"/>
      <c r="BO110" s="1004"/>
      <c r="BP110" s="1005"/>
      <c r="BQ110" s="1041">
        <v>32238915</v>
      </c>
      <c r="BR110" s="1042"/>
      <c r="BS110" s="1042"/>
      <c r="BT110" s="1042"/>
      <c r="BU110" s="1042"/>
      <c r="BV110" s="1042">
        <v>35998006</v>
      </c>
      <c r="BW110" s="1042"/>
      <c r="BX110" s="1042"/>
      <c r="BY110" s="1042"/>
      <c r="BZ110" s="1042"/>
      <c r="CA110" s="1042">
        <v>35762037</v>
      </c>
      <c r="CB110" s="1042"/>
      <c r="CC110" s="1042"/>
      <c r="CD110" s="1042"/>
      <c r="CE110" s="1042"/>
      <c r="CF110" s="1056">
        <v>30.9</v>
      </c>
      <c r="CG110" s="1057"/>
      <c r="CH110" s="1057"/>
      <c r="CI110" s="1057"/>
      <c r="CJ110" s="1057"/>
      <c r="CK110" s="1058" t="s">
        <v>430</v>
      </c>
      <c r="CL110" s="1059"/>
      <c r="CM110" s="1038" t="s">
        <v>431</v>
      </c>
      <c r="CN110" s="1039"/>
      <c r="CO110" s="1039"/>
      <c r="CP110" s="1039"/>
      <c r="CQ110" s="1039"/>
      <c r="CR110" s="1039"/>
      <c r="CS110" s="1039"/>
      <c r="CT110" s="1039"/>
      <c r="CU110" s="1039"/>
      <c r="CV110" s="1039"/>
      <c r="CW110" s="1039"/>
      <c r="CX110" s="1039"/>
      <c r="CY110" s="1039"/>
      <c r="CZ110" s="1039"/>
      <c r="DA110" s="1039"/>
      <c r="DB110" s="1039"/>
      <c r="DC110" s="1039"/>
      <c r="DD110" s="1039"/>
      <c r="DE110" s="1039"/>
      <c r="DF110" s="1040"/>
      <c r="DG110" s="1041">
        <v>7492503</v>
      </c>
      <c r="DH110" s="1042"/>
      <c r="DI110" s="1042"/>
      <c r="DJ110" s="1042"/>
      <c r="DK110" s="1042"/>
      <c r="DL110" s="1042">
        <v>7124719</v>
      </c>
      <c r="DM110" s="1042"/>
      <c r="DN110" s="1042"/>
      <c r="DO110" s="1042"/>
      <c r="DP110" s="1042"/>
      <c r="DQ110" s="1042">
        <v>6750123</v>
      </c>
      <c r="DR110" s="1042"/>
      <c r="DS110" s="1042"/>
      <c r="DT110" s="1042"/>
      <c r="DU110" s="1042"/>
      <c r="DV110" s="1043">
        <v>5.8</v>
      </c>
      <c r="DW110" s="1043"/>
      <c r="DX110" s="1043"/>
      <c r="DY110" s="1043"/>
      <c r="DZ110" s="1044"/>
    </row>
    <row r="111" spans="1:131" s="248" customFormat="1" ht="26.25" customHeight="1" x14ac:dyDescent="0.2">
      <c r="A111" s="1045" t="s">
        <v>432</v>
      </c>
      <c r="B111" s="1046"/>
      <c r="C111" s="1046"/>
      <c r="D111" s="1046"/>
      <c r="E111" s="1046"/>
      <c r="F111" s="1046"/>
      <c r="G111" s="1046"/>
      <c r="H111" s="1046"/>
      <c r="I111" s="1046"/>
      <c r="J111" s="1046"/>
      <c r="K111" s="1046"/>
      <c r="L111" s="1046"/>
      <c r="M111" s="1046"/>
      <c r="N111" s="1046"/>
      <c r="O111" s="1046"/>
      <c r="P111" s="1046"/>
      <c r="Q111" s="1046"/>
      <c r="R111" s="1046"/>
      <c r="S111" s="1046"/>
      <c r="T111" s="1046"/>
      <c r="U111" s="1046"/>
      <c r="V111" s="1046"/>
      <c r="W111" s="1046"/>
      <c r="X111" s="1046"/>
      <c r="Y111" s="1046"/>
      <c r="Z111" s="1047"/>
      <c r="AA111" s="1048" t="s">
        <v>433</v>
      </c>
      <c r="AB111" s="1049"/>
      <c r="AC111" s="1049"/>
      <c r="AD111" s="1049"/>
      <c r="AE111" s="1050"/>
      <c r="AF111" s="1051" t="s">
        <v>434</v>
      </c>
      <c r="AG111" s="1049"/>
      <c r="AH111" s="1049"/>
      <c r="AI111" s="1049"/>
      <c r="AJ111" s="1050"/>
      <c r="AK111" s="1051" t="s">
        <v>434</v>
      </c>
      <c r="AL111" s="1049"/>
      <c r="AM111" s="1049"/>
      <c r="AN111" s="1049"/>
      <c r="AO111" s="1050"/>
      <c r="AP111" s="1052" t="s">
        <v>434</v>
      </c>
      <c r="AQ111" s="1053"/>
      <c r="AR111" s="1053"/>
      <c r="AS111" s="1053"/>
      <c r="AT111" s="1054"/>
      <c r="AU111" s="1015"/>
      <c r="AV111" s="1016"/>
      <c r="AW111" s="1016"/>
      <c r="AX111" s="1016"/>
      <c r="AY111" s="1016"/>
      <c r="AZ111" s="1064" t="s">
        <v>435</v>
      </c>
      <c r="BA111" s="1065"/>
      <c r="BB111" s="1065"/>
      <c r="BC111" s="1065"/>
      <c r="BD111" s="1065"/>
      <c r="BE111" s="1065"/>
      <c r="BF111" s="1065"/>
      <c r="BG111" s="1065"/>
      <c r="BH111" s="1065"/>
      <c r="BI111" s="1065"/>
      <c r="BJ111" s="1065"/>
      <c r="BK111" s="1065"/>
      <c r="BL111" s="1065"/>
      <c r="BM111" s="1065"/>
      <c r="BN111" s="1065"/>
      <c r="BO111" s="1065"/>
      <c r="BP111" s="1066"/>
      <c r="BQ111" s="1034">
        <v>14298625</v>
      </c>
      <c r="BR111" s="1035"/>
      <c r="BS111" s="1035"/>
      <c r="BT111" s="1035"/>
      <c r="BU111" s="1035"/>
      <c r="BV111" s="1035">
        <v>11886369</v>
      </c>
      <c r="BW111" s="1035"/>
      <c r="BX111" s="1035"/>
      <c r="BY111" s="1035"/>
      <c r="BZ111" s="1035"/>
      <c r="CA111" s="1035">
        <v>11297068</v>
      </c>
      <c r="CB111" s="1035"/>
      <c r="CC111" s="1035"/>
      <c r="CD111" s="1035"/>
      <c r="CE111" s="1035"/>
      <c r="CF111" s="1029">
        <v>9.8000000000000007</v>
      </c>
      <c r="CG111" s="1030"/>
      <c r="CH111" s="1030"/>
      <c r="CI111" s="1030"/>
      <c r="CJ111" s="1030"/>
      <c r="CK111" s="1060"/>
      <c r="CL111" s="1061"/>
      <c r="CM111" s="1031" t="s">
        <v>436</v>
      </c>
      <c r="CN111" s="1032"/>
      <c r="CO111" s="1032"/>
      <c r="CP111" s="1032"/>
      <c r="CQ111" s="1032"/>
      <c r="CR111" s="1032"/>
      <c r="CS111" s="1032"/>
      <c r="CT111" s="1032"/>
      <c r="CU111" s="1032"/>
      <c r="CV111" s="1032"/>
      <c r="CW111" s="1032"/>
      <c r="CX111" s="1032"/>
      <c r="CY111" s="1032"/>
      <c r="CZ111" s="1032"/>
      <c r="DA111" s="1032"/>
      <c r="DB111" s="1032"/>
      <c r="DC111" s="1032"/>
      <c r="DD111" s="1032"/>
      <c r="DE111" s="1032"/>
      <c r="DF111" s="1033"/>
      <c r="DG111" s="1034" t="s">
        <v>437</v>
      </c>
      <c r="DH111" s="1035"/>
      <c r="DI111" s="1035"/>
      <c r="DJ111" s="1035"/>
      <c r="DK111" s="1035"/>
      <c r="DL111" s="1035" t="s">
        <v>438</v>
      </c>
      <c r="DM111" s="1035"/>
      <c r="DN111" s="1035"/>
      <c r="DO111" s="1035"/>
      <c r="DP111" s="1035"/>
      <c r="DQ111" s="1035" t="s">
        <v>433</v>
      </c>
      <c r="DR111" s="1035"/>
      <c r="DS111" s="1035"/>
      <c r="DT111" s="1035"/>
      <c r="DU111" s="1035"/>
      <c r="DV111" s="1036" t="s">
        <v>433</v>
      </c>
      <c r="DW111" s="1036"/>
      <c r="DX111" s="1036"/>
      <c r="DY111" s="1036"/>
      <c r="DZ111" s="1037"/>
    </row>
    <row r="112" spans="1:131" s="248" customFormat="1" ht="26.25" customHeight="1" x14ac:dyDescent="0.2">
      <c r="A112" s="1067" t="s">
        <v>439</v>
      </c>
      <c r="B112" s="1068"/>
      <c r="C112" s="1065" t="s">
        <v>440</v>
      </c>
      <c r="D112" s="1065"/>
      <c r="E112" s="1065"/>
      <c r="F112" s="1065"/>
      <c r="G112" s="1065"/>
      <c r="H112" s="1065"/>
      <c r="I112" s="1065"/>
      <c r="J112" s="1065"/>
      <c r="K112" s="1065"/>
      <c r="L112" s="1065"/>
      <c r="M112" s="1065"/>
      <c r="N112" s="1065"/>
      <c r="O112" s="1065"/>
      <c r="P112" s="1065"/>
      <c r="Q112" s="1065"/>
      <c r="R112" s="1065"/>
      <c r="S112" s="1065"/>
      <c r="T112" s="1065"/>
      <c r="U112" s="1065"/>
      <c r="V112" s="1065"/>
      <c r="W112" s="1065"/>
      <c r="X112" s="1065"/>
      <c r="Y112" s="1065"/>
      <c r="Z112" s="1066"/>
      <c r="AA112" s="1073">
        <v>193600</v>
      </c>
      <c r="AB112" s="1074"/>
      <c r="AC112" s="1074"/>
      <c r="AD112" s="1074"/>
      <c r="AE112" s="1075"/>
      <c r="AF112" s="1076">
        <v>232700</v>
      </c>
      <c r="AG112" s="1074"/>
      <c r="AH112" s="1074"/>
      <c r="AI112" s="1074"/>
      <c r="AJ112" s="1075"/>
      <c r="AK112" s="1076">
        <v>314263</v>
      </c>
      <c r="AL112" s="1074"/>
      <c r="AM112" s="1074"/>
      <c r="AN112" s="1074"/>
      <c r="AO112" s="1075"/>
      <c r="AP112" s="1077">
        <v>0.3</v>
      </c>
      <c r="AQ112" s="1078"/>
      <c r="AR112" s="1078"/>
      <c r="AS112" s="1078"/>
      <c r="AT112" s="1079"/>
      <c r="AU112" s="1015"/>
      <c r="AV112" s="1016"/>
      <c r="AW112" s="1016"/>
      <c r="AX112" s="1016"/>
      <c r="AY112" s="1016"/>
      <c r="AZ112" s="1064" t="s">
        <v>441</v>
      </c>
      <c r="BA112" s="1065"/>
      <c r="BB112" s="1065"/>
      <c r="BC112" s="1065"/>
      <c r="BD112" s="1065"/>
      <c r="BE112" s="1065"/>
      <c r="BF112" s="1065"/>
      <c r="BG112" s="1065"/>
      <c r="BH112" s="1065"/>
      <c r="BI112" s="1065"/>
      <c r="BJ112" s="1065"/>
      <c r="BK112" s="1065"/>
      <c r="BL112" s="1065"/>
      <c r="BM112" s="1065"/>
      <c r="BN112" s="1065"/>
      <c r="BO112" s="1065"/>
      <c r="BP112" s="1066"/>
      <c r="BQ112" s="1034" t="s">
        <v>433</v>
      </c>
      <c r="BR112" s="1035"/>
      <c r="BS112" s="1035"/>
      <c r="BT112" s="1035"/>
      <c r="BU112" s="1035"/>
      <c r="BV112" s="1035" t="s">
        <v>437</v>
      </c>
      <c r="BW112" s="1035"/>
      <c r="BX112" s="1035"/>
      <c r="BY112" s="1035"/>
      <c r="BZ112" s="1035"/>
      <c r="CA112" s="1035" t="s">
        <v>433</v>
      </c>
      <c r="CB112" s="1035"/>
      <c r="CC112" s="1035"/>
      <c r="CD112" s="1035"/>
      <c r="CE112" s="1035"/>
      <c r="CF112" s="1029" t="s">
        <v>433</v>
      </c>
      <c r="CG112" s="1030"/>
      <c r="CH112" s="1030"/>
      <c r="CI112" s="1030"/>
      <c r="CJ112" s="1030"/>
      <c r="CK112" s="1060"/>
      <c r="CL112" s="1061"/>
      <c r="CM112" s="1031" t="s">
        <v>442</v>
      </c>
      <c r="CN112" s="1032"/>
      <c r="CO112" s="1032"/>
      <c r="CP112" s="1032"/>
      <c r="CQ112" s="1032"/>
      <c r="CR112" s="1032"/>
      <c r="CS112" s="1032"/>
      <c r="CT112" s="1032"/>
      <c r="CU112" s="1032"/>
      <c r="CV112" s="1032"/>
      <c r="CW112" s="1032"/>
      <c r="CX112" s="1032"/>
      <c r="CY112" s="1032"/>
      <c r="CZ112" s="1032"/>
      <c r="DA112" s="1032"/>
      <c r="DB112" s="1032"/>
      <c r="DC112" s="1032"/>
      <c r="DD112" s="1032"/>
      <c r="DE112" s="1032"/>
      <c r="DF112" s="1033"/>
      <c r="DG112" s="1034" t="s">
        <v>437</v>
      </c>
      <c r="DH112" s="1035"/>
      <c r="DI112" s="1035"/>
      <c r="DJ112" s="1035"/>
      <c r="DK112" s="1035"/>
      <c r="DL112" s="1035" t="s">
        <v>433</v>
      </c>
      <c r="DM112" s="1035"/>
      <c r="DN112" s="1035"/>
      <c r="DO112" s="1035"/>
      <c r="DP112" s="1035"/>
      <c r="DQ112" s="1035" t="s">
        <v>433</v>
      </c>
      <c r="DR112" s="1035"/>
      <c r="DS112" s="1035"/>
      <c r="DT112" s="1035"/>
      <c r="DU112" s="1035"/>
      <c r="DV112" s="1036" t="s">
        <v>437</v>
      </c>
      <c r="DW112" s="1036"/>
      <c r="DX112" s="1036"/>
      <c r="DY112" s="1036"/>
      <c r="DZ112" s="1037"/>
    </row>
    <row r="113" spans="1:130" s="248" customFormat="1" ht="26.25" customHeight="1" x14ac:dyDescent="0.2">
      <c r="A113" s="1069"/>
      <c r="B113" s="1070"/>
      <c r="C113" s="1065" t="s">
        <v>443</v>
      </c>
      <c r="D113" s="1065"/>
      <c r="E113" s="1065"/>
      <c r="F113" s="1065"/>
      <c r="G113" s="1065"/>
      <c r="H113" s="1065"/>
      <c r="I113" s="1065"/>
      <c r="J113" s="1065"/>
      <c r="K113" s="1065"/>
      <c r="L113" s="1065"/>
      <c r="M113" s="1065"/>
      <c r="N113" s="1065"/>
      <c r="O113" s="1065"/>
      <c r="P113" s="1065"/>
      <c r="Q113" s="1065"/>
      <c r="R113" s="1065"/>
      <c r="S113" s="1065"/>
      <c r="T113" s="1065"/>
      <c r="U113" s="1065"/>
      <c r="V113" s="1065"/>
      <c r="W113" s="1065"/>
      <c r="X113" s="1065"/>
      <c r="Y113" s="1065"/>
      <c r="Z113" s="1066"/>
      <c r="AA113" s="1048" t="s">
        <v>433</v>
      </c>
      <c r="AB113" s="1049"/>
      <c r="AC113" s="1049"/>
      <c r="AD113" s="1049"/>
      <c r="AE113" s="1050"/>
      <c r="AF113" s="1051" t="s">
        <v>433</v>
      </c>
      <c r="AG113" s="1049"/>
      <c r="AH113" s="1049"/>
      <c r="AI113" s="1049"/>
      <c r="AJ113" s="1050"/>
      <c r="AK113" s="1051" t="s">
        <v>433</v>
      </c>
      <c r="AL113" s="1049"/>
      <c r="AM113" s="1049"/>
      <c r="AN113" s="1049"/>
      <c r="AO113" s="1050"/>
      <c r="AP113" s="1052" t="s">
        <v>433</v>
      </c>
      <c r="AQ113" s="1053"/>
      <c r="AR113" s="1053"/>
      <c r="AS113" s="1053"/>
      <c r="AT113" s="1054"/>
      <c r="AU113" s="1015"/>
      <c r="AV113" s="1016"/>
      <c r="AW113" s="1016"/>
      <c r="AX113" s="1016"/>
      <c r="AY113" s="1016"/>
      <c r="AZ113" s="1064" t="s">
        <v>444</v>
      </c>
      <c r="BA113" s="1065"/>
      <c r="BB113" s="1065"/>
      <c r="BC113" s="1065"/>
      <c r="BD113" s="1065"/>
      <c r="BE113" s="1065"/>
      <c r="BF113" s="1065"/>
      <c r="BG113" s="1065"/>
      <c r="BH113" s="1065"/>
      <c r="BI113" s="1065"/>
      <c r="BJ113" s="1065"/>
      <c r="BK113" s="1065"/>
      <c r="BL113" s="1065"/>
      <c r="BM113" s="1065"/>
      <c r="BN113" s="1065"/>
      <c r="BO113" s="1065"/>
      <c r="BP113" s="1066"/>
      <c r="BQ113" s="1034">
        <v>1715893</v>
      </c>
      <c r="BR113" s="1035"/>
      <c r="BS113" s="1035"/>
      <c r="BT113" s="1035"/>
      <c r="BU113" s="1035"/>
      <c r="BV113" s="1035">
        <v>1754820</v>
      </c>
      <c r="BW113" s="1035"/>
      <c r="BX113" s="1035"/>
      <c r="BY113" s="1035"/>
      <c r="BZ113" s="1035"/>
      <c r="CA113" s="1035">
        <v>2069039</v>
      </c>
      <c r="CB113" s="1035"/>
      <c r="CC113" s="1035"/>
      <c r="CD113" s="1035"/>
      <c r="CE113" s="1035"/>
      <c r="CF113" s="1029">
        <v>1.8</v>
      </c>
      <c r="CG113" s="1030"/>
      <c r="CH113" s="1030"/>
      <c r="CI113" s="1030"/>
      <c r="CJ113" s="1030"/>
      <c r="CK113" s="1060"/>
      <c r="CL113" s="1061"/>
      <c r="CM113" s="1031" t="s">
        <v>445</v>
      </c>
      <c r="CN113" s="1032"/>
      <c r="CO113" s="1032"/>
      <c r="CP113" s="1032"/>
      <c r="CQ113" s="1032"/>
      <c r="CR113" s="1032"/>
      <c r="CS113" s="1032"/>
      <c r="CT113" s="1032"/>
      <c r="CU113" s="1032"/>
      <c r="CV113" s="1032"/>
      <c r="CW113" s="1032"/>
      <c r="CX113" s="1032"/>
      <c r="CY113" s="1032"/>
      <c r="CZ113" s="1032"/>
      <c r="DA113" s="1032"/>
      <c r="DB113" s="1032"/>
      <c r="DC113" s="1032"/>
      <c r="DD113" s="1032"/>
      <c r="DE113" s="1032"/>
      <c r="DF113" s="1033"/>
      <c r="DG113" s="1073" t="s">
        <v>433</v>
      </c>
      <c r="DH113" s="1074"/>
      <c r="DI113" s="1074"/>
      <c r="DJ113" s="1074"/>
      <c r="DK113" s="1075"/>
      <c r="DL113" s="1076" t="s">
        <v>433</v>
      </c>
      <c r="DM113" s="1074"/>
      <c r="DN113" s="1074"/>
      <c r="DO113" s="1074"/>
      <c r="DP113" s="1075"/>
      <c r="DQ113" s="1076" t="s">
        <v>438</v>
      </c>
      <c r="DR113" s="1074"/>
      <c r="DS113" s="1074"/>
      <c r="DT113" s="1074"/>
      <c r="DU113" s="1075"/>
      <c r="DV113" s="1077" t="s">
        <v>438</v>
      </c>
      <c r="DW113" s="1078"/>
      <c r="DX113" s="1078"/>
      <c r="DY113" s="1078"/>
      <c r="DZ113" s="1079"/>
    </row>
    <row r="114" spans="1:130" s="248" customFormat="1" ht="26.25" customHeight="1" x14ac:dyDescent="0.2">
      <c r="A114" s="1069"/>
      <c r="B114" s="1070"/>
      <c r="C114" s="1065" t="s">
        <v>446</v>
      </c>
      <c r="D114" s="1065"/>
      <c r="E114" s="1065"/>
      <c r="F114" s="1065"/>
      <c r="G114" s="1065"/>
      <c r="H114" s="1065"/>
      <c r="I114" s="1065"/>
      <c r="J114" s="1065"/>
      <c r="K114" s="1065"/>
      <c r="L114" s="1065"/>
      <c r="M114" s="1065"/>
      <c r="N114" s="1065"/>
      <c r="O114" s="1065"/>
      <c r="P114" s="1065"/>
      <c r="Q114" s="1065"/>
      <c r="R114" s="1065"/>
      <c r="S114" s="1065"/>
      <c r="T114" s="1065"/>
      <c r="U114" s="1065"/>
      <c r="V114" s="1065"/>
      <c r="W114" s="1065"/>
      <c r="X114" s="1065"/>
      <c r="Y114" s="1065"/>
      <c r="Z114" s="1066"/>
      <c r="AA114" s="1073">
        <v>137537</v>
      </c>
      <c r="AB114" s="1074"/>
      <c r="AC114" s="1074"/>
      <c r="AD114" s="1074"/>
      <c r="AE114" s="1075"/>
      <c r="AF114" s="1076">
        <v>141267</v>
      </c>
      <c r="AG114" s="1074"/>
      <c r="AH114" s="1074"/>
      <c r="AI114" s="1074"/>
      <c r="AJ114" s="1075"/>
      <c r="AK114" s="1076">
        <v>157535</v>
      </c>
      <c r="AL114" s="1074"/>
      <c r="AM114" s="1074"/>
      <c r="AN114" s="1074"/>
      <c r="AO114" s="1075"/>
      <c r="AP114" s="1077">
        <v>0.1</v>
      </c>
      <c r="AQ114" s="1078"/>
      <c r="AR114" s="1078"/>
      <c r="AS114" s="1078"/>
      <c r="AT114" s="1079"/>
      <c r="AU114" s="1015"/>
      <c r="AV114" s="1016"/>
      <c r="AW114" s="1016"/>
      <c r="AX114" s="1016"/>
      <c r="AY114" s="1016"/>
      <c r="AZ114" s="1064" t="s">
        <v>447</v>
      </c>
      <c r="BA114" s="1065"/>
      <c r="BB114" s="1065"/>
      <c r="BC114" s="1065"/>
      <c r="BD114" s="1065"/>
      <c r="BE114" s="1065"/>
      <c r="BF114" s="1065"/>
      <c r="BG114" s="1065"/>
      <c r="BH114" s="1065"/>
      <c r="BI114" s="1065"/>
      <c r="BJ114" s="1065"/>
      <c r="BK114" s="1065"/>
      <c r="BL114" s="1065"/>
      <c r="BM114" s="1065"/>
      <c r="BN114" s="1065"/>
      <c r="BO114" s="1065"/>
      <c r="BP114" s="1066"/>
      <c r="BQ114" s="1034">
        <v>26123596</v>
      </c>
      <c r="BR114" s="1035"/>
      <c r="BS114" s="1035"/>
      <c r="BT114" s="1035"/>
      <c r="BU114" s="1035"/>
      <c r="BV114" s="1035">
        <v>24574740</v>
      </c>
      <c r="BW114" s="1035"/>
      <c r="BX114" s="1035"/>
      <c r="BY114" s="1035"/>
      <c r="BZ114" s="1035"/>
      <c r="CA114" s="1035">
        <v>21786614</v>
      </c>
      <c r="CB114" s="1035"/>
      <c r="CC114" s="1035"/>
      <c r="CD114" s="1035"/>
      <c r="CE114" s="1035"/>
      <c r="CF114" s="1029">
        <v>18.8</v>
      </c>
      <c r="CG114" s="1030"/>
      <c r="CH114" s="1030"/>
      <c r="CI114" s="1030"/>
      <c r="CJ114" s="1030"/>
      <c r="CK114" s="1060"/>
      <c r="CL114" s="1061"/>
      <c r="CM114" s="1031" t="s">
        <v>448</v>
      </c>
      <c r="CN114" s="1032"/>
      <c r="CO114" s="1032"/>
      <c r="CP114" s="1032"/>
      <c r="CQ114" s="1032"/>
      <c r="CR114" s="1032"/>
      <c r="CS114" s="1032"/>
      <c r="CT114" s="1032"/>
      <c r="CU114" s="1032"/>
      <c r="CV114" s="1032"/>
      <c r="CW114" s="1032"/>
      <c r="CX114" s="1032"/>
      <c r="CY114" s="1032"/>
      <c r="CZ114" s="1032"/>
      <c r="DA114" s="1032"/>
      <c r="DB114" s="1032"/>
      <c r="DC114" s="1032"/>
      <c r="DD114" s="1032"/>
      <c r="DE114" s="1032"/>
      <c r="DF114" s="1033"/>
      <c r="DG114" s="1073" t="s">
        <v>433</v>
      </c>
      <c r="DH114" s="1074"/>
      <c r="DI114" s="1074"/>
      <c r="DJ114" s="1074"/>
      <c r="DK114" s="1075"/>
      <c r="DL114" s="1076" t="s">
        <v>438</v>
      </c>
      <c r="DM114" s="1074"/>
      <c r="DN114" s="1074"/>
      <c r="DO114" s="1074"/>
      <c r="DP114" s="1075"/>
      <c r="DQ114" s="1076" t="s">
        <v>434</v>
      </c>
      <c r="DR114" s="1074"/>
      <c r="DS114" s="1074"/>
      <c r="DT114" s="1074"/>
      <c r="DU114" s="1075"/>
      <c r="DV114" s="1077" t="s">
        <v>433</v>
      </c>
      <c r="DW114" s="1078"/>
      <c r="DX114" s="1078"/>
      <c r="DY114" s="1078"/>
      <c r="DZ114" s="1079"/>
    </row>
    <row r="115" spans="1:130" s="248" customFormat="1" ht="26.25" customHeight="1" x14ac:dyDescent="0.2">
      <c r="A115" s="1069"/>
      <c r="B115" s="1070"/>
      <c r="C115" s="1065" t="s">
        <v>449</v>
      </c>
      <c r="D115" s="1065"/>
      <c r="E115" s="1065"/>
      <c r="F115" s="1065"/>
      <c r="G115" s="1065"/>
      <c r="H115" s="1065"/>
      <c r="I115" s="1065"/>
      <c r="J115" s="1065"/>
      <c r="K115" s="1065"/>
      <c r="L115" s="1065"/>
      <c r="M115" s="1065"/>
      <c r="N115" s="1065"/>
      <c r="O115" s="1065"/>
      <c r="P115" s="1065"/>
      <c r="Q115" s="1065"/>
      <c r="R115" s="1065"/>
      <c r="S115" s="1065"/>
      <c r="T115" s="1065"/>
      <c r="U115" s="1065"/>
      <c r="V115" s="1065"/>
      <c r="W115" s="1065"/>
      <c r="X115" s="1065"/>
      <c r="Y115" s="1065"/>
      <c r="Z115" s="1066"/>
      <c r="AA115" s="1048">
        <v>655931</v>
      </c>
      <c r="AB115" s="1049"/>
      <c r="AC115" s="1049"/>
      <c r="AD115" s="1049"/>
      <c r="AE115" s="1050"/>
      <c r="AF115" s="1051">
        <v>980997</v>
      </c>
      <c r="AG115" s="1049"/>
      <c r="AH115" s="1049"/>
      <c r="AI115" s="1049"/>
      <c r="AJ115" s="1050"/>
      <c r="AK115" s="1051">
        <v>719730</v>
      </c>
      <c r="AL115" s="1049"/>
      <c r="AM115" s="1049"/>
      <c r="AN115" s="1049"/>
      <c r="AO115" s="1050"/>
      <c r="AP115" s="1052">
        <v>0.6</v>
      </c>
      <c r="AQ115" s="1053"/>
      <c r="AR115" s="1053"/>
      <c r="AS115" s="1053"/>
      <c r="AT115" s="1054"/>
      <c r="AU115" s="1015"/>
      <c r="AV115" s="1016"/>
      <c r="AW115" s="1016"/>
      <c r="AX115" s="1016"/>
      <c r="AY115" s="1016"/>
      <c r="AZ115" s="1064" t="s">
        <v>450</v>
      </c>
      <c r="BA115" s="1065"/>
      <c r="BB115" s="1065"/>
      <c r="BC115" s="1065"/>
      <c r="BD115" s="1065"/>
      <c r="BE115" s="1065"/>
      <c r="BF115" s="1065"/>
      <c r="BG115" s="1065"/>
      <c r="BH115" s="1065"/>
      <c r="BI115" s="1065"/>
      <c r="BJ115" s="1065"/>
      <c r="BK115" s="1065"/>
      <c r="BL115" s="1065"/>
      <c r="BM115" s="1065"/>
      <c r="BN115" s="1065"/>
      <c r="BO115" s="1065"/>
      <c r="BP115" s="1066"/>
      <c r="BQ115" s="1034" t="s">
        <v>434</v>
      </c>
      <c r="BR115" s="1035"/>
      <c r="BS115" s="1035"/>
      <c r="BT115" s="1035"/>
      <c r="BU115" s="1035"/>
      <c r="BV115" s="1035" t="s">
        <v>438</v>
      </c>
      <c r="BW115" s="1035"/>
      <c r="BX115" s="1035"/>
      <c r="BY115" s="1035"/>
      <c r="BZ115" s="1035"/>
      <c r="CA115" s="1035" t="s">
        <v>433</v>
      </c>
      <c r="CB115" s="1035"/>
      <c r="CC115" s="1035"/>
      <c r="CD115" s="1035"/>
      <c r="CE115" s="1035"/>
      <c r="CF115" s="1029" t="s">
        <v>135</v>
      </c>
      <c r="CG115" s="1030"/>
      <c r="CH115" s="1030"/>
      <c r="CI115" s="1030"/>
      <c r="CJ115" s="1030"/>
      <c r="CK115" s="1060"/>
      <c r="CL115" s="1061"/>
      <c r="CM115" s="1064" t="s">
        <v>451</v>
      </c>
      <c r="CN115" s="1085"/>
      <c r="CO115" s="1085"/>
      <c r="CP115" s="1085"/>
      <c r="CQ115" s="1085"/>
      <c r="CR115" s="1085"/>
      <c r="CS115" s="1085"/>
      <c r="CT115" s="1085"/>
      <c r="CU115" s="1085"/>
      <c r="CV115" s="1085"/>
      <c r="CW115" s="1085"/>
      <c r="CX115" s="1085"/>
      <c r="CY115" s="1085"/>
      <c r="CZ115" s="1085"/>
      <c r="DA115" s="1085"/>
      <c r="DB115" s="1085"/>
      <c r="DC115" s="1085"/>
      <c r="DD115" s="1085"/>
      <c r="DE115" s="1085"/>
      <c r="DF115" s="1066"/>
      <c r="DG115" s="1073">
        <v>4102236</v>
      </c>
      <c r="DH115" s="1074"/>
      <c r="DI115" s="1074"/>
      <c r="DJ115" s="1074"/>
      <c r="DK115" s="1075"/>
      <c r="DL115" s="1076">
        <v>2195743</v>
      </c>
      <c r="DM115" s="1074"/>
      <c r="DN115" s="1074"/>
      <c r="DO115" s="1074"/>
      <c r="DP115" s="1075"/>
      <c r="DQ115" s="1076">
        <v>2282247</v>
      </c>
      <c r="DR115" s="1074"/>
      <c r="DS115" s="1074"/>
      <c r="DT115" s="1074"/>
      <c r="DU115" s="1075"/>
      <c r="DV115" s="1077">
        <v>2</v>
      </c>
      <c r="DW115" s="1078"/>
      <c r="DX115" s="1078"/>
      <c r="DY115" s="1078"/>
      <c r="DZ115" s="1079"/>
    </row>
    <row r="116" spans="1:130" s="248" customFormat="1" ht="26.25" customHeight="1" x14ac:dyDescent="0.2">
      <c r="A116" s="1071"/>
      <c r="B116" s="1072"/>
      <c r="C116" s="1080" t="s">
        <v>452</v>
      </c>
      <c r="D116" s="1080"/>
      <c r="E116" s="1080"/>
      <c r="F116" s="1080"/>
      <c r="G116" s="1080"/>
      <c r="H116" s="1080"/>
      <c r="I116" s="1080"/>
      <c r="J116" s="1080"/>
      <c r="K116" s="1080"/>
      <c r="L116" s="1080"/>
      <c r="M116" s="1080"/>
      <c r="N116" s="1080"/>
      <c r="O116" s="1080"/>
      <c r="P116" s="1080"/>
      <c r="Q116" s="1080"/>
      <c r="R116" s="1080"/>
      <c r="S116" s="1080"/>
      <c r="T116" s="1080"/>
      <c r="U116" s="1080"/>
      <c r="V116" s="1080"/>
      <c r="W116" s="1080"/>
      <c r="X116" s="1080"/>
      <c r="Y116" s="1080"/>
      <c r="Z116" s="1081"/>
      <c r="AA116" s="1073" t="s">
        <v>437</v>
      </c>
      <c r="AB116" s="1074"/>
      <c r="AC116" s="1074"/>
      <c r="AD116" s="1074"/>
      <c r="AE116" s="1075"/>
      <c r="AF116" s="1076" t="s">
        <v>433</v>
      </c>
      <c r="AG116" s="1074"/>
      <c r="AH116" s="1074"/>
      <c r="AI116" s="1074"/>
      <c r="AJ116" s="1075"/>
      <c r="AK116" s="1076" t="s">
        <v>135</v>
      </c>
      <c r="AL116" s="1074"/>
      <c r="AM116" s="1074"/>
      <c r="AN116" s="1074"/>
      <c r="AO116" s="1075"/>
      <c r="AP116" s="1077" t="s">
        <v>433</v>
      </c>
      <c r="AQ116" s="1078"/>
      <c r="AR116" s="1078"/>
      <c r="AS116" s="1078"/>
      <c r="AT116" s="1079"/>
      <c r="AU116" s="1015"/>
      <c r="AV116" s="1016"/>
      <c r="AW116" s="1016"/>
      <c r="AX116" s="1016"/>
      <c r="AY116" s="1016"/>
      <c r="AZ116" s="1082" t="s">
        <v>453</v>
      </c>
      <c r="BA116" s="1083"/>
      <c r="BB116" s="1083"/>
      <c r="BC116" s="1083"/>
      <c r="BD116" s="1083"/>
      <c r="BE116" s="1083"/>
      <c r="BF116" s="1083"/>
      <c r="BG116" s="1083"/>
      <c r="BH116" s="1083"/>
      <c r="BI116" s="1083"/>
      <c r="BJ116" s="1083"/>
      <c r="BK116" s="1083"/>
      <c r="BL116" s="1083"/>
      <c r="BM116" s="1083"/>
      <c r="BN116" s="1083"/>
      <c r="BO116" s="1083"/>
      <c r="BP116" s="1084"/>
      <c r="BQ116" s="1034" t="s">
        <v>433</v>
      </c>
      <c r="BR116" s="1035"/>
      <c r="BS116" s="1035"/>
      <c r="BT116" s="1035"/>
      <c r="BU116" s="1035"/>
      <c r="BV116" s="1035" t="s">
        <v>433</v>
      </c>
      <c r="BW116" s="1035"/>
      <c r="BX116" s="1035"/>
      <c r="BY116" s="1035"/>
      <c r="BZ116" s="1035"/>
      <c r="CA116" s="1035" t="s">
        <v>434</v>
      </c>
      <c r="CB116" s="1035"/>
      <c r="CC116" s="1035"/>
      <c r="CD116" s="1035"/>
      <c r="CE116" s="1035"/>
      <c r="CF116" s="1029" t="s">
        <v>437</v>
      </c>
      <c r="CG116" s="1030"/>
      <c r="CH116" s="1030"/>
      <c r="CI116" s="1030"/>
      <c r="CJ116" s="1030"/>
      <c r="CK116" s="1060"/>
      <c r="CL116" s="1061"/>
      <c r="CM116" s="1031" t="s">
        <v>454</v>
      </c>
      <c r="CN116" s="1032"/>
      <c r="CO116" s="1032"/>
      <c r="CP116" s="1032"/>
      <c r="CQ116" s="1032"/>
      <c r="CR116" s="1032"/>
      <c r="CS116" s="1032"/>
      <c r="CT116" s="1032"/>
      <c r="CU116" s="1032"/>
      <c r="CV116" s="1032"/>
      <c r="CW116" s="1032"/>
      <c r="CX116" s="1032"/>
      <c r="CY116" s="1032"/>
      <c r="CZ116" s="1032"/>
      <c r="DA116" s="1032"/>
      <c r="DB116" s="1032"/>
      <c r="DC116" s="1032"/>
      <c r="DD116" s="1032"/>
      <c r="DE116" s="1032"/>
      <c r="DF116" s="1033"/>
      <c r="DG116" s="1073">
        <v>2256623</v>
      </c>
      <c r="DH116" s="1074"/>
      <c r="DI116" s="1074"/>
      <c r="DJ116" s="1074"/>
      <c r="DK116" s="1075"/>
      <c r="DL116" s="1076">
        <v>2160216</v>
      </c>
      <c r="DM116" s="1074"/>
      <c r="DN116" s="1074"/>
      <c r="DO116" s="1074"/>
      <c r="DP116" s="1075"/>
      <c r="DQ116" s="1076">
        <v>1900860</v>
      </c>
      <c r="DR116" s="1074"/>
      <c r="DS116" s="1074"/>
      <c r="DT116" s="1074"/>
      <c r="DU116" s="1075"/>
      <c r="DV116" s="1077">
        <v>1.6</v>
      </c>
      <c r="DW116" s="1078"/>
      <c r="DX116" s="1078"/>
      <c r="DY116" s="1078"/>
      <c r="DZ116" s="1079"/>
    </row>
    <row r="117" spans="1:130" s="248" customFormat="1" ht="26.25" customHeight="1" x14ac:dyDescent="0.2">
      <c r="A117" s="1019" t="s">
        <v>184</v>
      </c>
      <c r="B117" s="1000"/>
      <c r="C117" s="1000"/>
      <c r="D117" s="1000"/>
      <c r="E117" s="1000"/>
      <c r="F117" s="1000"/>
      <c r="G117" s="1000"/>
      <c r="H117" s="1000"/>
      <c r="I117" s="1000"/>
      <c r="J117" s="1000"/>
      <c r="K117" s="1000"/>
      <c r="L117" s="1000"/>
      <c r="M117" s="1000"/>
      <c r="N117" s="1000"/>
      <c r="O117" s="1000"/>
      <c r="P117" s="1000"/>
      <c r="Q117" s="1000"/>
      <c r="R117" s="1000"/>
      <c r="S117" s="1000"/>
      <c r="T117" s="1000"/>
      <c r="U117" s="1000"/>
      <c r="V117" s="1000"/>
      <c r="W117" s="1000"/>
      <c r="X117" s="1000"/>
      <c r="Y117" s="1090" t="s">
        <v>455</v>
      </c>
      <c r="Z117" s="1001"/>
      <c r="AA117" s="1091">
        <v>2644801</v>
      </c>
      <c r="AB117" s="1092"/>
      <c r="AC117" s="1092"/>
      <c r="AD117" s="1092"/>
      <c r="AE117" s="1093"/>
      <c r="AF117" s="1094">
        <v>3055337</v>
      </c>
      <c r="AG117" s="1092"/>
      <c r="AH117" s="1092"/>
      <c r="AI117" s="1092"/>
      <c r="AJ117" s="1093"/>
      <c r="AK117" s="1094">
        <v>2932872</v>
      </c>
      <c r="AL117" s="1092"/>
      <c r="AM117" s="1092"/>
      <c r="AN117" s="1092"/>
      <c r="AO117" s="1093"/>
      <c r="AP117" s="1095"/>
      <c r="AQ117" s="1096"/>
      <c r="AR117" s="1096"/>
      <c r="AS117" s="1096"/>
      <c r="AT117" s="1097"/>
      <c r="AU117" s="1015"/>
      <c r="AV117" s="1016"/>
      <c r="AW117" s="1016"/>
      <c r="AX117" s="1016"/>
      <c r="AY117" s="1016"/>
      <c r="AZ117" s="1082" t="s">
        <v>456</v>
      </c>
      <c r="BA117" s="1083"/>
      <c r="BB117" s="1083"/>
      <c r="BC117" s="1083"/>
      <c r="BD117" s="1083"/>
      <c r="BE117" s="1083"/>
      <c r="BF117" s="1083"/>
      <c r="BG117" s="1083"/>
      <c r="BH117" s="1083"/>
      <c r="BI117" s="1083"/>
      <c r="BJ117" s="1083"/>
      <c r="BK117" s="1083"/>
      <c r="BL117" s="1083"/>
      <c r="BM117" s="1083"/>
      <c r="BN117" s="1083"/>
      <c r="BO117" s="1083"/>
      <c r="BP117" s="1084"/>
      <c r="BQ117" s="1034" t="s">
        <v>135</v>
      </c>
      <c r="BR117" s="1035"/>
      <c r="BS117" s="1035"/>
      <c r="BT117" s="1035"/>
      <c r="BU117" s="1035"/>
      <c r="BV117" s="1035" t="s">
        <v>135</v>
      </c>
      <c r="BW117" s="1035"/>
      <c r="BX117" s="1035"/>
      <c r="BY117" s="1035"/>
      <c r="BZ117" s="1035"/>
      <c r="CA117" s="1035" t="s">
        <v>437</v>
      </c>
      <c r="CB117" s="1035"/>
      <c r="CC117" s="1035"/>
      <c r="CD117" s="1035"/>
      <c r="CE117" s="1035"/>
      <c r="CF117" s="1029" t="s">
        <v>437</v>
      </c>
      <c r="CG117" s="1030"/>
      <c r="CH117" s="1030"/>
      <c r="CI117" s="1030"/>
      <c r="CJ117" s="1030"/>
      <c r="CK117" s="1060"/>
      <c r="CL117" s="1061"/>
      <c r="CM117" s="1031" t="s">
        <v>457</v>
      </c>
      <c r="CN117" s="1032"/>
      <c r="CO117" s="1032"/>
      <c r="CP117" s="1032"/>
      <c r="CQ117" s="1032"/>
      <c r="CR117" s="1032"/>
      <c r="CS117" s="1032"/>
      <c r="CT117" s="1032"/>
      <c r="CU117" s="1032"/>
      <c r="CV117" s="1032"/>
      <c r="CW117" s="1032"/>
      <c r="CX117" s="1032"/>
      <c r="CY117" s="1032"/>
      <c r="CZ117" s="1032"/>
      <c r="DA117" s="1032"/>
      <c r="DB117" s="1032"/>
      <c r="DC117" s="1032"/>
      <c r="DD117" s="1032"/>
      <c r="DE117" s="1032"/>
      <c r="DF117" s="1033"/>
      <c r="DG117" s="1073" t="s">
        <v>135</v>
      </c>
      <c r="DH117" s="1074"/>
      <c r="DI117" s="1074"/>
      <c r="DJ117" s="1074"/>
      <c r="DK117" s="1075"/>
      <c r="DL117" s="1076" t="s">
        <v>437</v>
      </c>
      <c r="DM117" s="1074"/>
      <c r="DN117" s="1074"/>
      <c r="DO117" s="1074"/>
      <c r="DP117" s="1075"/>
      <c r="DQ117" s="1076" t="s">
        <v>135</v>
      </c>
      <c r="DR117" s="1074"/>
      <c r="DS117" s="1074"/>
      <c r="DT117" s="1074"/>
      <c r="DU117" s="1075"/>
      <c r="DV117" s="1077" t="s">
        <v>135</v>
      </c>
      <c r="DW117" s="1078"/>
      <c r="DX117" s="1078"/>
      <c r="DY117" s="1078"/>
      <c r="DZ117" s="1079"/>
    </row>
    <row r="118" spans="1:130" s="248" customFormat="1" ht="26.25" customHeight="1" x14ac:dyDescent="0.2">
      <c r="A118" s="1019" t="s">
        <v>427</v>
      </c>
      <c r="B118" s="1000"/>
      <c r="C118" s="1000"/>
      <c r="D118" s="1000"/>
      <c r="E118" s="1000"/>
      <c r="F118" s="1000"/>
      <c r="G118" s="1000"/>
      <c r="H118" s="1000"/>
      <c r="I118" s="1000"/>
      <c r="J118" s="1000"/>
      <c r="K118" s="1000"/>
      <c r="L118" s="1000"/>
      <c r="M118" s="1000"/>
      <c r="N118" s="1000"/>
      <c r="O118" s="1000"/>
      <c r="P118" s="1000"/>
      <c r="Q118" s="1000"/>
      <c r="R118" s="1000"/>
      <c r="S118" s="1000"/>
      <c r="T118" s="1000"/>
      <c r="U118" s="1000"/>
      <c r="V118" s="1000"/>
      <c r="W118" s="1000"/>
      <c r="X118" s="1000"/>
      <c r="Y118" s="1000"/>
      <c r="Z118" s="1001"/>
      <c r="AA118" s="999" t="s">
        <v>424</v>
      </c>
      <c r="AB118" s="1000"/>
      <c r="AC118" s="1000"/>
      <c r="AD118" s="1000"/>
      <c r="AE118" s="1001"/>
      <c r="AF118" s="999" t="s">
        <v>425</v>
      </c>
      <c r="AG118" s="1000"/>
      <c r="AH118" s="1000"/>
      <c r="AI118" s="1000"/>
      <c r="AJ118" s="1001"/>
      <c r="AK118" s="999" t="s">
        <v>304</v>
      </c>
      <c r="AL118" s="1000"/>
      <c r="AM118" s="1000"/>
      <c r="AN118" s="1000"/>
      <c r="AO118" s="1001"/>
      <c r="AP118" s="1086" t="s">
        <v>426</v>
      </c>
      <c r="AQ118" s="1087"/>
      <c r="AR118" s="1087"/>
      <c r="AS118" s="1087"/>
      <c r="AT118" s="1088"/>
      <c r="AU118" s="1015"/>
      <c r="AV118" s="1016"/>
      <c r="AW118" s="1016"/>
      <c r="AX118" s="1016"/>
      <c r="AY118" s="1016"/>
      <c r="AZ118" s="1089" t="s">
        <v>458</v>
      </c>
      <c r="BA118" s="1080"/>
      <c r="BB118" s="1080"/>
      <c r="BC118" s="1080"/>
      <c r="BD118" s="1080"/>
      <c r="BE118" s="1080"/>
      <c r="BF118" s="1080"/>
      <c r="BG118" s="1080"/>
      <c r="BH118" s="1080"/>
      <c r="BI118" s="1080"/>
      <c r="BJ118" s="1080"/>
      <c r="BK118" s="1080"/>
      <c r="BL118" s="1080"/>
      <c r="BM118" s="1080"/>
      <c r="BN118" s="1080"/>
      <c r="BO118" s="1080"/>
      <c r="BP118" s="1081"/>
      <c r="BQ118" s="1112" t="s">
        <v>438</v>
      </c>
      <c r="BR118" s="1113"/>
      <c r="BS118" s="1113"/>
      <c r="BT118" s="1113"/>
      <c r="BU118" s="1113"/>
      <c r="BV118" s="1113" t="s">
        <v>438</v>
      </c>
      <c r="BW118" s="1113"/>
      <c r="BX118" s="1113"/>
      <c r="BY118" s="1113"/>
      <c r="BZ118" s="1113"/>
      <c r="CA118" s="1113" t="s">
        <v>438</v>
      </c>
      <c r="CB118" s="1113"/>
      <c r="CC118" s="1113"/>
      <c r="CD118" s="1113"/>
      <c r="CE118" s="1113"/>
      <c r="CF118" s="1029" t="s">
        <v>438</v>
      </c>
      <c r="CG118" s="1030"/>
      <c r="CH118" s="1030"/>
      <c r="CI118" s="1030"/>
      <c r="CJ118" s="1030"/>
      <c r="CK118" s="1060"/>
      <c r="CL118" s="1061"/>
      <c r="CM118" s="1031" t="s">
        <v>459</v>
      </c>
      <c r="CN118" s="1032"/>
      <c r="CO118" s="1032"/>
      <c r="CP118" s="1032"/>
      <c r="CQ118" s="1032"/>
      <c r="CR118" s="1032"/>
      <c r="CS118" s="1032"/>
      <c r="CT118" s="1032"/>
      <c r="CU118" s="1032"/>
      <c r="CV118" s="1032"/>
      <c r="CW118" s="1032"/>
      <c r="CX118" s="1032"/>
      <c r="CY118" s="1032"/>
      <c r="CZ118" s="1032"/>
      <c r="DA118" s="1032"/>
      <c r="DB118" s="1032"/>
      <c r="DC118" s="1032"/>
      <c r="DD118" s="1032"/>
      <c r="DE118" s="1032"/>
      <c r="DF118" s="1033"/>
      <c r="DG118" s="1073" t="s">
        <v>438</v>
      </c>
      <c r="DH118" s="1074"/>
      <c r="DI118" s="1074"/>
      <c r="DJ118" s="1074"/>
      <c r="DK118" s="1075"/>
      <c r="DL118" s="1076" t="s">
        <v>438</v>
      </c>
      <c r="DM118" s="1074"/>
      <c r="DN118" s="1074"/>
      <c r="DO118" s="1074"/>
      <c r="DP118" s="1075"/>
      <c r="DQ118" s="1076" t="s">
        <v>438</v>
      </c>
      <c r="DR118" s="1074"/>
      <c r="DS118" s="1074"/>
      <c r="DT118" s="1074"/>
      <c r="DU118" s="1075"/>
      <c r="DV118" s="1077" t="s">
        <v>438</v>
      </c>
      <c r="DW118" s="1078"/>
      <c r="DX118" s="1078"/>
      <c r="DY118" s="1078"/>
      <c r="DZ118" s="1079"/>
    </row>
    <row r="119" spans="1:130" s="248" customFormat="1" ht="26.25" customHeight="1" x14ac:dyDescent="0.2">
      <c r="A119" s="1173" t="s">
        <v>430</v>
      </c>
      <c r="B119" s="1059"/>
      <c r="C119" s="1038" t="s">
        <v>431</v>
      </c>
      <c r="D119" s="1039"/>
      <c r="E119" s="1039"/>
      <c r="F119" s="1039"/>
      <c r="G119" s="1039"/>
      <c r="H119" s="1039"/>
      <c r="I119" s="1039"/>
      <c r="J119" s="1039"/>
      <c r="K119" s="1039"/>
      <c r="L119" s="1039"/>
      <c r="M119" s="1039"/>
      <c r="N119" s="1039"/>
      <c r="O119" s="1039"/>
      <c r="P119" s="1039"/>
      <c r="Q119" s="1039"/>
      <c r="R119" s="1039"/>
      <c r="S119" s="1039"/>
      <c r="T119" s="1039"/>
      <c r="U119" s="1039"/>
      <c r="V119" s="1039"/>
      <c r="W119" s="1039"/>
      <c r="X119" s="1039"/>
      <c r="Y119" s="1039"/>
      <c r="Z119" s="1040"/>
      <c r="AA119" s="1006">
        <v>367784</v>
      </c>
      <c r="AB119" s="1007"/>
      <c r="AC119" s="1007"/>
      <c r="AD119" s="1007"/>
      <c r="AE119" s="1008"/>
      <c r="AF119" s="1009">
        <v>367784</v>
      </c>
      <c r="AG119" s="1007"/>
      <c r="AH119" s="1007"/>
      <c r="AI119" s="1007"/>
      <c r="AJ119" s="1008"/>
      <c r="AK119" s="1009">
        <v>374595</v>
      </c>
      <c r="AL119" s="1007"/>
      <c r="AM119" s="1007"/>
      <c r="AN119" s="1007"/>
      <c r="AO119" s="1008"/>
      <c r="AP119" s="1010">
        <v>0.3</v>
      </c>
      <c r="AQ119" s="1011"/>
      <c r="AR119" s="1011"/>
      <c r="AS119" s="1011"/>
      <c r="AT119" s="1012"/>
      <c r="AU119" s="1017"/>
      <c r="AV119" s="1018"/>
      <c r="AW119" s="1018"/>
      <c r="AX119" s="1018"/>
      <c r="AY119" s="1018"/>
      <c r="AZ119" s="279" t="s">
        <v>184</v>
      </c>
      <c r="BA119" s="279"/>
      <c r="BB119" s="279"/>
      <c r="BC119" s="279"/>
      <c r="BD119" s="279"/>
      <c r="BE119" s="279"/>
      <c r="BF119" s="279"/>
      <c r="BG119" s="279"/>
      <c r="BH119" s="279"/>
      <c r="BI119" s="279"/>
      <c r="BJ119" s="279"/>
      <c r="BK119" s="279"/>
      <c r="BL119" s="279"/>
      <c r="BM119" s="279"/>
      <c r="BN119" s="279"/>
      <c r="BO119" s="1090" t="s">
        <v>460</v>
      </c>
      <c r="BP119" s="1121"/>
      <c r="BQ119" s="1112">
        <v>74377029</v>
      </c>
      <c r="BR119" s="1113"/>
      <c r="BS119" s="1113"/>
      <c r="BT119" s="1113"/>
      <c r="BU119" s="1113"/>
      <c r="BV119" s="1113">
        <v>74213935</v>
      </c>
      <c r="BW119" s="1113"/>
      <c r="BX119" s="1113"/>
      <c r="BY119" s="1113"/>
      <c r="BZ119" s="1113"/>
      <c r="CA119" s="1113">
        <v>70914758</v>
      </c>
      <c r="CB119" s="1113"/>
      <c r="CC119" s="1113"/>
      <c r="CD119" s="1113"/>
      <c r="CE119" s="1113"/>
      <c r="CF119" s="1114"/>
      <c r="CG119" s="1115"/>
      <c r="CH119" s="1115"/>
      <c r="CI119" s="1115"/>
      <c r="CJ119" s="1116"/>
      <c r="CK119" s="1062"/>
      <c r="CL119" s="1063"/>
      <c r="CM119" s="1117" t="s">
        <v>461</v>
      </c>
      <c r="CN119" s="1118"/>
      <c r="CO119" s="1118"/>
      <c r="CP119" s="1118"/>
      <c r="CQ119" s="1118"/>
      <c r="CR119" s="1118"/>
      <c r="CS119" s="1118"/>
      <c r="CT119" s="1118"/>
      <c r="CU119" s="1118"/>
      <c r="CV119" s="1118"/>
      <c r="CW119" s="1118"/>
      <c r="CX119" s="1118"/>
      <c r="CY119" s="1118"/>
      <c r="CZ119" s="1118"/>
      <c r="DA119" s="1118"/>
      <c r="DB119" s="1118"/>
      <c r="DC119" s="1118"/>
      <c r="DD119" s="1118"/>
      <c r="DE119" s="1118"/>
      <c r="DF119" s="1119"/>
      <c r="DG119" s="1120">
        <v>447263</v>
      </c>
      <c r="DH119" s="1099"/>
      <c r="DI119" s="1099"/>
      <c r="DJ119" s="1099"/>
      <c r="DK119" s="1100"/>
      <c r="DL119" s="1098">
        <v>405691</v>
      </c>
      <c r="DM119" s="1099"/>
      <c r="DN119" s="1099"/>
      <c r="DO119" s="1099"/>
      <c r="DP119" s="1100"/>
      <c r="DQ119" s="1098">
        <v>363838</v>
      </c>
      <c r="DR119" s="1099"/>
      <c r="DS119" s="1099"/>
      <c r="DT119" s="1099"/>
      <c r="DU119" s="1100"/>
      <c r="DV119" s="1101">
        <v>0.3</v>
      </c>
      <c r="DW119" s="1102"/>
      <c r="DX119" s="1102"/>
      <c r="DY119" s="1102"/>
      <c r="DZ119" s="1103"/>
    </row>
    <row r="120" spans="1:130" s="248" customFormat="1" ht="26.25" customHeight="1" x14ac:dyDescent="0.2">
      <c r="A120" s="1174"/>
      <c r="B120" s="1061"/>
      <c r="C120" s="1031" t="s">
        <v>436</v>
      </c>
      <c r="D120" s="1032"/>
      <c r="E120" s="1032"/>
      <c r="F120" s="1032"/>
      <c r="G120" s="1032"/>
      <c r="H120" s="1032"/>
      <c r="I120" s="1032"/>
      <c r="J120" s="1032"/>
      <c r="K120" s="1032"/>
      <c r="L120" s="1032"/>
      <c r="M120" s="1032"/>
      <c r="N120" s="1032"/>
      <c r="O120" s="1032"/>
      <c r="P120" s="1032"/>
      <c r="Q120" s="1032"/>
      <c r="R120" s="1032"/>
      <c r="S120" s="1032"/>
      <c r="T120" s="1032"/>
      <c r="U120" s="1032"/>
      <c r="V120" s="1032"/>
      <c r="W120" s="1032"/>
      <c r="X120" s="1032"/>
      <c r="Y120" s="1032"/>
      <c r="Z120" s="1033"/>
      <c r="AA120" s="1073" t="s">
        <v>433</v>
      </c>
      <c r="AB120" s="1074"/>
      <c r="AC120" s="1074"/>
      <c r="AD120" s="1074"/>
      <c r="AE120" s="1075"/>
      <c r="AF120" s="1076" t="s">
        <v>388</v>
      </c>
      <c r="AG120" s="1074"/>
      <c r="AH120" s="1074"/>
      <c r="AI120" s="1074"/>
      <c r="AJ120" s="1075"/>
      <c r="AK120" s="1076" t="s">
        <v>388</v>
      </c>
      <c r="AL120" s="1074"/>
      <c r="AM120" s="1074"/>
      <c r="AN120" s="1074"/>
      <c r="AO120" s="1075"/>
      <c r="AP120" s="1077" t="s">
        <v>433</v>
      </c>
      <c r="AQ120" s="1078"/>
      <c r="AR120" s="1078"/>
      <c r="AS120" s="1078"/>
      <c r="AT120" s="1079"/>
      <c r="AU120" s="1104" t="s">
        <v>462</v>
      </c>
      <c r="AV120" s="1105"/>
      <c r="AW120" s="1105"/>
      <c r="AX120" s="1105"/>
      <c r="AY120" s="1106"/>
      <c r="AZ120" s="1055" t="s">
        <v>463</v>
      </c>
      <c r="BA120" s="1004"/>
      <c r="BB120" s="1004"/>
      <c r="BC120" s="1004"/>
      <c r="BD120" s="1004"/>
      <c r="BE120" s="1004"/>
      <c r="BF120" s="1004"/>
      <c r="BG120" s="1004"/>
      <c r="BH120" s="1004"/>
      <c r="BI120" s="1004"/>
      <c r="BJ120" s="1004"/>
      <c r="BK120" s="1004"/>
      <c r="BL120" s="1004"/>
      <c r="BM120" s="1004"/>
      <c r="BN120" s="1004"/>
      <c r="BO120" s="1004"/>
      <c r="BP120" s="1005"/>
      <c r="BQ120" s="1041">
        <v>58457180</v>
      </c>
      <c r="BR120" s="1042"/>
      <c r="BS120" s="1042"/>
      <c r="BT120" s="1042"/>
      <c r="BU120" s="1042"/>
      <c r="BV120" s="1042">
        <v>64732363</v>
      </c>
      <c r="BW120" s="1042"/>
      <c r="BX120" s="1042"/>
      <c r="BY120" s="1042"/>
      <c r="BZ120" s="1042"/>
      <c r="CA120" s="1042">
        <v>63558779</v>
      </c>
      <c r="CB120" s="1042"/>
      <c r="CC120" s="1042"/>
      <c r="CD120" s="1042"/>
      <c r="CE120" s="1042"/>
      <c r="CF120" s="1056">
        <v>54.9</v>
      </c>
      <c r="CG120" s="1057"/>
      <c r="CH120" s="1057"/>
      <c r="CI120" s="1057"/>
      <c r="CJ120" s="1057"/>
      <c r="CK120" s="1122" t="s">
        <v>464</v>
      </c>
      <c r="CL120" s="1123"/>
      <c r="CM120" s="1123"/>
      <c r="CN120" s="1123"/>
      <c r="CO120" s="1124"/>
      <c r="CP120" s="1130" t="s">
        <v>404</v>
      </c>
      <c r="CQ120" s="1131"/>
      <c r="CR120" s="1131"/>
      <c r="CS120" s="1131"/>
      <c r="CT120" s="1131"/>
      <c r="CU120" s="1131"/>
      <c r="CV120" s="1131"/>
      <c r="CW120" s="1131"/>
      <c r="CX120" s="1131"/>
      <c r="CY120" s="1131"/>
      <c r="CZ120" s="1131"/>
      <c r="DA120" s="1131"/>
      <c r="DB120" s="1131"/>
      <c r="DC120" s="1131"/>
      <c r="DD120" s="1131"/>
      <c r="DE120" s="1131"/>
      <c r="DF120" s="1132"/>
      <c r="DG120" s="1041" t="s">
        <v>408</v>
      </c>
      <c r="DH120" s="1042"/>
      <c r="DI120" s="1042"/>
      <c r="DJ120" s="1042"/>
      <c r="DK120" s="1042"/>
      <c r="DL120" s="1042" t="s">
        <v>388</v>
      </c>
      <c r="DM120" s="1042"/>
      <c r="DN120" s="1042"/>
      <c r="DO120" s="1042"/>
      <c r="DP120" s="1042"/>
      <c r="DQ120" s="1042" t="s">
        <v>388</v>
      </c>
      <c r="DR120" s="1042"/>
      <c r="DS120" s="1042"/>
      <c r="DT120" s="1042"/>
      <c r="DU120" s="1042"/>
      <c r="DV120" s="1043" t="s">
        <v>388</v>
      </c>
      <c r="DW120" s="1043"/>
      <c r="DX120" s="1043"/>
      <c r="DY120" s="1043"/>
      <c r="DZ120" s="1044"/>
    </row>
    <row r="121" spans="1:130" s="248" customFormat="1" ht="26.25" customHeight="1" x14ac:dyDescent="0.2">
      <c r="A121" s="1174"/>
      <c r="B121" s="1061"/>
      <c r="C121" s="1082" t="s">
        <v>465</v>
      </c>
      <c r="D121" s="1083"/>
      <c r="E121" s="1083"/>
      <c r="F121" s="1083"/>
      <c r="G121" s="1083"/>
      <c r="H121" s="1083"/>
      <c r="I121" s="1083"/>
      <c r="J121" s="1083"/>
      <c r="K121" s="1083"/>
      <c r="L121" s="1083"/>
      <c r="M121" s="1083"/>
      <c r="N121" s="1083"/>
      <c r="O121" s="1083"/>
      <c r="P121" s="1083"/>
      <c r="Q121" s="1083"/>
      <c r="R121" s="1083"/>
      <c r="S121" s="1083"/>
      <c r="T121" s="1083"/>
      <c r="U121" s="1083"/>
      <c r="V121" s="1083"/>
      <c r="W121" s="1083"/>
      <c r="X121" s="1083"/>
      <c r="Y121" s="1083"/>
      <c r="Z121" s="1084"/>
      <c r="AA121" s="1073" t="s">
        <v>433</v>
      </c>
      <c r="AB121" s="1074"/>
      <c r="AC121" s="1074"/>
      <c r="AD121" s="1074"/>
      <c r="AE121" s="1075"/>
      <c r="AF121" s="1076" t="s">
        <v>433</v>
      </c>
      <c r="AG121" s="1074"/>
      <c r="AH121" s="1074"/>
      <c r="AI121" s="1074"/>
      <c r="AJ121" s="1075"/>
      <c r="AK121" s="1076" t="s">
        <v>433</v>
      </c>
      <c r="AL121" s="1074"/>
      <c r="AM121" s="1074"/>
      <c r="AN121" s="1074"/>
      <c r="AO121" s="1075"/>
      <c r="AP121" s="1077" t="s">
        <v>408</v>
      </c>
      <c r="AQ121" s="1078"/>
      <c r="AR121" s="1078"/>
      <c r="AS121" s="1078"/>
      <c r="AT121" s="1079"/>
      <c r="AU121" s="1107"/>
      <c r="AV121" s="1108"/>
      <c r="AW121" s="1108"/>
      <c r="AX121" s="1108"/>
      <c r="AY121" s="1109"/>
      <c r="AZ121" s="1064" t="s">
        <v>466</v>
      </c>
      <c r="BA121" s="1065"/>
      <c r="BB121" s="1065"/>
      <c r="BC121" s="1065"/>
      <c r="BD121" s="1065"/>
      <c r="BE121" s="1065"/>
      <c r="BF121" s="1065"/>
      <c r="BG121" s="1065"/>
      <c r="BH121" s="1065"/>
      <c r="BI121" s="1065"/>
      <c r="BJ121" s="1065"/>
      <c r="BK121" s="1065"/>
      <c r="BL121" s="1065"/>
      <c r="BM121" s="1065"/>
      <c r="BN121" s="1065"/>
      <c r="BO121" s="1065"/>
      <c r="BP121" s="1066"/>
      <c r="BQ121" s="1034">
        <v>1212886</v>
      </c>
      <c r="BR121" s="1035"/>
      <c r="BS121" s="1035"/>
      <c r="BT121" s="1035"/>
      <c r="BU121" s="1035"/>
      <c r="BV121" s="1035">
        <v>566478</v>
      </c>
      <c r="BW121" s="1035"/>
      <c r="BX121" s="1035"/>
      <c r="BY121" s="1035"/>
      <c r="BZ121" s="1035"/>
      <c r="CA121" s="1035">
        <v>925920</v>
      </c>
      <c r="CB121" s="1035"/>
      <c r="CC121" s="1035"/>
      <c r="CD121" s="1035"/>
      <c r="CE121" s="1035"/>
      <c r="CF121" s="1029">
        <v>0.8</v>
      </c>
      <c r="CG121" s="1030"/>
      <c r="CH121" s="1030"/>
      <c r="CI121" s="1030"/>
      <c r="CJ121" s="1030"/>
      <c r="CK121" s="1125"/>
      <c r="CL121" s="1126"/>
      <c r="CM121" s="1126"/>
      <c r="CN121" s="1126"/>
      <c r="CO121" s="1127"/>
      <c r="CP121" s="1135" t="s">
        <v>405</v>
      </c>
      <c r="CQ121" s="1136"/>
      <c r="CR121" s="1136"/>
      <c r="CS121" s="1136"/>
      <c r="CT121" s="1136"/>
      <c r="CU121" s="1136"/>
      <c r="CV121" s="1136"/>
      <c r="CW121" s="1136"/>
      <c r="CX121" s="1136"/>
      <c r="CY121" s="1136"/>
      <c r="CZ121" s="1136"/>
      <c r="DA121" s="1136"/>
      <c r="DB121" s="1136"/>
      <c r="DC121" s="1136"/>
      <c r="DD121" s="1136"/>
      <c r="DE121" s="1136"/>
      <c r="DF121" s="1137"/>
      <c r="DG121" s="1034" t="s">
        <v>388</v>
      </c>
      <c r="DH121" s="1035"/>
      <c r="DI121" s="1035"/>
      <c r="DJ121" s="1035"/>
      <c r="DK121" s="1035"/>
      <c r="DL121" s="1035" t="s">
        <v>467</v>
      </c>
      <c r="DM121" s="1035"/>
      <c r="DN121" s="1035"/>
      <c r="DO121" s="1035"/>
      <c r="DP121" s="1035"/>
      <c r="DQ121" s="1035" t="s">
        <v>388</v>
      </c>
      <c r="DR121" s="1035"/>
      <c r="DS121" s="1035"/>
      <c r="DT121" s="1035"/>
      <c r="DU121" s="1035"/>
      <c r="DV121" s="1036" t="s">
        <v>433</v>
      </c>
      <c r="DW121" s="1036"/>
      <c r="DX121" s="1036"/>
      <c r="DY121" s="1036"/>
      <c r="DZ121" s="1037"/>
    </row>
    <row r="122" spans="1:130" s="248" customFormat="1" ht="26.25" customHeight="1" x14ac:dyDescent="0.2">
      <c r="A122" s="1174"/>
      <c r="B122" s="1061"/>
      <c r="C122" s="1031" t="s">
        <v>448</v>
      </c>
      <c r="D122" s="1032"/>
      <c r="E122" s="1032"/>
      <c r="F122" s="1032"/>
      <c r="G122" s="1032"/>
      <c r="H122" s="1032"/>
      <c r="I122" s="1032"/>
      <c r="J122" s="1032"/>
      <c r="K122" s="1032"/>
      <c r="L122" s="1032"/>
      <c r="M122" s="1032"/>
      <c r="N122" s="1032"/>
      <c r="O122" s="1032"/>
      <c r="P122" s="1032"/>
      <c r="Q122" s="1032"/>
      <c r="R122" s="1032"/>
      <c r="S122" s="1032"/>
      <c r="T122" s="1032"/>
      <c r="U122" s="1032"/>
      <c r="V122" s="1032"/>
      <c r="W122" s="1032"/>
      <c r="X122" s="1032"/>
      <c r="Y122" s="1032"/>
      <c r="Z122" s="1033"/>
      <c r="AA122" s="1073" t="s">
        <v>433</v>
      </c>
      <c r="AB122" s="1074"/>
      <c r="AC122" s="1074"/>
      <c r="AD122" s="1074"/>
      <c r="AE122" s="1075"/>
      <c r="AF122" s="1076" t="s">
        <v>388</v>
      </c>
      <c r="AG122" s="1074"/>
      <c r="AH122" s="1074"/>
      <c r="AI122" s="1074"/>
      <c r="AJ122" s="1075"/>
      <c r="AK122" s="1076" t="s">
        <v>388</v>
      </c>
      <c r="AL122" s="1074"/>
      <c r="AM122" s="1074"/>
      <c r="AN122" s="1074"/>
      <c r="AO122" s="1075"/>
      <c r="AP122" s="1077" t="s">
        <v>433</v>
      </c>
      <c r="AQ122" s="1078"/>
      <c r="AR122" s="1078"/>
      <c r="AS122" s="1078"/>
      <c r="AT122" s="1079"/>
      <c r="AU122" s="1107"/>
      <c r="AV122" s="1108"/>
      <c r="AW122" s="1108"/>
      <c r="AX122" s="1108"/>
      <c r="AY122" s="1109"/>
      <c r="AZ122" s="1089" t="s">
        <v>468</v>
      </c>
      <c r="BA122" s="1080"/>
      <c r="BB122" s="1080"/>
      <c r="BC122" s="1080"/>
      <c r="BD122" s="1080"/>
      <c r="BE122" s="1080"/>
      <c r="BF122" s="1080"/>
      <c r="BG122" s="1080"/>
      <c r="BH122" s="1080"/>
      <c r="BI122" s="1080"/>
      <c r="BJ122" s="1080"/>
      <c r="BK122" s="1080"/>
      <c r="BL122" s="1080"/>
      <c r="BM122" s="1080"/>
      <c r="BN122" s="1080"/>
      <c r="BO122" s="1080"/>
      <c r="BP122" s="1081"/>
      <c r="BQ122" s="1112">
        <v>88014312</v>
      </c>
      <c r="BR122" s="1113"/>
      <c r="BS122" s="1113"/>
      <c r="BT122" s="1113"/>
      <c r="BU122" s="1113"/>
      <c r="BV122" s="1113">
        <v>80468618</v>
      </c>
      <c r="BW122" s="1113"/>
      <c r="BX122" s="1113"/>
      <c r="BY122" s="1113"/>
      <c r="BZ122" s="1113"/>
      <c r="CA122" s="1113">
        <v>74460845</v>
      </c>
      <c r="CB122" s="1113"/>
      <c r="CC122" s="1113"/>
      <c r="CD122" s="1113"/>
      <c r="CE122" s="1113"/>
      <c r="CF122" s="1133">
        <v>64.3</v>
      </c>
      <c r="CG122" s="1134"/>
      <c r="CH122" s="1134"/>
      <c r="CI122" s="1134"/>
      <c r="CJ122" s="1134"/>
      <c r="CK122" s="1125"/>
      <c r="CL122" s="1126"/>
      <c r="CM122" s="1126"/>
      <c r="CN122" s="1126"/>
      <c r="CO122" s="1127"/>
      <c r="CP122" s="1135" t="s">
        <v>469</v>
      </c>
      <c r="CQ122" s="1136"/>
      <c r="CR122" s="1136"/>
      <c r="CS122" s="1136"/>
      <c r="CT122" s="1136"/>
      <c r="CU122" s="1136"/>
      <c r="CV122" s="1136"/>
      <c r="CW122" s="1136"/>
      <c r="CX122" s="1136"/>
      <c r="CY122" s="1136"/>
      <c r="CZ122" s="1136"/>
      <c r="DA122" s="1136"/>
      <c r="DB122" s="1136"/>
      <c r="DC122" s="1136"/>
      <c r="DD122" s="1136"/>
      <c r="DE122" s="1136"/>
      <c r="DF122" s="1137"/>
      <c r="DG122" s="1034" t="s">
        <v>433</v>
      </c>
      <c r="DH122" s="1035"/>
      <c r="DI122" s="1035"/>
      <c r="DJ122" s="1035"/>
      <c r="DK122" s="1035"/>
      <c r="DL122" s="1035" t="s">
        <v>408</v>
      </c>
      <c r="DM122" s="1035"/>
      <c r="DN122" s="1035"/>
      <c r="DO122" s="1035"/>
      <c r="DP122" s="1035"/>
      <c r="DQ122" s="1035" t="s">
        <v>433</v>
      </c>
      <c r="DR122" s="1035"/>
      <c r="DS122" s="1035"/>
      <c r="DT122" s="1035"/>
      <c r="DU122" s="1035"/>
      <c r="DV122" s="1036" t="s">
        <v>433</v>
      </c>
      <c r="DW122" s="1036"/>
      <c r="DX122" s="1036"/>
      <c r="DY122" s="1036"/>
      <c r="DZ122" s="1037"/>
    </row>
    <row r="123" spans="1:130" s="248" customFormat="1" ht="26.25" customHeight="1" x14ac:dyDescent="0.2">
      <c r="A123" s="1174"/>
      <c r="B123" s="1061"/>
      <c r="C123" s="1031" t="s">
        <v>454</v>
      </c>
      <c r="D123" s="1032"/>
      <c r="E123" s="1032"/>
      <c r="F123" s="1032"/>
      <c r="G123" s="1032"/>
      <c r="H123" s="1032"/>
      <c r="I123" s="1032"/>
      <c r="J123" s="1032"/>
      <c r="K123" s="1032"/>
      <c r="L123" s="1032"/>
      <c r="M123" s="1032"/>
      <c r="N123" s="1032"/>
      <c r="O123" s="1032"/>
      <c r="P123" s="1032"/>
      <c r="Q123" s="1032"/>
      <c r="R123" s="1032"/>
      <c r="S123" s="1032"/>
      <c r="T123" s="1032"/>
      <c r="U123" s="1032"/>
      <c r="V123" s="1032"/>
      <c r="W123" s="1032"/>
      <c r="X123" s="1032"/>
      <c r="Y123" s="1032"/>
      <c r="Z123" s="1033"/>
      <c r="AA123" s="1073">
        <v>228222</v>
      </c>
      <c r="AB123" s="1074"/>
      <c r="AC123" s="1074"/>
      <c r="AD123" s="1074"/>
      <c r="AE123" s="1075"/>
      <c r="AF123" s="1076">
        <v>197237</v>
      </c>
      <c r="AG123" s="1074"/>
      <c r="AH123" s="1074"/>
      <c r="AI123" s="1074"/>
      <c r="AJ123" s="1075"/>
      <c r="AK123" s="1076">
        <v>202955</v>
      </c>
      <c r="AL123" s="1074"/>
      <c r="AM123" s="1074"/>
      <c r="AN123" s="1074"/>
      <c r="AO123" s="1075"/>
      <c r="AP123" s="1077">
        <v>0.2</v>
      </c>
      <c r="AQ123" s="1078"/>
      <c r="AR123" s="1078"/>
      <c r="AS123" s="1078"/>
      <c r="AT123" s="1079"/>
      <c r="AU123" s="1110"/>
      <c r="AV123" s="1111"/>
      <c r="AW123" s="1111"/>
      <c r="AX123" s="1111"/>
      <c r="AY123" s="1111"/>
      <c r="AZ123" s="279" t="s">
        <v>184</v>
      </c>
      <c r="BA123" s="279"/>
      <c r="BB123" s="279"/>
      <c r="BC123" s="279"/>
      <c r="BD123" s="279"/>
      <c r="BE123" s="279"/>
      <c r="BF123" s="279"/>
      <c r="BG123" s="279"/>
      <c r="BH123" s="279"/>
      <c r="BI123" s="279"/>
      <c r="BJ123" s="279"/>
      <c r="BK123" s="279"/>
      <c r="BL123" s="279"/>
      <c r="BM123" s="279"/>
      <c r="BN123" s="279"/>
      <c r="BO123" s="1090" t="s">
        <v>470</v>
      </c>
      <c r="BP123" s="1121"/>
      <c r="BQ123" s="1180">
        <v>147684378</v>
      </c>
      <c r="BR123" s="1181"/>
      <c r="BS123" s="1181"/>
      <c r="BT123" s="1181"/>
      <c r="BU123" s="1181"/>
      <c r="BV123" s="1181">
        <v>145767459</v>
      </c>
      <c r="BW123" s="1181"/>
      <c r="BX123" s="1181"/>
      <c r="BY123" s="1181"/>
      <c r="BZ123" s="1181"/>
      <c r="CA123" s="1181">
        <v>138945544</v>
      </c>
      <c r="CB123" s="1181"/>
      <c r="CC123" s="1181"/>
      <c r="CD123" s="1181"/>
      <c r="CE123" s="1181"/>
      <c r="CF123" s="1114"/>
      <c r="CG123" s="1115"/>
      <c r="CH123" s="1115"/>
      <c r="CI123" s="1115"/>
      <c r="CJ123" s="1116"/>
      <c r="CK123" s="1125"/>
      <c r="CL123" s="1126"/>
      <c r="CM123" s="1126"/>
      <c r="CN123" s="1126"/>
      <c r="CO123" s="1127"/>
      <c r="CP123" s="1135"/>
      <c r="CQ123" s="1136"/>
      <c r="CR123" s="1136"/>
      <c r="CS123" s="1136"/>
      <c r="CT123" s="1136"/>
      <c r="CU123" s="1136"/>
      <c r="CV123" s="1136"/>
      <c r="CW123" s="1136"/>
      <c r="CX123" s="1136"/>
      <c r="CY123" s="1136"/>
      <c r="CZ123" s="1136"/>
      <c r="DA123" s="1136"/>
      <c r="DB123" s="1136"/>
      <c r="DC123" s="1136"/>
      <c r="DD123" s="1136"/>
      <c r="DE123" s="1136"/>
      <c r="DF123" s="1137"/>
      <c r="DG123" s="1073"/>
      <c r="DH123" s="1074"/>
      <c r="DI123" s="1074"/>
      <c r="DJ123" s="1074"/>
      <c r="DK123" s="1075"/>
      <c r="DL123" s="1076"/>
      <c r="DM123" s="1074"/>
      <c r="DN123" s="1074"/>
      <c r="DO123" s="1074"/>
      <c r="DP123" s="1075"/>
      <c r="DQ123" s="1076"/>
      <c r="DR123" s="1074"/>
      <c r="DS123" s="1074"/>
      <c r="DT123" s="1074"/>
      <c r="DU123" s="1075"/>
      <c r="DV123" s="1077"/>
      <c r="DW123" s="1078"/>
      <c r="DX123" s="1078"/>
      <c r="DY123" s="1078"/>
      <c r="DZ123" s="1079"/>
    </row>
    <row r="124" spans="1:130" s="248" customFormat="1" ht="26.25" customHeight="1" thickBot="1" x14ac:dyDescent="0.25">
      <c r="A124" s="1174"/>
      <c r="B124" s="1061"/>
      <c r="C124" s="1031" t="s">
        <v>457</v>
      </c>
      <c r="D124" s="1032"/>
      <c r="E124" s="1032"/>
      <c r="F124" s="1032"/>
      <c r="G124" s="1032"/>
      <c r="H124" s="1032"/>
      <c r="I124" s="1032"/>
      <c r="J124" s="1032"/>
      <c r="K124" s="1032"/>
      <c r="L124" s="1032"/>
      <c r="M124" s="1032"/>
      <c r="N124" s="1032"/>
      <c r="O124" s="1032"/>
      <c r="P124" s="1032"/>
      <c r="Q124" s="1032"/>
      <c r="R124" s="1032"/>
      <c r="S124" s="1032"/>
      <c r="T124" s="1032"/>
      <c r="U124" s="1032"/>
      <c r="V124" s="1032"/>
      <c r="W124" s="1032"/>
      <c r="X124" s="1032"/>
      <c r="Y124" s="1032"/>
      <c r="Z124" s="1033"/>
      <c r="AA124" s="1073" t="s">
        <v>388</v>
      </c>
      <c r="AB124" s="1074"/>
      <c r="AC124" s="1074"/>
      <c r="AD124" s="1074"/>
      <c r="AE124" s="1075"/>
      <c r="AF124" s="1076" t="s">
        <v>433</v>
      </c>
      <c r="AG124" s="1074"/>
      <c r="AH124" s="1074"/>
      <c r="AI124" s="1074"/>
      <c r="AJ124" s="1075"/>
      <c r="AK124" s="1076" t="s">
        <v>408</v>
      </c>
      <c r="AL124" s="1074"/>
      <c r="AM124" s="1074"/>
      <c r="AN124" s="1074"/>
      <c r="AO124" s="1075"/>
      <c r="AP124" s="1077" t="s">
        <v>433</v>
      </c>
      <c r="AQ124" s="1078"/>
      <c r="AR124" s="1078"/>
      <c r="AS124" s="1078"/>
      <c r="AT124" s="1079"/>
      <c r="AU124" s="1176" t="s">
        <v>471</v>
      </c>
      <c r="AV124" s="1177"/>
      <c r="AW124" s="1177"/>
      <c r="AX124" s="1177"/>
      <c r="AY124" s="1177"/>
      <c r="AZ124" s="1177"/>
      <c r="BA124" s="1177"/>
      <c r="BB124" s="1177"/>
      <c r="BC124" s="1177"/>
      <c r="BD124" s="1177"/>
      <c r="BE124" s="1177"/>
      <c r="BF124" s="1177"/>
      <c r="BG124" s="1177"/>
      <c r="BH124" s="1177"/>
      <c r="BI124" s="1177"/>
      <c r="BJ124" s="1177"/>
      <c r="BK124" s="1177"/>
      <c r="BL124" s="1177"/>
      <c r="BM124" s="1177"/>
      <c r="BN124" s="1177"/>
      <c r="BO124" s="1177"/>
      <c r="BP124" s="1178"/>
      <c r="BQ124" s="1179" t="s">
        <v>388</v>
      </c>
      <c r="BR124" s="1143"/>
      <c r="BS124" s="1143"/>
      <c r="BT124" s="1143"/>
      <c r="BU124" s="1143"/>
      <c r="BV124" s="1143" t="s">
        <v>388</v>
      </c>
      <c r="BW124" s="1143"/>
      <c r="BX124" s="1143"/>
      <c r="BY124" s="1143"/>
      <c r="BZ124" s="1143"/>
      <c r="CA124" s="1143" t="s">
        <v>388</v>
      </c>
      <c r="CB124" s="1143"/>
      <c r="CC124" s="1143"/>
      <c r="CD124" s="1143"/>
      <c r="CE124" s="1143"/>
      <c r="CF124" s="1144"/>
      <c r="CG124" s="1145"/>
      <c r="CH124" s="1145"/>
      <c r="CI124" s="1145"/>
      <c r="CJ124" s="1146"/>
      <c r="CK124" s="1128"/>
      <c r="CL124" s="1128"/>
      <c r="CM124" s="1128"/>
      <c r="CN124" s="1128"/>
      <c r="CO124" s="1129"/>
      <c r="CP124" s="1135" t="s">
        <v>472</v>
      </c>
      <c r="CQ124" s="1136"/>
      <c r="CR124" s="1136"/>
      <c r="CS124" s="1136"/>
      <c r="CT124" s="1136"/>
      <c r="CU124" s="1136"/>
      <c r="CV124" s="1136"/>
      <c r="CW124" s="1136"/>
      <c r="CX124" s="1136"/>
      <c r="CY124" s="1136"/>
      <c r="CZ124" s="1136"/>
      <c r="DA124" s="1136"/>
      <c r="DB124" s="1136"/>
      <c r="DC124" s="1136"/>
      <c r="DD124" s="1136"/>
      <c r="DE124" s="1136"/>
      <c r="DF124" s="1137"/>
      <c r="DG124" s="1120" t="s">
        <v>392</v>
      </c>
      <c r="DH124" s="1099"/>
      <c r="DI124" s="1099"/>
      <c r="DJ124" s="1099"/>
      <c r="DK124" s="1100"/>
      <c r="DL124" s="1098" t="s">
        <v>392</v>
      </c>
      <c r="DM124" s="1099"/>
      <c r="DN124" s="1099"/>
      <c r="DO124" s="1099"/>
      <c r="DP124" s="1100"/>
      <c r="DQ124" s="1098" t="s">
        <v>433</v>
      </c>
      <c r="DR124" s="1099"/>
      <c r="DS124" s="1099"/>
      <c r="DT124" s="1099"/>
      <c r="DU124" s="1100"/>
      <c r="DV124" s="1101" t="s">
        <v>467</v>
      </c>
      <c r="DW124" s="1102"/>
      <c r="DX124" s="1102"/>
      <c r="DY124" s="1102"/>
      <c r="DZ124" s="1103"/>
    </row>
    <row r="125" spans="1:130" s="248" customFormat="1" ht="26.25" customHeight="1" x14ac:dyDescent="0.2">
      <c r="A125" s="1174"/>
      <c r="B125" s="1061"/>
      <c r="C125" s="1031" t="s">
        <v>459</v>
      </c>
      <c r="D125" s="1032"/>
      <c r="E125" s="1032"/>
      <c r="F125" s="1032"/>
      <c r="G125" s="1032"/>
      <c r="H125" s="1032"/>
      <c r="I125" s="1032"/>
      <c r="J125" s="1032"/>
      <c r="K125" s="1032"/>
      <c r="L125" s="1032"/>
      <c r="M125" s="1032"/>
      <c r="N125" s="1032"/>
      <c r="O125" s="1032"/>
      <c r="P125" s="1032"/>
      <c r="Q125" s="1032"/>
      <c r="R125" s="1032"/>
      <c r="S125" s="1032"/>
      <c r="T125" s="1032"/>
      <c r="U125" s="1032"/>
      <c r="V125" s="1032"/>
      <c r="W125" s="1032"/>
      <c r="X125" s="1032"/>
      <c r="Y125" s="1032"/>
      <c r="Z125" s="1033"/>
      <c r="AA125" s="1073" t="s">
        <v>433</v>
      </c>
      <c r="AB125" s="1074"/>
      <c r="AC125" s="1074"/>
      <c r="AD125" s="1074"/>
      <c r="AE125" s="1075"/>
      <c r="AF125" s="1076" t="s">
        <v>408</v>
      </c>
      <c r="AG125" s="1074"/>
      <c r="AH125" s="1074"/>
      <c r="AI125" s="1074"/>
      <c r="AJ125" s="1075"/>
      <c r="AK125" s="1076" t="s">
        <v>388</v>
      </c>
      <c r="AL125" s="1074"/>
      <c r="AM125" s="1074"/>
      <c r="AN125" s="1074"/>
      <c r="AO125" s="1075"/>
      <c r="AP125" s="1077" t="s">
        <v>437</v>
      </c>
      <c r="AQ125" s="1078"/>
      <c r="AR125" s="1078"/>
      <c r="AS125" s="1078"/>
      <c r="AT125" s="107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38" t="s">
        <v>473</v>
      </c>
      <c r="CL125" s="1123"/>
      <c r="CM125" s="1123"/>
      <c r="CN125" s="1123"/>
      <c r="CO125" s="1124"/>
      <c r="CP125" s="1055" t="s">
        <v>474</v>
      </c>
      <c r="CQ125" s="1004"/>
      <c r="CR125" s="1004"/>
      <c r="CS125" s="1004"/>
      <c r="CT125" s="1004"/>
      <c r="CU125" s="1004"/>
      <c r="CV125" s="1004"/>
      <c r="CW125" s="1004"/>
      <c r="CX125" s="1004"/>
      <c r="CY125" s="1004"/>
      <c r="CZ125" s="1004"/>
      <c r="DA125" s="1004"/>
      <c r="DB125" s="1004"/>
      <c r="DC125" s="1004"/>
      <c r="DD125" s="1004"/>
      <c r="DE125" s="1004"/>
      <c r="DF125" s="1005"/>
      <c r="DG125" s="1041" t="s">
        <v>408</v>
      </c>
      <c r="DH125" s="1042"/>
      <c r="DI125" s="1042"/>
      <c r="DJ125" s="1042"/>
      <c r="DK125" s="1042"/>
      <c r="DL125" s="1042" t="s">
        <v>388</v>
      </c>
      <c r="DM125" s="1042"/>
      <c r="DN125" s="1042"/>
      <c r="DO125" s="1042"/>
      <c r="DP125" s="1042"/>
      <c r="DQ125" s="1042" t="s">
        <v>388</v>
      </c>
      <c r="DR125" s="1042"/>
      <c r="DS125" s="1042"/>
      <c r="DT125" s="1042"/>
      <c r="DU125" s="1042"/>
      <c r="DV125" s="1043" t="s">
        <v>408</v>
      </c>
      <c r="DW125" s="1043"/>
      <c r="DX125" s="1043"/>
      <c r="DY125" s="1043"/>
      <c r="DZ125" s="1044"/>
    </row>
    <row r="126" spans="1:130" s="248" customFormat="1" ht="26.25" customHeight="1" thickBot="1" x14ac:dyDescent="0.25">
      <c r="A126" s="1174"/>
      <c r="B126" s="1061"/>
      <c r="C126" s="1031" t="s">
        <v>461</v>
      </c>
      <c r="D126" s="1032"/>
      <c r="E126" s="1032"/>
      <c r="F126" s="1032"/>
      <c r="G126" s="1032"/>
      <c r="H126" s="1032"/>
      <c r="I126" s="1032"/>
      <c r="J126" s="1032"/>
      <c r="K126" s="1032"/>
      <c r="L126" s="1032"/>
      <c r="M126" s="1032"/>
      <c r="N126" s="1032"/>
      <c r="O126" s="1032"/>
      <c r="P126" s="1032"/>
      <c r="Q126" s="1032"/>
      <c r="R126" s="1032"/>
      <c r="S126" s="1032"/>
      <c r="T126" s="1032"/>
      <c r="U126" s="1032"/>
      <c r="V126" s="1032"/>
      <c r="W126" s="1032"/>
      <c r="X126" s="1032"/>
      <c r="Y126" s="1032"/>
      <c r="Z126" s="1033"/>
      <c r="AA126" s="1073">
        <v>59925</v>
      </c>
      <c r="AB126" s="1074"/>
      <c r="AC126" s="1074"/>
      <c r="AD126" s="1074"/>
      <c r="AE126" s="1075"/>
      <c r="AF126" s="1076">
        <v>415976</v>
      </c>
      <c r="AG126" s="1074"/>
      <c r="AH126" s="1074"/>
      <c r="AI126" s="1074"/>
      <c r="AJ126" s="1075"/>
      <c r="AK126" s="1076">
        <v>142180</v>
      </c>
      <c r="AL126" s="1074"/>
      <c r="AM126" s="1074"/>
      <c r="AN126" s="1074"/>
      <c r="AO126" s="1075"/>
      <c r="AP126" s="1077">
        <v>0.1</v>
      </c>
      <c r="AQ126" s="1078"/>
      <c r="AR126" s="1078"/>
      <c r="AS126" s="1078"/>
      <c r="AT126" s="107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39"/>
      <c r="CL126" s="1126"/>
      <c r="CM126" s="1126"/>
      <c r="CN126" s="1126"/>
      <c r="CO126" s="1127"/>
      <c r="CP126" s="1064" t="s">
        <v>475</v>
      </c>
      <c r="CQ126" s="1065"/>
      <c r="CR126" s="1065"/>
      <c r="CS126" s="1065"/>
      <c r="CT126" s="1065"/>
      <c r="CU126" s="1065"/>
      <c r="CV126" s="1065"/>
      <c r="CW126" s="1065"/>
      <c r="CX126" s="1065"/>
      <c r="CY126" s="1065"/>
      <c r="CZ126" s="1065"/>
      <c r="DA126" s="1065"/>
      <c r="DB126" s="1065"/>
      <c r="DC126" s="1065"/>
      <c r="DD126" s="1065"/>
      <c r="DE126" s="1065"/>
      <c r="DF126" s="1066"/>
      <c r="DG126" s="1034" t="s">
        <v>433</v>
      </c>
      <c r="DH126" s="1035"/>
      <c r="DI126" s="1035"/>
      <c r="DJ126" s="1035"/>
      <c r="DK126" s="1035"/>
      <c r="DL126" s="1035" t="s">
        <v>388</v>
      </c>
      <c r="DM126" s="1035"/>
      <c r="DN126" s="1035"/>
      <c r="DO126" s="1035"/>
      <c r="DP126" s="1035"/>
      <c r="DQ126" s="1035" t="s">
        <v>388</v>
      </c>
      <c r="DR126" s="1035"/>
      <c r="DS126" s="1035"/>
      <c r="DT126" s="1035"/>
      <c r="DU126" s="1035"/>
      <c r="DV126" s="1036" t="s">
        <v>388</v>
      </c>
      <c r="DW126" s="1036"/>
      <c r="DX126" s="1036"/>
      <c r="DY126" s="1036"/>
      <c r="DZ126" s="1037"/>
    </row>
    <row r="127" spans="1:130" s="248" customFormat="1" ht="26.25" customHeight="1" x14ac:dyDescent="0.2">
      <c r="A127" s="1175"/>
      <c r="B127" s="1063"/>
      <c r="C127" s="1117" t="s">
        <v>476</v>
      </c>
      <c r="D127" s="1118"/>
      <c r="E127" s="1118"/>
      <c r="F127" s="1118"/>
      <c r="G127" s="1118"/>
      <c r="H127" s="1118"/>
      <c r="I127" s="1118"/>
      <c r="J127" s="1118"/>
      <c r="K127" s="1118"/>
      <c r="L127" s="1118"/>
      <c r="M127" s="1118"/>
      <c r="N127" s="1118"/>
      <c r="O127" s="1118"/>
      <c r="P127" s="1118"/>
      <c r="Q127" s="1118"/>
      <c r="R127" s="1118"/>
      <c r="S127" s="1118"/>
      <c r="T127" s="1118"/>
      <c r="U127" s="1118"/>
      <c r="V127" s="1118"/>
      <c r="W127" s="1118"/>
      <c r="X127" s="1118"/>
      <c r="Y127" s="1118"/>
      <c r="Z127" s="1119"/>
      <c r="AA127" s="1073" t="s">
        <v>467</v>
      </c>
      <c r="AB127" s="1074"/>
      <c r="AC127" s="1074"/>
      <c r="AD127" s="1074"/>
      <c r="AE127" s="1075"/>
      <c r="AF127" s="1076" t="s">
        <v>433</v>
      </c>
      <c r="AG127" s="1074"/>
      <c r="AH127" s="1074"/>
      <c r="AI127" s="1074"/>
      <c r="AJ127" s="1075"/>
      <c r="AK127" s="1076" t="s">
        <v>433</v>
      </c>
      <c r="AL127" s="1074"/>
      <c r="AM127" s="1074"/>
      <c r="AN127" s="1074"/>
      <c r="AO127" s="1075"/>
      <c r="AP127" s="1077" t="s">
        <v>467</v>
      </c>
      <c r="AQ127" s="1078"/>
      <c r="AR127" s="1078"/>
      <c r="AS127" s="1078"/>
      <c r="AT127" s="1079"/>
      <c r="AU127" s="284"/>
      <c r="AV127" s="284"/>
      <c r="AW127" s="284"/>
      <c r="AX127" s="1147" t="s">
        <v>477</v>
      </c>
      <c r="AY127" s="1148"/>
      <c r="AZ127" s="1148"/>
      <c r="BA127" s="1148"/>
      <c r="BB127" s="1148"/>
      <c r="BC127" s="1148"/>
      <c r="BD127" s="1148"/>
      <c r="BE127" s="1149"/>
      <c r="BF127" s="1150" t="s">
        <v>478</v>
      </c>
      <c r="BG127" s="1148"/>
      <c r="BH127" s="1148"/>
      <c r="BI127" s="1148"/>
      <c r="BJ127" s="1148"/>
      <c r="BK127" s="1148"/>
      <c r="BL127" s="1149"/>
      <c r="BM127" s="1150" t="s">
        <v>479</v>
      </c>
      <c r="BN127" s="1148"/>
      <c r="BO127" s="1148"/>
      <c r="BP127" s="1148"/>
      <c r="BQ127" s="1148"/>
      <c r="BR127" s="1148"/>
      <c r="BS127" s="1149"/>
      <c r="BT127" s="1150" t="s">
        <v>480</v>
      </c>
      <c r="BU127" s="1148"/>
      <c r="BV127" s="1148"/>
      <c r="BW127" s="1148"/>
      <c r="BX127" s="1148"/>
      <c r="BY127" s="1148"/>
      <c r="BZ127" s="1172"/>
      <c r="CA127" s="284"/>
      <c r="CB127" s="284"/>
      <c r="CC127" s="284"/>
      <c r="CD127" s="285"/>
      <c r="CE127" s="285"/>
      <c r="CF127" s="285"/>
      <c r="CG127" s="282"/>
      <c r="CH127" s="282"/>
      <c r="CI127" s="282"/>
      <c r="CJ127" s="283"/>
      <c r="CK127" s="1139"/>
      <c r="CL127" s="1126"/>
      <c r="CM127" s="1126"/>
      <c r="CN127" s="1126"/>
      <c r="CO127" s="1127"/>
      <c r="CP127" s="1064" t="s">
        <v>481</v>
      </c>
      <c r="CQ127" s="1065"/>
      <c r="CR127" s="1065"/>
      <c r="CS127" s="1065"/>
      <c r="CT127" s="1065"/>
      <c r="CU127" s="1065"/>
      <c r="CV127" s="1065"/>
      <c r="CW127" s="1065"/>
      <c r="CX127" s="1065"/>
      <c r="CY127" s="1065"/>
      <c r="CZ127" s="1065"/>
      <c r="DA127" s="1065"/>
      <c r="DB127" s="1065"/>
      <c r="DC127" s="1065"/>
      <c r="DD127" s="1065"/>
      <c r="DE127" s="1065"/>
      <c r="DF127" s="1066"/>
      <c r="DG127" s="1034" t="s">
        <v>433</v>
      </c>
      <c r="DH127" s="1035"/>
      <c r="DI127" s="1035"/>
      <c r="DJ127" s="1035"/>
      <c r="DK127" s="1035"/>
      <c r="DL127" s="1035" t="s">
        <v>433</v>
      </c>
      <c r="DM127" s="1035"/>
      <c r="DN127" s="1035"/>
      <c r="DO127" s="1035"/>
      <c r="DP127" s="1035"/>
      <c r="DQ127" s="1035" t="s">
        <v>388</v>
      </c>
      <c r="DR127" s="1035"/>
      <c r="DS127" s="1035"/>
      <c r="DT127" s="1035"/>
      <c r="DU127" s="1035"/>
      <c r="DV127" s="1036" t="s">
        <v>433</v>
      </c>
      <c r="DW127" s="1036"/>
      <c r="DX127" s="1036"/>
      <c r="DY127" s="1036"/>
      <c r="DZ127" s="1037"/>
    </row>
    <row r="128" spans="1:130" s="248" customFormat="1" ht="26.25" customHeight="1" thickBot="1" x14ac:dyDescent="0.25">
      <c r="A128" s="1158" t="s">
        <v>482</v>
      </c>
      <c r="B128" s="1159"/>
      <c r="C128" s="1159"/>
      <c r="D128" s="1159"/>
      <c r="E128" s="1159"/>
      <c r="F128" s="1159"/>
      <c r="G128" s="1159"/>
      <c r="H128" s="1159"/>
      <c r="I128" s="1159"/>
      <c r="J128" s="1159"/>
      <c r="K128" s="1159"/>
      <c r="L128" s="1159"/>
      <c r="M128" s="1159"/>
      <c r="N128" s="1159"/>
      <c r="O128" s="1159"/>
      <c r="P128" s="1159"/>
      <c r="Q128" s="1159"/>
      <c r="R128" s="1159"/>
      <c r="S128" s="1159"/>
      <c r="T128" s="1159"/>
      <c r="U128" s="1159"/>
      <c r="V128" s="1159"/>
      <c r="W128" s="1160" t="s">
        <v>483</v>
      </c>
      <c r="X128" s="1160"/>
      <c r="Y128" s="1160"/>
      <c r="Z128" s="1161"/>
      <c r="AA128" s="1162">
        <v>914</v>
      </c>
      <c r="AB128" s="1163"/>
      <c r="AC128" s="1163"/>
      <c r="AD128" s="1163"/>
      <c r="AE128" s="1164"/>
      <c r="AF128" s="1165">
        <v>904</v>
      </c>
      <c r="AG128" s="1163"/>
      <c r="AH128" s="1163"/>
      <c r="AI128" s="1163"/>
      <c r="AJ128" s="1164"/>
      <c r="AK128" s="1165">
        <v>1821</v>
      </c>
      <c r="AL128" s="1163"/>
      <c r="AM128" s="1163"/>
      <c r="AN128" s="1163"/>
      <c r="AO128" s="1164"/>
      <c r="AP128" s="1166"/>
      <c r="AQ128" s="1167"/>
      <c r="AR128" s="1167"/>
      <c r="AS128" s="1167"/>
      <c r="AT128" s="1168"/>
      <c r="AU128" s="284"/>
      <c r="AV128" s="284"/>
      <c r="AW128" s="284"/>
      <c r="AX128" s="1003" t="s">
        <v>484</v>
      </c>
      <c r="AY128" s="1004"/>
      <c r="AZ128" s="1004"/>
      <c r="BA128" s="1004"/>
      <c r="BB128" s="1004"/>
      <c r="BC128" s="1004"/>
      <c r="BD128" s="1004"/>
      <c r="BE128" s="1005"/>
      <c r="BF128" s="1169" t="s">
        <v>433</v>
      </c>
      <c r="BG128" s="1170"/>
      <c r="BH128" s="1170"/>
      <c r="BI128" s="1170"/>
      <c r="BJ128" s="1170"/>
      <c r="BK128" s="1170"/>
      <c r="BL128" s="1171"/>
      <c r="BM128" s="1169">
        <v>11.25</v>
      </c>
      <c r="BN128" s="1170"/>
      <c r="BO128" s="1170"/>
      <c r="BP128" s="1170"/>
      <c r="BQ128" s="1170"/>
      <c r="BR128" s="1170"/>
      <c r="BS128" s="1171"/>
      <c r="BT128" s="1169">
        <v>20</v>
      </c>
      <c r="BU128" s="1170"/>
      <c r="BV128" s="1170"/>
      <c r="BW128" s="1170"/>
      <c r="BX128" s="1170"/>
      <c r="BY128" s="1170"/>
      <c r="BZ128" s="1194"/>
      <c r="CA128" s="285"/>
      <c r="CB128" s="285"/>
      <c r="CC128" s="285"/>
      <c r="CD128" s="285"/>
      <c r="CE128" s="285"/>
      <c r="CF128" s="285"/>
      <c r="CG128" s="282"/>
      <c r="CH128" s="282"/>
      <c r="CI128" s="282"/>
      <c r="CJ128" s="283"/>
      <c r="CK128" s="1140"/>
      <c r="CL128" s="1141"/>
      <c r="CM128" s="1141"/>
      <c r="CN128" s="1141"/>
      <c r="CO128" s="1142"/>
      <c r="CP128" s="1151" t="s">
        <v>485</v>
      </c>
      <c r="CQ128" s="1152"/>
      <c r="CR128" s="1152"/>
      <c r="CS128" s="1152"/>
      <c r="CT128" s="1152"/>
      <c r="CU128" s="1152"/>
      <c r="CV128" s="1152"/>
      <c r="CW128" s="1152"/>
      <c r="CX128" s="1152"/>
      <c r="CY128" s="1152"/>
      <c r="CZ128" s="1152"/>
      <c r="DA128" s="1152"/>
      <c r="DB128" s="1152"/>
      <c r="DC128" s="1152"/>
      <c r="DD128" s="1152"/>
      <c r="DE128" s="1152"/>
      <c r="DF128" s="1153"/>
      <c r="DG128" s="1154" t="s">
        <v>408</v>
      </c>
      <c r="DH128" s="1155"/>
      <c r="DI128" s="1155"/>
      <c r="DJ128" s="1155"/>
      <c r="DK128" s="1155"/>
      <c r="DL128" s="1155" t="s">
        <v>486</v>
      </c>
      <c r="DM128" s="1155"/>
      <c r="DN128" s="1155"/>
      <c r="DO128" s="1155"/>
      <c r="DP128" s="1155"/>
      <c r="DQ128" s="1155" t="s">
        <v>388</v>
      </c>
      <c r="DR128" s="1155"/>
      <c r="DS128" s="1155"/>
      <c r="DT128" s="1155"/>
      <c r="DU128" s="1155"/>
      <c r="DV128" s="1156" t="s">
        <v>437</v>
      </c>
      <c r="DW128" s="1156"/>
      <c r="DX128" s="1156"/>
      <c r="DY128" s="1156"/>
      <c r="DZ128" s="1157"/>
    </row>
    <row r="129" spans="1:131" s="248" customFormat="1" ht="26.25" customHeight="1" x14ac:dyDescent="0.2">
      <c r="A129" s="1045" t="s">
        <v>107</v>
      </c>
      <c r="B129" s="1046"/>
      <c r="C129" s="1046"/>
      <c r="D129" s="1046"/>
      <c r="E129" s="1046"/>
      <c r="F129" s="1046"/>
      <c r="G129" s="1046"/>
      <c r="H129" s="1046"/>
      <c r="I129" s="1046"/>
      <c r="J129" s="1046"/>
      <c r="K129" s="1046"/>
      <c r="L129" s="1046"/>
      <c r="M129" s="1046"/>
      <c r="N129" s="1046"/>
      <c r="O129" s="1046"/>
      <c r="P129" s="1046"/>
      <c r="Q129" s="1046"/>
      <c r="R129" s="1046"/>
      <c r="S129" s="1046"/>
      <c r="T129" s="1046"/>
      <c r="U129" s="1046"/>
      <c r="V129" s="1046"/>
      <c r="W129" s="1188" t="s">
        <v>487</v>
      </c>
      <c r="X129" s="1189"/>
      <c r="Y129" s="1189"/>
      <c r="Z129" s="1190"/>
      <c r="AA129" s="1073">
        <v>121218340</v>
      </c>
      <c r="AB129" s="1074"/>
      <c r="AC129" s="1074"/>
      <c r="AD129" s="1074"/>
      <c r="AE129" s="1075"/>
      <c r="AF129" s="1076">
        <v>127665262</v>
      </c>
      <c r="AG129" s="1074"/>
      <c r="AH129" s="1074"/>
      <c r="AI129" s="1074"/>
      <c r="AJ129" s="1075"/>
      <c r="AK129" s="1076">
        <v>125014524</v>
      </c>
      <c r="AL129" s="1074"/>
      <c r="AM129" s="1074"/>
      <c r="AN129" s="1074"/>
      <c r="AO129" s="1075"/>
      <c r="AP129" s="1191"/>
      <c r="AQ129" s="1192"/>
      <c r="AR129" s="1192"/>
      <c r="AS129" s="1192"/>
      <c r="AT129" s="1193"/>
      <c r="AU129" s="286"/>
      <c r="AV129" s="286"/>
      <c r="AW129" s="286"/>
      <c r="AX129" s="1182" t="s">
        <v>488</v>
      </c>
      <c r="AY129" s="1065"/>
      <c r="AZ129" s="1065"/>
      <c r="BA129" s="1065"/>
      <c r="BB129" s="1065"/>
      <c r="BC129" s="1065"/>
      <c r="BD129" s="1065"/>
      <c r="BE129" s="1066"/>
      <c r="BF129" s="1183" t="s">
        <v>388</v>
      </c>
      <c r="BG129" s="1184"/>
      <c r="BH129" s="1184"/>
      <c r="BI129" s="1184"/>
      <c r="BJ129" s="1184"/>
      <c r="BK129" s="1184"/>
      <c r="BL129" s="1185"/>
      <c r="BM129" s="1183">
        <v>16.25</v>
      </c>
      <c r="BN129" s="1184"/>
      <c r="BO129" s="1184"/>
      <c r="BP129" s="1184"/>
      <c r="BQ129" s="1184"/>
      <c r="BR129" s="1184"/>
      <c r="BS129" s="1185"/>
      <c r="BT129" s="1183">
        <v>30</v>
      </c>
      <c r="BU129" s="1186"/>
      <c r="BV129" s="1186"/>
      <c r="BW129" s="1186"/>
      <c r="BX129" s="1186"/>
      <c r="BY129" s="1186"/>
      <c r="BZ129" s="118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45" t="s">
        <v>489</v>
      </c>
      <c r="B130" s="1046"/>
      <c r="C130" s="1046"/>
      <c r="D130" s="1046"/>
      <c r="E130" s="1046"/>
      <c r="F130" s="1046"/>
      <c r="G130" s="1046"/>
      <c r="H130" s="1046"/>
      <c r="I130" s="1046"/>
      <c r="J130" s="1046"/>
      <c r="K130" s="1046"/>
      <c r="L130" s="1046"/>
      <c r="M130" s="1046"/>
      <c r="N130" s="1046"/>
      <c r="O130" s="1046"/>
      <c r="P130" s="1046"/>
      <c r="Q130" s="1046"/>
      <c r="R130" s="1046"/>
      <c r="S130" s="1046"/>
      <c r="T130" s="1046"/>
      <c r="U130" s="1046"/>
      <c r="V130" s="1046"/>
      <c r="W130" s="1188" t="s">
        <v>490</v>
      </c>
      <c r="X130" s="1189"/>
      <c r="Y130" s="1189"/>
      <c r="Z130" s="1190"/>
      <c r="AA130" s="1073">
        <v>9523791</v>
      </c>
      <c r="AB130" s="1074"/>
      <c r="AC130" s="1074"/>
      <c r="AD130" s="1074"/>
      <c r="AE130" s="1075"/>
      <c r="AF130" s="1076">
        <v>9385268</v>
      </c>
      <c r="AG130" s="1074"/>
      <c r="AH130" s="1074"/>
      <c r="AI130" s="1074"/>
      <c r="AJ130" s="1075"/>
      <c r="AK130" s="1076">
        <v>9248374</v>
      </c>
      <c r="AL130" s="1074"/>
      <c r="AM130" s="1074"/>
      <c r="AN130" s="1074"/>
      <c r="AO130" s="1075"/>
      <c r="AP130" s="1191"/>
      <c r="AQ130" s="1192"/>
      <c r="AR130" s="1192"/>
      <c r="AS130" s="1192"/>
      <c r="AT130" s="1193"/>
      <c r="AU130" s="286"/>
      <c r="AV130" s="286"/>
      <c r="AW130" s="286"/>
      <c r="AX130" s="1182" t="s">
        <v>491</v>
      </c>
      <c r="AY130" s="1065"/>
      <c r="AZ130" s="1065"/>
      <c r="BA130" s="1065"/>
      <c r="BB130" s="1065"/>
      <c r="BC130" s="1065"/>
      <c r="BD130" s="1065"/>
      <c r="BE130" s="1066"/>
      <c r="BF130" s="1219">
        <v>-5.6</v>
      </c>
      <c r="BG130" s="1220"/>
      <c r="BH130" s="1220"/>
      <c r="BI130" s="1220"/>
      <c r="BJ130" s="1220"/>
      <c r="BK130" s="1220"/>
      <c r="BL130" s="1221"/>
      <c r="BM130" s="1219">
        <v>25</v>
      </c>
      <c r="BN130" s="1220"/>
      <c r="BO130" s="1220"/>
      <c r="BP130" s="1220"/>
      <c r="BQ130" s="1220"/>
      <c r="BR130" s="1220"/>
      <c r="BS130" s="1221"/>
      <c r="BT130" s="1219">
        <v>35</v>
      </c>
      <c r="BU130" s="1222"/>
      <c r="BV130" s="1222"/>
      <c r="BW130" s="1222"/>
      <c r="BX130" s="1222"/>
      <c r="BY130" s="1222"/>
      <c r="BZ130" s="122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24"/>
      <c r="B131" s="1225"/>
      <c r="C131" s="1225"/>
      <c r="D131" s="1225"/>
      <c r="E131" s="1225"/>
      <c r="F131" s="1225"/>
      <c r="G131" s="1225"/>
      <c r="H131" s="1225"/>
      <c r="I131" s="1225"/>
      <c r="J131" s="1225"/>
      <c r="K131" s="1225"/>
      <c r="L131" s="1225"/>
      <c r="M131" s="1225"/>
      <c r="N131" s="1225"/>
      <c r="O131" s="1225"/>
      <c r="P131" s="1225"/>
      <c r="Q131" s="1225"/>
      <c r="R131" s="1225"/>
      <c r="S131" s="1225"/>
      <c r="T131" s="1225"/>
      <c r="U131" s="1225"/>
      <c r="V131" s="1225"/>
      <c r="W131" s="1226" t="s">
        <v>492</v>
      </c>
      <c r="X131" s="1227"/>
      <c r="Y131" s="1227"/>
      <c r="Z131" s="1228"/>
      <c r="AA131" s="1120">
        <v>111694549</v>
      </c>
      <c r="AB131" s="1099"/>
      <c r="AC131" s="1099"/>
      <c r="AD131" s="1099"/>
      <c r="AE131" s="1100"/>
      <c r="AF131" s="1098">
        <v>118279994</v>
      </c>
      <c r="AG131" s="1099"/>
      <c r="AH131" s="1099"/>
      <c r="AI131" s="1099"/>
      <c r="AJ131" s="1100"/>
      <c r="AK131" s="1098">
        <v>115766150</v>
      </c>
      <c r="AL131" s="1099"/>
      <c r="AM131" s="1099"/>
      <c r="AN131" s="1099"/>
      <c r="AO131" s="1100"/>
      <c r="AP131" s="1229"/>
      <c r="AQ131" s="1230"/>
      <c r="AR131" s="1230"/>
      <c r="AS131" s="1230"/>
      <c r="AT131" s="1231"/>
      <c r="AU131" s="286"/>
      <c r="AV131" s="286"/>
      <c r="AW131" s="286"/>
      <c r="AX131" s="1201" t="s">
        <v>493</v>
      </c>
      <c r="AY131" s="1152"/>
      <c r="AZ131" s="1152"/>
      <c r="BA131" s="1152"/>
      <c r="BB131" s="1152"/>
      <c r="BC131" s="1152"/>
      <c r="BD131" s="1152"/>
      <c r="BE131" s="1153"/>
      <c r="BF131" s="1202" t="s">
        <v>437</v>
      </c>
      <c r="BG131" s="1203"/>
      <c r="BH131" s="1203"/>
      <c r="BI131" s="1203"/>
      <c r="BJ131" s="1203"/>
      <c r="BK131" s="1203"/>
      <c r="BL131" s="1204"/>
      <c r="BM131" s="1202">
        <v>350</v>
      </c>
      <c r="BN131" s="1203"/>
      <c r="BO131" s="1203"/>
      <c r="BP131" s="1203"/>
      <c r="BQ131" s="1203"/>
      <c r="BR131" s="1203"/>
      <c r="BS131" s="1204"/>
      <c r="BT131" s="1205"/>
      <c r="BU131" s="1206"/>
      <c r="BV131" s="1206"/>
      <c r="BW131" s="1206"/>
      <c r="BX131" s="1206"/>
      <c r="BY131" s="1206"/>
      <c r="BZ131" s="120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208" t="s">
        <v>494</v>
      </c>
      <c r="B132" s="1209"/>
      <c r="C132" s="1209"/>
      <c r="D132" s="1209"/>
      <c r="E132" s="1209"/>
      <c r="F132" s="1209"/>
      <c r="G132" s="1209"/>
      <c r="H132" s="1209"/>
      <c r="I132" s="1209"/>
      <c r="J132" s="1209"/>
      <c r="K132" s="1209"/>
      <c r="L132" s="1209"/>
      <c r="M132" s="1209"/>
      <c r="N132" s="1209"/>
      <c r="O132" s="1209"/>
      <c r="P132" s="1209"/>
      <c r="Q132" s="1209"/>
      <c r="R132" s="1209"/>
      <c r="S132" s="1209"/>
      <c r="T132" s="1209"/>
      <c r="U132" s="1209"/>
      <c r="V132" s="1212" t="s">
        <v>495</v>
      </c>
      <c r="W132" s="1212"/>
      <c r="X132" s="1212"/>
      <c r="Y132" s="1212"/>
      <c r="Z132" s="1213"/>
      <c r="AA132" s="1214">
        <v>-6.1595700610000002</v>
      </c>
      <c r="AB132" s="1215"/>
      <c r="AC132" s="1215"/>
      <c r="AD132" s="1215"/>
      <c r="AE132" s="1216"/>
      <c r="AF132" s="1217">
        <v>-5.3524140349999998</v>
      </c>
      <c r="AG132" s="1215"/>
      <c r="AH132" s="1215"/>
      <c r="AI132" s="1215"/>
      <c r="AJ132" s="1216"/>
      <c r="AK132" s="1217">
        <v>-5.4569690709999996</v>
      </c>
      <c r="AL132" s="1215"/>
      <c r="AM132" s="1215"/>
      <c r="AN132" s="1215"/>
      <c r="AO132" s="1216"/>
      <c r="AP132" s="1114"/>
      <c r="AQ132" s="1115"/>
      <c r="AR132" s="1115"/>
      <c r="AS132" s="1115"/>
      <c r="AT132" s="121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210"/>
      <c r="B133" s="1211"/>
      <c r="C133" s="1211"/>
      <c r="D133" s="1211"/>
      <c r="E133" s="1211"/>
      <c r="F133" s="1211"/>
      <c r="G133" s="1211"/>
      <c r="H133" s="1211"/>
      <c r="I133" s="1211"/>
      <c r="J133" s="1211"/>
      <c r="K133" s="1211"/>
      <c r="L133" s="1211"/>
      <c r="M133" s="1211"/>
      <c r="N133" s="1211"/>
      <c r="O133" s="1211"/>
      <c r="P133" s="1211"/>
      <c r="Q133" s="1211"/>
      <c r="R133" s="1211"/>
      <c r="S133" s="1211"/>
      <c r="T133" s="1211"/>
      <c r="U133" s="1211"/>
      <c r="V133" s="1195" t="s">
        <v>496</v>
      </c>
      <c r="W133" s="1195"/>
      <c r="X133" s="1195"/>
      <c r="Y133" s="1195"/>
      <c r="Z133" s="1196"/>
      <c r="AA133" s="1197">
        <v>-6.2</v>
      </c>
      <c r="AB133" s="1198"/>
      <c r="AC133" s="1198"/>
      <c r="AD133" s="1198"/>
      <c r="AE133" s="1199"/>
      <c r="AF133" s="1197">
        <v>-6</v>
      </c>
      <c r="AG133" s="1198"/>
      <c r="AH133" s="1198"/>
      <c r="AI133" s="1198"/>
      <c r="AJ133" s="1199"/>
      <c r="AK133" s="1197">
        <v>-5.6</v>
      </c>
      <c r="AL133" s="1198"/>
      <c r="AM133" s="1198"/>
      <c r="AN133" s="1198"/>
      <c r="AO133" s="1199"/>
      <c r="AP133" s="1144"/>
      <c r="AQ133" s="1145"/>
      <c r="AR133" s="1145"/>
      <c r="AS133" s="1145"/>
      <c r="AT133" s="120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tpmZ2uNMa1MQbt9VgBvBhr3K6biOqSU13Fmq4rT4idkEbaT1UBDGI4BnYuDZl/iszvMEmLI+RKIKkJXnwz3GQ==" saltValue="LQ5jzRmdeQAB07cp3k51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GbT87MZS2NuNQj3Ew5KVoZyXGF6oCpkX1RDlED0qceotb6l9fTj8sMUKo56labmpMPH/HtC0pO/CMbOjMl9sGw==" saltValue="+2emjrNGH2YVfWge2mZ8C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4" zoomScaleNormal="54"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NrGwyra7zsruxSEWRP/Ht04llxKkzaYWETZ/c6ToiRyqKJQf9wkZYBKbOVWBzZG/NR/Rx3Kprqx1RZGdITBqA==" saltValue="WEGh9YnAhMoL057deRwSm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2" t="s">
        <v>500</v>
      </c>
      <c r="AP7" s="305"/>
      <c r="AQ7" s="306" t="s">
        <v>501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3"/>
      <c r="AP8" s="311" t="s">
        <v>502</v>
      </c>
      <c r="AQ8" s="312" t="s">
        <v>503</v>
      </c>
      <c r="AR8" s="313" t="s">
        <v>504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4" t="s">
        <v>505</v>
      </c>
      <c r="AL9" s="1235"/>
      <c r="AM9" s="1235"/>
      <c r="AN9" s="1236"/>
      <c r="AO9" s="314">
        <v>37930571</v>
      </c>
      <c r="AP9" s="314">
        <v>66138</v>
      </c>
      <c r="AQ9" s="315">
        <v>64942</v>
      </c>
      <c r="AR9" s="316">
        <v>1.8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4" t="s">
        <v>506</v>
      </c>
      <c r="AL10" s="1235"/>
      <c r="AM10" s="1235"/>
      <c r="AN10" s="1236"/>
      <c r="AO10" s="317">
        <v>424145</v>
      </c>
      <c r="AP10" s="317">
        <v>740</v>
      </c>
      <c r="AQ10" s="318">
        <v>879</v>
      </c>
      <c r="AR10" s="319">
        <v>-15.8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4" t="s">
        <v>507</v>
      </c>
      <c r="AL11" s="1235"/>
      <c r="AM11" s="1235"/>
      <c r="AN11" s="1236"/>
      <c r="AO11" s="317" t="s">
        <v>508</v>
      </c>
      <c r="AP11" s="317" t="s">
        <v>508</v>
      </c>
      <c r="AQ11" s="318" t="s">
        <v>508</v>
      </c>
      <c r="AR11" s="319" t="s">
        <v>508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4" t="s">
        <v>509</v>
      </c>
      <c r="AL12" s="1235"/>
      <c r="AM12" s="1235"/>
      <c r="AN12" s="1236"/>
      <c r="AO12" s="317" t="s">
        <v>508</v>
      </c>
      <c r="AP12" s="317" t="s">
        <v>508</v>
      </c>
      <c r="AQ12" s="318" t="s">
        <v>508</v>
      </c>
      <c r="AR12" s="319" t="s">
        <v>508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4" t="s">
        <v>510</v>
      </c>
      <c r="AL13" s="1235"/>
      <c r="AM13" s="1235"/>
      <c r="AN13" s="1236"/>
      <c r="AO13" s="317">
        <v>998956</v>
      </c>
      <c r="AP13" s="317">
        <v>1742</v>
      </c>
      <c r="AQ13" s="318">
        <v>2352</v>
      </c>
      <c r="AR13" s="319">
        <v>-25.9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4" t="s">
        <v>511</v>
      </c>
      <c r="AL14" s="1235"/>
      <c r="AM14" s="1235"/>
      <c r="AN14" s="1236"/>
      <c r="AO14" s="317">
        <v>1079368</v>
      </c>
      <c r="AP14" s="317">
        <v>1882</v>
      </c>
      <c r="AQ14" s="318">
        <v>1462</v>
      </c>
      <c r="AR14" s="319">
        <v>28.7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0" t="s">
        <v>512</v>
      </c>
      <c r="AL15" s="1241"/>
      <c r="AM15" s="1241"/>
      <c r="AN15" s="1242"/>
      <c r="AO15" s="317">
        <v>-3595410</v>
      </c>
      <c r="AP15" s="317">
        <v>-6269</v>
      </c>
      <c r="AQ15" s="318">
        <v>-4941</v>
      </c>
      <c r="AR15" s="319">
        <v>26.9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0" t="s">
        <v>184</v>
      </c>
      <c r="AL16" s="1241"/>
      <c r="AM16" s="1241"/>
      <c r="AN16" s="1242"/>
      <c r="AO16" s="317">
        <v>36837630</v>
      </c>
      <c r="AP16" s="317">
        <v>64233</v>
      </c>
      <c r="AQ16" s="318">
        <v>64694</v>
      </c>
      <c r="AR16" s="319">
        <v>-0.7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3" t="s">
        <v>517</v>
      </c>
      <c r="AL21" s="1244"/>
      <c r="AM21" s="1244"/>
      <c r="AN21" s="1245"/>
      <c r="AO21" s="330">
        <v>5.91</v>
      </c>
      <c r="AP21" s="331">
        <v>6.27</v>
      </c>
      <c r="AQ21" s="332">
        <v>-0.36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3" t="s">
        <v>518</v>
      </c>
      <c r="AL22" s="1244"/>
      <c r="AM22" s="1244"/>
      <c r="AN22" s="1245"/>
      <c r="AO22" s="335">
        <v>98.9</v>
      </c>
      <c r="AP22" s="336">
        <v>98.9</v>
      </c>
      <c r="AQ22" s="337">
        <v>0</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2" t="s">
        <v>500</v>
      </c>
      <c r="AP30" s="305"/>
      <c r="AQ30" s="306" t="s">
        <v>501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3"/>
      <c r="AP31" s="311" t="s">
        <v>502</v>
      </c>
      <c r="AQ31" s="312" t="s">
        <v>503</v>
      </c>
      <c r="AR31" s="313" t="s">
        <v>504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7" t="s">
        <v>522</v>
      </c>
      <c r="AL32" s="1238"/>
      <c r="AM32" s="1238"/>
      <c r="AN32" s="1239"/>
      <c r="AO32" s="345">
        <v>1741344</v>
      </c>
      <c r="AP32" s="345">
        <v>3036</v>
      </c>
      <c r="AQ32" s="346">
        <v>4470</v>
      </c>
      <c r="AR32" s="347">
        <v>-32.1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7" t="s">
        <v>523</v>
      </c>
      <c r="AL33" s="1238"/>
      <c r="AM33" s="1238"/>
      <c r="AN33" s="1239"/>
      <c r="AO33" s="345" t="s">
        <v>508</v>
      </c>
      <c r="AP33" s="345" t="s">
        <v>508</v>
      </c>
      <c r="AQ33" s="346" t="s">
        <v>508</v>
      </c>
      <c r="AR33" s="347" t="s">
        <v>508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7" t="s">
        <v>524</v>
      </c>
      <c r="AL34" s="1238"/>
      <c r="AM34" s="1238"/>
      <c r="AN34" s="1239"/>
      <c r="AO34" s="345">
        <v>314263</v>
      </c>
      <c r="AP34" s="345">
        <v>548</v>
      </c>
      <c r="AQ34" s="346">
        <v>430</v>
      </c>
      <c r="AR34" s="347">
        <v>27.4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7" t="s">
        <v>525</v>
      </c>
      <c r="AL35" s="1238"/>
      <c r="AM35" s="1238"/>
      <c r="AN35" s="1239"/>
      <c r="AO35" s="345" t="s">
        <v>508</v>
      </c>
      <c r="AP35" s="345" t="s">
        <v>508</v>
      </c>
      <c r="AQ35" s="346">
        <v>25</v>
      </c>
      <c r="AR35" s="347" t="s">
        <v>508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7" t="s">
        <v>526</v>
      </c>
      <c r="AL36" s="1238"/>
      <c r="AM36" s="1238"/>
      <c r="AN36" s="1239"/>
      <c r="AO36" s="345">
        <v>157535</v>
      </c>
      <c r="AP36" s="345">
        <v>275</v>
      </c>
      <c r="AQ36" s="346">
        <v>317</v>
      </c>
      <c r="AR36" s="347">
        <v>-13.2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7" t="s">
        <v>527</v>
      </c>
      <c r="AL37" s="1238"/>
      <c r="AM37" s="1238"/>
      <c r="AN37" s="1239"/>
      <c r="AO37" s="345">
        <v>719730</v>
      </c>
      <c r="AP37" s="345">
        <v>1255</v>
      </c>
      <c r="AQ37" s="346">
        <v>2439</v>
      </c>
      <c r="AR37" s="347">
        <v>-48.5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46" t="s">
        <v>528</v>
      </c>
      <c r="AL38" s="1247"/>
      <c r="AM38" s="1247"/>
      <c r="AN38" s="1248"/>
      <c r="AO38" s="348" t="s">
        <v>508</v>
      </c>
      <c r="AP38" s="348" t="s">
        <v>508</v>
      </c>
      <c r="AQ38" s="349" t="s">
        <v>508</v>
      </c>
      <c r="AR38" s="337" t="s">
        <v>508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46" t="s">
        <v>529</v>
      </c>
      <c r="AL39" s="1247"/>
      <c r="AM39" s="1247"/>
      <c r="AN39" s="1248"/>
      <c r="AO39" s="345">
        <v>-1821</v>
      </c>
      <c r="AP39" s="345">
        <v>-3</v>
      </c>
      <c r="AQ39" s="346">
        <v>-17</v>
      </c>
      <c r="AR39" s="347">
        <v>-82.4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7" t="s">
        <v>530</v>
      </c>
      <c r="AL40" s="1238"/>
      <c r="AM40" s="1238"/>
      <c r="AN40" s="1239"/>
      <c r="AO40" s="345">
        <v>-9248374</v>
      </c>
      <c r="AP40" s="345">
        <v>-16126</v>
      </c>
      <c r="AQ40" s="346">
        <v>-15313</v>
      </c>
      <c r="AR40" s="347">
        <v>5.3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49" t="s">
        <v>296</v>
      </c>
      <c r="AL41" s="1250"/>
      <c r="AM41" s="1250"/>
      <c r="AN41" s="1251"/>
      <c r="AO41" s="345">
        <v>-6317323</v>
      </c>
      <c r="AP41" s="345">
        <v>-11015</v>
      </c>
      <c r="AQ41" s="346">
        <v>-7650</v>
      </c>
      <c r="AR41" s="347">
        <v>44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52" t="s">
        <v>500</v>
      </c>
      <c r="AN49" s="1254" t="s">
        <v>534</v>
      </c>
      <c r="AO49" s="1255"/>
      <c r="AP49" s="1255"/>
      <c r="AQ49" s="1255"/>
      <c r="AR49" s="125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53"/>
      <c r="AN50" s="361" t="s">
        <v>535</v>
      </c>
      <c r="AO50" s="362" t="s">
        <v>536</v>
      </c>
      <c r="AP50" s="363" t="s">
        <v>537</v>
      </c>
      <c r="AQ50" s="364" t="s">
        <v>538</v>
      </c>
      <c r="AR50" s="365" t="s">
        <v>539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26934505</v>
      </c>
      <c r="AN51" s="367">
        <v>48188</v>
      </c>
      <c r="AO51" s="368">
        <v>73</v>
      </c>
      <c r="AP51" s="369">
        <v>51565</v>
      </c>
      <c r="AQ51" s="370">
        <v>17.8</v>
      </c>
      <c r="AR51" s="371">
        <v>55.2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20978082</v>
      </c>
      <c r="AN52" s="375">
        <v>37531</v>
      </c>
      <c r="AO52" s="376">
        <v>74</v>
      </c>
      <c r="AP52" s="377">
        <v>35359</v>
      </c>
      <c r="AQ52" s="378">
        <v>16.5</v>
      </c>
      <c r="AR52" s="379">
        <v>57.5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23866588</v>
      </c>
      <c r="AN53" s="367">
        <v>42280</v>
      </c>
      <c r="AO53" s="368">
        <v>-12.3</v>
      </c>
      <c r="AP53" s="369">
        <v>46686</v>
      </c>
      <c r="AQ53" s="370">
        <v>-9.5</v>
      </c>
      <c r="AR53" s="371">
        <v>-2.8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17380011</v>
      </c>
      <c r="AN54" s="375">
        <v>30789</v>
      </c>
      <c r="AO54" s="376">
        <v>-18</v>
      </c>
      <c r="AP54" s="377">
        <v>32595</v>
      </c>
      <c r="AQ54" s="378">
        <v>-7.8</v>
      </c>
      <c r="AR54" s="379">
        <v>-10.199999999999999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23803386</v>
      </c>
      <c r="AN55" s="367">
        <v>41824</v>
      </c>
      <c r="AO55" s="368">
        <v>-1.1000000000000001</v>
      </c>
      <c r="AP55" s="369">
        <v>49796</v>
      </c>
      <c r="AQ55" s="370">
        <v>6.7</v>
      </c>
      <c r="AR55" s="371">
        <v>-7.8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18600025</v>
      </c>
      <c r="AN56" s="375">
        <v>32681</v>
      </c>
      <c r="AO56" s="376">
        <v>6.1</v>
      </c>
      <c r="AP56" s="377">
        <v>37281</v>
      </c>
      <c r="AQ56" s="378">
        <v>14.4</v>
      </c>
      <c r="AR56" s="379">
        <v>-8.3000000000000007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25981525</v>
      </c>
      <c r="AN57" s="367">
        <v>45255</v>
      </c>
      <c r="AO57" s="368">
        <v>8.1999999999999993</v>
      </c>
      <c r="AP57" s="369">
        <v>51681</v>
      </c>
      <c r="AQ57" s="370">
        <v>3.8</v>
      </c>
      <c r="AR57" s="371">
        <v>4.4000000000000004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19675187</v>
      </c>
      <c r="AN58" s="375">
        <v>34270</v>
      </c>
      <c r="AO58" s="376">
        <v>4.9000000000000004</v>
      </c>
      <c r="AP58" s="377">
        <v>37226</v>
      </c>
      <c r="AQ58" s="378">
        <v>-0.1</v>
      </c>
      <c r="AR58" s="379">
        <v>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17776031</v>
      </c>
      <c r="AN59" s="367">
        <v>30995</v>
      </c>
      <c r="AO59" s="368">
        <v>-31.5</v>
      </c>
      <c r="AP59" s="369">
        <v>50465</v>
      </c>
      <c r="AQ59" s="370">
        <v>-2.4</v>
      </c>
      <c r="AR59" s="371">
        <v>-29.1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13234067</v>
      </c>
      <c r="AN60" s="375">
        <v>23076</v>
      </c>
      <c r="AO60" s="376">
        <v>-32.700000000000003</v>
      </c>
      <c r="AP60" s="377">
        <v>34193</v>
      </c>
      <c r="AQ60" s="378">
        <v>-8.1</v>
      </c>
      <c r="AR60" s="379">
        <v>-24.6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23672407</v>
      </c>
      <c r="AN61" s="382">
        <v>41708</v>
      </c>
      <c r="AO61" s="383">
        <v>7.3</v>
      </c>
      <c r="AP61" s="384">
        <v>50039</v>
      </c>
      <c r="AQ61" s="385">
        <v>3.3</v>
      </c>
      <c r="AR61" s="371">
        <v>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17973474</v>
      </c>
      <c r="AN62" s="375">
        <v>31669</v>
      </c>
      <c r="AO62" s="376">
        <v>6.9</v>
      </c>
      <c r="AP62" s="377">
        <v>35331</v>
      </c>
      <c r="AQ62" s="378">
        <v>3</v>
      </c>
      <c r="AR62" s="379">
        <v>3.9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5SoEDXuWg/8ZrtvmP2ISXXrreyOoqMdl7jjGeDSmG2LI8kOyIKz39g5MbCJFcMzE3tVcwhjJNNl2fy5MonWQ1w==" saltValue="g7DlJy7ouZ21sils9bch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row r="120" spans="125:125" ht="13.5" hidden="1" customHeight="1" x14ac:dyDescent="0.2"/>
    <row r="121" spans="125:125" ht="13.5" hidden="1" customHeight="1" x14ac:dyDescent="0.2">
      <c r="DU121" s="292"/>
    </row>
  </sheetData>
  <sheetProtection algorithmName="SHA-512" hashValue="rTUQBZ3bAdTHiIkoZxj9A6pZGZJXgZacW6pM+2NXCm24K+2MOw0/fdkrkIRV2TgBfCjpKQbVR6qMA+UfkkN24g==" saltValue="r0pgzouusvw6ocFAjptZ4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549</v>
      </c>
    </row>
  </sheetData>
  <sheetProtection algorithmName="SHA-512" hashValue="Ub6a69294O0soQFsLDEl9d6Zho9QlfsfeWaHs/x7YABkA5b/8+0Qvk233RLgIaYmAHyP4k7i8LYcLedKT6fmdw==" saltValue="AU81uTvxLnYc0MFy2ny1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3" zoomScaleNormal="73"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57" t="s">
        <v>3</v>
      </c>
      <c r="D47" s="1257"/>
      <c r="E47" s="1258"/>
      <c r="F47" s="11">
        <v>30.87</v>
      </c>
      <c r="G47" s="12">
        <v>31.52</v>
      </c>
      <c r="H47" s="12">
        <v>35.06</v>
      </c>
      <c r="I47" s="12">
        <v>35.880000000000003</v>
      </c>
      <c r="J47" s="13">
        <v>32.67</v>
      </c>
    </row>
    <row r="48" spans="2:10" ht="57.75" customHeight="1" x14ac:dyDescent="0.2">
      <c r="B48" s="14"/>
      <c r="C48" s="1259" t="s">
        <v>4</v>
      </c>
      <c r="D48" s="1259"/>
      <c r="E48" s="1260"/>
      <c r="F48" s="15">
        <v>5.93</v>
      </c>
      <c r="G48" s="16">
        <v>7.57</v>
      </c>
      <c r="H48" s="16">
        <v>6.3</v>
      </c>
      <c r="I48" s="16">
        <v>5.29</v>
      </c>
      <c r="J48" s="17">
        <v>9.32</v>
      </c>
    </row>
    <row r="49" spans="2:10" ht="57.75" customHeight="1" thickBot="1" x14ac:dyDescent="0.25">
      <c r="B49" s="18"/>
      <c r="C49" s="1261" t="s">
        <v>5</v>
      </c>
      <c r="D49" s="1261"/>
      <c r="E49" s="1262"/>
      <c r="F49" s="19">
        <v>2.25</v>
      </c>
      <c r="G49" s="20">
        <v>1.74</v>
      </c>
      <c r="H49" s="20">
        <v>3.94</v>
      </c>
      <c r="I49" s="20">
        <v>1.9</v>
      </c>
      <c r="J49" s="21" t="s">
        <v>555</v>
      </c>
    </row>
    <row r="50" spans="2:10" ht="13.5" customHeight="1" x14ac:dyDescent="0.2"/>
  </sheetData>
  <sheetProtection algorithmName="SHA-512" hashValue="E4VjQbCZAXwwMUyChPf33WEgk0TZsDAve+vng/yRgv2IEle/Qd838vjU9bOnPsbXC/c4amQ0vUWfU2dmrMWLWQ==" saltValue="d4+FcadQswGANxQIu/CB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2022-03-02T04:14:58Z</cp:lastPrinted>
  <dcterms:created xsi:type="dcterms:W3CDTF">2022-02-02T04:30:47Z</dcterms:created>
  <dcterms:modified xsi:type="dcterms:W3CDTF">2022-09-26T05:37:41Z</dcterms:modified>
  <cp:category/>
</cp:coreProperties>
</file>