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４年度\040905令和２年度財政状況資料集の作成について（2回目・地方公会計関係）\03_区→都　9.22〆\20_練馬区　　〇\"/>
    </mc:Choice>
  </mc:AlternateContent>
  <bookViews>
    <workbookView xWindow="0" yWindow="0" windowWidth="23040" windowHeight="105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7"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U36" i="10"/>
  <c r="C36" i="10"/>
  <c r="BE35" i="10"/>
  <c r="AM35" i="10"/>
  <c r="BW34" i="10" s="1"/>
  <c r="BW35" i="10" s="1"/>
  <c r="BW36" i="10" s="1"/>
  <c r="BW37" i="10" s="1"/>
  <c r="BW38" i="10" s="1"/>
  <c r="U35" i="10"/>
  <c r="C35" i="10"/>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<sst xmlns="http://schemas.openxmlformats.org/spreadsheetml/2006/main" count="1140" uniqueCount="617">
  <si>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</si>
  <si>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</si>
  <si>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</si>
  <si>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</si>
  <si>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</si>
  <si>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</si>
  <si>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</si>
  <si>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</si>
  <si>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</si>
  <si>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</si>
  <si>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</si>
  <si>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</si>
  <si>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</si>
  <si>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</si>
  <si>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</si>
  <si>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</si>
  <si>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</si>
  <si>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</si>
  <si>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</si>
  <si>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</si>
  <si>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</si>
  <si>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</si>
  <si>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</si>
  <si>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</si>
  <si>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</si>
  <si>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</si>
  <si>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</si>
  <si>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</si>
  <si>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</si>
  <si>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</si>
  <si>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</si>
  <si>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</si>
  <si>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</si>
  <si>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</si>
  <si>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</si>
  <si>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</si>
  <si>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</si>
  <si>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</si>
  <si>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</si>
  <si>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</si>
  <si>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</si>
  <si>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</si>
  <si>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</si>
  <si>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</si>
  <si>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</si>
  <si>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</si>
  <si>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</si>
  <si>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</si>
  <si>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</si>
  <si>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</si>
  <si>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</si>
  <si>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</si>
  <si>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</si>
  <si>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</si>
  <si>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</si>
  <si>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</si>
  <si>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</si>
  <si>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</si>
  <si>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</si>
  <si>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</si>
  <si>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</si>
  <si>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</si>
  <si>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</si>
  <si>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</si>
  <si>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</si>
  <si>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</si>
  <si>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</si>
  <si>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</si>
  <si>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</si>
  <si>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</si>
  <si>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</si>
  <si>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</si>
  <si>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</si>
  <si>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</si>
  <si>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</si>
  <si>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</si>
  <si>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</si>
  <si>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</si>
  <si>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</si>
  <si>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</si>
  <si>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</si>
  <si>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</si>
  <si>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</si>
  <si>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</si>
  <si>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</si>
  <si>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</si>
  <si>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</si>
  <si>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</si>
  <si>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</si>
  <si>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</si>
  <si>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</si>
  <si>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</si>
  <si>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</si>
  <si>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</si>
  <si>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</si>
  <si>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</si>
  <si>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</si>
  <si>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</si>
  <si>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練馬区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</si>
  <si>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</si>
  <si>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</si>
  <si>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</si>
  <si>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</si>
  <si>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</si>
  <si>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</si>
  <si>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</si>
  <si>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</si>
  <si>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</si>
  <si>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</si>
  <si>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</si>
  <si>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</si>
  <si>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</si>
  <si>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</si>
  <si>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</si>
  <si>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</si>
  <si>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</si>
  <si>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</si>
  <si>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</si>
  <si>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</si>
  <si>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</si>
  <si>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</si>
  <si>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</si>
  <si>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</si>
  <si>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</si>
  <si>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</si>
  <si>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</si>
  <si>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</si>
  <si>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</si>
  <si>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</si>
  <si>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</si>
  <si>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</si>
  <si>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</si>
  <si>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</si>
  <si>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</si>
  <si>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</si>
  <si>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</si>
  <si>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</si>
  <si>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</si>
  <si>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</si>
  <si>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</si>
  <si>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</si>
  <si>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</si>
  <si>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</si>
  <si>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</si>
  <si>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</si>
  <si>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</si>
  <si>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</si>
  <si>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</si>
  <si>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</si>
  <si>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</si>
  <si>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</si>
  <si>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</si>
  <si>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</si>
  <si>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</si>
  <si>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</si>
  <si>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</si>
  <si>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</si>
  <si>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</si>
  <si>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</si>
  <si>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</si>
  <si>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</si>
  <si>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</si>
  <si>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</si>
  <si>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</si>
  <si>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</si>
  <si>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</si>
  <si>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</si>
  <si>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</si>
  <si>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</si>
  <si>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</si>
  <si>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</si>
  <si>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</si>
  <si>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</si>
  <si>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</si>
  <si>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</si>
  <si>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</si>
  <si>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</si>
  <si>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</si>
  <si>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</si>
  <si>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</si>
  <si>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</si>
  <si>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</si>
  <si>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</si>
  <si>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</si>
  <si>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</si>
  <si>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</si>
  <si>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</si>
  <si>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</si>
  <si>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</si>
  <si>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</si>
  <si>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</si>
  <si>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</si>
  <si>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</si>
  <si>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</si>
  <si>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</si>
  <si>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</si>
  <si>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</si>
  <si>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</si>
  <si>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</si>
  <si>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</si>
  <si>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</si>
  <si>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</si>
  <si>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</si>
  <si>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</si>
  <si>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</si>
  <si>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</si>
  <si>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</si>
  <si>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</si>
  <si>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</si>
  <si>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</si>
  <si>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</si>
  <si>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東京都練馬区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</si>
  <si>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</si>
  <si>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</si>
  <si>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</si>
  <si>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</si>
  <si>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</si>
  <si>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</si>
  <si>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</si>
  <si>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</si>
  <si>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</si>
  <si>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</si>
  <si>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</si>
  <si>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</si>
  <si>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</si>
  <si>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</si>
  <si>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</si>
  <si>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</si>
  <si>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</si>
  <si>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</si>
  <si>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</si>
  <si>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</si>
  <si>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</si>
  <si>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</si>
  <si>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</si>
  <si>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</si>
  <si>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</si>
  <si>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</si>
  <si>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</si>
  <si>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</si>
  <si>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</si>
  <si>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</si>
  <si>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</si>
  <si>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</si>
  <si>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</si>
  <si>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</si>
  <si>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</si>
  <si>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</si>
  <si>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</si>
  <si>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</si>
  <si>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</si>
  <si>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</si>
  <si>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</si>
  <si>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</si>
  <si>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</si>
  <si>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</si>
  <si>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</si>
  <si>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</si>
  <si>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</si>
  <si>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</si>
  <si>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</si>
  <si>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</si>
  <si>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</si>
  <si>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</si>
  <si>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</si>
  <si>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</si>
  <si>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</si>
  <si>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</si>
  <si>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</si>
  <si>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</si>
  <si>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</si>
  <si>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</si>
  <si>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</si>
  <si>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</si>
  <si>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</si>
  <si>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</si>
  <si>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</si>
  <si>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</si>
  <si>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</si>
  <si>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</si>
  <si>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</si>
  <si>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</si>
  <si>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</si>
  <si>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</si>
  <si>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</si>
  <si>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</si>
  <si>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</si>
  <si>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</si>
  <si>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</si>
  <si>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</si>
  <si>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</si>
  <si>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</si>
  <si>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</si>
  <si>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</si>
  <si>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</si>
  <si>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</si>
  <si>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</si>
  <si>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</si>
  <si>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</si>
  <si>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</si>
  <si>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</si>
  <si>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</si>
  <si>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</si>
  <si>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</si>
  <si>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</si>
  <si>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</si>
  <si>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</si>
  <si>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</si>
  <si>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</si>
  <si>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</si>
  <si>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</si>
  <si>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</si>
  <si>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</si>
  <si>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</si>
  <si>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</si>
  <si>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</si>
  <si>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</si>
  <si>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</si>
  <si>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</si>
  <si>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</si>
  <si>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</si>
  <si>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</si>
  <si>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</si>
  <si>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</si>
  <si>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</si>
  <si>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</si>
  <si>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</si>
  <si>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</si>
  <si>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</si>
  <si>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</si>
  <si>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駐車場整備</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</si>
  <si>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</si>
  <si>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</si>
  <si>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</si>
  <si>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</si>
  <si>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</si>
  <si>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</si>
  <si>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</si>
  <si>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</si>
  <si>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</si>
  <si>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</si>
  <si>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</si>
  <si>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</si>
  <si>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</si>
  <si>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</si>
  <si>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</si>
  <si>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</si>
  <si>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</si>
  <si>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</si>
  <si>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</si>
  <si>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</si>
  <si>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</si>
  <si>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</si>
  <si>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</si>
  <si>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</si>
  <si>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</si>
  <si>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</si>
  <si>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</si>
  <si>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</si>
  <si>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</si>
  <si>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</si>
  <si>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</si>
  <si>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</si>
  <si>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</si>
  <si>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</si>
  <si>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</si>
  <si>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</si>
  <si>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東京都練馬区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</si>
  <si>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</si>
  <si>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</si>
  <si>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</si>
  <si>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</si>
  <si>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</si>
  <si>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</si>
  <si>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</si>
  <si>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</si>
  <si>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</si>
  <si>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</si>
  <si>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</si>
  <si>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</si>
  <si>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</si>
  <si>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</si>
  <si>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</si>
  <si>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</si>
  <si>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</si>
  <si>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</si>
  <si>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</si>
  <si>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</si>
  <si>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</si>
  <si>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</si>
  <si>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</si>
  <si>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</si>
  <si>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</si>
  <si>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</si>
  <si>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</si>
  <si>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</si>
  <si>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</si>
  <si>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</si>
  <si>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</si>
  <si>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</si>
  <si>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</si>
  <si>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</si>
  <si>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</si>
  <si>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介護保険会計（保険事業勘定）</t>
    <phoneticPr fontId="5"/>
  </si>
  <si>
    <t>後期高齢者医療会計</t>
    <phoneticPr fontId="5"/>
  </si>
  <si>
    <t>-</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</si>
  <si>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</si>
  <si>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</si>
  <si>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</si>
  <si>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</si>
  <si>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</si>
  <si>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</si>
  <si>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</si>
  <si>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</si>
  <si>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</si>
  <si>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</si>
  <si>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</si>
  <si>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</si>
  <si>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</si>
  <si>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</si>
  <si>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</si>
  <si>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</si>
  <si>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</si>
  <si>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</si>
  <si>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</si>
  <si>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</si>
  <si>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</si>
  <si>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</si>
  <si>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</si>
  <si>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</si>
  <si>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</si>
  <si>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</si>
  <si>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</si>
  <si>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</si>
  <si>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</si>
  <si>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</si>
  <si>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</si>
  <si>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</si>
  <si>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</si>
  <si>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</si>
  <si>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</si>
  <si>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</si>
  <si>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</si>
  <si>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</si>
  <si>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</si>
  <si>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</si>
  <si>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</si>
  <si>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</si>
  <si>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</si>
  <si>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</si>
  <si>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</si>
  <si>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</si>
  <si>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</si>
  <si>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</si>
  <si>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</si>
  <si>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</si>
  <si>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</si>
  <si>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</si>
  <si>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</si>
  <si>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</si>
  <si>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</si>
  <si>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</si>
  <si>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</si>
  <si>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</si>
  <si>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</si>
  <si>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</si>
  <si>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</si>
  <si>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</si>
  <si>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</si>
  <si>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</si>
  <si>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</si>
  <si>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</si>
  <si>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</si>
  <si>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</si>
  <si>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介護保険会計（サービス事業勘定）</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</si>
  <si>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</si>
  <si>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</si>
  <si>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公共駐車場会計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</si>
  <si>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</si>
  <si>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介護保険会計（保険事業勘定）</t>
    <phoneticPr fontId="5"/>
  </si>
  <si>
    <t>(Ｆ)</t>
    <phoneticPr fontId="5"/>
  </si>
  <si>
    <t>後期高齢者医療会計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</si>
  <si>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</si>
  <si>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</si>
  <si>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</si>
  <si>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</si>
  <si>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</si>
  <si>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</si>
  <si>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</si>
  <si>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</si>
  <si>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</si>
  <si>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</si>
  <si>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</si>
  <si>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</si>
  <si>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</si>
  <si>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</si>
  <si>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</si>
  <si>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</si>
  <si>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</si>
  <si>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</si>
  <si>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</si>
  <si>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</si>
  <si>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</si>
  <si>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</si>
  <si>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</si>
  <si>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</si>
  <si>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</si>
  <si>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</si>
  <si>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</si>
  <si>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</si>
  <si>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</si>
  <si>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</si>
  <si>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</si>
  <si>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</si>
  <si>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</si>
  <si>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</si>
  <si>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</si>
  <si>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</si>
  <si>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</si>
  <si>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</si>
  <si>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</si>
  <si>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</si>
  <si>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</si>
  <si>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</si>
  <si>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</si>
  <si>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</si>
  <si>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</si>
  <si>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</si>
  <si>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</si>
  <si>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</si>
  <si>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</si>
  <si>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</si>
  <si>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</si>
  <si>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</si>
  <si>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</si>
  <si>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</si>
  <si>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</si>
  <si>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</si>
  <si>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</si>
  <si>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</si>
  <si>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</si>
  <si>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</si>
  <si>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</si>
  <si>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</si>
  <si>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</si>
  <si>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</si>
  <si>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</si>
  <si>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</si>
  <si>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</si>
  <si>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</si>
  <si>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</si>
  <si>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</si>
  <si>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</si>
  <si>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</si>
  <si>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</si>
  <si>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</si>
  <si>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</si>
  <si>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</si>
  <si>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</si>
  <si>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</si>
  <si>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</si>
  <si>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</si>
  <si>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</si>
  <si>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</si>
  <si>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</si>
  <si>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</si>
  <si>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</si>
  <si>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</si>
  <si>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2.85</t>
  </si>
  <si>
    <t>▲ 0.51</t>
  </si>
  <si>
    <t>▲ 0.96</t>
  </si>
  <si>
    <t>一般会計</t>
  </si>
  <si>
    <t>介護保険会計（保険事業勘定）</t>
  </si>
  <si>
    <t>国民健康保険事業会計</t>
  </si>
  <si>
    <t>後期高齢者医療会計</t>
  </si>
  <si>
    <t>公共駐車場会計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</si>
  <si>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</si>
  <si>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</si>
  <si>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</si>
  <si>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</si>
  <si>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</si>
  <si>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</si>
  <si>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</si>
  <si>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</si>
  <si>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法非適用</t>
    <rPh sb="0" eb="1">
      <t>ホウ</t>
    </rPh>
    <rPh sb="1" eb="2">
      <t>ヒ</t>
    </rPh>
    <rPh sb="2" eb="4">
      <t>テキヨウ</t>
    </rPh>
    <phoneticPr fontId="2"/>
  </si>
  <si>
    <t>練馬区土地開発公社</t>
    <phoneticPr fontId="2"/>
  </si>
  <si>
    <t>練馬区環境まちづくり公社</t>
    <phoneticPr fontId="2"/>
  </si>
  <si>
    <t>練馬区文化振興協会</t>
    <phoneticPr fontId="2"/>
  </si>
  <si>
    <t>江古田駅整備株式会社</t>
    <rPh sb="6" eb="8">
      <t>カブシキ</t>
    </rPh>
    <rPh sb="8" eb="10">
      <t>カイシャ</t>
    </rPh>
    <phoneticPr fontId="2"/>
  </si>
  <si>
    <t>練馬区産業振興公社</t>
    <phoneticPr fontId="2"/>
  </si>
  <si>
    <t>-</t>
    <phoneticPr fontId="2"/>
  </si>
  <si>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</si>
  <si>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</si>
  <si>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東京二十三区清掃一部事務組合</t>
    <rPh sb="0" eb="2">
      <t>トウキョウ</t>
    </rPh>
    <rPh sb="2" eb="6">
      <t>ニジュウサンク</t>
    </rPh>
    <rPh sb="6" eb="8">
      <t>セイソウ</t>
    </rPh>
    <rPh sb="8" eb="10">
      <t>イチブ</t>
    </rPh>
    <rPh sb="10" eb="12">
      <t>ジム</t>
    </rPh>
    <rPh sb="12" eb="14">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</si>
  <si>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</si>
  <si>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15" eb="17">
      <t>コウキ</t>
    </rPh>
    <rPh sb="17" eb="20">
      <t>コウレイシャ</t>
    </rPh>
    <rPh sb="20" eb="22">
      <t>イリョウ</t>
    </rPh>
    <rPh sb="22" eb="24">
      <t>トクベツ</t>
    </rPh>
    <rPh sb="24" eb="26">
      <t>カイケイ</t>
    </rPh>
    <phoneticPr fontId="2"/>
  </si>
  <si>
    <t>〇</t>
    <phoneticPr fontId="2"/>
  </si>
  <si>
    <t>施設整備基金</t>
    <rPh sb="0" eb="2">
      <t>シセツ</t>
    </rPh>
    <rPh sb="2" eb="4">
      <t>セイビ</t>
    </rPh>
    <rPh sb="4" eb="6">
      <t>キキン</t>
    </rPh>
    <phoneticPr fontId="5"/>
  </si>
  <si>
    <t>医療環境整備基金</t>
    <rPh sb="0" eb="2">
      <t>イリョウ</t>
    </rPh>
    <rPh sb="2" eb="4">
      <t>カンキョウ</t>
    </rPh>
    <rPh sb="4" eb="6">
      <t>セイビ</t>
    </rPh>
    <rPh sb="6" eb="8">
      <t>キキン</t>
    </rPh>
    <phoneticPr fontId="5"/>
  </si>
  <si>
    <t>大江戸線延伸推進基金</t>
    <rPh sb="0" eb="3">
      <t>オオエド</t>
    </rPh>
    <rPh sb="3" eb="4">
      <t>セン</t>
    </rPh>
    <rPh sb="4" eb="6">
      <t>エンシン</t>
    </rPh>
    <rPh sb="6" eb="8">
      <t>スイシン</t>
    </rPh>
    <rPh sb="8" eb="10">
      <t>キキン</t>
    </rPh>
    <phoneticPr fontId="5"/>
  </si>
  <si>
    <t>区営住宅整備基金</t>
    <rPh sb="0" eb="2">
      <t>クエイ</t>
    </rPh>
    <rPh sb="2" eb="4">
      <t>ジュウタク</t>
    </rPh>
    <rPh sb="4" eb="6">
      <t>セイビ</t>
    </rPh>
    <rPh sb="6" eb="8">
      <t>キキン</t>
    </rPh>
    <phoneticPr fontId="5"/>
  </si>
  <si>
    <t>みどりを育む基金</t>
    <rPh sb="4" eb="5">
      <t>ハグク</t>
    </rPh>
    <rPh sb="6" eb="8">
      <t>キキン</t>
    </rPh>
    <phoneticPr fontId="5"/>
  </si>
  <si>
    <t>介護保険会計（サービス事業勘定）</t>
  </si>
  <si>
    <t>法適用</t>
    <rPh sb="0" eb="1">
      <t>ホウ</t>
    </rPh>
    <rPh sb="1" eb="3">
      <t>テキヨウ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</si>
  <si>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</si>
  <si>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</si>
  <si>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</si>
  <si>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</si>
  <si>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建築後30年以上経過している建物が総延床面積の約70％となっており、有形固定資産減価償却率は類似団体に比べ高い水準となっている。公共施設総合管理計画に基づき、目標使用可能年数を80年とするなど長寿命化、改修メニューの絞り込み、新築改築時の施設規模精査等の取り込みを行う。</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</si>
  <si>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</si>
  <si>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</si>
  <si>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</si>
  <si>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</si>
  <si>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</si>
  <si>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</si>
  <si>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将来負担比率、実質公債費比率とも類似団体と同程度であり、今後とも公債費の適正管理に取り組んでいく。</t>
    <rPh sb="0" eb="2">
      <t>ショウライ</t>
    </rPh>
    <rPh sb="2" eb="4">
      <t>フタン</t>
    </rPh>
    <rPh sb="4" eb="6">
      <t>ヒリツ</t>
    </rPh>
    <rPh sb="7" eb="9">
      <t>ジッシツ</t>
    </rPh>
    <rPh sb="9" eb="12">
      <t>コウサイヒ</t>
    </rPh>
    <rPh sb="12" eb="14">
      <t>ヒリツ</t>
    </rPh>
    <rPh sb="16" eb="18">
      <t>ルイジ</t>
    </rPh>
    <rPh sb="18" eb="20">
      <t>ダンタイ</t>
    </rPh>
    <rPh sb="21" eb="24">
      <t>ドウテイド</t>
    </rPh>
    <rPh sb="28" eb="30">
      <t>コンゴ</t>
    </rPh>
    <rPh sb="32" eb="35">
      <t>コウサイヒ</t>
    </rPh>
    <rPh sb="36" eb="38">
      <t>テキセイ</t>
    </rPh>
    <rPh sb="38" eb="40">
      <t>カンリ</t>
    </rPh>
    <rPh sb="41" eb="42">
      <t>ト</t>
    </rPh>
    <rPh sb="43" eb="44">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</si>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</sst>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2EF6-4C28-BA53-0189D709E4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39973</c:v>
                </c:pt>
                <c:pt idx="1">
                  <c:v>27916</c:v>
                </c:pt>
                <c:pt idx="2">
                  <c:v>39258</c:v>
                </c:pt>
                <c:pt idx="3">
                  <c:v>36625</c:v>
                </c:pt>
                <c:pt idx="4">
                  <c:v>35741</c:v>
                </c:pt>
              </c:numCache>
            </c:numRef>
          </c:val>
          <c:smooth val="0"/>
          <c:extLst>
            <c:ext xmlns:c16="http://schemas.microsoft.com/office/drawing/2014/chart" uri="{C3380CC4-5D6E-409C-BE32-E72D297353CC}">
              <c16:uniqueId val="{00000001-2EF6-4C28-BA53-0189D709E4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4.3899999999999997</c:v>
                </c:pt>
                <c:pt idx="1">
                  <c:v>5</c:v>
                </c:pt>
                <c:pt idx="2">
                  <c:v>3.67</c:v>
                </c:pt>
                <c:pt idx="3">
                  <c:v>3.29</c:v>
                </c:pt>
                <c:pt idx="4">
                  <c:v>5.13</c:v>
                </c:pt>
              </c:numCache>
            </c:numRef>
          </c:val>
          <c:extLst>
            <c:ext xmlns:c16="http://schemas.microsoft.com/office/drawing/2014/chart" uri="{C3380CC4-5D6E-409C-BE32-E72D297353CC}">
              <c16:uniqueId val="{00000000-6790-42DB-97BB-3E939BC713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23.12</c:v>
                </c:pt>
                <c:pt idx="1">
                  <c:v>25.72</c:v>
                </c:pt>
                <c:pt idx="2">
                  <c:v>25.83</c:v>
                </c:pt>
                <c:pt idx="3">
                  <c:v>26.19</c:v>
                </c:pt>
                <c:pt idx="4">
                  <c:v>25.92</c:v>
                </c:pt>
              </c:numCache>
            </c:numRef>
          </c:val>
          <c:extLst>
            <c:ext xmlns:c16="http://schemas.microsoft.com/office/drawing/2014/chart" uri="{C3380CC4-5D6E-409C-BE32-E72D297353CC}">
              <c16:uniqueId val="{00000001-6790-42DB-97BB-3E939BC713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1.31</c:v>
                </c:pt>
                <c:pt idx="1">
                  <c:v>0.56000000000000005</c:v>
                </c:pt>
                <c:pt idx="2">
                  <c:v>-2.85</c:v>
                </c:pt>
                <c:pt idx="3">
                  <c:v>-0.51</c:v>
                </c:pt>
                <c:pt idx="4">
                  <c:v>-0.96</c:v>
                </c:pt>
              </c:numCache>
            </c:numRef>
          </c:val>
          <c:smooth val="0"/>
          <c:extLst>
            <c:ext xmlns:c16="http://schemas.microsoft.com/office/drawing/2014/chart" uri="{C3380CC4-5D6E-409C-BE32-E72D297353CC}">
              <c16:uniqueId val="{00000002-6790-42DB-97BB-3E939BC713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E5C1-4EB7-947D-201C2F479B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C1-4EB7-947D-201C2F479B3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5C1-4EB7-947D-201C2F479B3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5C1-4EB7-947D-201C2F479B3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5C1-4EB7-947D-201C2F479B34}"/>
            </c:ext>
          </c:extLst>
        </c:ser>
        <c:ser>
          <c:idx val="5"/>
          <c:order val="5"/>
          <c:tx>
            <c:strRef>
              <c:f>データシート!$A$32</c:f>
              <c:strCache>
                <c:ptCount val="1"/>
                <c:pt idx="0">
                  <c:v>公共駐車場会計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5C1-4EB7-947D-201C2F479B34}"/>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6-E5C1-4EB7-947D-201C2F479B34}"/>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0.36</c:v>
                </c:pt>
                <c:pt idx="2">
                  <c:v>#N/A</c:v>
                </c:pt>
                <c:pt idx="3">
                  <c:v>0.36</c:v>
                </c:pt>
                <c:pt idx="4">
                  <c:v>#N/A</c:v>
                </c:pt>
                <c:pt idx="5">
                  <c:v>0.35</c:v>
                </c:pt>
                <c:pt idx="6">
                  <c:v>#N/A</c:v>
                </c:pt>
                <c:pt idx="7">
                  <c:v>0.27</c:v>
                </c:pt>
                <c:pt idx="8">
                  <c:v>#N/A</c:v>
                </c:pt>
                <c:pt idx="9">
                  <c:v>0.26</c:v>
                </c:pt>
              </c:numCache>
            </c:numRef>
          </c:val>
          <c:extLst>
            <c:ext xmlns:c16="http://schemas.microsoft.com/office/drawing/2014/chart" uri="{C3380CC4-5D6E-409C-BE32-E72D297353CC}">
              <c16:uniqueId val="{00000007-E5C1-4EB7-947D-201C2F479B34}"/>
            </c:ext>
          </c:extLst>
        </c:ser>
        <c:ser>
          <c:idx val="8"/>
          <c:order val="8"/>
          <c:tx>
            <c:strRef>
              <c:f>データシート!$A$35</c:f>
              <c:strCache>
                <c:ptCount val="1"/>
                <c:pt idx="0">
                  <c:v>介護保険会計（保険事業勘定）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0.44</c:v>
                </c:pt>
                <c:pt idx="2">
                  <c:v>#N/A</c:v>
                </c:pt>
                <c:pt idx="3">
                  <c:v>0.37</c:v>
                </c:pt>
                <c:pt idx="4">
                  <c:v>#N/A</c:v>
                </c:pt>
                <c:pt idx="5">
                  <c:v>0.4</c:v>
                </c:pt>
                <c:pt idx="6">
                  <c:v>#N/A</c:v>
                </c:pt>
                <c:pt idx="7">
                  <c:v>0.31</c:v>
                </c:pt>
                <c:pt idx="8">
                  <c:v>#N/A</c:v>
                </c:pt>
                <c:pt idx="9">
                  <c:v>0.55000000000000004</c:v>
                </c:pt>
              </c:numCache>
            </c:numRef>
          </c:val>
          <c:extLst>
            <c:ext xmlns:c16="http://schemas.microsoft.com/office/drawing/2014/chart" uri="{C3380CC4-5D6E-409C-BE32-E72D297353CC}">
              <c16:uniqueId val="{00000008-E5C1-4EB7-947D-201C2F479B3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4.38</c:v>
                </c:pt>
                <c:pt idx="2">
                  <c:v>#N/A</c:v>
                </c:pt>
                <c:pt idx="3">
                  <c:v>4.99</c:v>
                </c:pt>
                <c:pt idx="4">
                  <c:v>#N/A</c:v>
                </c:pt>
                <c:pt idx="5">
                  <c:v>3.66</c:v>
                </c:pt>
                <c:pt idx="6">
                  <c:v>#N/A</c:v>
                </c:pt>
                <c:pt idx="7">
                  <c:v>3.29</c:v>
                </c:pt>
                <c:pt idx="8">
                  <c:v>#N/A</c:v>
                </c:pt>
                <c:pt idx="9">
                  <c:v>5.12</c:v>
                </c:pt>
              </c:numCache>
            </c:numRef>
          </c:val>
          <c:extLst>
            <c:ext xmlns:c16="http://schemas.microsoft.com/office/drawing/2014/chart" uri="{C3380CC4-5D6E-409C-BE32-E72D297353CC}">
              <c16:uniqueId val="{00000009-E5C1-4EB7-947D-201C2F479B3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12625</c:v>
                </c:pt>
                <c:pt idx="5">
                  <c:v>12288</c:v>
                </c:pt>
                <c:pt idx="8">
                  <c:v>12035</c:v>
                </c:pt>
                <c:pt idx="11">
                  <c:v>11767</c:v>
                </c:pt>
                <c:pt idx="14">
                  <c:v>11627</c:v>
                </c:pt>
              </c:numCache>
            </c:numRef>
          </c:val>
          <c:extLst>
            <c:ext xmlns:c16="http://schemas.microsoft.com/office/drawing/2014/chart" uri="{C3380CC4-5D6E-409C-BE32-E72D297353CC}">
              <c16:uniqueId val="{00000000-A716-4553-B153-28C9525425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716-4553-B153-28C9525425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1479</c:v>
                </c:pt>
                <c:pt idx="3">
                  <c:v>1595</c:v>
                </c:pt>
                <c:pt idx="6">
                  <c:v>1869</c:v>
                </c:pt>
                <c:pt idx="9">
                  <c:v>2346</c:v>
                </c:pt>
                <c:pt idx="12">
                  <c:v>3381</c:v>
                </c:pt>
              </c:numCache>
            </c:numRef>
          </c:val>
          <c:extLst>
            <c:ext xmlns:c16="http://schemas.microsoft.com/office/drawing/2014/chart" uri="{C3380CC4-5D6E-409C-BE32-E72D297353CC}">
              <c16:uniqueId val="{00000002-A716-4553-B153-28C9525425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192</c:v>
                </c:pt>
                <c:pt idx="3">
                  <c:v>161</c:v>
                </c:pt>
                <c:pt idx="6">
                  <c:v>174</c:v>
                </c:pt>
                <c:pt idx="9">
                  <c:v>180</c:v>
                </c:pt>
                <c:pt idx="12">
                  <c:v>200</c:v>
                </c:pt>
              </c:numCache>
            </c:numRef>
          </c:val>
          <c:extLst>
            <c:ext xmlns:c16="http://schemas.microsoft.com/office/drawing/2014/chart" uri="{C3380CC4-5D6E-409C-BE32-E72D297353CC}">
              <c16:uniqueId val="{00000003-A716-4553-B153-28C9525425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155</c:v>
                </c:pt>
                <c:pt idx="3">
                  <c:v>155</c:v>
                </c:pt>
                <c:pt idx="6">
                  <c:v>158</c:v>
                </c:pt>
                <c:pt idx="9">
                  <c:v>116</c:v>
                </c:pt>
                <c:pt idx="12">
                  <c:v>93</c:v>
                </c:pt>
              </c:numCache>
            </c:numRef>
          </c:val>
          <c:extLst>
            <c:ext xmlns:c16="http://schemas.microsoft.com/office/drawing/2014/chart" uri="{C3380CC4-5D6E-409C-BE32-E72D297353CC}">
              <c16:uniqueId val="{00000004-A716-4553-B153-28C9525425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448</c:v>
                </c:pt>
                <c:pt idx="3">
                  <c:v>510</c:v>
                </c:pt>
                <c:pt idx="6">
                  <c:v>538</c:v>
                </c:pt>
                <c:pt idx="9">
                  <c:v>582</c:v>
                </c:pt>
                <c:pt idx="12">
                  <c:v>612</c:v>
                </c:pt>
              </c:numCache>
            </c:numRef>
          </c:val>
          <c:extLst>
            <c:ext xmlns:c16="http://schemas.microsoft.com/office/drawing/2014/chart" uri="{C3380CC4-5D6E-409C-BE32-E72D297353CC}">
              <c16:uniqueId val="{00000005-A716-4553-B153-28C9525425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716-4553-B153-28C9525425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3583</c:v>
                </c:pt>
                <c:pt idx="3">
                  <c:v>3525</c:v>
                </c:pt>
                <c:pt idx="6">
                  <c:v>3675</c:v>
                </c:pt>
                <c:pt idx="9">
                  <c:v>3263</c:v>
                </c:pt>
                <c:pt idx="12">
                  <c:v>3350</c:v>
                </c:pt>
              </c:numCache>
            </c:numRef>
          </c:val>
          <c:extLst>
            <c:ext xmlns:c16="http://schemas.microsoft.com/office/drawing/2014/chart" uri="{C3380CC4-5D6E-409C-BE32-E72D297353CC}">
              <c16:uniqueId val="{00000007-A716-4553-B153-28C9525425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-6768</c:v>
                </c:pt>
                <c:pt idx="2">
                  <c:v>#N/A</c:v>
                </c:pt>
                <c:pt idx="3">
                  <c:v>#N/A</c:v>
                </c:pt>
                <c:pt idx="4">
                  <c:v>-6342</c:v>
                </c:pt>
                <c:pt idx="5">
                  <c:v>#N/A</c:v>
                </c:pt>
                <c:pt idx="6">
                  <c:v>#N/A</c:v>
                </c:pt>
                <c:pt idx="7">
                  <c:v>-5621</c:v>
                </c:pt>
                <c:pt idx="8">
                  <c:v>#N/A</c:v>
                </c:pt>
                <c:pt idx="9">
                  <c:v>#N/A</c:v>
                </c:pt>
                <c:pt idx="10">
                  <c:v>-5280</c:v>
                </c:pt>
                <c:pt idx="11">
                  <c:v>#N/A</c:v>
                </c:pt>
                <c:pt idx="12">
                  <c:v>#N/A</c:v>
                </c:pt>
                <c:pt idx="13">
                  <c:v>-3991</c:v>
                </c:pt>
                <c:pt idx="14">
                  <c:v>#N/A</c:v>
                </c:pt>
              </c:numCache>
            </c:numRef>
          </c:val>
          <c:smooth val="0"/>
          <c:extLst>
            <c:ext xmlns:c16="http://schemas.microsoft.com/office/drawing/2014/chart" uri="{C3380CC4-5D6E-409C-BE32-E72D297353CC}">
              <c16:uniqueId val="{00000008-A716-4553-B153-28C9525425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133618</c:v>
                </c:pt>
                <c:pt idx="5">
                  <c:v>123618</c:v>
                </c:pt>
                <c:pt idx="8">
                  <c:v>113241</c:v>
                </c:pt>
                <c:pt idx="11">
                  <c:v>103219</c:v>
                </c:pt>
                <c:pt idx="14">
                  <c:v>96597</c:v>
                </c:pt>
              </c:numCache>
            </c:numRef>
          </c:val>
          <c:extLst>
            <c:ext xmlns:c16="http://schemas.microsoft.com/office/drawing/2014/chart" uri="{C3380CC4-5D6E-409C-BE32-E72D297353CC}">
              <c16:uniqueId val="{00000000-446E-46E9-91F6-2390723EF0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3796</c:v>
                </c:pt>
                <c:pt idx="5">
                  <c:v>4824</c:v>
                </c:pt>
                <c:pt idx="8">
                  <c:v>4712</c:v>
                </c:pt>
                <c:pt idx="11">
                  <c:v>5660</c:v>
                </c:pt>
                <c:pt idx="14">
                  <c:v>7307</c:v>
                </c:pt>
              </c:numCache>
            </c:numRef>
          </c:val>
          <c:extLst>
            <c:ext xmlns:c16="http://schemas.microsoft.com/office/drawing/2014/chart" uri="{C3380CC4-5D6E-409C-BE32-E72D297353CC}">
              <c16:uniqueId val="{00000001-446E-46E9-91F6-2390723EF0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82922</c:v>
                </c:pt>
                <c:pt idx="5">
                  <c:v>93225</c:v>
                </c:pt>
                <c:pt idx="8">
                  <c:v>100430</c:v>
                </c:pt>
                <c:pt idx="11">
                  <c:v>108584</c:v>
                </c:pt>
                <c:pt idx="14">
                  <c:v>106984</c:v>
                </c:pt>
              </c:numCache>
            </c:numRef>
          </c:val>
          <c:extLst>
            <c:ext xmlns:c16="http://schemas.microsoft.com/office/drawing/2014/chart" uri="{C3380CC4-5D6E-409C-BE32-E72D297353CC}">
              <c16:uniqueId val="{00000002-446E-46E9-91F6-2390723EF0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6E-46E9-91F6-2390723EF0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6E-46E9-91F6-2390723EF0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6E-46E9-91F6-2390723EF0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34018</c:v>
                </c:pt>
                <c:pt idx="3">
                  <c:v>34391</c:v>
                </c:pt>
                <c:pt idx="6">
                  <c:v>33711</c:v>
                </c:pt>
                <c:pt idx="9">
                  <c:v>33873</c:v>
                </c:pt>
                <c:pt idx="12">
                  <c:v>33092</c:v>
                </c:pt>
              </c:numCache>
            </c:numRef>
          </c:val>
          <c:extLst>
            <c:ext xmlns:c16="http://schemas.microsoft.com/office/drawing/2014/chart" uri="{C3380CC4-5D6E-409C-BE32-E72D297353CC}">
              <c16:uniqueId val="{00000006-446E-46E9-91F6-2390723EF0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1875</c:v>
                </c:pt>
                <c:pt idx="3">
                  <c:v>2225</c:v>
                </c:pt>
                <c:pt idx="6">
                  <c:v>2224</c:v>
                </c:pt>
                <c:pt idx="9">
                  <c:v>2262</c:v>
                </c:pt>
                <c:pt idx="12">
                  <c:v>2627</c:v>
                </c:pt>
              </c:numCache>
            </c:numRef>
          </c:val>
          <c:extLst>
            <c:ext xmlns:c16="http://schemas.microsoft.com/office/drawing/2014/chart" uri="{C3380CC4-5D6E-409C-BE32-E72D297353CC}">
              <c16:uniqueId val="{00000007-446E-46E9-91F6-2390723EF0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1031</c:v>
                </c:pt>
                <c:pt idx="3">
                  <c:v>880</c:v>
                </c:pt>
                <c:pt idx="6">
                  <c:v>737</c:v>
                </c:pt>
                <c:pt idx="9">
                  <c:v>616</c:v>
                </c:pt>
                <c:pt idx="12">
                  <c:v>529</c:v>
                </c:pt>
              </c:numCache>
            </c:numRef>
          </c:val>
          <c:extLst>
            <c:ext xmlns:c16="http://schemas.microsoft.com/office/drawing/2014/chart" uri="{C3380CC4-5D6E-409C-BE32-E72D297353CC}">
              <c16:uniqueId val="{00000008-446E-46E9-91F6-2390723EF0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20337</c:v>
                </c:pt>
                <c:pt idx="3">
                  <c:v>20166</c:v>
                </c:pt>
                <c:pt idx="6">
                  <c:v>21365</c:v>
                </c:pt>
                <c:pt idx="9">
                  <c:v>24120</c:v>
                </c:pt>
                <c:pt idx="12">
                  <c:v>28227</c:v>
                </c:pt>
              </c:numCache>
            </c:numRef>
          </c:val>
          <c:extLst>
            <c:ext xmlns:c16="http://schemas.microsoft.com/office/drawing/2014/chart" uri="{C3380CC4-5D6E-409C-BE32-E72D297353CC}">
              <c16:uniqueId val="{00000009-446E-46E9-91F6-2390723EF0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54040</c:v>
                </c:pt>
                <c:pt idx="3">
                  <c:v>55764</c:v>
                </c:pt>
                <c:pt idx="6">
                  <c:v>57250</c:v>
                </c:pt>
                <c:pt idx="9">
                  <c:v>56919</c:v>
                </c:pt>
                <c:pt idx="12">
                  <c:v>56108</c:v>
                </c:pt>
              </c:numCache>
            </c:numRef>
          </c:val>
          <c:extLst>
            <c:ext xmlns:c16="http://schemas.microsoft.com/office/drawing/2014/chart" uri="{C3380CC4-5D6E-409C-BE32-E72D297353CC}">
              <c16:uniqueId val="{0000000A-446E-46E9-91F6-2390723EF0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46E-46E9-91F6-2390723EF0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43113</c:v>
                </c:pt>
                <c:pt idx="1">
                  <c:v>45671</c:v>
                </c:pt>
                <c:pt idx="2">
                  <c:v>43953</c:v>
                </c:pt>
              </c:numCache>
            </c:numRef>
          </c:val>
          <c:extLst>
            <c:ext xmlns:c16="http://schemas.microsoft.com/office/drawing/2014/chart" uri="{C3380CC4-5D6E-409C-BE32-E72D297353CC}">
              <c16:uniqueId val="{00000000-2002-4BE5-8130-0325AE8A82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2879</c:v>
                </c:pt>
                <c:pt idx="1">
                  <c:v>2701</c:v>
                </c:pt>
                <c:pt idx="2">
                  <c:v>2715</c:v>
                </c:pt>
              </c:numCache>
            </c:numRef>
          </c:val>
          <c:extLst>
            <c:ext xmlns:c16="http://schemas.microsoft.com/office/drawing/2014/chart" uri="{C3380CC4-5D6E-409C-BE32-E72D297353CC}">
              <c16:uniqueId val="{00000001-2002-4BE5-8130-0325AE8A82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40883</c:v>
                </c:pt>
                <c:pt idx="1">
                  <c:v>45665</c:v>
                </c:pt>
                <c:pt idx="2">
                  <c:v>45352</c:v>
                </c:pt>
              </c:numCache>
            </c:numRef>
          </c:val>
          <c:extLst>
            <c:ext xmlns:c16="http://schemas.microsoft.com/office/drawing/2014/chart" uri="{C3380CC4-5D6E-409C-BE32-E72D297353CC}">
              <c16:uniqueId val="{00000002-2002-4BE5-8130-0325AE8A82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{971590C9-9D54-45D4-8367-6BAF357E9ABD}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70E-42AC-8DC1-FD4D5031A5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{732D4F1A-05FC-40EA-B12C-417C92E3C755}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0E-42AC-8DC1-FD4D5031A5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{331BFAD3-D062-41B9-9256-320B1BFFD73E}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0E-42AC-8DC1-FD4D5031A5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{90D322AE-BF97-4230-8B16-593F249FCB4B}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0E-42AC-8DC1-FD4D5031A5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{2A8CC295-B326-4583-9F98-18A9400A317B}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0E-42AC-8DC1-FD4D5031A57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{0445DEF5-294A-4FD4-9784-A3633285C9CB}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70E-42AC-8DC1-FD4D5031A57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{A9921A3C-5999-4A05-B776-24E00EB98DA4}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70E-42AC-8DC1-FD4D5031A57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{E9697FF7-135C-42D5-A7E5-385691656DB6}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70E-42AC-8DC1-FD4D5031A57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{8A4D60E5-8ACA-436D-9166-6EDEDEDB352C}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70E-42AC-8DC1-FD4D5031A5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60.5</c:v>
                </c:pt>
                <c:pt idx="16">
                  <c:v>61.1</c:v>
                </c:pt>
                <c:pt idx="24">
                  <c:v>61.6</c:v>
                </c:pt>
                <c:pt idx="32">
                  <c:v>62.3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70E-42AC-8DC1-FD4D5031A5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{CC74E93F-DBEF-4EFD-B5BA-F456FE8B5B7E}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70E-42AC-8DC1-FD4D5031A57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{5054F423-2D23-468F-967B-9BDE0AF85C56}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0E-42AC-8DC1-FD4D5031A5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{B9281026-ADE9-4858-A413-90B21D28FED8}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0E-42AC-8DC1-FD4D5031A5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{11490C31-B835-4D39-8C59-6632A5F65068}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0E-42AC-8DC1-FD4D5031A5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{6DE96FDC-73D9-40A9-960F-5C53EBC45349}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0E-42AC-8DC1-FD4D5031A57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{4C534D0D-25DC-4C76-8533-8D3566336C61}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70E-42AC-8DC1-FD4D5031A57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{EE7F93C7-2C92-4FA0-89DB-E90043E0AE48}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70E-42AC-8DC1-FD4D5031A57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{A978BD8B-FDD8-4B9D-8AE9-99656DFD5726}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70E-42AC-8DC1-FD4D5031A57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{3FA2916B-3381-43CF-866B-8347A91BCFCE}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70E-42AC-8DC1-FD4D5031A5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56.9</c:v>
                </c:pt>
                <c:pt idx="16">
                  <c:v>57.7</c:v>
                </c:pt>
                <c:pt idx="24">
                  <c:v>56.3</c:v>
                </c:pt>
                <c:pt idx="32">
                  <c:v>56.4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70E-42AC-8DC1-FD4D5031A572}"/>
            </c:ext>
          </c:extLst>
        </c:ser>
        <c:dLbls>
          <c:showLegendKey val="0"/>
          <c:showVal val="1"/>
          <c:showCatName val="0"/>
          <c:showSerName val="0"/>
          <c:showPercent val="0"/>
          <c:showBubbleSize val="0"/>
        </c:dLbls>
        <c:axId val="46179840"/>
        <c:axId val="46181760"/>
      </c:scatterChart>
      <c:valAx>
        <c:axId val="46179840"/>
        <c:scaling>
          <c:orientation val="maxMin"/>
          <c:max val="5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{23D7BDAC-1E42-43AD-B13D-565E01EFD805}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840-48C1-AAC7-86B92EA29C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{0E54BE44-D255-4719-9B08-8DFA434DBFA3}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40-48C1-AAC7-86B92EA29C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{E58A8181-C887-4BC2-91B9-2F8B3B8DDB07}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40-48C1-AAC7-86B92EA29C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{9E695C3D-4E33-45A6-BD2B-A1805CC37E84}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40-48C1-AAC7-86B92EA29C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{C0A55B1A-0369-4FCC-8804-478423E7133C}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40-48C1-AAC7-86B92EA29C6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{4D0271AD-4332-411A-9327-7FE7B655F54C}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840-48C1-AAC7-86B92EA29C6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{04922242-ADBE-45AE-A731-9237D6CAC493}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840-48C1-AAC7-86B92EA29C6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{9AD3B1BB-B021-4E2A-84A8-18EF3723A161}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840-48C1-AAC7-86B92EA29C6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{7E4C1282-5C2F-4F23-AF39-3F81592B3473}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840-48C1-AAC7-86B92EA29C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-4.2</c:v>
                </c:pt>
                <c:pt idx="16">
                  <c:v>-4</c:v>
                </c:pt>
                <c:pt idx="24">
                  <c:v>-3.6</c:v>
                </c:pt>
                <c:pt idx="32">
                  <c:v>-3.1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840-48C1-AAC7-86B92EA29C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{0B55F125-B220-4913-BBC6-C859A2D9D114}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840-48C1-AAC7-86B92EA29C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{9799165F-1D29-4128-92D5-DEFBF4539B38}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40-48C1-AAC7-86B92EA29C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{8CF4C3B5-6D4F-48D2-AC38-B14E6889E446}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40-48C1-AAC7-86B92EA29C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{9D07DAE4-29CE-4F49-BFB3-E7A871ED47BE}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40-48C1-AAC7-86B92EA29C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{2EBDEF20-8749-4ABE-A310-0D90763A672B}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40-48C1-AAC7-86B92EA29C61}"/>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{6C59D8CA-0DEA-4335-9E43-2BE96B942ED2}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840-48C1-AAC7-86B92EA29C61}"/>
                </c:ext>
              </c:extLst>
            </c:dLbl>
            <c:dLbl>
              <c:idx val="16"/>
              <c:layout>
                <c:manualLayout>
                  <c:x val="-4.50965307069538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{C4537244-BFC6-4F4F-B67B-7010C1825984}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840-48C1-AAC7-86B92EA29C61}"/>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{7A6594DA-1BEA-4C6A-84EB-AD3CE8F1D856}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840-48C1-AAC7-86B92EA29C61}"/>
                </c:ext>
              </c:extLst>
            </c:dLbl>
            <c:dLbl>
              <c:idx val="32"/>
              <c:layout>
                <c:manualLayout>
                  <c:x val="-1.8171803637232468E-2"/>
                  <c:y val="-4.34959213155358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{24F27E8E-E6A3-40E7-8432-41F0C1D3DA46}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840-48C1-AAC7-86B92EA29C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-2.8</c:v>
                </c:pt>
                <c:pt idx="8">
                  <c:v>-3.2</c:v>
                </c:pt>
                <c:pt idx="16">
                  <c:v>-3.4</c:v>
                </c:pt>
                <c:pt idx="24">
                  <c:v>-3.5</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840-48C1-AAC7-86B92EA29C61}"/>
            </c:ext>
          </c:extLst>
        </c:ser>
        <c:dLbls>
          <c:showLegendKey val="0"/>
          <c:showVal val="1"/>
          <c:showCatName val="0"/>
          <c:showSerName val="0"/>
          <c:showPercent val="0"/>
          <c:showBubbleSize val="0"/>
        </c:dLbls>
        <c:axId val="84219776"/>
        <c:axId val="84234240"/>
      </c:scatterChart>
      <c:valAx>
        <c:axId val="84219776"/>
        <c:scaling>
          <c:orientation val="maxMin"/>
          <c:max val="-2.7"/>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実質公債比率の分子は、前年度比で</a:t>
          </a:r>
          <a:r>
            <a:rPr kumimoji="1" lang="en-US" altLang="ja-JP" sz="1400">
              <a:latin typeface="ＭＳ ゴシック" pitchFamily="49" charset="-128"/>
              <a:ea typeface="ＭＳ ゴシック" pitchFamily="49" charset="-128"/>
            </a:rPr>
            <a:t>1,289</a:t>
          </a:r>
          <a:r>
            <a:rPr kumimoji="1" lang="ja-JP" altLang="en-US" sz="1400">
              <a:latin typeface="ＭＳ ゴシック" pitchFamily="49" charset="-128"/>
              <a:ea typeface="ＭＳ ゴシック" pitchFamily="49" charset="-128"/>
            </a:rPr>
            <a:t>百万円増加した。これは、学校の校舎改築など債務負担行為に基づく支出額が増加したことによるものである。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の改修改築需要が増大していくなか、世代間の負担の公平性を保つため、金利動向と将来世代への負担を配慮しながら、積極的に記載を活用していくが、将来を見据えた計画的な起債により健全な状態を維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毎年、満期一括償還地方債償還元金の</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を計画的に積立てている。今後も公的資金活用を主としつつ、計画的な積立を行う。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将来負担比率の分子は、前年度比で</a:t>
          </a:r>
          <a:r>
            <a:rPr kumimoji="1" lang="en-US" altLang="ja-JP" sz="1400">
              <a:latin typeface="ＭＳ ゴシック" pitchFamily="49" charset="-128"/>
              <a:ea typeface="ＭＳ ゴシック" pitchFamily="49" charset="-128"/>
            </a:rPr>
            <a:t>9365</a:t>
          </a:r>
          <a:r>
            <a:rPr kumimoji="1" lang="ja-JP" altLang="en-US" sz="1400">
              <a:latin typeface="ＭＳ ゴシック" pitchFamily="49" charset="-128"/>
              <a:ea typeface="ＭＳ ゴシック" pitchFamily="49" charset="-128"/>
            </a:rPr>
            <a:t>百万円増加した。これは、公共事業用地の先行取得等により債務負担行為に基づく支出予定額が増加した一方で、基準財政需要額算入見込額が</a:t>
          </a:r>
          <a:r>
            <a:rPr kumimoji="1" lang="en-US" altLang="ja-JP" sz="1400">
              <a:latin typeface="ＭＳ ゴシック" pitchFamily="49" charset="-128"/>
              <a:ea typeface="ＭＳ ゴシック" pitchFamily="49" charset="-128"/>
            </a:rPr>
            <a:t>6,622</a:t>
          </a:r>
          <a:r>
            <a:rPr kumimoji="1" lang="ja-JP" altLang="en-US" sz="1400">
              <a:latin typeface="ＭＳ ゴシック" pitchFamily="49" charset="-128"/>
              <a:ea typeface="ＭＳ ゴシック" pitchFamily="49" charset="-128"/>
            </a:rPr>
            <a:t>百万円減少したことが主な要因である。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今後も、地方債現在高や基金残高等に配慮しつつ、健全な財政運営に努めていく。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東京都練馬区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億円の減となった。これは、決算剰余による積立が約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億円、それ以外の積立が、約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億円、合計約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億円の積立に対して、取崩が約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億円であったためである。取崩は主に財政調整基金であり、当初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億円を予定していたが、歳出の決算見込みを勘案し、結果的に約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は、ふるさと納税や、地方消費税の清算基準の見直し、法人住民税の一部国税化などにより既に大幅な減収が生じている。今後も新型コロナウイルス感染症の再拡大や現在調価格の動向などによる景気の下振れリスクなど、予断を許さない状況が続く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歳出は、保育所定員拡大などの待機児童対策経費や、少子高齢化の進行による福祉・医療などの社会保障関係経費、老朽化による区立施設の改修改築経費、練馬区特有の課題である道路、鉄道などの都市インフラの整備費など、膨大な需要に対応していかなければならず、今後、財政状況が厳しくなることは確実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えて、東京都特別区は、年度途中の調整税の減収について、一般の市町村が採りうる減収対策が制度上採れず、基金の活用により対応せざるを得ない。将来に渡って持続可能な財政運営を行うためにも、中長期的な財政対応力を強化する基金の積立は必要であり、今後も必要に応じて活用を図りながら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施設の建設、改修または改築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・医療環境整備基金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区における医療環境の整備に資するもの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・大江戸線延伸推進基金･･･都営地下鉄大江戸線の光が丘駅から大泉学園町方面への延伸に資するもの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・区営住宅整備基金･･･区営住宅の大規模修繕その他の整備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を育む基金･･･緑化の推進およびみどりの普及啓発に関すること、区民の緑化活動への助成に関すること、民有樹林等の保全および取得に関すること、その他みどりの保全および創出に関す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その他特定目的基金全体で、前年度に対して約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億円の減となった。主な要因は、医療環境整備基金が約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億円の減となったことによる。これは、順天堂練馬病院の増床、練馬光が丘病院の移転改築にともなう整備費補助のため、基金から繰入を行ったことによる。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区立施設の老朽化による改修改築に備え、施設整備基金を優先的に積立てを行っていくとともに、医療環境整備基金については、事業進捗に応じて計画的な活用を図っていく。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億円の減となった。これは、決算剰余等による約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億円の積立を行った一方、特別区財政調整普通交付金の減収などに対応するため、取崩を約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億円行ったことが要因である。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歳入は、ふるさと納税や地方消費税の清算基準の見直し、法人住民税の一部国税化などにより、既に大幅な減収が生じている。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今後も新型コロナウイルス感染症の再拡大や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原材料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価格の動向などによる景気の下振れリスクなど、予断を許さない状況が続くと見込まれる。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一方で歳出は、保育所定員拡大や少子高齢化の進行による社会保障関係経費など膨大な需要に対応していかなければならず、今後、財政状況が厳しくなることは確実である。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えて、東京都特別区は、年度途中の調整税の減収について、一般の市町村が採りうる減収対策が制度上採れず、財政調整基金等の活用により対応せざるを得ないことから、将来に渡って持続可能な財政運営を行うためにも、特定目的基金の積立と調整を図りながら、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百万円の増となった。満期一括償還方式による起債の借入額の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％を計画的に積立てているが、普通会計上は公債費扱いとなるため、積立額が基金利子の約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老朽化した区立施設の改修改築や、道路などの都市インフラの整備など、今後、投資的経費は増加する見込である。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今後も金利動向を注視しながら、社会資本形成に資する事業には世代間の負担の公平を図るため、後年度負担に配慮しつつ、積極的に起債を活用していく。その際、満期一括償還方式による借入額の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を毎年度減債基金に積み立て、償還財源を確保する。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740,099
719,971
48.08
354,023,547
344,953,360
8,695,192
169,566,390
48,849,474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年以上経過している建物が総延床面積の約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％となっており、有形固定資産減価償却率は類似団体に比べ高い水準となっている。公共施設総合管理計画に基づき、目標使用可能年数を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年とするなど長寿命化、改修メニューの絞り込み、新築改築時の施設規模精査等の取り組みを行う。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11883</xdr:rowOff>
    </xdr:from>
    <xdr:to>
      <xdr:col>23</xdr:col>
      <xdr:colOff>85090</xdr:colOff>
      <xdr:row>33</xdr:row>
      <xdr:rowOff>149044</xdr:rowOff>
    </xdr:to>
    <xdr:cxnSp macro="">
      <xdr:nvCxnSpPr>
        <xdr:cNvPr id="77" name="直線コネクタ 76"/>
        <xdr:cNvCxnSpPr/>
      </xdr:nvCxnSpPr>
      <xdr:spPr>
        <a:xfrm flipV="1">
          <a:off x="4760595" y="5412558"/>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130010</xdr:rowOff>
    </xdr:from>
    <xdr:ext cx="405111" cy="259045"/>
    <xdr:sp macro="" textlink="">
      <xdr:nvSpPr>
        <xdr:cNvPr id="80" name="有形固定資産減価償却率最大値テキスト"/>
        <xdr:cNvSpPr txBox="1"/>
      </xdr:nvSpPr>
      <xdr:spPr>
        <a:xfrm>
          <a:off x="4813300" y="51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11883</xdr:rowOff>
    </xdr:from>
    <xdr:to>
      <xdr:col>23</xdr:col>
      <xdr:colOff>174625</xdr:colOff>
      <xdr:row>27</xdr:row>
      <xdr:rowOff>11883</xdr:rowOff>
    </xdr:to>
    <xdr:cxnSp macro="">
      <xdr:nvCxnSpPr>
        <xdr:cNvPr id="81" name="直線コネクタ 80"/>
        <xdr:cNvCxnSpPr/>
      </xdr:nvCxnSpPr>
      <xdr:spPr>
        <a:xfrm>
          <a:off x="4673600" y="54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82"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3" name="フローチャート: 判断 82"/>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106771</xdr:rowOff>
    </xdr:from>
    <xdr:to>
      <xdr:col>19</xdr:col>
      <xdr:colOff>187325</xdr:colOff>
      <xdr:row>31</xdr:row>
      <xdr:rowOff>36921</xdr:rowOff>
    </xdr:to>
    <xdr:sp macro="" textlink="">
      <xdr:nvSpPr>
        <xdr:cNvPr id="84" name="フローチャート: 判断 83"/>
        <xdr:cNvSpPr/>
      </xdr:nvSpPr>
      <xdr:spPr>
        <a:xfrm>
          <a:off x="4000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5" name="フローチャート: 判断 84"/>
        <xdr:cNvSpPr/>
      </xdr:nvSpPr>
      <xdr:spPr>
        <a:xfrm>
          <a:off x="3238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125276</xdr:rowOff>
    </xdr:from>
    <xdr:to>
      <xdr:col>11</xdr:col>
      <xdr:colOff>187325</xdr:colOff>
      <xdr:row>31</xdr:row>
      <xdr:rowOff>55426</xdr:rowOff>
    </xdr:to>
    <xdr:sp macro="" textlink="">
      <xdr:nvSpPr>
        <xdr:cNvPr id="86" name="フローチャート: 判断 85"/>
        <xdr:cNvSpPr/>
      </xdr:nvSpPr>
      <xdr:spPr>
        <a:xfrm>
          <a:off x="2476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93" name="楕円 92"/>
        <xdr:cNvSpPr/>
      </xdr:nvSpPr>
      <xdr:spPr>
        <a:xfrm>
          <a:off x="47117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98805</xdr:rowOff>
    </xdr:from>
    <xdr:ext cx="405111" cy="259045"/>
    <xdr:sp macro="" textlink="">
      <xdr:nvSpPr>
        <xdr:cNvPr id="94" name="有形固定資産減価償却率該当値テキスト"/>
        <xdr:cNvSpPr txBox="1"/>
      </xdr:nvSpPr>
      <xdr:spPr>
        <a:xfrm>
          <a:off x="4813300" y="6185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98788</xdr:rowOff>
    </xdr:from>
    <xdr:to>
      <xdr:col>19</xdr:col>
      <xdr:colOff>187325</xdr:colOff>
      <xdr:row>32</xdr:row>
      <xdr:rowOff>28938</xdr:rowOff>
    </xdr:to>
    <xdr:sp macro="" textlink="">
      <xdr:nvSpPr>
        <xdr:cNvPr id="95" name="楕円 94"/>
        <xdr:cNvSpPr/>
      </xdr:nvSpPr>
      <xdr:spPr>
        <a:xfrm>
          <a:off x="4000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149588</xdr:rowOff>
    </xdr:from>
    <xdr:to>
      <xdr:col>23</xdr:col>
      <xdr:colOff>85725</xdr:colOff>
      <xdr:row>31</xdr:row>
      <xdr:rowOff>171178</xdr:rowOff>
    </xdr:to>
    <xdr:cxnSp macro="">
      <xdr:nvCxnSpPr>
        <xdr:cNvPr id="96" name="直線コネクタ 95"/>
        <xdr:cNvCxnSpPr/>
      </xdr:nvCxnSpPr>
      <xdr:spPr>
        <a:xfrm>
          <a:off x="4051300" y="6236063"/>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83367</xdr:rowOff>
    </xdr:from>
    <xdr:to>
      <xdr:col>15</xdr:col>
      <xdr:colOff>187325</xdr:colOff>
      <xdr:row>32</xdr:row>
      <xdr:rowOff>13517</xdr:rowOff>
    </xdr:to>
    <xdr:sp macro="" textlink="">
      <xdr:nvSpPr>
        <xdr:cNvPr id="97" name="楕円 96"/>
        <xdr:cNvSpPr/>
      </xdr:nvSpPr>
      <xdr:spPr>
        <a:xfrm>
          <a:off x="3238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134167</xdr:rowOff>
    </xdr:from>
    <xdr:to>
      <xdr:col>19</xdr:col>
      <xdr:colOff>136525</xdr:colOff>
      <xdr:row>31</xdr:row>
      <xdr:rowOff>149588</xdr:rowOff>
    </xdr:to>
    <xdr:cxnSp macro="">
      <xdr:nvCxnSpPr>
        <xdr:cNvPr id="98" name="直線コネクタ 97"/>
        <xdr:cNvCxnSpPr/>
      </xdr:nvCxnSpPr>
      <xdr:spPr>
        <a:xfrm>
          <a:off x="3289300" y="6220642"/>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64861</xdr:rowOff>
    </xdr:from>
    <xdr:to>
      <xdr:col>11</xdr:col>
      <xdr:colOff>187325</xdr:colOff>
      <xdr:row>31</xdr:row>
      <xdr:rowOff>166461</xdr:rowOff>
    </xdr:to>
    <xdr:sp macro="" textlink="">
      <xdr:nvSpPr>
        <xdr:cNvPr id="99" name="楕円 98"/>
        <xdr:cNvSpPr/>
      </xdr:nvSpPr>
      <xdr:spPr>
        <a:xfrm>
          <a:off x="2476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115661</xdr:rowOff>
    </xdr:from>
    <xdr:to>
      <xdr:col>15</xdr:col>
      <xdr:colOff>136525</xdr:colOff>
      <xdr:row>31</xdr:row>
      <xdr:rowOff>134167</xdr:rowOff>
    </xdr:to>
    <xdr:cxnSp macro="">
      <xdr:nvCxnSpPr>
        <xdr:cNvPr id="100" name="直線コネクタ 99"/>
        <xdr:cNvCxnSpPr/>
      </xdr:nvCxnSpPr>
      <xdr:spPr>
        <a:xfrm>
          <a:off x="2527300" y="6202136"/>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52524</xdr:rowOff>
    </xdr:from>
    <xdr:to>
      <xdr:col>7</xdr:col>
      <xdr:colOff>187325</xdr:colOff>
      <xdr:row>31</xdr:row>
      <xdr:rowOff>154124</xdr:rowOff>
    </xdr:to>
    <xdr:sp macro="" textlink="">
      <xdr:nvSpPr>
        <xdr:cNvPr id="101" name="楕円 100"/>
        <xdr:cNvSpPr/>
      </xdr:nvSpPr>
      <xdr:spPr>
        <a:xfrm>
          <a:off x="1714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103324</xdr:rowOff>
    </xdr:from>
    <xdr:to>
      <xdr:col>11</xdr:col>
      <xdr:colOff>136525</xdr:colOff>
      <xdr:row>31</xdr:row>
      <xdr:rowOff>115661</xdr:rowOff>
    </xdr:to>
    <xdr:cxnSp macro="">
      <xdr:nvCxnSpPr>
        <xdr:cNvPr id="102" name="直線コネクタ 101"/>
        <xdr:cNvCxnSpPr/>
      </xdr:nvCxnSpPr>
      <xdr:spPr>
        <a:xfrm>
          <a:off x="1765300" y="6189799"/>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53448</xdr:rowOff>
    </xdr:from>
    <xdr:ext cx="405111" cy="259045"/>
    <xdr:sp macro="" textlink="">
      <xdr:nvSpPr>
        <xdr:cNvPr id="103" name="n_1aveValue有形固定資産減価償却率"/>
        <xdr:cNvSpPr txBox="1"/>
      </xdr:nvSpPr>
      <xdr:spPr>
        <a:xfrm>
          <a:off x="38360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96628</xdr:rowOff>
    </xdr:from>
    <xdr:ext cx="405111" cy="259045"/>
    <xdr:sp macro="" textlink="">
      <xdr:nvSpPr>
        <xdr:cNvPr id="104" name="n_2aveValue有形固定資産減価償却率"/>
        <xdr:cNvSpPr txBox="1"/>
      </xdr:nvSpPr>
      <xdr:spPr>
        <a:xfrm>
          <a:off x="3086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71953</xdr:rowOff>
    </xdr:from>
    <xdr:ext cx="405111" cy="259045"/>
    <xdr:sp macro="" textlink="">
      <xdr:nvSpPr>
        <xdr:cNvPr id="105" name="n_3aveValue有形固定資産減価償却率"/>
        <xdr:cNvSpPr txBox="1"/>
      </xdr:nvSpPr>
      <xdr:spPr>
        <a:xfrm>
          <a:off x="2324744"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6"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20065</xdr:rowOff>
    </xdr:from>
    <xdr:ext cx="405111" cy="259045"/>
    <xdr:sp macro="" textlink="">
      <xdr:nvSpPr>
        <xdr:cNvPr id="107" name="n_1mainValue有形固定資産減価償却率"/>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4644</xdr:rowOff>
    </xdr:from>
    <xdr:ext cx="405111" cy="259045"/>
    <xdr:sp macro="" textlink="">
      <xdr:nvSpPr>
        <xdr:cNvPr id="108" name="n_2mainValue有形固定資産減価償却率"/>
        <xdr:cNvSpPr txBox="1"/>
      </xdr:nvSpPr>
      <xdr:spPr>
        <a:xfrm>
          <a:off x="30867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157588</xdr:rowOff>
    </xdr:from>
    <xdr:ext cx="405111" cy="259045"/>
    <xdr:sp macro="" textlink="">
      <xdr:nvSpPr>
        <xdr:cNvPr id="109" name="n_3mainValue有形固定資産減価償却率"/>
        <xdr:cNvSpPr txBox="1"/>
      </xdr:nvSpPr>
      <xdr:spPr>
        <a:xfrm>
          <a:off x="2324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145251</xdr:rowOff>
    </xdr:from>
    <xdr:ext cx="405111" cy="259045"/>
    <xdr:sp macro="" textlink="">
      <xdr:nvSpPr>
        <xdr:cNvPr id="110" name="n_4mainValue有形固定資産減価償却率"/>
        <xdr:cNvSpPr txBox="1"/>
      </xdr:nvSpPr>
      <xdr:spPr>
        <a:xfrm>
          <a:off x="1562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健全な財政運営を継続するため、適切な起債残高の管理に努めていく。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124883</xdr:rowOff>
    </xdr:to>
    <xdr:cxnSp macro="">
      <xdr:nvCxnSpPr>
        <xdr:cNvPr id="139" name="直線コネクタ 138"/>
        <xdr:cNvCxnSpPr/>
      </xdr:nvCxnSpPr>
      <xdr:spPr>
        <a:xfrm flipV="1">
          <a:off x="14793595" y="5312833"/>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128710</xdr:rowOff>
    </xdr:from>
    <xdr:ext cx="469744" cy="259045"/>
    <xdr:sp macro="" textlink="">
      <xdr:nvSpPr>
        <xdr:cNvPr id="140" name="債務償還比率最小値テキスト"/>
        <xdr:cNvSpPr txBox="1"/>
      </xdr:nvSpPr>
      <xdr:spPr>
        <a:xfrm>
          <a:off x="14846300" y="655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124883</xdr:rowOff>
    </xdr:from>
    <xdr:to>
      <xdr:col>76</xdr:col>
      <xdr:colOff>111125</xdr:colOff>
      <xdr:row>33</xdr:row>
      <xdr:rowOff>124883</xdr:rowOff>
    </xdr:to>
    <xdr:cxnSp macro="">
      <xdr:nvCxnSpPr>
        <xdr:cNvPr id="141" name="直線コネクタ 140"/>
        <xdr:cNvCxnSpPr/>
      </xdr:nvCxnSpPr>
      <xdr:spPr>
        <a:xfrm>
          <a:off x="14706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106485</xdr:rowOff>
    </xdr:from>
    <xdr:ext cx="340478" cy="259045"/>
    <xdr:sp macro="" textlink="">
      <xdr:nvSpPr>
        <xdr:cNvPr id="144" name="債務償還比率平均値テキスト"/>
        <xdr:cNvSpPr txBox="1"/>
      </xdr:nvSpPr>
      <xdr:spPr>
        <a:xfrm>
          <a:off x="14846300" y="51642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96450</xdr:rowOff>
    </xdr:from>
    <xdr:to>
      <xdr:col>76</xdr:col>
      <xdr:colOff>73025</xdr:colOff>
      <xdr:row>28</xdr:row>
      <xdr:rowOff>26600</xdr:rowOff>
    </xdr:to>
    <xdr:sp macro="" textlink="">
      <xdr:nvSpPr>
        <xdr:cNvPr id="155" name="楕円 154"/>
        <xdr:cNvSpPr/>
      </xdr:nvSpPr>
      <xdr:spPr>
        <a:xfrm>
          <a:off x="14744700" y="54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74877</xdr:rowOff>
    </xdr:from>
    <xdr:ext cx="405111" cy="259045"/>
    <xdr:sp macro="" textlink="">
      <xdr:nvSpPr>
        <xdr:cNvPr id="156" name="債務償還比率該当値テキスト"/>
        <xdr:cNvSpPr txBox="1"/>
      </xdr:nvSpPr>
      <xdr:spPr>
        <a:xfrm>
          <a:off x="14846300" y="547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147955</xdr:rowOff>
    </xdr:from>
    <xdr:to>
      <xdr:col>72</xdr:col>
      <xdr:colOff>123825</xdr:colOff>
      <xdr:row>27</xdr:row>
      <xdr:rowOff>78105</xdr:rowOff>
    </xdr:to>
    <xdr:sp macro="" textlink="">
      <xdr:nvSpPr>
        <xdr:cNvPr id="157" name="楕円 156"/>
        <xdr:cNvSpPr/>
      </xdr:nvSpPr>
      <xdr:spPr>
        <a:xfrm>
          <a:off x="14033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27305</xdr:rowOff>
    </xdr:from>
    <xdr:to>
      <xdr:col>76</xdr:col>
      <xdr:colOff>22225</xdr:colOff>
      <xdr:row>27</xdr:row>
      <xdr:rowOff>147250</xdr:rowOff>
    </xdr:to>
    <xdr:cxnSp macro="">
      <xdr:nvCxnSpPr>
        <xdr:cNvPr id="158" name="直線コネクタ 157"/>
        <xdr:cNvCxnSpPr/>
      </xdr:nvCxnSpPr>
      <xdr:spPr>
        <a:xfrm>
          <a:off x="14084300" y="5427980"/>
          <a:ext cx="711200" cy="1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52141</xdr:rowOff>
    </xdr:from>
    <xdr:to>
      <xdr:col>68</xdr:col>
      <xdr:colOff>123825</xdr:colOff>
      <xdr:row>28</xdr:row>
      <xdr:rowOff>153741</xdr:rowOff>
    </xdr:to>
    <xdr:sp macro="" textlink="">
      <xdr:nvSpPr>
        <xdr:cNvPr id="159" name="楕円 158"/>
        <xdr:cNvSpPr/>
      </xdr:nvSpPr>
      <xdr:spPr>
        <a:xfrm>
          <a:off x="13271500" y="56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27305</xdr:rowOff>
    </xdr:from>
    <xdr:to>
      <xdr:col>72</xdr:col>
      <xdr:colOff>73025</xdr:colOff>
      <xdr:row>28</xdr:row>
      <xdr:rowOff>102941</xdr:rowOff>
    </xdr:to>
    <xdr:cxnSp macro="">
      <xdr:nvCxnSpPr>
        <xdr:cNvPr id="160" name="直線コネクタ 159"/>
        <xdr:cNvCxnSpPr/>
      </xdr:nvCxnSpPr>
      <xdr:spPr>
        <a:xfrm flipV="1">
          <a:off x="13322300" y="5427980"/>
          <a:ext cx="762000" cy="24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102588</xdr:rowOff>
    </xdr:from>
    <xdr:to>
      <xdr:col>64</xdr:col>
      <xdr:colOff>123825</xdr:colOff>
      <xdr:row>30</xdr:row>
      <xdr:rowOff>32738</xdr:rowOff>
    </xdr:to>
    <xdr:sp macro="" textlink="">
      <xdr:nvSpPr>
        <xdr:cNvPr id="161" name="楕円 160"/>
        <xdr:cNvSpPr/>
      </xdr:nvSpPr>
      <xdr:spPr>
        <a:xfrm>
          <a:off x="12509500" y="58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102941</xdr:rowOff>
    </xdr:from>
    <xdr:to>
      <xdr:col>68</xdr:col>
      <xdr:colOff>73025</xdr:colOff>
      <xdr:row>29</xdr:row>
      <xdr:rowOff>153388</xdr:rowOff>
    </xdr:to>
    <xdr:cxnSp macro="">
      <xdr:nvCxnSpPr>
        <xdr:cNvPr id="162" name="直線コネクタ 161"/>
        <xdr:cNvCxnSpPr/>
      </xdr:nvCxnSpPr>
      <xdr:spPr>
        <a:xfrm flipV="1">
          <a:off x="12560300" y="5675066"/>
          <a:ext cx="762000" cy="22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123120</xdr:rowOff>
    </xdr:from>
    <xdr:to>
      <xdr:col>60</xdr:col>
      <xdr:colOff>123825</xdr:colOff>
      <xdr:row>32</xdr:row>
      <xdr:rowOff>53270</xdr:rowOff>
    </xdr:to>
    <xdr:sp macro="" textlink="">
      <xdr:nvSpPr>
        <xdr:cNvPr id="163" name="楕円 162"/>
        <xdr:cNvSpPr/>
      </xdr:nvSpPr>
      <xdr:spPr>
        <a:xfrm>
          <a:off x="11747500" y="62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153388</xdr:rowOff>
    </xdr:from>
    <xdr:to>
      <xdr:col>64</xdr:col>
      <xdr:colOff>73025</xdr:colOff>
      <xdr:row>32</xdr:row>
      <xdr:rowOff>2470</xdr:rowOff>
    </xdr:to>
    <xdr:cxnSp macro="">
      <xdr:nvCxnSpPr>
        <xdr:cNvPr id="164" name="直線コネクタ 163"/>
        <xdr:cNvCxnSpPr/>
      </xdr:nvCxnSpPr>
      <xdr:spPr>
        <a:xfrm flipV="1">
          <a:off x="11798300" y="5896963"/>
          <a:ext cx="762000" cy="36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24</xdr:row>
      <xdr:rowOff>150935</xdr:rowOff>
    </xdr:from>
    <xdr:ext cx="340478" cy="259045"/>
    <xdr:sp macro="" textlink="">
      <xdr:nvSpPr>
        <xdr:cNvPr id="165"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66"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67"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68"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27</xdr:row>
      <xdr:rowOff>69232</xdr:rowOff>
    </xdr:from>
    <xdr:ext cx="340478" cy="259045"/>
    <xdr:sp macro="" textlink="">
      <xdr:nvSpPr>
        <xdr:cNvPr id="169" name="n_1mainValue債務償還比率"/>
        <xdr:cNvSpPr txBox="1"/>
      </xdr:nvSpPr>
      <xdr:spPr>
        <a:xfrm>
          <a:off x="13901361" y="5469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28</xdr:row>
      <xdr:rowOff>144868</xdr:rowOff>
    </xdr:from>
    <xdr:ext cx="405111" cy="259045"/>
    <xdr:sp macro="" textlink="">
      <xdr:nvSpPr>
        <xdr:cNvPr id="170" name="n_2mainValue債務償還比率"/>
        <xdr:cNvSpPr txBox="1"/>
      </xdr:nvSpPr>
      <xdr:spPr>
        <a:xfrm>
          <a:off x="13119744" y="571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30</xdr:row>
      <xdr:rowOff>23865</xdr:rowOff>
    </xdr:from>
    <xdr:ext cx="405111" cy="259045"/>
    <xdr:sp macro="" textlink="">
      <xdr:nvSpPr>
        <xdr:cNvPr id="171" name="n_3mainValue債務償還比率"/>
        <xdr:cNvSpPr txBox="1"/>
      </xdr:nvSpPr>
      <xdr:spPr>
        <a:xfrm>
          <a:off x="12357744" y="593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32</xdr:row>
      <xdr:rowOff>44397</xdr:rowOff>
    </xdr:from>
    <xdr:ext cx="405111" cy="259045"/>
    <xdr:sp macro="" textlink="">
      <xdr:nvSpPr>
        <xdr:cNvPr id="172" name="n_4mainValue債務償還比率"/>
        <xdr:cNvSpPr txBox="1"/>
      </xdr:nvSpPr>
      <xdr:spPr>
        <a:xfrm>
          <a:off x="11595744" y="630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740,099
719,971
48.08
354,023,547
344,953,360
8,695,192
169,566,390
48,849,474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8" name="直線コネクタ 57"/>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405111" cy="259045"/>
    <xdr:sp macro="" textlink="">
      <xdr:nvSpPr>
        <xdr:cNvPr id="59" name="【道路】&#10;有形固定資産減価償却率最小値テキスト"/>
        <xdr:cNvSpPr txBox="1"/>
      </xdr:nvSpPr>
      <xdr:spPr>
        <a:xfrm>
          <a:off x="4673600" y="723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60" name="直線コネクタ 59"/>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76035</xdr:rowOff>
    </xdr:from>
    <xdr:ext cx="405111" cy="259045"/>
    <xdr:sp macro="" textlink="">
      <xdr:nvSpPr>
        <xdr:cNvPr id="63" name="【道路】&#10;有形固定資産減価償却率平均値テキスト"/>
        <xdr:cNvSpPr txBox="1"/>
      </xdr:nvSpPr>
      <xdr:spPr>
        <a:xfrm>
          <a:off x="4673600" y="641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64" name="フローチャート: 判断 63"/>
        <xdr:cNvSpPr/>
      </xdr:nvSpPr>
      <xdr:spPr>
        <a:xfrm>
          <a:off x="45847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41728</xdr:rowOff>
    </xdr:from>
    <xdr:to>
      <xdr:col>20</xdr:col>
      <xdr:colOff>38100</xdr:colOff>
      <xdr:row>38</xdr:row>
      <xdr:rowOff>143328</xdr:rowOff>
    </xdr:to>
    <xdr:sp macro="" textlink="">
      <xdr:nvSpPr>
        <xdr:cNvPr id="65" name="フローチャート: 判断 64"/>
        <xdr:cNvSpPr/>
      </xdr:nvSpPr>
      <xdr:spPr>
        <a:xfrm>
          <a:off x="3746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156028</xdr:rowOff>
    </xdr:from>
    <xdr:to>
      <xdr:col>10</xdr:col>
      <xdr:colOff>165100</xdr:colOff>
      <xdr:row>38</xdr:row>
      <xdr:rowOff>86178</xdr:rowOff>
    </xdr:to>
    <xdr:sp macro="" textlink="">
      <xdr:nvSpPr>
        <xdr:cNvPr id="67" name="フローチャート: 判断 66"/>
        <xdr:cNvSpPr/>
      </xdr:nvSpPr>
      <xdr:spPr>
        <a:xfrm>
          <a:off x="1968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69487</xdr:rowOff>
    </xdr:from>
    <xdr:to>
      <xdr:col>24</xdr:col>
      <xdr:colOff>114300</xdr:colOff>
      <xdr:row>38</xdr:row>
      <xdr:rowOff>171087</xdr:rowOff>
    </xdr:to>
    <xdr:sp macro="" textlink="">
      <xdr:nvSpPr>
        <xdr:cNvPr id="74" name="楕円 73"/>
        <xdr:cNvSpPr/>
      </xdr:nvSpPr>
      <xdr:spPr>
        <a:xfrm>
          <a:off x="4584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47914</xdr:rowOff>
    </xdr:from>
    <xdr:ext cx="405111" cy="259045"/>
    <xdr:sp macro="" textlink="">
      <xdr:nvSpPr>
        <xdr:cNvPr id="75" name="【道路】&#10;有形固定資産減価償却率該当値テキスト"/>
        <xdr:cNvSpPr txBox="1"/>
      </xdr:nvSpPr>
      <xdr:spPr>
        <a:xfrm>
          <a:off x="4673600"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6" name="楕円 75"/>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120287</xdr:rowOff>
    </xdr:from>
    <xdr:to>
      <xdr:col>24</xdr:col>
      <xdr:colOff>63500</xdr:colOff>
      <xdr:row>38</xdr:row>
      <xdr:rowOff>121920</xdr:rowOff>
    </xdr:to>
    <xdr:cxnSp macro="">
      <xdr:nvCxnSpPr>
        <xdr:cNvPr id="77" name="直線コネクタ 76"/>
        <xdr:cNvCxnSpPr/>
      </xdr:nvCxnSpPr>
      <xdr:spPr>
        <a:xfrm flipV="1">
          <a:off x="3797300" y="663538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72753</xdr:rowOff>
    </xdr:from>
    <xdr:to>
      <xdr:col>15</xdr:col>
      <xdr:colOff>101600</xdr:colOff>
      <xdr:row>39</xdr:row>
      <xdr:rowOff>2903</xdr:rowOff>
    </xdr:to>
    <xdr:sp macro="" textlink="">
      <xdr:nvSpPr>
        <xdr:cNvPr id="78" name="楕円 77"/>
        <xdr:cNvSpPr/>
      </xdr:nvSpPr>
      <xdr:spPr>
        <a:xfrm>
          <a:off x="2857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38</xdr:row>
      <xdr:rowOff>123553</xdr:rowOff>
    </xdr:to>
    <xdr:cxnSp macro="">
      <xdr:nvCxnSpPr>
        <xdr:cNvPr id="79" name="直線コネクタ 78"/>
        <xdr:cNvCxnSpPr/>
      </xdr:nvCxnSpPr>
      <xdr:spPr>
        <a:xfrm flipV="1">
          <a:off x="2908300" y="663702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84183</xdr:rowOff>
    </xdr:from>
    <xdr:to>
      <xdr:col>10</xdr:col>
      <xdr:colOff>165100</xdr:colOff>
      <xdr:row>39</xdr:row>
      <xdr:rowOff>14333</xdr:rowOff>
    </xdr:to>
    <xdr:sp macro="" textlink="">
      <xdr:nvSpPr>
        <xdr:cNvPr id="80" name="楕円 79"/>
        <xdr:cNvSpPr/>
      </xdr:nvSpPr>
      <xdr:spPr>
        <a:xfrm>
          <a:off x="1968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123553</xdr:rowOff>
    </xdr:from>
    <xdr:to>
      <xdr:col>15</xdr:col>
      <xdr:colOff>50800</xdr:colOff>
      <xdr:row>38</xdr:row>
      <xdr:rowOff>134983</xdr:rowOff>
    </xdr:to>
    <xdr:cxnSp macro="">
      <xdr:nvCxnSpPr>
        <xdr:cNvPr id="81" name="直線コネクタ 80"/>
        <xdr:cNvCxnSpPr/>
      </xdr:nvCxnSpPr>
      <xdr:spPr>
        <a:xfrm flipV="1">
          <a:off x="2019300" y="663865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129903</xdr:rowOff>
    </xdr:from>
    <xdr:to>
      <xdr:col>6</xdr:col>
      <xdr:colOff>38100</xdr:colOff>
      <xdr:row>39</xdr:row>
      <xdr:rowOff>60053</xdr:rowOff>
    </xdr:to>
    <xdr:sp macro="" textlink="">
      <xdr:nvSpPr>
        <xdr:cNvPr id="82" name="楕円 81"/>
        <xdr:cNvSpPr/>
      </xdr:nvSpPr>
      <xdr:spPr>
        <a:xfrm>
          <a:off x="1079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134983</xdr:rowOff>
    </xdr:from>
    <xdr:to>
      <xdr:col>10</xdr:col>
      <xdr:colOff>114300</xdr:colOff>
      <xdr:row>39</xdr:row>
      <xdr:rowOff>9253</xdr:rowOff>
    </xdr:to>
    <xdr:cxnSp macro="">
      <xdr:nvCxnSpPr>
        <xdr:cNvPr id="83" name="直線コネクタ 82"/>
        <xdr:cNvCxnSpPr/>
      </xdr:nvCxnSpPr>
      <xdr:spPr>
        <a:xfrm flipV="1">
          <a:off x="1130300" y="66500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159855</xdr:rowOff>
    </xdr:from>
    <xdr:ext cx="405111" cy="259045"/>
    <xdr:sp macro="" textlink="">
      <xdr:nvSpPr>
        <xdr:cNvPr id="84" name="n_1aveValue【道路】&#10;有形固定資産減価償却率"/>
        <xdr:cNvSpPr txBox="1"/>
      </xdr:nvSpPr>
      <xdr:spPr>
        <a:xfrm>
          <a:off x="3582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85" name="n_2aveValue【道路】&#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102705</xdr:rowOff>
    </xdr:from>
    <xdr:ext cx="405111" cy="259045"/>
    <xdr:sp macro="" textlink="">
      <xdr:nvSpPr>
        <xdr:cNvPr id="86" name="n_3aveValue【道路】&#10;有形固定資産減価償却率"/>
        <xdr:cNvSpPr txBox="1"/>
      </xdr:nvSpPr>
      <xdr:spPr>
        <a:xfrm>
          <a:off x="1816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162214</xdr:rowOff>
    </xdr:from>
    <xdr:ext cx="405111" cy="259045"/>
    <xdr:sp macro="" textlink="">
      <xdr:nvSpPr>
        <xdr:cNvPr id="87" name="n_4aveValue【道路】&#10;有形固定資産減価償却率"/>
        <xdr:cNvSpPr txBox="1"/>
      </xdr:nvSpPr>
      <xdr:spPr>
        <a:xfrm>
          <a:off x="927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8" name="n_1mainValue【道路】&#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9" name="n_2main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5460</xdr:rowOff>
    </xdr:from>
    <xdr:ext cx="405111" cy="259045"/>
    <xdr:sp macro="" textlink="">
      <xdr:nvSpPr>
        <xdr:cNvPr id="90" name="n_3mainValue【道路】&#10;有形固定資産減価償却率"/>
        <xdr:cNvSpPr txBox="1"/>
      </xdr:nvSpPr>
      <xdr:spPr>
        <a:xfrm>
          <a:off x="1816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76580</xdr:rowOff>
    </xdr:from>
    <xdr:ext cx="405111" cy="259045"/>
    <xdr:sp macro="" textlink="">
      <xdr:nvSpPr>
        <xdr:cNvPr id="91" name="n_4mainValue【道路】&#10;有形固定資産減価償却率"/>
        <xdr:cNvSpPr txBox="1"/>
      </xdr:nvSpPr>
      <xdr:spPr>
        <a:xfrm>
          <a:off x="927744" y="642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3620</xdr:rowOff>
    </xdr:from>
    <xdr:to>
      <xdr:col>54</xdr:col>
      <xdr:colOff>189865</xdr:colOff>
      <xdr:row>41</xdr:row>
      <xdr:rowOff>63436</xdr:rowOff>
    </xdr:to>
    <xdr:cxnSp macro="">
      <xdr:nvCxnSpPr>
        <xdr:cNvPr id="115" name="直線コネクタ 114"/>
        <xdr:cNvCxnSpPr/>
      </xdr:nvCxnSpPr>
      <xdr:spPr>
        <a:xfrm flipV="1">
          <a:off x="10476865" y="5832920"/>
          <a:ext cx="0" cy="125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67263</xdr:rowOff>
    </xdr:from>
    <xdr:ext cx="469744" cy="259045"/>
    <xdr:sp macro="" textlink="">
      <xdr:nvSpPr>
        <xdr:cNvPr id="116" name="【道路】&#10;一人当たり延長最小値テキスト"/>
        <xdr:cNvSpPr txBox="1"/>
      </xdr:nvSpPr>
      <xdr:spPr>
        <a:xfrm>
          <a:off x="10515600" y="70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63436</xdr:rowOff>
    </xdr:from>
    <xdr:to>
      <xdr:col>55</xdr:col>
      <xdr:colOff>88900</xdr:colOff>
      <xdr:row>41</xdr:row>
      <xdr:rowOff>63436</xdr:rowOff>
    </xdr:to>
    <xdr:cxnSp macro="">
      <xdr:nvCxnSpPr>
        <xdr:cNvPr id="117" name="直線コネクタ 116"/>
        <xdr:cNvCxnSpPr/>
      </xdr:nvCxnSpPr>
      <xdr:spPr>
        <a:xfrm>
          <a:off x="10388600" y="709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121747</xdr:rowOff>
    </xdr:from>
    <xdr:ext cx="469744" cy="259045"/>
    <xdr:sp macro="" textlink="">
      <xdr:nvSpPr>
        <xdr:cNvPr id="118" name="【道路】&#10;一人当たり延長最大値テキスト"/>
        <xdr:cNvSpPr txBox="1"/>
      </xdr:nvSpPr>
      <xdr:spPr>
        <a:xfrm>
          <a:off x="10515600" y="560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3620</xdr:rowOff>
    </xdr:from>
    <xdr:to>
      <xdr:col>55</xdr:col>
      <xdr:colOff>88900</xdr:colOff>
      <xdr:row>34</xdr:row>
      <xdr:rowOff>3620</xdr:rowOff>
    </xdr:to>
    <xdr:cxnSp macro="">
      <xdr:nvCxnSpPr>
        <xdr:cNvPr id="119" name="直線コネクタ 118"/>
        <xdr:cNvCxnSpPr/>
      </xdr:nvCxnSpPr>
      <xdr:spPr>
        <a:xfrm>
          <a:off x="10388600" y="583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64470</xdr:rowOff>
    </xdr:from>
    <xdr:ext cx="469744" cy="259045"/>
    <xdr:sp macro="" textlink="">
      <xdr:nvSpPr>
        <xdr:cNvPr id="120" name="【道路】&#10;一人当たり延長平均値テキスト"/>
        <xdr:cNvSpPr txBox="1"/>
      </xdr:nvSpPr>
      <xdr:spPr>
        <a:xfrm>
          <a:off x="10515600" y="6751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41593</xdr:rowOff>
    </xdr:from>
    <xdr:to>
      <xdr:col>55</xdr:col>
      <xdr:colOff>50800</xdr:colOff>
      <xdr:row>40</xdr:row>
      <xdr:rowOff>143193</xdr:rowOff>
    </xdr:to>
    <xdr:sp macro="" textlink="">
      <xdr:nvSpPr>
        <xdr:cNvPr id="121" name="フローチャート: 判断 120"/>
        <xdr:cNvSpPr/>
      </xdr:nvSpPr>
      <xdr:spPr>
        <a:xfrm>
          <a:off x="104267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38164</xdr:rowOff>
    </xdr:from>
    <xdr:to>
      <xdr:col>50</xdr:col>
      <xdr:colOff>165100</xdr:colOff>
      <xdr:row>40</xdr:row>
      <xdr:rowOff>139764</xdr:rowOff>
    </xdr:to>
    <xdr:sp macro="" textlink="">
      <xdr:nvSpPr>
        <xdr:cNvPr id="122" name="フローチャート: 判断 121"/>
        <xdr:cNvSpPr/>
      </xdr:nvSpPr>
      <xdr:spPr>
        <a:xfrm>
          <a:off x="9588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32639</xdr:rowOff>
    </xdr:from>
    <xdr:to>
      <xdr:col>46</xdr:col>
      <xdr:colOff>38100</xdr:colOff>
      <xdr:row>40</xdr:row>
      <xdr:rowOff>134239</xdr:rowOff>
    </xdr:to>
    <xdr:sp macro="" textlink="">
      <xdr:nvSpPr>
        <xdr:cNvPr id="123" name="フローチャート: 判断 122"/>
        <xdr:cNvSpPr/>
      </xdr:nvSpPr>
      <xdr:spPr>
        <a:xfrm>
          <a:off x="8699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34925</xdr:rowOff>
    </xdr:from>
    <xdr:to>
      <xdr:col>41</xdr:col>
      <xdr:colOff>101600</xdr:colOff>
      <xdr:row>40</xdr:row>
      <xdr:rowOff>136525</xdr:rowOff>
    </xdr:to>
    <xdr:sp macro="" textlink="">
      <xdr:nvSpPr>
        <xdr:cNvPr id="124" name="フローチャート: 判断 123"/>
        <xdr:cNvSpPr/>
      </xdr:nvSpPr>
      <xdr:spPr>
        <a:xfrm>
          <a:off x="7810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109601</xdr:rowOff>
    </xdr:from>
    <xdr:to>
      <xdr:col>36</xdr:col>
      <xdr:colOff>165100</xdr:colOff>
      <xdr:row>41</xdr:row>
      <xdr:rowOff>39751</xdr:rowOff>
    </xdr:to>
    <xdr:sp macro="" textlink="">
      <xdr:nvSpPr>
        <xdr:cNvPr id="125" name="フローチャート: 判断 124"/>
        <xdr:cNvSpPr/>
      </xdr:nvSpPr>
      <xdr:spPr>
        <a:xfrm>
          <a:off x="6921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57594</xdr:rowOff>
    </xdr:from>
    <xdr:to>
      <xdr:col>55</xdr:col>
      <xdr:colOff>50800</xdr:colOff>
      <xdr:row>40</xdr:row>
      <xdr:rowOff>159194</xdr:rowOff>
    </xdr:to>
    <xdr:sp macro="" textlink="">
      <xdr:nvSpPr>
        <xdr:cNvPr id="131" name="楕円 130"/>
        <xdr:cNvSpPr/>
      </xdr:nvSpPr>
      <xdr:spPr>
        <a:xfrm>
          <a:off x="10426700" y="69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20019</xdr:rowOff>
    </xdr:from>
    <xdr:ext cx="469744" cy="259045"/>
    <xdr:sp macro="" textlink="">
      <xdr:nvSpPr>
        <xdr:cNvPr id="132" name="【道路】&#10;一人当たり延長該当値テキスト"/>
        <xdr:cNvSpPr txBox="1"/>
      </xdr:nvSpPr>
      <xdr:spPr>
        <a:xfrm>
          <a:off x="10515600" y="68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57594</xdr:rowOff>
    </xdr:from>
    <xdr:to>
      <xdr:col>50</xdr:col>
      <xdr:colOff>165100</xdr:colOff>
      <xdr:row>40</xdr:row>
      <xdr:rowOff>159194</xdr:rowOff>
    </xdr:to>
    <xdr:sp macro="" textlink="">
      <xdr:nvSpPr>
        <xdr:cNvPr id="133" name="楕円 132"/>
        <xdr:cNvSpPr/>
      </xdr:nvSpPr>
      <xdr:spPr>
        <a:xfrm>
          <a:off x="9588500" y="69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108394</xdr:rowOff>
    </xdr:from>
    <xdr:to>
      <xdr:col>55</xdr:col>
      <xdr:colOff>0</xdr:colOff>
      <xdr:row>40</xdr:row>
      <xdr:rowOff>108394</xdr:rowOff>
    </xdr:to>
    <xdr:cxnSp macro="">
      <xdr:nvCxnSpPr>
        <xdr:cNvPr id="134" name="直線コネクタ 133"/>
        <xdr:cNvCxnSpPr/>
      </xdr:nvCxnSpPr>
      <xdr:spPr>
        <a:xfrm>
          <a:off x="9639300" y="69663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55308</xdr:rowOff>
    </xdr:from>
    <xdr:to>
      <xdr:col>46</xdr:col>
      <xdr:colOff>38100</xdr:colOff>
      <xdr:row>40</xdr:row>
      <xdr:rowOff>156908</xdr:rowOff>
    </xdr:to>
    <xdr:sp macro="" textlink="">
      <xdr:nvSpPr>
        <xdr:cNvPr id="135" name="楕円 134"/>
        <xdr:cNvSpPr/>
      </xdr:nvSpPr>
      <xdr:spPr>
        <a:xfrm>
          <a:off x="8699500" y="69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106108</xdr:rowOff>
    </xdr:from>
    <xdr:to>
      <xdr:col>50</xdr:col>
      <xdr:colOff>114300</xdr:colOff>
      <xdr:row>40</xdr:row>
      <xdr:rowOff>108394</xdr:rowOff>
    </xdr:to>
    <xdr:cxnSp macro="">
      <xdr:nvCxnSpPr>
        <xdr:cNvPr id="136" name="直線コネクタ 135"/>
        <xdr:cNvCxnSpPr/>
      </xdr:nvCxnSpPr>
      <xdr:spPr>
        <a:xfrm>
          <a:off x="8750300" y="69641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54166</xdr:rowOff>
    </xdr:from>
    <xdr:to>
      <xdr:col>41</xdr:col>
      <xdr:colOff>101600</xdr:colOff>
      <xdr:row>40</xdr:row>
      <xdr:rowOff>155766</xdr:rowOff>
    </xdr:to>
    <xdr:sp macro="" textlink="">
      <xdr:nvSpPr>
        <xdr:cNvPr id="137" name="楕円 136"/>
        <xdr:cNvSpPr/>
      </xdr:nvSpPr>
      <xdr:spPr>
        <a:xfrm>
          <a:off x="7810500" y="69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104966</xdr:rowOff>
    </xdr:from>
    <xdr:to>
      <xdr:col>45</xdr:col>
      <xdr:colOff>177800</xdr:colOff>
      <xdr:row>40</xdr:row>
      <xdr:rowOff>106108</xdr:rowOff>
    </xdr:to>
    <xdr:cxnSp macro="">
      <xdr:nvCxnSpPr>
        <xdr:cNvPr id="138" name="直線コネクタ 137"/>
        <xdr:cNvCxnSpPr/>
      </xdr:nvCxnSpPr>
      <xdr:spPr>
        <a:xfrm>
          <a:off x="7861300" y="696296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52832</xdr:rowOff>
    </xdr:from>
    <xdr:to>
      <xdr:col>36</xdr:col>
      <xdr:colOff>165100</xdr:colOff>
      <xdr:row>40</xdr:row>
      <xdr:rowOff>154432</xdr:rowOff>
    </xdr:to>
    <xdr:sp macro="" textlink="">
      <xdr:nvSpPr>
        <xdr:cNvPr id="139" name="楕円 138"/>
        <xdr:cNvSpPr/>
      </xdr:nvSpPr>
      <xdr:spPr>
        <a:xfrm>
          <a:off x="6921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103632</xdr:rowOff>
    </xdr:from>
    <xdr:to>
      <xdr:col>41</xdr:col>
      <xdr:colOff>50800</xdr:colOff>
      <xdr:row>40</xdr:row>
      <xdr:rowOff>104966</xdr:rowOff>
    </xdr:to>
    <xdr:cxnSp macro="">
      <xdr:nvCxnSpPr>
        <xdr:cNvPr id="140" name="直線コネクタ 139"/>
        <xdr:cNvCxnSpPr/>
      </xdr:nvCxnSpPr>
      <xdr:spPr>
        <a:xfrm>
          <a:off x="6972300" y="6961632"/>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156291</xdr:rowOff>
    </xdr:from>
    <xdr:ext cx="469744" cy="259045"/>
    <xdr:sp macro="" textlink="">
      <xdr:nvSpPr>
        <xdr:cNvPr id="141" name="n_1aveValue【道路】&#10;一人当たり延長"/>
        <xdr:cNvSpPr txBox="1"/>
      </xdr:nvSpPr>
      <xdr:spPr>
        <a:xfrm>
          <a:off x="93917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150766</xdr:rowOff>
    </xdr:from>
    <xdr:ext cx="469744" cy="259045"/>
    <xdr:sp macro="" textlink="">
      <xdr:nvSpPr>
        <xdr:cNvPr id="142" name="n_2aveValue【道路】&#10;一人当たり延長"/>
        <xdr:cNvSpPr txBox="1"/>
      </xdr:nvSpPr>
      <xdr:spPr>
        <a:xfrm>
          <a:off x="8515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153052</xdr:rowOff>
    </xdr:from>
    <xdr:ext cx="469744" cy="259045"/>
    <xdr:sp macro="" textlink="">
      <xdr:nvSpPr>
        <xdr:cNvPr id="143" name="n_3aveValue【道路】&#10;一人当たり延長"/>
        <xdr:cNvSpPr txBox="1"/>
      </xdr:nvSpPr>
      <xdr:spPr>
        <a:xfrm>
          <a:off x="7626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30878</xdr:rowOff>
    </xdr:from>
    <xdr:ext cx="469744" cy="259045"/>
    <xdr:sp macro="" textlink="">
      <xdr:nvSpPr>
        <xdr:cNvPr id="144" name="n_4aveValue【道路】&#10;一人当たり延長"/>
        <xdr:cNvSpPr txBox="1"/>
      </xdr:nvSpPr>
      <xdr:spPr>
        <a:xfrm>
          <a:off x="6737427" y="70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150321</xdr:rowOff>
    </xdr:from>
    <xdr:ext cx="469744" cy="259045"/>
    <xdr:sp macro="" textlink="">
      <xdr:nvSpPr>
        <xdr:cNvPr id="145" name="n_1mainValue【道路】&#10;一人当たり延長"/>
        <xdr:cNvSpPr txBox="1"/>
      </xdr:nvSpPr>
      <xdr:spPr>
        <a:xfrm>
          <a:off x="9391727" y="700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148035</xdr:rowOff>
    </xdr:from>
    <xdr:ext cx="469744" cy="259045"/>
    <xdr:sp macro="" textlink="">
      <xdr:nvSpPr>
        <xdr:cNvPr id="146" name="n_2mainValue【道路】&#10;一人当たり延長"/>
        <xdr:cNvSpPr txBox="1"/>
      </xdr:nvSpPr>
      <xdr:spPr>
        <a:xfrm>
          <a:off x="8515427" y="70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146893</xdr:rowOff>
    </xdr:from>
    <xdr:ext cx="469744" cy="259045"/>
    <xdr:sp macro="" textlink="">
      <xdr:nvSpPr>
        <xdr:cNvPr id="147" name="n_3mainValue【道路】&#10;一人当たり延長"/>
        <xdr:cNvSpPr txBox="1"/>
      </xdr:nvSpPr>
      <xdr:spPr>
        <a:xfrm>
          <a:off x="7626427" y="700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170959</xdr:rowOff>
    </xdr:from>
    <xdr:ext cx="469744" cy="259045"/>
    <xdr:sp macro="" textlink="">
      <xdr:nvSpPr>
        <xdr:cNvPr id="148" name="n_4mainValue【道路】&#10;一人当たり延長"/>
        <xdr:cNvSpPr txBox="1"/>
      </xdr:nvSpPr>
      <xdr:spPr>
        <a:xfrm>
          <a:off x="6737427" y="668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157734</xdr:rowOff>
    </xdr:from>
    <xdr:to>
      <xdr:col>24</xdr:col>
      <xdr:colOff>62865</xdr:colOff>
      <xdr:row>63</xdr:row>
      <xdr:rowOff>116586</xdr:rowOff>
    </xdr:to>
    <xdr:cxnSp macro="">
      <xdr:nvCxnSpPr>
        <xdr:cNvPr id="171" name="直線コネクタ 170"/>
        <xdr:cNvCxnSpPr/>
      </xdr:nvCxnSpPr>
      <xdr:spPr>
        <a:xfrm flipV="1">
          <a:off x="4634865" y="975893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72" name="【橋りょう・トンネ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73" name="直線コネクタ 172"/>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104411</xdr:rowOff>
    </xdr:from>
    <xdr:ext cx="405111" cy="259045"/>
    <xdr:sp macro="" textlink="">
      <xdr:nvSpPr>
        <xdr:cNvPr id="174" name="【橋りょう・トンネル】&#10;有形固定資産減価償却率最大値テキスト"/>
        <xdr:cNvSpPr txBox="1"/>
      </xdr:nvSpPr>
      <xdr:spPr>
        <a:xfrm>
          <a:off x="46736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157734</xdr:rowOff>
    </xdr:from>
    <xdr:to>
      <xdr:col>24</xdr:col>
      <xdr:colOff>152400</xdr:colOff>
      <xdr:row>56</xdr:row>
      <xdr:rowOff>157734</xdr:rowOff>
    </xdr:to>
    <xdr:cxnSp macro="">
      <xdr:nvCxnSpPr>
        <xdr:cNvPr id="175" name="直線コネクタ 174"/>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76" name="【橋りょう・トンネル】&#10;有形固定資産減価償却率平均値テキスト"/>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7" name="フローチャート: 判断 176"/>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20066</xdr:rowOff>
    </xdr:from>
    <xdr:to>
      <xdr:col>20</xdr:col>
      <xdr:colOff>38100</xdr:colOff>
      <xdr:row>60</xdr:row>
      <xdr:rowOff>121666</xdr:rowOff>
    </xdr:to>
    <xdr:sp macro="" textlink="">
      <xdr:nvSpPr>
        <xdr:cNvPr id="178" name="フローチャート: 判断 177"/>
        <xdr:cNvSpPr/>
      </xdr:nvSpPr>
      <xdr:spPr>
        <a:xfrm>
          <a:off x="3746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164084</xdr:rowOff>
    </xdr:from>
    <xdr:to>
      <xdr:col>15</xdr:col>
      <xdr:colOff>101600</xdr:colOff>
      <xdr:row>60</xdr:row>
      <xdr:rowOff>94234</xdr:rowOff>
    </xdr:to>
    <xdr:sp macro="" textlink="">
      <xdr:nvSpPr>
        <xdr:cNvPr id="179" name="フローチャート: 判断 178"/>
        <xdr:cNvSpPr/>
      </xdr:nvSpPr>
      <xdr:spPr>
        <a:xfrm>
          <a:off x="2857500" y="1027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80" name="フローチャート: 判断 179"/>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113792</xdr:rowOff>
    </xdr:from>
    <xdr:to>
      <xdr:col>6</xdr:col>
      <xdr:colOff>38100</xdr:colOff>
      <xdr:row>60</xdr:row>
      <xdr:rowOff>43942</xdr:rowOff>
    </xdr:to>
    <xdr:sp macro="" textlink="">
      <xdr:nvSpPr>
        <xdr:cNvPr id="181" name="フローチャート: 判断 180"/>
        <xdr:cNvSpPr/>
      </xdr:nvSpPr>
      <xdr:spPr>
        <a:xfrm>
          <a:off x="1079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87" name="楕円 186"/>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132097</xdr:rowOff>
    </xdr:from>
    <xdr:ext cx="405111" cy="259045"/>
    <xdr:sp macro="" textlink="">
      <xdr:nvSpPr>
        <xdr:cNvPr id="188" name="【橋りょう・トンネル】&#10;有形固定資産減価償却率該当値テキスト"/>
        <xdr:cNvSpPr txBox="1"/>
      </xdr:nvSpPr>
      <xdr:spPr>
        <a:xfrm>
          <a:off x="4673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68072</xdr:rowOff>
    </xdr:from>
    <xdr:to>
      <xdr:col>20</xdr:col>
      <xdr:colOff>38100</xdr:colOff>
      <xdr:row>59</xdr:row>
      <xdr:rowOff>169672</xdr:rowOff>
    </xdr:to>
    <xdr:sp macro="" textlink="">
      <xdr:nvSpPr>
        <xdr:cNvPr id="189" name="楕円 188"/>
        <xdr:cNvSpPr/>
      </xdr:nvSpPr>
      <xdr:spPr>
        <a:xfrm>
          <a:off x="3746500" y="101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118872</xdr:rowOff>
    </xdr:from>
    <xdr:to>
      <xdr:col>24</xdr:col>
      <xdr:colOff>63500</xdr:colOff>
      <xdr:row>59</xdr:row>
      <xdr:rowOff>160020</xdr:rowOff>
    </xdr:to>
    <xdr:cxnSp macro="">
      <xdr:nvCxnSpPr>
        <xdr:cNvPr id="190" name="直線コネクタ 189"/>
        <xdr:cNvCxnSpPr/>
      </xdr:nvCxnSpPr>
      <xdr:spPr>
        <a:xfrm>
          <a:off x="3797300" y="1023442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31496</xdr:rowOff>
    </xdr:from>
    <xdr:to>
      <xdr:col>15</xdr:col>
      <xdr:colOff>101600</xdr:colOff>
      <xdr:row>59</xdr:row>
      <xdr:rowOff>133096</xdr:rowOff>
    </xdr:to>
    <xdr:sp macro="" textlink="">
      <xdr:nvSpPr>
        <xdr:cNvPr id="191" name="楕円 190"/>
        <xdr:cNvSpPr/>
      </xdr:nvSpPr>
      <xdr:spPr>
        <a:xfrm>
          <a:off x="2857500" y="101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82296</xdr:rowOff>
    </xdr:from>
    <xdr:to>
      <xdr:col>19</xdr:col>
      <xdr:colOff>177800</xdr:colOff>
      <xdr:row>59</xdr:row>
      <xdr:rowOff>118872</xdr:rowOff>
    </xdr:to>
    <xdr:cxnSp macro="">
      <xdr:nvCxnSpPr>
        <xdr:cNvPr id="192" name="直線コネクタ 191"/>
        <xdr:cNvCxnSpPr/>
      </xdr:nvCxnSpPr>
      <xdr:spPr>
        <a:xfrm>
          <a:off x="2908300" y="101978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166370</xdr:rowOff>
    </xdr:from>
    <xdr:to>
      <xdr:col>10</xdr:col>
      <xdr:colOff>165100</xdr:colOff>
      <xdr:row>59</xdr:row>
      <xdr:rowOff>96520</xdr:rowOff>
    </xdr:to>
    <xdr:sp macro="" textlink="">
      <xdr:nvSpPr>
        <xdr:cNvPr id="193" name="楕円 192"/>
        <xdr:cNvSpPr/>
      </xdr:nvSpPr>
      <xdr:spPr>
        <a:xfrm>
          <a:off x="1968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45720</xdr:rowOff>
    </xdr:from>
    <xdr:to>
      <xdr:col>15</xdr:col>
      <xdr:colOff>50800</xdr:colOff>
      <xdr:row>59</xdr:row>
      <xdr:rowOff>82296</xdr:rowOff>
    </xdr:to>
    <xdr:cxnSp macro="">
      <xdr:nvCxnSpPr>
        <xdr:cNvPr id="194" name="直線コネクタ 193"/>
        <xdr:cNvCxnSpPr/>
      </xdr:nvCxnSpPr>
      <xdr:spPr>
        <a:xfrm>
          <a:off x="2019300" y="1016127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68072</xdr:rowOff>
    </xdr:from>
    <xdr:to>
      <xdr:col>6</xdr:col>
      <xdr:colOff>38100</xdr:colOff>
      <xdr:row>58</xdr:row>
      <xdr:rowOff>169672</xdr:rowOff>
    </xdr:to>
    <xdr:sp macro="" textlink="">
      <xdr:nvSpPr>
        <xdr:cNvPr id="195" name="楕円 194"/>
        <xdr:cNvSpPr/>
      </xdr:nvSpPr>
      <xdr:spPr>
        <a:xfrm>
          <a:off x="1079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118872</xdr:rowOff>
    </xdr:from>
    <xdr:to>
      <xdr:col>10</xdr:col>
      <xdr:colOff>114300</xdr:colOff>
      <xdr:row>59</xdr:row>
      <xdr:rowOff>45720</xdr:rowOff>
    </xdr:to>
    <xdr:cxnSp macro="">
      <xdr:nvCxnSpPr>
        <xdr:cNvPr id="196" name="直線コネクタ 195"/>
        <xdr:cNvCxnSpPr/>
      </xdr:nvCxnSpPr>
      <xdr:spPr>
        <a:xfrm>
          <a:off x="1130300" y="10062972"/>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112793</xdr:rowOff>
    </xdr:from>
    <xdr:ext cx="405111" cy="259045"/>
    <xdr:sp macro="" textlink="">
      <xdr:nvSpPr>
        <xdr:cNvPr id="197" name="n_1aveValue【橋りょう・トンネル】&#10;有形固定資産減価償却率"/>
        <xdr:cNvSpPr txBox="1"/>
      </xdr:nvSpPr>
      <xdr:spPr>
        <a:xfrm>
          <a:off x="3582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85361</xdr:rowOff>
    </xdr:from>
    <xdr:ext cx="405111" cy="259045"/>
    <xdr:sp macro="" textlink="">
      <xdr:nvSpPr>
        <xdr:cNvPr id="198" name="n_2aveValue【橋りょう・トンネル】&#10;有形固定資産減価償却率"/>
        <xdr:cNvSpPr txBox="1"/>
      </xdr:nvSpPr>
      <xdr:spPr>
        <a:xfrm>
          <a:off x="27057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73931</xdr:rowOff>
    </xdr:from>
    <xdr:ext cx="405111" cy="259045"/>
    <xdr:sp macro="" textlink="">
      <xdr:nvSpPr>
        <xdr:cNvPr id="199" name="n_3aveValue【橋りょう・トンネル】&#10;有形固定資産減価償却率"/>
        <xdr:cNvSpPr txBox="1"/>
      </xdr:nvSpPr>
      <xdr:spPr>
        <a:xfrm>
          <a:off x="1816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35069</xdr:rowOff>
    </xdr:from>
    <xdr:ext cx="405111" cy="259045"/>
    <xdr:sp macro="" textlink="">
      <xdr:nvSpPr>
        <xdr:cNvPr id="200" name="n_4aveValue【橋りょう・トンネル】&#10;有形固定資産減価償却率"/>
        <xdr:cNvSpPr txBox="1"/>
      </xdr:nvSpPr>
      <xdr:spPr>
        <a:xfrm>
          <a:off x="9277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14749</xdr:rowOff>
    </xdr:from>
    <xdr:ext cx="405111" cy="259045"/>
    <xdr:sp macro="" textlink="">
      <xdr:nvSpPr>
        <xdr:cNvPr id="201" name="n_1mainValue【橋りょう・トンネル】&#10;有形固定資産減価償却率"/>
        <xdr:cNvSpPr txBox="1"/>
      </xdr:nvSpPr>
      <xdr:spPr>
        <a:xfrm>
          <a:off x="3582044" y="995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149623</xdr:rowOff>
    </xdr:from>
    <xdr:ext cx="405111" cy="259045"/>
    <xdr:sp macro="" textlink="">
      <xdr:nvSpPr>
        <xdr:cNvPr id="202" name="n_2mainValue【橋りょう・トンネル】&#10;有形固定資産減価償却率"/>
        <xdr:cNvSpPr txBox="1"/>
      </xdr:nvSpPr>
      <xdr:spPr>
        <a:xfrm>
          <a:off x="270574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113047</xdr:rowOff>
    </xdr:from>
    <xdr:ext cx="405111" cy="259045"/>
    <xdr:sp macro="" textlink="">
      <xdr:nvSpPr>
        <xdr:cNvPr id="203" name="n_3mainValue【橋りょう・トンネル】&#10;有形固定資産減価償却率"/>
        <xdr:cNvSpPr txBox="1"/>
      </xdr:nvSpPr>
      <xdr:spPr>
        <a:xfrm>
          <a:off x="1816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14749</xdr:rowOff>
    </xdr:from>
    <xdr:ext cx="405111" cy="259045"/>
    <xdr:sp macro="" textlink="">
      <xdr:nvSpPr>
        <xdr:cNvPr id="204" name="n_4mainValue【橋りょう・トンネル】&#10;有形固定資産減価償却率"/>
        <xdr:cNvSpPr txBox="1"/>
      </xdr:nvSpPr>
      <xdr:spPr>
        <a:xfrm>
          <a:off x="927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18" name="テキスト ボックス 21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19217</xdr:rowOff>
    </xdr:from>
    <xdr:to>
      <xdr:col>54</xdr:col>
      <xdr:colOff>189865</xdr:colOff>
      <xdr:row>64</xdr:row>
      <xdr:rowOff>56000</xdr:rowOff>
    </xdr:to>
    <xdr:cxnSp macro="">
      <xdr:nvCxnSpPr>
        <xdr:cNvPr id="228" name="直線コネクタ 227"/>
        <xdr:cNvCxnSpPr/>
      </xdr:nvCxnSpPr>
      <xdr:spPr>
        <a:xfrm flipV="1">
          <a:off x="10476865" y="9620417"/>
          <a:ext cx="0" cy="1408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59827</xdr:rowOff>
    </xdr:from>
    <xdr:ext cx="469744" cy="259045"/>
    <xdr:sp macro="" textlink="">
      <xdr:nvSpPr>
        <xdr:cNvPr id="229" name="【橋りょう・トンネル】&#10;一人当たり有形固定資産（償却資産）額最小値テキスト"/>
        <xdr:cNvSpPr txBox="1"/>
      </xdr:nvSpPr>
      <xdr:spPr>
        <a:xfrm>
          <a:off x="10515600" y="110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56000</xdr:rowOff>
    </xdr:from>
    <xdr:to>
      <xdr:col>55</xdr:col>
      <xdr:colOff>88900</xdr:colOff>
      <xdr:row>64</xdr:row>
      <xdr:rowOff>56000</xdr:rowOff>
    </xdr:to>
    <xdr:cxnSp macro="">
      <xdr:nvCxnSpPr>
        <xdr:cNvPr id="230" name="直線コネクタ 229"/>
        <xdr:cNvCxnSpPr/>
      </xdr:nvCxnSpPr>
      <xdr:spPr>
        <a:xfrm>
          <a:off x="10388600" y="1102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137344</xdr:rowOff>
    </xdr:from>
    <xdr:ext cx="599010" cy="259045"/>
    <xdr:sp macro="" textlink="">
      <xdr:nvSpPr>
        <xdr:cNvPr id="231" name="【橋りょう・トンネル】&#10;一人当たり有形固定資産（償却資産）額最大値テキスト"/>
        <xdr:cNvSpPr txBox="1"/>
      </xdr:nvSpPr>
      <xdr:spPr>
        <a:xfrm>
          <a:off x="10515600" y="939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19217</xdr:rowOff>
    </xdr:from>
    <xdr:to>
      <xdr:col>55</xdr:col>
      <xdr:colOff>88900</xdr:colOff>
      <xdr:row>56</xdr:row>
      <xdr:rowOff>19217</xdr:rowOff>
    </xdr:to>
    <xdr:cxnSp macro="">
      <xdr:nvCxnSpPr>
        <xdr:cNvPr id="232" name="直線コネクタ 231"/>
        <xdr:cNvCxnSpPr/>
      </xdr:nvCxnSpPr>
      <xdr:spPr>
        <a:xfrm>
          <a:off x="10388600" y="962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93197</xdr:rowOff>
    </xdr:from>
    <xdr:ext cx="534377" cy="259045"/>
    <xdr:sp macro="" textlink="">
      <xdr:nvSpPr>
        <xdr:cNvPr id="233" name="【橋りょう・トンネル】&#10;一人当たり有形固定資産（償却資産）額平均値テキスト"/>
        <xdr:cNvSpPr txBox="1"/>
      </xdr:nvSpPr>
      <xdr:spPr>
        <a:xfrm>
          <a:off x="10515600" y="10551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70320</xdr:rowOff>
    </xdr:from>
    <xdr:to>
      <xdr:col>55</xdr:col>
      <xdr:colOff>50800</xdr:colOff>
      <xdr:row>63</xdr:row>
      <xdr:rowOff>470</xdr:rowOff>
    </xdr:to>
    <xdr:sp macro="" textlink="">
      <xdr:nvSpPr>
        <xdr:cNvPr id="234" name="フローチャート: 判断 233"/>
        <xdr:cNvSpPr/>
      </xdr:nvSpPr>
      <xdr:spPr>
        <a:xfrm>
          <a:off x="10426700" y="107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65054</xdr:rowOff>
    </xdr:from>
    <xdr:to>
      <xdr:col>50</xdr:col>
      <xdr:colOff>165100</xdr:colOff>
      <xdr:row>62</xdr:row>
      <xdr:rowOff>166654</xdr:rowOff>
    </xdr:to>
    <xdr:sp macro="" textlink="">
      <xdr:nvSpPr>
        <xdr:cNvPr id="235" name="フローチャート: 判断 234"/>
        <xdr:cNvSpPr/>
      </xdr:nvSpPr>
      <xdr:spPr>
        <a:xfrm>
          <a:off x="9588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69482</xdr:rowOff>
    </xdr:from>
    <xdr:to>
      <xdr:col>46</xdr:col>
      <xdr:colOff>38100</xdr:colOff>
      <xdr:row>62</xdr:row>
      <xdr:rowOff>171082</xdr:rowOff>
    </xdr:to>
    <xdr:sp macro="" textlink="">
      <xdr:nvSpPr>
        <xdr:cNvPr id="236" name="フローチャート: 判断 235"/>
        <xdr:cNvSpPr/>
      </xdr:nvSpPr>
      <xdr:spPr>
        <a:xfrm>
          <a:off x="8699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81659</xdr:rowOff>
    </xdr:from>
    <xdr:to>
      <xdr:col>41</xdr:col>
      <xdr:colOff>101600</xdr:colOff>
      <xdr:row>63</xdr:row>
      <xdr:rowOff>11809</xdr:rowOff>
    </xdr:to>
    <xdr:sp macro="" textlink="">
      <xdr:nvSpPr>
        <xdr:cNvPr id="237" name="フローチャート: 判断 236"/>
        <xdr:cNvSpPr/>
      </xdr:nvSpPr>
      <xdr:spPr>
        <a:xfrm>
          <a:off x="7810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27602</xdr:rowOff>
    </xdr:from>
    <xdr:to>
      <xdr:col>36</xdr:col>
      <xdr:colOff>165100</xdr:colOff>
      <xdr:row>62</xdr:row>
      <xdr:rowOff>129202</xdr:rowOff>
    </xdr:to>
    <xdr:sp macro="" textlink="">
      <xdr:nvSpPr>
        <xdr:cNvPr id="238" name="フローチャート: 判断 237"/>
        <xdr:cNvSpPr/>
      </xdr:nvSpPr>
      <xdr:spPr>
        <a:xfrm>
          <a:off x="6921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8087</xdr:rowOff>
    </xdr:from>
    <xdr:to>
      <xdr:col>55</xdr:col>
      <xdr:colOff>50800</xdr:colOff>
      <xdr:row>63</xdr:row>
      <xdr:rowOff>109687</xdr:rowOff>
    </xdr:to>
    <xdr:sp macro="" textlink="">
      <xdr:nvSpPr>
        <xdr:cNvPr id="244" name="楕円 243"/>
        <xdr:cNvSpPr/>
      </xdr:nvSpPr>
      <xdr:spPr>
        <a:xfrm>
          <a:off x="10426700" y="1080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157964</xdr:rowOff>
    </xdr:from>
    <xdr:ext cx="534377" cy="259045"/>
    <xdr:sp macro="" textlink="">
      <xdr:nvSpPr>
        <xdr:cNvPr id="245" name="【橋りょう・トンネル】&#10;一人当たり有形固定資産（償却資産）額該当値テキスト"/>
        <xdr:cNvSpPr txBox="1"/>
      </xdr:nvSpPr>
      <xdr:spPr>
        <a:xfrm>
          <a:off x="10515600" y="107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7912</xdr:rowOff>
    </xdr:from>
    <xdr:to>
      <xdr:col>50</xdr:col>
      <xdr:colOff>165100</xdr:colOff>
      <xdr:row>63</xdr:row>
      <xdr:rowOff>109512</xdr:rowOff>
    </xdr:to>
    <xdr:sp macro="" textlink="">
      <xdr:nvSpPr>
        <xdr:cNvPr id="246" name="楕円 245"/>
        <xdr:cNvSpPr/>
      </xdr:nvSpPr>
      <xdr:spPr>
        <a:xfrm>
          <a:off x="9588500" y="108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58712</xdr:rowOff>
    </xdr:from>
    <xdr:to>
      <xdr:col>55</xdr:col>
      <xdr:colOff>0</xdr:colOff>
      <xdr:row>63</xdr:row>
      <xdr:rowOff>58887</xdr:rowOff>
    </xdr:to>
    <xdr:cxnSp macro="">
      <xdr:nvCxnSpPr>
        <xdr:cNvPr id="247" name="直線コネクタ 246"/>
        <xdr:cNvCxnSpPr/>
      </xdr:nvCxnSpPr>
      <xdr:spPr>
        <a:xfrm>
          <a:off x="9639300" y="10860062"/>
          <a:ext cx="8382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6380</xdr:rowOff>
    </xdr:from>
    <xdr:to>
      <xdr:col>46</xdr:col>
      <xdr:colOff>38100</xdr:colOff>
      <xdr:row>63</xdr:row>
      <xdr:rowOff>107980</xdr:rowOff>
    </xdr:to>
    <xdr:sp macro="" textlink="">
      <xdr:nvSpPr>
        <xdr:cNvPr id="248" name="楕円 247"/>
        <xdr:cNvSpPr/>
      </xdr:nvSpPr>
      <xdr:spPr>
        <a:xfrm>
          <a:off x="8699500" y="1080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57180</xdr:rowOff>
    </xdr:from>
    <xdr:to>
      <xdr:col>50</xdr:col>
      <xdr:colOff>114300</xdr:colOff>
      <xdr:row>63</xdr:row>
      <xdr:rowOff>58712</xdr:rowOff>
    </xdr:to>
    <xdr:cxnSp macro="">
      <xdr:nvCxnSpPr>
        <xdr:cNvPr id="249" name="直線コネクタ 248"/>
        <xdr:cNvCxnSpPr/>
      </xdr:nvCxnSpPr>
      <xdr:spPr>
        <a:xfrm>
          <a:off x="8750300" y="10858530"/>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4880</xdr:rowOff>
    </xdr:from>
    <xdr:to>
      <xdr:col>41</xdr:col>
      <xdr:colOff>101600</xdr:colOff>
      <xdr:row>63</xdr:row>
      <xdr:rowOff>106480</xdr:rowOff>
    </xdr:to>
    <xdr:sp macro="" textlink="">
      <xdr:nvSpPr>
        <xdr:cNvPr id="250" name="楕円 249"/>
        <xdr:cNvSpPr/>
      </xdr:nvSpPr>
      <xdr:spPr>
        <a:xfrm>
          <a:off x="7810500" y="1080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55680</xdr:rowOff>
    </xdr:from>
    <xdr:to>
      <xdr:col>45</xdr:col>
      <xdr:colOff>177800</xdr:colOff>
      <xdr:row>63</xdr:row>
      <xdr:rowOff>57180</xdr:rowOff>
    </xdr:to>
    <xdr:cxnSp macro="">
      <xdr:nvCxnSpPr>
        <xdr:cNvPr id="251" name="直線コネクタ 250"/>
        <xdr:cNvCxnSpPr/>
      </xdr:nvCxnSpPr>
      <xdr:spPr>
        <a:xfrm>
          <a:off x="7861300" y="10857030"/>
          <a:ext cx="8890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162971</xdr:rowOff>
    </xdr:from>
    <xdr:to>
      <xdr:col>36</xdr:col>
      <xdr:colOff>165100</xdr:colOff>
      <xdr:row>63</xdr:row>
      <xdr:rowOff>93121</xdr:rowOff>
    </xdr:to>
    <xdr:sp macro="" textlink="">
      <xdr:nvSpPr>
        <xdr:cNvPr id="252" name="楕円 251"/>
        <xdr:cNvSpPr/>
      </xdr:nvSpPr>
      <xdr:spPr>
        <a:xfrm>
          <a:off x="6921500" y="107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42321</xdr:rowOff>
    </xdr:from>
    <xdr:to>
      <xdr:col>41</xdr:col>
      <xdr:colOff>50800</xdr:colOff>
      <xdr:row>63</xdr:row>
      <xdr:rowOff>55680</xdr:rowOff>
    </xdr:to>
    <xdr:cxnSp macro="">
      <xdr:nvCxnSpPr>
        <xdr:cNvPr id="253" name="直線コネクタ 252"/>
        <xdr:cNvCxnSpPr/>
      </xdr:nvCxnSpPr>
      <xdr:spPr>
        <a:xfrm>
          <a:off x="6972300" y="10843671"/>
          <a:ext cx="889000" cy="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11731</xdr:rowOff>
    </xdr:from>
    <xdr:ext cx="534377" cy="259045"/>
    <xdr:sp macro="" textlink="">
      <xdr:nvSpPr>
        <xdr:cNvPr id="254" name="n_1aveValue【橋りょう・トンネル】&#10;一人当たり有形固定資産（償却資産）額"/>
        <xdr:cNvSpPr txBox="1"/>
      </xdr:nvSpPr>
      <xdr:spPr>
        <a:xfrm>
          <a:off x="9359411" y="104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16159</xdr:rowOff>
    </xdr:from>
    <xdr:ext cx="534377" cy="259045"/>
    <xdr:sp macro="" textlink="">
      <xdr:nvSpPr>
        <xdr:cNvPr id="255" name="n_2aveValue【橋りょう・トンネル】&#10;一人当たり有形固定資産（償却資産）額"/>
        <xdr:cNvSpPr txBox="1"/>
      </xdr:nvSpPr>
      <xdr:spPr>
        <a:xfrm>
          <a:off x="84831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28336</xdr:rowOff>
    </xdr:from>
    <xdr:ext cx="534377" cy="259045"/>
    <xdr:sp macro="" textlink="">
      <xdr:nvSpPr>
        <xdr:cNvPr id="256" name="n_3aveValue【橋りょう・トンネル】&#10;一人当たり有形固定資産（償却資産）額"/>
        <xdr:cNvSpPr txBox="1"/>
      </xdr:nvSpPr>
      <xdr:spPr>
        <a:xfrm>
          <a:off x="7594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145729</xdr:rowOff>
    </xdr:from>
    <xdr:ext cx="534377" cy="259045"/>
    <xdr:sp macro="" textlink="">
      <xdr:nvSpPr>
        <xdr:cNvPr id="257" name="n_4aveValue【橋りょう・トンネル】&#10;一人当たり有形固定資産（償却資産）額"/>
        <xdr:cNvSpPr txBox="1"/>
      </xdr:nvSpPr>
      <xdr:spPr>
        <a:xfrm>
          <a:off x="6705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100639</xdr:rowOff>
    </xdr:from>
    <xdr:ext cx="534377" cy="259045"/>
    <xdr:sp macro="" textlink="">
      <xdr:nvSpPr>
        <xdr:cNvPr id="258" name="n_1mainValue【橋りょう・トンネル】&#10;一人当たり有形固定資産（償却資産）額"/>
        <xdr:cNvSpPr txBox="1"/>
      </xdr:nvSpPr>
      <xdr:spPr>
        <a:xfrm>
          <a:off x="9359411" y="1090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99107</xdr:rowOff>
    </xdr:from>
    <xdr:ext cx="534377" cy="259045"/>
    <xdr:sp macro="" textlink="">
      <xdr:nvSpPr>
        <xdr:cNvPr id="259" name="n_2mainValue【橋りょう・トンネル】&#10;一人当たり有形固定資産（償却資産）額"/>
        <xdr:cNvSpPr txBox="1"/>
      </xdr:nvSpPr>
      <xdr:spPr>
        <a:xfrm>
          <a:off x="8483111" y="10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97607</xdr:rowOff>
    </xdr:from>
    <xdr:ext cx="534377" cy="259045"/>
    <xdr:sp macro="" textlink="">
      <xdr:nvSpPr>
        <xdr:cNvPr id="260" name="n_3mainValue【橋りょう・トンネル】&#10;一人当たり有形固定資産（償却資産）額"/>
        <xdr:cNvSpPr txBox="1"/>
      </xdr:nvSpPr>
      <xdr:spPr>
        <a:xfrm>
          <a:off x="7594111" y="108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84248</xdr:rowOff>
    </xdr:from>
    <xdr:ext cx="534377" cy="259045"/>
    <xdr:sp macro="" textlink="">
      <xdr:nvSpPr>
        <xdr:cNvPr id="261" name="n_4mainValue【橋りょう・トンネル】&#10;一人当たり有形固定資産（償却資産）額"/>
        <xdr:cNvSpPr txBox="1"/>
      </xdr:nvSpPr>
      <xdr:spPr>
        <a:xfrm>
          <a:off x="6705111" y="108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26670</xdr:rowOff>
    </xdr:to>
    <xdr:cxnSp macro="">
      <xdr:nvCxnSpPr>
        <xdr:cNvPr id="288" name="直線コネクタ 287"/>
        <xdr:cNvCxnSpPr/>
      </xdr:nvCxnSpPr>
      <xdr:spPr>
        <a:xfrm flipV="1">
          <a:off x="4634865" y="1334262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89" name="【公営住宅】&#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90" name="直線コネクタ 289"/>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1"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2" name="直線コネクタ 291"/>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73858</xdr:rowOff>
    </xdr:from>
    <xdr:ext cx="405111" cy="259045"/>
    <xdr:sp macro="" textlink="">
      <xdr:nvSpPr>
        <xdr:cNvPr id="293" name="【公営住宅】&#10;有形固定資産減価償却率平均値テキスト"/>
        <xdr:cNvSpPr txBox="1"/>
      </xdr:nvSpPr>
      <xdr:spPr>
        <a:xfrm>
          <a:off x="4673600" y="1378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50981</xdr:rowOff>
    </xdr:from>
    <xdr:to>
      <xdr:col>24</xdr:col>
      <xdr:colOff>114300</xdr:colOff>
      <xdr:row>81</xdr:row>
      <xdr:rowOff>152581</xdr:rowOff>
    </xdr:to>
    <xdr:sp macro="" textlink="">
      <xdr:nvSpPr>
        <xdr:cNvPr id="294" name="フローチャート: 判断 293"/>
        <xdr:cNvSpPr/>
      </xdr:nvSpPr>
      <xdr:spPr>
        <a:xfrm>
          <a:off x="45847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160382</xdr:rowOff>
    </xdr:from>
    <xdr:to>
      <xdr:col>20</xdr:col>
      <xdr:colOff>38100</xdr:colOff>
      <xdr:row>81</xdr:row>
      <xdr:rowOff>90532</xdr:rowOff>
    </xdr:to>
    <xdr:sp macro="" textlink="">
      <xdr:nvSpPr>
        <xdr:cNvPr id="295" name="フローチャート: 判断 294"/>
        <xdr:cNvSpPr/>
      </xdr:nvSpPr>
      <xdr:spPr>
        <a:xfrm>
          <a:off x="3746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96" name="フローチャート: 判断 295"/>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68943</xdr:rowOff>
    </xdr:from>
    <xdr:to>
      <xdr:col>10</xdr:col>
      <xdr:colOff>165100</xdr:colOff>
      <xdr:row>80</xdr:row>
      <xdr:rowOff>170543</xdr:rowOff>
    </xdr:to>
    <xdr:sp macro="" textlink="">
      <xdr:nvSpPr>
        <xdr:cNvPr id="297" name="フローチャート: 判断 296"/>
        <xdr:cNvSpPr/>
      </xdr:nvSpPr>
      <xdr:spPr>
        <a:xfrm>
          <a:off x="1968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42818</xdr:rowOff>
    </xdr:from>
    <xdr:to>
      <xdr:col>6</xdr:col>
      <xdr:colOff>38100</xdr:colOff>
      <xdr:row>80</xdr:row>
      <xdr:rowOff>144418</xdr:rowOff>
    </xdr:to>
    <xdr:sp macro="" textlink="">
      <xdr:nvSpPr>
        <xdr:cNvPr id="298" name="フローチャート: 判断 297"/>
        <xdr:cNvSpPr/>
      </xdr:nvSpPr>
      <xdr:spPr>
        <a:xfrm>
          <a:off x="1079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70576</xdr:rowOff>
    </xdr:from>
    <xdr:to>
      <xdr:col>24</xdr:col>
      <xdr:colOff>114300</xdr:colOff>
      <xdr:row>84</xdr:row>
      <xdr:rowOff>726</xdr:rowOff>
    </xdr:to>
    <xdr:sp macro="" textlink="">
      <xdr:nvSpPr>
        <xdr:cNvPr id="304" name="楕円 303"/>
        <xdr:cNvSpPr/>
      </xdr:nvSpPr>
      <xdr:spPr>
        <a:xfrm>
          <a:off x="45847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49003</xdr:rowOff>
    </xdr:from>
    <xdr:ext cx="405111" cy="259045"/>
    <xdr:sp macro="" textlink="">
      <xdr:nvSpPr>
        <xdr:cNvPr id="305" name="【公営住宅】&#10;有形固定資産減価償却率該当値テキスト"/>
        <xdr:cNvSpPr txBox="1"/>
      </xdr:nvSpPr>
      <xdr:spPr>
        <a:xfrm>
          <a:off x="4673600"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11793</xdr:rowOff>
    </xdr:from>
    <xdr:to>
      <xdr:col>20</xdr:col>
      <xdr:colOff>38100</xdr:colOff>
      <xdr:row>83</xdr:row>
      <xdr:rowOff>113393</xdr:rowOff>
    </xdr:to>
    <xdr:sp macro="" textlink="">
      <xdr:nvSpPr>
        <xdr:cNvPr id="306" name="楕円 305"/>
        <xdr:cNvSpPr/>
      </xdr:nvSpPr>
      <xdr:spPr>
        <a:xfrm>
          <a:off x="3746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62593</xdr:rowOff>
    </xdr:from>
    <xdr:to>
      <xdr:col>24</xdr:col>
      <xdr:colOff>63500</xdr:colOff>
      <xdr:row>83</xdr:row>
      <xdr:rowOff>121376</xdr:rowOff>
    </xdr:to>
    <xdr:cxnSp macro="">
      <xdr:nvCxnSpPr>
        <xdr:cNvPr id="307" name="直線コネクタ 306"/>
        <xdr:cNvCxnSpPr/>
      </xdr:nvCxnSpPr>
      <xdr:spPr>
        <a:xfrm>
          <a:off x="3797300" y="1429294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121194</xdr:rowOff>
    </xdr:from>
    <xdr:to>
      <xdr:col>15</xdr:col>
      <xdr:colOff>101600</xdr:colOff>
      <xdr:row>83</xdr:row>
      <xdr:rowOff>51344</xdr:rowOff>
    </xdr:to>
    <xdr:sp macro="" textlink="">
      <xdr:nvSpPr>
        <xdr:cNvPr id="308" name="楕円 307"/>
        <xdr:cNvSpPr/>
      </xdr:nvSpPr>
      <xdr:spPr>
        <a:xfrm>
          <a:off x="2857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544</xdr:rowOff>
    </xdr:from>
    <xdr:to>
      <xdr:col>19</xdr:col>
      <xdr:colOff>177800</xdr:colOff>
      <xdr:row>83</xdr:row>
      <xdr:rowOff>62593</xdr:rowOff>
    </xdr:to>
    <xdr:cxnSp macro="">
      <xdr:nvCxnSpPr>
        <xdr:cNvPr id="309" name="直線コネクタ 308"/>
        <xdr:cNvCxnSpPr/>
      </xdr:nvCxnSpPr>
      <xdr:spPr>
        <a:xfrm>
          <a:off x="2908300" y="142308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49349</xdr:rowOff>
    </xdr:from>
    <xdr:to>
      <xdr:col>10</xdr:col>
      <xdr:colOff>165100</xdr:colOff>
      <xdr:row>82</xdr:row>
      <xdr:rowOff>150949</xdr:rowOff>
    </xdr:to>
    <xdr:sp macro="" textlink="">
      <xdr:nvSpPr>
        <xdr:cNvPr id="310" name="楕円 309"/>
        <xdr:cNvSpPr/>
      </xdr:nvSpPr>
      <xdr:spPr>
        <a:xfrm>
          <a:off x="1968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100149</xdr:rowOff>
    </xdr:from>
    <xdr:to>
      <xdr:col>15</xdr:col>
      <xdr:colOff>50800</xdr:colOff>
      <xdr:row>83</xdr:row>
      <xdr:rowOff>544</xdr:rowOff>
    </xdr:to>
    <xdr:cxnSp macro="">
      <xdr:nvCxnSpPr>
        <xdr:cNvPr id="311" name="直線コネクタ 310"/>
        <xdr:cNvCxnSpPr/>
      </xdr:nvCxnSpPr>
      <xdr:spPr>
        <a:xfrm>
          <a:off x="2019300" y="141590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148952</xdr:rowOff>
    </xdr:from>
    <xdr:to>
      <xdr:col>6</xdr:col>
      <xdr:colOff>38100</xdr:colOff>
      <xdr:row>82</xdr:row>
      <xdr:rowOff>79102</xdr:rowOff>
    </xdr:to>
    <xdr:sp macro="" textlink="">
      <xdr:nvSpPr>
        <xdr:cNvPr id="312" name="楕円 311"/>
        <xdr:cNvSpPr/>
      </xdr:nvSpPr>
      <xdr:spPr>
        <a:xfrm>
          <a:off x="1079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28302</xdr:rowOff>
    </xdr:from>
    <xdr:to>
      <xdr:col>10</xdr:col>
      <xdr:colOff>114300</xdr:colOff>
      <xdr:row>82</xdr:row>
      <xdr:rowOff>100149</xdr:rowOff>
    </xdr:to>
    <xdr:cxnSp macro="">
      <xdr:nvCxnSpPr>
        <xdr:cNvPr id="313" name="直線コネクタ 312"/>
        <xdr:cNvCxnSpPr/>
      </xdr:nvCxnSpPr>
      <xdr:spPr>
        <a:xfrm>
          <a:off x="1130300" y="14087202"/>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107059</xdr:rowOff>
    </xdr:from>
    <xdr:ext cx="405111" cy="259045"/>
    <xdr:sp macro="" textlink="">
      <xdr:nvSpPr>
        <xdr:cNvPr id="314" name="n_1aveValue【公営住宅】&#10;有形固定資産減価償却率"/>
        <xdr:cNvSpPr txBox="1"/>
      </xdr:nvSpPr>
      <xdr:spPr>
        <a:xfrm>
          <a:off x="35820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15"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15620</xdr:rowOff>
    </xdr:from>
    <xdr:ext cx="405111" cy="259045"/>
    <xdr:sp macro="" textlink="">
      <xdr:nvSpPr>
        <xdr:cNvPr id="316" name="n_3aveValue【公営住宅】&#10;有形固定資産減価償却率"/>
        <xdr:cNvSpPr txBox="1"/>
      </xdr:nvSpPr>
      <xdr:spPr>
        <a:xfrm>
          <a:off x="1816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160945</xdr:rowOff>
    </xdr:from>
    <xdr:ext cx="405111" cy="259045"/>
    <xdr:sp macro="" textlink="">
      <xdr:nvSpPr>
        <xdr:cNvPr id="317" name="n_4aveValue【公営住宅】&#10;有形固定資産減価償却率"/>
        <xdr:cNvSpPr txBox="1"/>
      </xdr:nvSpPr>
      <xdr:spPr>
        <a:xfrm>
          <a:off x="927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104520</xdr:rowOff>
    </xdr:from>
    <xdr:ext cx="405111" cy="259045"/>
    <xdr:sp macro="" textlink="">
      <xdr:nvSpPr>
        <xdr:cNvPr id="318" name="n_1mainValue【公営住宅】&#10;有形固定資産減価償却率"/>
        <xdr:cNvSpPr txBox="1"/>
      </xdr:nvSpPr>
      <xdr:spPr>
        <a:xfrm>
          <a:off x="35820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42471</xdr:rowOff>
    </xdr:from>
    <xdr:ext cx="405111" cy="259045"/>
    <xdr:sp macro="" textlink="">
      <xdr:nvSpPr>
        <xdr:cNvPr id="319" name="n_2mainValue【公営住宅】&#10;有形固定資産減価償却率"/>
        <xdr:cNvSpPr txBox="1"/>
      </xdr:nvSpPr>
      <xdr:spPr>
        <a:xfrm>
          <a:off x="2705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142076</xdr:rowOff>
    </xdr:from>
    <xdr:ext cx="405111" cy="259045"/>
    <xdr:sp macro="" textlink="">
      <xdr:nvSpPr>
        <xdr:cNvPr id="320" name="n_3mainValue【公営住宅】&#10;有形固定資産減価償却率"/>
        <xdr:cNvSpPr txBox="1"/>
      </xdr:nvSpPr>
      <xdr:spPr>
        <a:xfrm>
          <a:off x="18167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70229</xdr:rowOff>
    </xdr:from>
    <xdr:ext cx="405111" cy="259045"/>
    <xdr:sp macro="" textlink="">
      <xdr:nvSpPr>
        <xdr:cNvPr id="321" name="n_4mainValue【公営住宅】&#10;有形固定資産減価償却率"/>
        <xdr:cNvSpPr txBox="1"/>
      </xdr:nvSpPr>
      <xdr:spPr>
        <a:xfrm>
          <a:off x="927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163830</xdr:rowOff>
    </xdr:to>
    <xdr:cxnSp macro="">
      <xdr:nvCxnSpPr>
        <xdr:cNvPr id="347" name="直線コネクタ 346"/>
        <xdr:cNvCxnSpPr/>
      </xdr:nvCxnSpPr>
      <xdr:spPr>
        <a:xfrm flipV="1">
          <a:off x="10476865" y="13417731"/>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8"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9" name="直線コネクタ 348"/>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50" name="【公営住宅】&#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51" name="直線コネクタ 35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352" name="【公営住宅】&#10;一人当たり面積平均値テキスト"/>
        <xdr:cNvSpPr txBox="1"/>
      </xdr:nvSpPr>
      <xdr:spPr>
        <a:xfrm>
          <a:off x="10515600" y="1455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3" name="フローチャート: 判断 352"/>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122827</xdr:rowOff>
    </xdr:from>
    <xdr:to>
      <xdr:col>50</xdr:col>
      <xdr:colOff>165100</xdr:colOff>
      <xdr:row>86</xdr:row>
      <xdr:rowOff>52977</xdr:rowOff>
    </xdr:to>
    <xdr:sp macro="" textlink="">
      <xdr:nvSpPr>
        <xdr:cNvPr id="354" name="フローチャート: 判断 353"/>
        <xdr:cNvSpPr/>
      </xdr:nvSpPr>
      <xdr:spPr>
        <a:xfrm>
          <a:off x="95885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130992</xdr:rowOff>
    </xdr:from>
    <xdr:to>
      <xdr:col>46</xdr:col>
      <xdr:colOff>38100</xdr:colOff>
      <xdr:row>86</xdr:row>
      <xdr:rowOff>61142</xdr:rowOff>
    </xdr:to>
    <xdr:sp macro="" textlink="">
      <xdr:nvSpPr>
        <xdr:cNvPr id="355" name="フローチャート: 判断 354"/>
        <xdr:cNvSpPr/>
      </xdr:nvSpPr>
      <xdr:spPr>
        <a:xfrm>
          <a:off x="8699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129358</xdr:rowOff>
    </xdr:from>
    <xdr:to>
      <xdr:col>41</xdr:col>
      <xdr:colOff>101600</xdr:colOff>
      <xdr:row>86</xdr:row>
      <xdr:rowOff>59508</xdr:rowOff>
    </xdr:to>
    <xdr:sp macro="" textlink="">
      <xdr:nvSpPr>
        <xdr:cNvPr id="356" name="フローチャート: 判断 355"/>
        <xdr:cNvSpPr/>
      </xdr:nvSpPr>
      <xdr:spPr>
        <a:xfrm>
          <a:off x="7810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57" name="フローチャート: 判断 356"/>
        <xdr:cNvSpPr/>
      </xdr:nvSpPr>
      <xdr:spPr>
        <a:xfrm>
          <a:off x="6921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153851</xdr:rowOff>
    </xdr:from>
    <xdr:to>
      <xdr:col>55</xdr:col>
      <xdr:colOff>50800</xdr:colOff>
      <xdr:row>86</xdr:row>
      <xdr:rowOff>84001</xdr:rowOff>
    </xdr:to>
    <xdr:sp macro="" textlink="">
      <xdr:nvSpPr>
        <xdr:cNvPr id="363" name="楕円 362"/>
        <xdr:cNvSpPr/>
      </xdr:nvSpPr>
      <xdr:spPr>
        <a:xfrm>
          <a:off x="10426700" y="147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132278</xdr:rowOff>
    </xdr:from>
    <xdr:ext cx="469744" cy="259045"/>
    <xdr:sp macro="" textlink="">
      <xdr:nvSpPr>
        <xdr:cNvPr id="364" name="【公営住宅】&#10;一人当たり面積該当値テキスト"/>
        <xdr:cNvSpPr txBox="1"/>
      </xdr:nvSpPr>
      <xdr:spPr>
        <a:xfrm>
          <a:off x="10515600" y="1470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152219</xdr:rowOff>
    </xdr:from>
    <xdr:to>
      <xdr:col>50</xdr:col>
      <xdr:colOff>165100</xdr:colOff>
      <xdr:row>86</xdr:row>
      <xdr:rowOff>82369</xdr:rowOff>
    </xdr:to>
    <xdr:sp macro="" textlink="">
      <xdr:nvSpPr>
        <xdr:cNvPr id="365" name="楕円 364"/>
        <xdr:cNvSpPr/>
      </xdr:nvSpPr>
      <xdr:spPr>
        <a:xfrm>
          <a:off x="9588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31569</xdr:rowOff>
    </xdr:from>
    <xdr:to>
      <xdr:col>55</xdr:col>
      <xdr:colOff>0</xdr:colOff>
      <xdr:row>86</xdr:row>
      <xdr:rowOff>33201</xdr:rowOff>
    </xdr:to>
    <xdr:cxnSp macro="">
      <xdr:nvCxnSpPr>
        <xdr:cNvPr id="366" name="直線コネクタ 365"/>
        <xdr:cNvCxnSpPr/>
      </xdr:nvCxnSpPr>
      <xdr:spPr>
        <a:xfrm>
          <a:off x="9639300" y="1477626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150586</xdr:rowOff>
    </xdr:from>
    <xdr:to>
      <xdr:col>46</xdr:col>
      <xdr:colOff>38100</xdr:colOff>
      <xdr:row>86</xdr:row>
      <xdr:rowOff>80736</xdr:rowOff>
    </xdr:to>
    <xdr:sp macro="" textlink="">
      <xdr:nvSpPr>
        <xdr:cNvPr id="367" name="楕円 366"/>
        <xdr:cNvSpPr/>
      </xdr:nvSpPr>
      <xdr:spPr>
        <a:xfrm>
          <a:off x="8699500" y="147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29936</xdr:rowOff>
    </xdr:from>
    <xdr:to>
      <xdr:col>50</xdr:col>
      <xdr:colOff>114300</xdr:colOff>
      <xdr:row>86</xdr:row>
      <xdr:rowOff>31569</xdr:rowOff>
    </xdr:to>
    <xdr:cxnSp macro="">
      <xdr:nvCxnSpPr>
        <xdr:cNvPr id="368" name="直線コネクタ 367"/>
        <xdr:cNvCxnSpPr/>
      </xdr:nvCxnSpPr>
      <xdr:spPr>
        <a:xfrm>
          <a:off x="8750300" y="147746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150586</xdr:rowOff>
    </xdr:from>
    <xdr:to>
      <xdr:col>41</xdr:col>
      <xdr:colOff>101600</xdr:colOff>
      <xdr:row>86</xdr:row>
      <xdr:rowOff>80736</xdr:rowOff>
    </xdr:to>
    <xdr:sp macro="" textlink="">
      <xdr:nvSpPr>
        <xdr:cNvPr id="369" name="楕円 368"/>
        <xdr:cNvSpPr/>
      </xdr:nvSpPr>
      <xdr:spPr>
        <a:xfrm>
          <a:off x="7810500" y="147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29936</xdr:rowOff>
    </xdr:from>
    <xdr:to>
      <xdr:col>45</xdr:col>
      <xdr:colOff>177800</xdr:colOff>
      <xdr:row>86</xdr:row>
      <xdr:rowOff>29936</xdr:rowOff>
    </xdr:to>
    <xdr:cxnSp macro="">
      <xdr:nvCxnSpPr>
        <xdr:cNvPr id="370" name="直線コネクタ 369"/>
        <xdr:cNvCxnSpPr/>
      </xdr:nvCxnSpPr>
      <xdr:spPr>
        <a:xfrm>
          <a:off x="7861300" y="14774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148952</xdr:rowOff>
    </xdr:from>
    <xdr:to>
      <xdr:col>36</xdr:col>
      <xdr:colOff>165100</xdr:colOff>
      <xdr:row>86</xdr:row>
      <xdr:rowOff>79102</xdr:rowOff>
    </xdr:to>
    <xdr:sp macro="" textlink="">
      <xdr:nvSpPr>
        <xdr:cNvPr id="371" name="楕円 370"/>
        <xdr:cNvSpPr/>
      </xdr:nvSpPr>
      <xdr:spPr>
        <a:xfrm>
          <a:off x="6921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28302</xdr:rowOff>
    </xdr:from>
    <xdr:to>
      <xdr:col>41</xdr:col>
      <xdr:colOff>50800</xdr:colOff>
      <xdr:row>86</xdr:row>
      <xdr:rowOff>29936</xdr:rowOff>
    </xdr:to>
    <xdr:cxnSp macro="">
      <xdr:nvCxnSpPr>
        <xdr:cNvPr id="372" name="直線コネクタ 371"/>
        <xdr:cNvCxnSpPr/>
      </xdr:nvCxnSpPr>
      <xdr:spPr>
        <a:xfrm>
          <a:off x="6972300" y="1477300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69504</xdr:rowOff>
    </xdr:from>
    <xdr:ext cx="469744" cy="259045"/>
    <xdr:sp macro="" textlink="">
      <xdr:nvSpPr>
        <xdr:cNvPr id="373" name="n_1aveValue【公営住宅】&#10;一人当たり面積"/>
        <xdr:cNvSpPr txBox="1"/>
      </xdr:nvSpPr>
      <xdr:spPr>
        <a:xfrm>
          <a:off x="9391727" y="14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77669</xdr:rowOff>
    </xdr:from>
    <xdr:ext cx="469744" cy="259045"/>
    <xdr:sp macro="" textlink="">
      <xdr:nvSpPr>
        <xdr:cNvPr id="374" name="n_2aveValue【公営住宅】&#10;一人当たり面積"/>
        <xdr:cNvSpPr txBox="1"/>
      </xdr:nvSpPr>
      <xdr:spPr>
        <a:xfrm>
          <a:off x="8515427" y="1447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76035</xdr:rowOff>
    </xdr:from>
    <xdr:ext cx="469744" cy="259045"/>
    <xdr:sp macro="" textlink="">
      <xdr:nvSpPr>
        <xdr:cNvPr id="375" name="n_3aveValue【公営住宅】&#10;一人当たり面積"/>
        <xdr:cNvSpPr txBox="1"/>
      </xdr:nvSpPr>
      <xdr:spPr>
        <a:xfrm>
          <a:off x="7626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71138</xdr:rowOff>
    </xdr:from>
    <xdr:ext cx="469744" cy="259045"/>
    <xdr:sp macro="" textlink="">
      <xdr:nvSpPr>
        <xdr:cNvPr id="376" name="n_4aveValue【公営住宅】&#10;一人当たり面積"/>
        <xdr:cNvSpPr txBox="1"/>
      </xdr:nvSpPr>
      <xdr:spPr>
        <a:xfrm>
          <a:off x="6737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73496</xdr:rowOff>
    </xdr:from>
    <xdr:ext cx="469744" cy="259045"/>
    <xdr:sp macro="" textlink="">
      <xdr:nvSpPr>
        <xdr:cNvPr id="377" name="n_1mainValue【公営住宅】&#10;一人当たり面積"/>
        <xdr:cNvSpPr txBox="1"/>
      </xdr:nvSpPr>
      <xdr:spPr>
        <a:xfrm>
          <a:off x="93917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71863</xdr:rowOff>
    </xdr:from>
    <xdr:ext cx="469744" cy="259045"/>
    <xdr:sp macro="" textlink="">
      <xdr:nvSpPr>
        <xdr:cNvPr id="378" name="n_2mainValue【公営住宅】&#10;一人当たり面積"/>
        <xdr:cNvSpPr txBox="1"/>
      </xdr:nvSpPr>
      <xdr:spPr>
        <a:xfrm>
          <a:off x="8515427" y="1481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71863</xdr:rowOff>
    </xdr:from>
    <xdr:ext cx="469744" cy="259045"/>
    <xdr:sp macro="" textlink="">
      <xdr:nvSpPr>
        <xdr:cNvPr id="379" name="n_3mainValue【公営住宅】&#10;一人当たり面積"/>
        <xdr:cNvSpPr txBox="1"/>
      </xdr:nvSpPr>
      <xdr:spPr>
        <a:xfrm>
          <a:off x="7626427" y="1481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70229</xdr:rowOff>
    </xdr:from>
    <xdr:ext cx="469744" cy="259045"/>
    <xdr:sp macro="" textlink="">
      <xdr:nvSpPr>
        <xdr:cNvPr id="380" name="n_4mainValue【公営住宅】&#10;一人当たり面積"/>
        <xdr:cNvSpPr txBox="1"/>
      </xdr:nvSpPr>
      <xdr:spPr>
        <a:xfrm>
          <a:off x="6737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2" name="正方形/長方形 38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3" name="正方形/長方形 38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4" name="正方形/長方形 38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5" name="正方形/長方形 38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8" name="正方形/長方形 38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9" name="正方形/長方形 38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0" name="正方形/長方形 38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1" name="正方形/長方形 39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121920</xdr:rowOff>
    </xdr:from>
    <xdr:to>
      <xdr:col>85</xdr:col>
      <xdr:colOff>126364</xdr:colOff>
      <xdr:row>41</xdr:row>
      <xdr:rowOff>156210</xdr:rowOff>
    </xdr:to>
    <xdr:cxnSp macro="">
      <xdr:nvCxnSpPr>
        <xdr:cNvPr id="415" name="直線コネクタ 414"/>
        <xdr:cNvCxnSpPr/>
      </xdr:nvCxnSpPr>
      <xdr:spPr>
        <a:xfrm flipV="1">
          <a:off x="16318864" y="59512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160037</xdr:rowOff>
    </xdr:from>
    <xdr:ext cx="405111" cy="259045"/>
    <xdr:sp macro="" textlink="">
      <xdr:nvSpPr>
        <xdr:cNvPr id="416" name="【認定こども園・幼稚園・保育所】&#10;有形固定資産減価償却率最小値テキスト"/>
        <xdr:cNvSpPr txBox="1"/>
      </xdr:nvSpPr>
      <xdr:spPr>
        <a:xfrm>
          <a:off x="16357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17" name="直線コネクタ 416"/>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68597</xdr:rowOff>
    </xdr:from>
    <xdr:ext cx="405111" cy="259045"/>
    <xdr:sp macro="" textlink="">
      <xdr:nvSpPr>
        <xdr:cNvPr id="418" name="【認定こども園・幼稚園・保育所】&#10;有形固定資産減価償却率最大値テキスト"/>
        <xdr:cNvSpPr txBox="1"/>
      </xdr:nvSpPr>
      <xdr:spPr>
        <a:xfrm>
          <a:off x="16357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121920</xdr:rowOff>
    </xdr:from>
    <xdr:to>
      <xdr:col>86</xdr:col>
      <xdr:colOff>25400</xdr:colOff>
      <xdr:row>34</xdr:row>
      <xdr:rowOff>121920</xdr:rowOff>
    </xdr:to>
    <xdr:cxnSp macro="">
      <xdr:nvCxnSpPr>
        <xdr:cNvPr id="419" name="直線コネクタ 418"/>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104411</xdr:rowOff>
    </xdr:from>
    <xdr:ext cx="405111" cy="259045"/>
    <xdr:sp macro="" textlink="">
      <xdr:nvSpPr>
        <xdr:cNvPr id="420" name="【認定こども園・幼稚園・保育所】&#10;有形固定資産減価償却率平均値テキスト"/>
        <xdr:cNvSpPr txBox="1"/>
      </xdr:nvSpPr>
      <xdr:spPr>
        <a:xfrm>
          <a:off x="16357600" y="6448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125984</xdr:rowOff>
    </xdr:from>
    <xdr:to>
      <xdr:col>85</xdr:col>
      <xdr:colOff>177800</xdr:colOff>
      <xdr:row>38</xdr:row>
      <xdr:rowOff>56135</xdr:rowOff>
    </xdr:to>
    <xdr:sp macro="" textlink="">
      <xdr:nvSpPr>
        <xdr:cNvPr id="421" name="フローチャート: 判断 420"/>
        <xdr:cNvSpPr/>
      </xdr:nvSpPr>
      <xdr:spPr>
        <a:xfrm>
          <a:off x="162687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100838</xdr:rowOff>
    </xdr:from>
    <xdr:to>
      <xdr:col>81</xdr:col>
      <xdr:colOff>101600</xdr:colOff>
      <xdr:row>38</xdr:row>
      <xdr:rowOff>30988</xdr:rowOff>
    </xdr:to>
    <xdr:sp macro="" textlink="">
      <xdr:nvSpPr>
        <xdr:cNvPr id="422" name="フローチャート: 判断 421"/>
        <xdr:cNvSpPr/>
      </xdr:nvSpPr>
      <xdr:spPr>
        <a:xfrm>
          <a:off x="15430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32258</xdr:rowOff>
    </xdr:from>
    <xdr:to>
      <xdr:col>76</xdr:col>
      <xdr:colOff>165100</xdr:colOff>
      <xdr:row>38</xdr:row>
      <xdr:rowOff>133858</xdr:rowOff>
    </xdr:to>
    <xdr:sp macro="" textlink="">
      <xdr:nvSpPr>
        <xdr:cNvPr id="423" name="フローチャート: 判断 422"/>
        <xdr:cNvSpPr/>
      </xdr:nvSpPr>
      <xdr:spPr>
        <a:xfrm>
          <a:off x="14541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24" name="フローチャート: 判断 423"/>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130556</xdr:rowOff>
    </xdr:from>
    <xdr:to>
      <xdr:col>67</xdr:col>
      <xdr:colOff>101600</xdr:colOff>
      <xdr:row>38</xdr:row>
      <xdr:rowOff>60706</xdr:rowOff>
    </xdr:to>
    <xdr:sp macro="" textlink="">
      <xdr:nvSpPr>
        <xdr:cNvPr id="425" name="フローチャート: 判断 424"/>
        <xdr:cNvSpPr/>
      </xdr:nvSpPr>
      <xdr:spPr>
        <a:xfrm>
          <a:off x="12763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31" name="楕円 430"/>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105427</xdr:rowOff>
    </xdr:from>
    <xdr:ext cx="405111" cy="259045"/>
    <xdr:sp macro="" textlink="">
      <xdr:nvSpPr>
        <xdr:cNvPr id="432" name="【認定こども園・幼稚園・保育所】&#10;有形固定資産減価償却率該当値テキスト"/>
        <xdr:cNvSpPr txBox="1"/>
      </xdr:nvSpPr>
      <xdr:spPr>
        <a:xfrm>
          <a:off x="16357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52832</xdr:rowOff>
    </xdr:from>
    <xdr:to>
      <xdr:col>81</xdr:col>
      <xdr:colOff>101600</xdr:colOff>
      <xdr:row>37</xdr:row>
      <xdr:rowOff>154432</xdr:rowOff>
    </xdr:to>
    <xdr:sp macro="" textlink="">
      <xdr:nvSpPr>
        <xdr:cNvPr id="433" name="楕円 432"/>
        <xdr:cNvSpPr/>
      </xdr:nvSpPr>
      <xdr:spPr>
        <a:xfrm>
          <a:off x="15430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103632</xdr:rowOff>
    </xdr:from>
    <xdr:to>
      <xdr:col>85</xdr:col>
      <xdr:colOff>127000</xdr:colOff>
      <xdr:row>37</xdr:row>
      <xdr:rowOff>133350</xdr:rowOff>
    </xdr:to>
    <xdr:cxnSp macro="">
      <xdr:nvCxnSpPr>
        <xdr:cNvPr id="434" name="直線コネクタ 433"/>
        <xdr:cNvCxnSpPr/>
      </xdr:nvCxnSpPr>
      <xdr:spPr>
        <a:xfrm>
          <a:off x="15481300" y="644728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64262</xdr:rowOff>
    </xdr:from>
    <xdr:to>
      <xdr:col>76</xdr:col>
      <xdr:colOff>165100</xdr:colOff>
      <xdr:row>37</xdr:row>
      <xdr:rowOff>165862</xdr:rowOff>
    </xdr:to>
    <xdr:sp macro="" textlink="">
      <xdr:nvSpPr>
        <xdr:cNvPr id="435" name="楕円 434"/>
        <xdr:cNvSpPr/>
      </xdr:nvSpPr>
      <xdr:spPr>
        <a:xfrm>
          <a:off x="14541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103632</xdr:rowOff>
    </xdr:from>
    <xdr:to>
      <xdr:col>81</xdr:col>
      <xdr:colOff>50800</xdr:colOff>
      <xdr:row>37</xdr:row>
      <xdr:rowOff>115062</xdr:rowOff>
    </xdr:to>
    <xdr:cxnSp macro="">
      <xdr:nvCxnSpPr>
        <xdr:cNvPr id="436" name="直線コネクタ 435"/>
        <xdr:cNvCxnSpPr/>
      </xdr:nvCxnSpPr>
      <xdr:spPr>
        <a:xfrm flipV="1">
          <a:off x="14592300" y="644728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xdr:rowOff>
    </xdr:from>
    <xdr:to>
      <xdr:col>72</xdr:col>
      <xdr:colOff>38100</xdr:colOff>
      <xdr:row>37</xdr:row>
      <xdr:rowOff>108712</xdr:rowOff>
    </xdr:to>
    <xdr:sp macro="" textlink="">
      <xdr:nvSpPr>
        <xdr:cNvPr id="437" name="楕円 436"/>
        <xdr:cNvSpPr/>
      </xdr:nvSpPr>
      <xdr:spPr>
        <a:xfrm>
          <a:off x="136525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57912</xdr:rowOff>
    </xdr:from>
    <xdr:to>
      <xdr:col>76</xdr:col>
      <xdr:colOff>114300</xdr:colOff>
      <xdr:row>37</xdr:row>
      <xdr:rowOff>115062</xdr:rowOff>
    </xdr:to>
    <xdr:cxnSp macro="">
      <xdr:nvCxnSpPr>
        <xdr:cNvPr id="438" name="直線コネクタ 437"/>
        <xdr:cNvCxnSpPr/>
      </xdr:nvCxnSpPr>
      <xdr:spPr>
        <a:xfrm>
          <a:off x="13703300" y="640156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11684</xdr:rowOff>
    </xdr:from>
    <xdr:to>
      <xdr:col>67</xdr:col>
      <xdr:colOff>101600</xdr:colOff>
      <xdr:row>37</xdr:row>
      <xdr:rowOff>113284</xdr:rowOff>
    </xdr:to>
    <xdr:sp macro="" textlink="">
      <xdr:nvSpPr>
        <xdr:cNvPr id="439" name="楕円 438"/>
        <xdr:cNvSpPr/>
      </xdr:nvSpPr>
      <xdr:spPr>
        <a:xfrm>
          <a:off x="127635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57912</xdr:rowOff>
    </xdr:from>
    <xdr:to>
      <xdr:col>71</xdr:col>
      <xdr:colOff>177800</xdr:colOff>
      <xdr:row>37</xdr:row>
      <xdr:rowOff>62484</xdr:rowOff>
    </xdr:to>
    <xdr:cxnSp macro="">
      <xdr:nvCxnSpPr>
        <xdr:cNvPr id="440" name="直線コネクタ 439"/>
        <xdr:cNvCxnSpPr/>
      </xdr:nvCxnSpPr>
      <xdr:spPr>
        <a:xfrm flipV="1">
          <a:off x="12814300" y="640156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22115</xdr:rowOff>
    </xdr:from>
    <xdr:ext cx="405111" cy="259045"/>
    <xdr:sp macro="" textlink="">
      <xdr:nvSpPr>
        <xdr:cNvPr id="441" name="n_1aveValue【認定こども園・幼稚園・保育所】&#10;有形固定資産減価償却率"/>
        <xdr:cNvSpPr txBox="1"/>
      </xdr:nvSpPr>
      <xdr:spPr>
        <a:xfrm>
          <a:off x="152660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124985</xdr:rowOff>
    </xdr:from>
    <xdr:ext cx="405111" cy="259045"/>
    <xdr:sp macro="" textlink="">
      <xdr:nvSpPr>
        <xdr:cNvPr id="442" name="n_2aveValue【認定こども園・幼稚園・保育所】&#10;有形固定資産減価償却率"/>
        <xdr:cNvSpPr txBox="1"/>
      </xdr:nvSpPr>
      <xdr:spPr>
        <a:xfrm>
          <a:off x="14389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43" name="n_3aveValue【認定こども園・幼稚園・保育所】&#10;有形固定資産減価償却率"/>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51833</xdr:rowOff>
    </xdr:from>
    <xdr:ext cx="405111" cy="259045"/>
    <xdr:sp macro="" textlink="">
      <xdr:nvSpPr>
        <xdr:cNvPr id="444" name="n_4aveValue【認定こども園・幼稚園・保育所】&#10;有形固定資産減価償却率"/>
        <xdr:cNvSpPr txBox="1"/>
      </xdr:nvSpPr>
      <xdr:spPr>
        <a:xfrm>
          <a:off x="12611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170959</xdr:rowOff>
    </xdr:from>
    <xdr:ext cx="405111" cy="259045"/>
    <xdr:sp macro="" textlink="">
      <xdr:nvSpPr>
        <xdr:cNvPr id="445" name="n_1mainValue【認定こども園・幼稚園・保育所】&#10;有形固定資産減価償却率"/>
        <xdr:cNvSpPr txBox="1"/>
      </xdr:nvSpPr>
      <xdr:spPr>
        <a:xfrm>
          <a:off x="15266044" y="617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10939</xdr:rowOff>
    </xdr:from>
    <xdr:ext cx="405111" cy="259045"/>
    <xdr:sp macro="" textlink="">
      <xdr:nvSpPr>
        <xdr:cNvPr id="446" name="n_2mainValue【認定こども園・幼稚園・保育所】&#10;有形固定資産減価償却率"/>
        <xdr:cNvSpPr txBox="1"/>
      </xdr:nvSpPr>
      <xdr:spPr>
        <a:xfrm>
          <a:off x="14389744" y="618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125239</xdr:rowOff>
    </xdr:from>
    <xdr:ext cx="405111" cy="259045"/>
    <xdr:sp macro="" textlink="">
      <xdr:nvSpPr>
        <xdr:cNvPr id="447" name="n_3mainValue【認定こども園・幼稚園・保育所】&#10;有形固定資産減価償却率"/>
        <xdr:cNvSpPr txBox="1"/>
      </xdr:nvSpPr>
      <xdr:spPr>
        <a:xfrm>
          <a:off x="13500744" y="612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129811</xdr:rowOff>
    </xdr:from>
    <xdr:ext cx="405111" cy="259045"/>
    <xdr:sp macro="" textlink="">
      <xdr:nvSpPr>
        <xdr:cNvPr id="448" name="n_4mainValue【認定こども園・幼稚園・保育所】&#10;有形固定資産減価償却率"/>
        <xdr:cNvSpPr txBox="1"/>
      </xdr:nvSpPr>
      <xdr:spPr>
        <a:xfrm>
          <a:off x="12611744" y="613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5334</xdr:rowOff>
    </xdr:to>
    <xdr:cxnSp macro="">
      <xdr:nvCxnSpPr>
        <xdr:cNvPr id="470" name="直線コネクタ 469"/>
        <xdr:cNvCxnSpPr/>
      </xdr:nvCxnSpPr>
      <xdr:spPr>
        <a:xfrm flipV="1">
          <a:off x="22160864" y="569976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71"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72" name="直線コネクタ 471"/>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73"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74" name="直線コネクタ 473"/>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142003</xdr:rowOff>
    </xdr:from>
    <xdr:ext cx="469744" cy="259045"/>
    <xdr:sp macro="" textlink="">
      <xdr:nvSpPr>
        <xdr:cNvPr id="475" name="【認定こども園・幼稚園・保育所】&#10;一人当たり面積平均値テキスト"/>
        <xdr:cNvSpPr txBox="1"/>
      </xdr:nvSpPr>
      <xdr:spPr>
        <a:xfrm>
          <a:off x="22199600" y="665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476" name="フローチャート: 判断 475"/>
        <xdr:cNvSpPr/>
      </xdr:nvSpPr>
      <xdr:spPr>
        <a:xfrm>
          <a:off x="221107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77" name="フローチャート: 判断 476"/>
        <xdr:cNvSpPr/>
      </xdr:nvSpPr>
      <xdr:spPr>
        <a:xfrm>
          <a:off x="21272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78" name="フローチャート: 判断 477"/>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479" name="フローチャート: 判断 478"/>
        <xdr:cNvSpPr/>
      </xdr:nvSpPr>
      <xdr:spPr>
        <a:xfrm>
          <a:off x="19494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80" name="フローチャート: 判断 479"/>
        <xdr:cNvSpPr/>
      </xdr:nvSpPr>
      <xdr:spPr>
        <a:xfrm>
          <a:off x="18605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169418</xdr:rowOff>
    </xdr:from>
    <xdr:to>
      <xdr:col>116</xdr:col>
      <xdr:colOff>114300</xdr:colOff>
      <xdr:row>40</xdr:row>
      <xdr:rowOff>99568</xdr:rowOff>
    </xdr:to>
    <xdr:sp macro="" textlink="">
      <xdr:nvSpPr>
        <xdr:cNvPr id="486" name="楕円 485"/>
        <xdr:cNvSpPr/>
      </xdr:nvSpPr>
      <xdr:spPr>
        <a:xfrm>
          <a:off x="22110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147845</xdr:rowOff>
    </xdr:from>
    <xdr:ext cx="469744" cy="259045"/>
    <xdr:sp macro="" textlink="">
      <xdr:nvSpPr>
        <xdr:cNvPr id="487" name="【認定こども園・幼稚園・保育所】&#10;一人当たり面積該当値テキスト"/>
        <xdr:cNvSpPr txBox="1"/>
      </xdr:nvSpPr>
      <xdr:spPr>
        <a:xfrm>
          <a:off x="22199600"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169418</xdr:rowOff>
    </xdr:from>
    <xdr:to>
      <xdr:col>112</xdr:col>
      <xdr:colOff>38100</xdr:colOff>
      <xdr:row>40</xdr:row>
      <xdr:rowOff>99568</xdr:rowOff>
    </xdr:to>
    <xdr:sp macro="" textlink="">
      <xdr:nvSpPr>
        <xdr:cNvPr id="488" name="楕円 487"/>
        <xdr:cNvSpPr/>
      </xdr:nvSpPr>
      <xdr:spPr>
        <a:xfrm>
          <a:off x="21272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48768</xdr:rowOff>
    </xdr:to>
    <xdr:cxnSp macro="">
      <xdr:nvCxnSpPr>
        <xdr:cNvPr id="489" name="直線コネクタ 488"/>
        <xdr:cNvCxnSpPr/>
      </xdr:nvCxnSpPr>
      <xdr:spPr>
        <a:xfrm>
          <a:off x="21323300" y="690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90" name="楕円 489"/>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48768</xdr:rowOff>
    </xdr:from>
    <xdr:to>
      <xdr:col>111</xdr:col>
      <xdr:colOff>177800</xdr:colOff>
      <xdr:row>40</xdr:row>
      <xdr:rowOff>53340</xdr:rowOff>
    </xdr:to>
    <xdr:cxnSp macro="">
      <xdr:nvCxnSpPr>
        <xdr:cNvPr id="491" name="直線コネクタ 490"/>
        <xdr:cNvCxnSpPr/>
      </xdr:nvCxnSpPr>
      <xdr:spPr>
        <a:xfrm flipV="1">
          <a:off x="20434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92" name="楕円 491"/>
        <xdr:cNvSpPr/>
      </xdr:nvSpPr>
      <xdr:spPr>
        <a:xfrm>
          <a:off x="19494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48768</xdr:rowOff>
    </xdr:from>
    <xdr:to>
      <xdr:col>107</xdr:col>
      <xdr:colOff>50800</xdr:colOff>
      <xdr:row>40</xdr:row>
      <xdr:rowOff>53340</xdr:rowOff>
    </xdr:to>
    <xdr:cxnSp macro="">
      <xdr:nvCxnSpPr>
        <xdr:cNvPr id="493" name="直線コネクタ 492"/>
        <xdr:cNvCxnSpPr/>
      </xdr:nvCxnSpPr>
      <xdr:spPr>
        <a:xfrm>
          <a:off x="19545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494" name="楕円 493"/>
        <xdr:cNvSpPr/>
      </xdr:nvSpPr>
      <xdr:spPr>
        <a:xfrm>
          <a:off x="18605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48768</xdr:rowOff>
    </xdr:from>
    <xdr:to>
      <xdr:col>102</xdr:col>
      <xdr:colOff>114300</xdr:colOff>
      <xdr:row>40</xdr:row>
      <xdr:rowOff>53340</xdr:rowOff>
    </xdr:to>
    <xdr:cxnSp macro="">
      <xdr:nvCxnSpPr>
        <xdr:cNvPr id="495" name="直線コネクタ 494"/>
        <xdr:cNvCxnSpPr/>
      </xdr:nvCxnSpPr>
      <xdr:spPr>
        <a:xfrm flipV="1">
          <a:off x="18656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52087</xdr:rowOff>
    </xdr:from>
    <xdr:ext cx="469744" cy="259045"/>
    <xdr:sp macro="" textlink="">
      <xdr:nvSpPr>
        <xdr:cNvPr id="496" name="n_1aveValue【認定こども園・幼稚園・保育所】&#10;一人当たり面積"/>
        <xdr:cNvSpPr txBox="1"/>
      </xdr:nvSpPr>
      <xdr:spPr>
        <a:xfrm>
          <a:off x="21075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497" name="n_2aveValue【認定こども園・幼稚園・保育所】&#10;一人当たり面積"/>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65803</xdr:rowOff>
    </xdr:from>
    <xdr:ext cx="469744" cy="259045"/>
    <xdr:sp macro="" textlink="">
      <xdr:nvSpPr>
        <xdr:cNvPr id="498" name="n_3aveValue【認定こども園・幼稚園・保育所】&#10;一人当たり面積"/>
        <xdr:cNvSpPr txBox="1"/>
      </xdr:nvSpPr>
      <xdr:spPr>
        <a:xfrm>
          <a:off x="19310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56659</xdr:rowOff>
    </xdr:from>
    <xdr:ext cx="469744" cy="259045"/>
    <xdr:sp macro="" textlink="">
      <xdr:nvSpPr>
        <xdr:cNvPr id="499" name="n_4aveValue【認定こども園・幼稚園・保育所】&#10;一人当たり面積"/>
        <xdr:cNvSpPr txBox="1"/>
      </xdr:nvSpPr>
      <xdr:spPr>
        <a:xfrm>
          <a:off x="18421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90695</xdr:rowOff>
    </xdr:from>
    <xdr:ext cx="469744" cy="259045"/>
    <xdr:sp macro="" textlink="">
      <xdr:nvSpPr>
        <xdr:cNvPr id="500" name="n_1mainValue【認定こども園・幼稚園・保育所】&#10;一人当たり面積"/>
        <xdr:cNvSpPr txBox="1"/>
      </xdr:nvSpPr>
      <xdr:spPr>
        <a:xfrm>
          <a:off x="21075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1" name="n_2main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502" name="n_3mainValue【認定こども園・幼稚園・保育所】&#10;一人当たり面積"/>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3" name="n_4mainValue【認定こども園・幼稚園・保育所】&#10;一人当たり面積"/>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63681</xdr:rowOff>
    </xdr:from>
    <xdr:to>
      <xdr:col>85</xdr:col>
      <xdr:colOff>126364</xdr:colOff>
      <xdr:row>63</xdr:row>
      <xdr:rowOff>142059</xdr:rowOff>
    </xdr:to>
    <xdr:cxnSp macro="">
      <xdr:nvCxnSpPr>
        <xdr:cNvPr id="530" name="直線コネクタ 529"/>
        <xdr:cNvCxnSpPr/>
      </xdr:nvCxnSpPr>
      <xdr:spPr>
        <a:xfrm flipV="1">
          <a:off x="16318864" y="949343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31"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32" name="直線コネクタ 531"/>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10358</xdr:rowOff>
    </xdr:from>
    <xdr:ext cx="405111" cy="259045"/>
    <xdr:sp macro="" textlink="">
      <xdr:nvSpPr>
        <xdr:cNvPr id="533" name="【学校施設】&#10;有形固定資産減価償却率最大値テキスト"/>
        <xdr:cNvSpPr txBox="1"/>
      </xdr:nvSpPr>
      <xdr:spPr>
        <a:xfrm>
          <a:off x="16357600" y="926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63681</xdr:rowOff>
    </xdr:from>
    <xdr:to>
      <xdr:col>86</xdr:col>
      <xdr:colOff>25400</xdr:colOff>
      <xdr:row>55</xdr:row>
      <xdr:rowOff>63681</xdr:rowOff>
    </xdr:to>
    <xdr:cxnSp macro="">
      <xdr:nvCxnSpPr>
        <xdr:cNvPr id="534" name="直線コネクタ 533"/>
        <xdr:cNvCxnSpPr/>
      </xdr:nvCxnSpPr>
      <xdr:spPr>
        <a:xfrm>
          <a:off x="16230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35" name="【学校施設】&#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6" name="フローチャート: 判断 535"/>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37" name="フローチャート: 判断 536"/>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538" name="フローチャート: 判断 537"/>
        <xdr:cNvSpPr/>
      </xdr:nvSpPr>
      <xdr:spPr>
        <a:xfrm>
          <a:off x="14541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89626</xdr:rowOff>
    </xdr:from>
    <xdr:to>
      <xdr:col>72</xdr:col>
      <xdr:colOff>38100</xdr:colOff>
      <xdr:row>61</xdr:row>
      <xdr:rowOff>19776</xdr:rowOff>
    </xdr:to>
    <xdr:sp macro="" textlink="">
      <xdr:nvSpPr>
        <xdr:cNvPr id="539" name="フローチャート: 判断 538"/>
        <xdr:cNvSpPr/>
      </xdr:nvSpPr>
      <xdr:spPr>
        <a:xfrm>
          <a:off x="13652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540" name="フローチャート: 判断 539"/>
        <xdr:cNvSpPr/>
      </xdr:nvSpPr>
      <xdr:spPr>
        <a:xfrm>
          <a:off x="12763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34109</xdr:rowOff>
    </xdr:from>
    <xdr:to>
      <xdr:col>85</xdr:col>
      <xdr:colOff>177800</xdr:colOff>
      <xdr:row>62</xdr:row>
      <xdr:rowOff>135709</xdr:rowOff>
    </xdr:to>
    <xdr:sp macro="" textlink="">
      <xdr:nvSpPr>
        <xdr:cNvPr id="546" name="楕円 545"/>
        <xdr:cNvSpPr/>
      </xdr:nvSpPr>
      <xdr:spPr>
        <a:xfrm>
          <a:off x="162687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12536</xdr:rowOff>
    </xdr:from>
    <xdr:ext cx="405111" cy="259045"/>
    <xdr:sp macro="" textlink="">
      <xdr:nvSpPr>
        <xdr:cNvPr id="547" name="【学校施設】&#10;有形固定資産減価償却率該当値テキスト"/>
        <xdr:cNvSpPr txBox="1"/>
      </xdr:nvSpPr>
      <xdr:spPr>
        <a:xfrm>
          <a:off x="16357600"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548" name="楕円 547"/>
        <xdr:cNvSpPr/>
      </xdr:nvSpPr>
      <xdr:spPr>
        <a:xfrm>
          <a:off x="15430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81643</xdr:rowOff>
    </xdr:from>
    <xdr:to>
      <xdr:col>85</xdr:col>
      <xdr:colOff>127000</xdr:colOff>
      <xdr:row>62</xdr:row>
      <xdr:rowOff>84909</xdr:rowOff>
    </xdr:to>
    <xdr:cxnSp macro="">
      <xdr:nvCxnSpPr>
        <xdr:cNvPr id="549" name="直線コネクタ 548"/>
        <xdr:cNvCxnSpPr/>
      </xdr:nvCxnSpPr>
      <xdr:spPr>
        <a:xfrm>
          <a:off x="15481300" y="1071154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86360</xdr:rowOff>
    </xdr:from>
    <xdr:to>
      <xdr:col>76</xdr:col>
      <xdr:colOff>165100</xdr:colOff>
      <xdr:row>63</xdr:row>
      <xdr:rowOff>16510</xdr:rowOff>
    </xdr:to>
    <xdr:sp macro="" textlink="">
      <xdr:nvSpPr>
        <xdr:cNvPr id="550" name="楕円 549"/>
        <xdr:cNvSpPr/>
      </xdr:nvSpPr>
      <xdr:spPr>
        <a:xfrm>
          <a:off x="1454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81643</xdr:rowOff>
    </xdr:from>
    <xdr:to>
      <xdr:col>81</xdr:col>
      <xdr:colOff>50800</xdr:colOff>
      <xdr:row>62</xdr:row>
      <xdr:rowOff>137160</xdr:rowOff>
    </xdr:to>
    <xdr:cxnSp macro="">
      <xdr:nvCxnSpPr>
        <xdr:cNvPr id="551" name="直線コネクタ 550"/>
        <xdr:cNvCxnSpPr/>
      </xdr:nvCxnSpPr>
      <xdr:spPr>
        <a:xfrm flipV="1">
          <a:off x="14592300" y="1071154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552" name="楕円 551"/>
        <xdr:cNvSpPr/>
      </xdr:nvSpPr>
      <xdr:spPr>
        <a:xfrm>
          <a:off x="1365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62</xdr:row>
      <xdr:rowOff>137160</xdr:rowOff>
    </xdr:to>
    <xdr:cxnSp macro="">
      <xdr:nvCxnSpPr>
        <xdr:cNvPr id="553" name="直線コネクタ 552"/>
        <xdr:cNvCxnSpPr/>
      </xdr:nvCxnSpPr>
      <xdr:spPr>
        <a:xfrm>
          <a:off x="13703300" y="10744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66766</xdr:rowOff>
    </xdr:from>
    <xdr:to>
      <xdr:col>67</xdr:col>
      <xdr:colOff>101600</xdr:colOff>
      <xdr:row>62</xdr:row>
      <xdr:rowOff>168366</xdr:rowOff>
    </xdr:to>
    <xdr:sp macro="" textlink="">
      <xdr:nvSpPr>
        <xdr:cNvPr id="554" name="楕円 553"/>
        <xdr:cNvSpPr/>
      </xdr:nvSpPr>
      <xdr:spPr>
        <a:xfrm>
          <a:off x="12763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114300</xdr:rowOff>
    </xdr:from>
    <xdr:to>
      <xdr:col>71</xdr:col>
      <xdr:colOff>177800</xdr:colOff>
      <xdr:row>62</xdr:row>
      <xdr:rowOff>117566</xdr:rowOff>
    </xdr:to>
    <xdr:cxnSp macro="">
      <xdr:nvCxnSpPr>
        <xdr:cNvPr id="555" name="直線コネクタ 554"/>
        <xdr:cNvCxnSpPr/>
      </xdr:nvCxnSpPr>
      <xdr:spPr>
        <a:xfrm flipV="1">
          <a:off x="12814300" y="107442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56"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380</xdr:rowOff>
    </xdr:from>
    <xdr:ext cx="405111" cy="259045"/>
    <xdr:sp macro="" textlink="">
      <xdr:nvSpPr>
        <xdr:cNvPr id="557" name="n_2aveValue【学校施設】&#10;有形固定資産減価償却率"/>
        <xdr:cNvSpPr txBox="1"/>
      </xdr:nvSpPr>
      <xdr:spPr>
        <a:xfrm>
          <a:off x="14389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36303</xdr:rowOff>
    </xdr:from>
    <xdr:ext cx="405111" cy="259045"/>
    <xdr:sp macro="" textlink="">
      <xdr:nvSpPr>
        <xdr:cNvPr id="558" name="n_3aveValue【学校施設】&#10;有形固定資産減価償却率"/>
        <xdr:cNvSpPr txBox="1"/>
      </xdr:nvSpPr>
      <xdr:spPr>
        <a:xfrm>
          <a:off x="13500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559" name="n_4aveValue【学校施設】&#10;有形固定資産減価償却率"/>
        <xdr:cNvSpPr txBox="1"/>
      </xdr:nvSpPr>
      <xdr:spPr>
        <a:xfrm>
          <a:off x="12611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123570</xdr:rowOff>
    </xdr:from>
    <xdr:ext cx="405111" cy="259045"/>
    <xdr:sp macro="" textlink="">
      <xdr:nvSpPr>
        <xdr:cNvPr id="560" name="n_1mainValue【学校施設】&#10;有形固定資産減価償却率"/>
        <xdr:cNvSpPr txBox="1"/>
      </xdr:nvSpPr>
      <xdr:spPr>
        <a:xfrm>
          <a:off x="15266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7637</xdr:rowOff>
    </xdr:from>
    <xdr:ext cx="405111" cy="259045"/>
    <xdr:sp macro="" textlink="">
      <xdr:nvSpPr>
        <xdr:cNvPr id="561" name="n_2mainValue【学校施設】&#10;有形固定資産減価償却率"/>
        <xdr:cNvSpPr txBox="1"/>
      </xdr:nvSpPr>
      <xdr:spPr>
        <a:xfrm>
          <a:off x="14389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562" name="n_3mainValue【学校施設】&#10;有形固定資産減価償却率"/>
        <xdr:cNvSpPr txBox="1"/>
      </xdr:nvSpPr>
      <xdr:spPr>
        <a:xfrm>
          <a:off x="13500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159493</xdr:rowOff>
    </xdr:from>
    <xdr:ext cx="405111" cy="259045"/>
    <xdr:sp macro="" textlink="">
      <xdr:nvSpPr>
        <xdr:cNvPr id="563" name="n_4mainValue【学校施設】&#10;有形固定資産減価償却率"/>
        <xdr:cNvSpPr txBox="1"/>
      </xdr:nvSpPr>
      <xdr:spPr>
        <a:xfrm>
          <a:off x="126117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91440</xdr:rowOff>
    </xdr:from>
    <xdr:to>
      <xdr:col>116</xdr:col>
      <xdr:colOff>62864</xdr:colOff>
      <xdr:row>64</xdr:row>
      <xdr:rowOff>101600</xdr:rowOff>
    </xdr:to>
    <xdr:cxnSp macro="">
      <xdr:nvCxnSpPr>
        <xdr:cNvPr id="588" name="直線コネクタ 587"/>
        <xdr:cNvCxnSpPr/>
      </xdr:nvCxnSpPr>
      <xdr:spPr>
        <a:xfrm flipV="1">
          <a:off x="22160864" y="9521190"/>
          <a:ext cx="0" cy="1553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105427</xdr:rowOff>
    </xdr:from>
    <xdr:ext cx="469744" cy="259045"/>
    <xdr:sp macro="" textlink="">
      <xdr:nvSpPr>
        <xdr:cNvPr id="589" name="【学校施設】&#10;一人当たり面積最小値テキスト"/>
        <xdr:cNvSpPr txBox="1"/>
      </xdr:nvSpPr>
      <xdr:spPr>
        <a:xfrm>
          <a:off x="22199600" y="1107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101600</xdr:rowOff>
    </xdr:from>
    <xdr:to>
      <xdr:col>116</xdr:col>
      <xdr:colOff>152400</xdr:colOff>
      <xdr:row>64</xdr:row>
      <xdr:rowOff>101600</xdr:rowOff>
    </xdr:to>
    <xdr:cxnSp macro="">
      <xdr:nvCxnSpPr>
        <xdr:cNvPr id="590" name="直線コネクタ 589"/>
        <xdr:cNvCxnSpPr/>
      </xdr:nvCxnSpPr>
      <xdr:spPr>
        <a:xfrm>
          <a:off x="22072600" y="1107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38117</xdr:rowOff>
    </xdr:from>
    <xdr:ext cx="469744" cy="259045"/>
    <xdr:sp macro="" textlink="">
      <xdr:nvSpPr>
        <xdr:cNvPr id="591" name="【学校施設】&#10;一人当たり面積最大値テキスト"/>
        <xdr:cNvSpPr txBox="1"/>
      </xdr:nvSpPr>
      <xdr:spPr>
        <a:xfrm>
          <a:off x="22199600" y="9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91440</xdr:rowOff>
    </xdr:from>
    <xdr:to>
      <xdr:col>116</xdr:col>
      <xdr:colOff>152400</xdr:colOff>
      <xdr:row>55</xdr:row>
      <xdr:rowOff>91440</xdr:rowOff>
    </xdr:to>
    <xdr:cxnSp macro="">
      <xdr:nvCxnSpPr>
        <xdr:cNvPr id="592" name="直線コネクタ 591"/>
        <xdr:cNvCxnSpPr/>
      </xdr:nvCxnSpPr>
      <xdr:spPr>
        <a:xfrm>
          <a:off x="22072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58437</xdr:rowOff>
    </xdr:from>
    <xdr:ext cx="469744" cy="259045"/>
    <xdr:sp macro="" textlink="">
      <xdr:nvSpPr>
        <xdr:cNvPr id="593" name="【学校施設】&#10;一人当たり面積平均値テキスト"/>
        <xdr:cNvSpPr txBox="1"/>
      </xdr:nvSpPr>
      <xdr:spPr>
        <a:xfrm>
          <a:off x="22199600" y="10516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35560</xdr:rowOff>
    </xdr:from>
    <xdr:to>
      <xdr:col>116</xdr:col>
      <xdr:colOff>114300</xdr:colOff>
      <xdr:row>62</xdr:row>
      <xdr:rowOff>137160</xdr:rowOff>
    </xdr:to>
    <xdr:sp macro="" textlink="">
      <xdr:nvSpPr>
        <xdr:cNvPr id="594" name="フローチャート: 判断 593"/>
        <xdr:cNvSpPr/>
      </xdr:nvSpPr>
      <xdr:spPr>
        <a:xfrm>
          <a:off x="221107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15240</xdr:rowOff>
    </xdr:from>
    <xdr:to>
      <xdr:col>112</xdr:col>
      <xdr:colOff>38100</xdr:colOff>
      <xdr:row>62</xdr:row>
      <xdr:rowOff>116840</xdr:rowOff>
    </xdr:to>
    <xdr:sp macro="" textlink="">
      <xdr:nvSpPr>
        <xdr:cNvPr id="595" name="フローチャート: 判断 594"/>
        <xdr:cNvSpPr/>
      </xdr:nvSpPr>
      <xdr:spPr>
        <a:xfrm>
          <a:off x="21272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96" name="フローチャート: 判断 595"/>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16510</xdr:rowOff>
    </xdr:from>
    <xdr:to>
      <xdr:col>102</xdr:col>
      <xdr:colOff>165100</xdr:colOff>
      <xdr:row>62</xdr:row>
      <xdr:rowOff>118110</xdr:rowOff>
    </xdr:to>
    <xdr:sp macro="" textlink="">
      <xdr:nvSpPr>
        <xdr:cNvPr id="597" name="フローチャート: 判断 596"/>
        <xdr:cNvSpPr/>
      </xdr:nvSpPr>
      <xdr:spPr>
        <a:xfrm>
          <a:off x="19494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0</xdr:rowOff>
    </xdr:from>
    <xdr:to>
      <xdr:col>98</xdr:col>
      <xdr:colOff>38100</xdr:colOff>
      <xdr:row>62</xdr:row>
      <xdr:rowOff>101600</xdr:rowOff>
    </xdr:to>
    <xdr:sp macro="" textlink="">
      <xdr:nvSpPr>
        <xdr:cNvPr id="598" name="フローチャート: 判断 597"/>
        <xdr:cNvSpPr/>
      </xdr:nvSpPr>
      <xdr:spPr>
        <a:xfrm>
          <a:off x="18605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52070</xdr:rowOff>
    </xdr:from>
    <xdr:to>
      <xdr:col>116</xdr:col>
      <xdr:colOff>114300</xdr:colOff>
      <xdr:row>62</xdr:row>
      <xdr:rowOff>153670</xdr:rowOff>
    </xdr:to>
    <xdr:sp macro="" textlink="">
      <xdr:nvSpPr>
        <xdr:cNvPr id="604" name="楕円 603"/>
        <xdr:cNvSpPr/>
      </xdr:nvSpPr>
      <xdr:spPr>
        <a:xfrm>
          <a:off x="22110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30497</xdr:rowOff>
    </xdr:from>
    <xdr:ext cx="469744" cy="259045"/>
    <xdr:sp macro="" textlink="">
      <xdr:nvSpPr>
        <xdr:cNvPr id="605" name="【学校施設】&#10;一人当たり面積該当値テキスト"/>
        <xdr:cNvSpPr txBox="1"/>
      </xdr:nvSpPr>
      <xdr:spPr>
        <a:xfrm>
          <a:off x="22199600"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48260</xdr:rowOff>
    </xdr:from>
    <xdr:to>
      <xdr:col>112</xdr:col>
      <xdr:colOff>38100</xdr:colOff>
      <xdr:row>62</xdr:row>
      <xdr:rowOff>149860</xdr:rowOff>
    </xdr:to>
    <xdr:sp macro="" textlink="">
      <xdr:nvSpPr>
        <xdr:cNvPr id="606" name="楕円 605"/>
        <xdr:cNvSpPr/>
      </xdr:nvSpPr>
      <xdr:spPr>
        <a:xfrm>
          <a:off x="21272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99060</xdr:rowOff>
    </xdr:from>
    <xdr:to>
      <xdr:col>116</xdr:col>
      <xdr:colOff>63500</xdr:colOff>
      <xdr:row>62</xdr:row>
      <xdr:rowOff>102870</xdr:rowOff>
    </xdr:to>
    <xdr:cxnSp macro="">
      <xdr:nvCxnSpPr>
        <xdr:cNvPr id="607" name="直線コネクタ 606"/>
        <xdr:cNvCxnSpPr/>
      </xdr:nvCxnSpPr>
      <xdr:spPr>
        <a:xfrm>
          <a:off x="21323300" y="107289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608" name="楕円 607"/>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99060</xdr:rowOff>
    </xdr:to>
    <xdr:cxnSp macro="">
      <xdr:nvCxnSpPr>
        <xdr:cNvPr id="609" name="直線コネクタ 608"/>
        <xdr:cNvCxnSpPr/>
      </xdr:nvCxnSpPr>
      <xdr:spPr>
        <a:xfrm>
          <a:off x="20434300" y="10721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16510</xdr:rowOff>
    </xdr:from>
    <xdr:to>
      <xdr:col>102</xdr:col>
      <xdr:colOff>165100</xdr:colOff>
      <xdr:row>62</xdr:row>
      <xdr:rowOff>118110</xdr:rowOff>
    </xdr:to>
    <xdr:sp macro="" textlink="">
      <xdr:nvSpPr>
        <xdr:cNvPr id="610" name="楕円 609"/>
        <xdr:cNvSpPr/>
      </xdr:nvSpPr>
      <xdr:spPr>
        <a:xfrm>
          <a:off x="19494500" y="106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67310</xdr:rowOff>
    </xdr:from>
    <xdr:to>
      <xdr:col>107</xdr:col>
      <xdr:colOff>50800</xdr:colOff>
      <xdr:row>62</xdr:row>
      <xdr:rowOff>91440</xdr:rowOff>
    </xdr:to>
    <xdr:cxnSp macro="">
      <xdr:nvCxnSpPr>
        <xdr:cNvPr id="611" name="直線コネクタ 610"/>
        <xdr:cNvCxnSpPr/>
      </xdr:nvCxnSpPr>
      <xdr:spPr>
        <a:xfrm>
          <a:off x="19545300" y="106972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2540</xdr:rowOff>
    </xdr:from>
    <xdr:to>
      <xdr:col>98</xdr:col>
      <xdr:colOff>38100</xdr:colOff>
      <xdr:row>62</xdr:row>
      <xdr:rowOff>104140</xdr:rowOff>
    </xdr:to>
    <xdr:sp macro="" textlink="">
      <xdr:nvSpPr>
        <xdr:cNvPr id="612" name="楕円 611"/>
        <xdr:cNvSpPr/>
      </xdr:nvSpPr>
      <xdr:spPr>
        <a:xfrm>
          <a:off x="18605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53340</xdr:rowOff>
    </xdr:from>
    <xdr:to>
      <xdr:col>102</xdr:col>
      <xdr:colOff>114300</xdr:colOff>
      <xdr:row>62</xdr:row>
      <xdr:rowOff>67310</xdr:rowOff>
    </xdr:to>
    <xdr:cxnSp macro="">
      <xdr:nvCxnSpPr>
        <xdr:cNvPr id="613" name="直線コネクタ 612"/>
        <xdr:cNvCxnSpPr/>
      </xdr:nvCxnSpPr>
      <xdr:spPr>
        <a:xfrm>
          <a:off x="18656300" y="1068324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133367</xdr:rowOff>
    </xdr:from>
    <xdr:ext cx="469744" cy="259045"/>
    <xdr:sp macro="" textlink="">
      <xdr:nvSpPr>
        <xdr:cNvPr id="614" name="n_1aveValue【学校施設】&#10;一人当たり面積"/>
        <xdr:cNvSpPr txBox="1"/>
      </xdr:nvSpPr>
      <xdr:spPr>
        <a:xfrm>
          <a:off x="210757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615" name="n_2aveValue【学校施設】&#10;一人当たり面積"/>
        <xdr:cNvSpPr txBox="1"/>
      </xdr:nvSpPr>
      <xdr:spPr>
        <a:xfrm>
          <a:off x="20199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109237</xdr:rowOff>
    </xdr:from>
    <xdr:ext cx="469744" cy="259045"/>
    <xdr:sp macro="" textlink="">
      <xdr:nvSpPr>
        <xdr:cNvPr id="616" name="n_3aveValue【学校施設】&#10;一人当たり面積"/>
        <xdr:cNvSpPr txBox="1"/>
      </xdr:nvSpPr>
      <xdr:spPr>
        <a:xfrm>
          <a:off x="193104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118127</xdr:rowOff>
    </xdr:from>
    <xdr:ext cx="469744" cy="259045"/>
    <xdr:sp macro="" textlink="">
      <xdr:nvSpPr>
        <xdr:cNvPr id="617" name="n_4aveValue【学校施設】&#10;一人当たり面積"/>
        <xdr:cNvSpPr txBox="1"/>
      </xdr:nvSpPr>
      <xdr:spPr>
        <a:xfrm>
          <a:off x="18421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140987</xdr:rowOff>
    </xdr:from>
    <xdr:ext cx="469744" cy="259045"/>
    <xdr:sp macro="" textlink="">
      <xdr:nvSpPr>
        <xdr:cNvPr id="618" name="n_1mainValue【学校施設】&#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619" name="n_2mainValue【学校施設】&#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134637</xdr:rowOff>
    </xdr:from>
    <xdr:ext cx="469744" cy="259045"/>
    <xdr:sp macro="" textlink="">
      <xdr:nvSpPr>
        <xdr:cNvPr id="620" name="n_3mainValue【学校施設】&#10;一人当たり面積"/>
        <xdr:cNvSpPr txBox="1"/>
      </xdr:nvSpPr>
      <xdr:spPr>
        <a:xfrm>
          <a:off x="19310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95267</xdr:rowOff>
    </xdr:from>
    <xdr:ext cx="469744" cy="259045"/>
    <xdr:sp macro="" textlink="">
      <xdr:nvSpPr>
        <xdr:cNvPr id="621" name="n_4mainValue【学校施設】&#10;一人当たり面積"/>
        <xdr:cNvSpPr txBox="1"/>
      </xdr:nvSpPr>
      <xdr:spPr>
        <a:xfrm>
          <a:off x="18421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121376</xdr:rowOff>
    </xdr:from>
    <xdr:to>
      <xdr:col>85</xdr:col>
      <xdr:colOff>126364</xdr:colOff>
      <xdr:row>86</xdr:row>
      <xdr:rowOff>3811</xdr:rowOff>
    </xdr:to>
    <xdr:cxnSp macro="">
      <xdr:nvCxnSpPr>
        <xdr:cNvPr id="647" name="直線コネクタ 646"/>
        <xdr:cNvCxnSpPr/>
      </xdr:nvCxnSpPr>
      <xdr:spPr>
        <a:xfrm flipV="1">
          <a:off x="16318864" y="1349447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48" name="【児童館】&#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49" name="直線コネクタ 648"/>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68053</xdr:rowOff>
    </xdr:from>
    <xdr:ext cx="405111" cy="259045"/>
    <xdr:sp macro="" textlink="">
      <xdr:nvSpPr>
        <xdr:cNvPr id="650" name="【児童館】&#10;有形固定資産減価償却率最大値テキスト"/>
        <xdr:cNvSpPr txBox="1"/>
      </xdr:nvSpPr>
      <xdr:spPr>
        <a:xfrm>
          <a:off x="16357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121376</xdr:rowOff>
    </xdr:from>
    <xdr:to>
      <xdr:col>86</xdr:col>
      <xdr:colOff>25400</xdr:colOff>
      <xdr:row>78</xdr:row>
      <xdr:rowOff>121376</xdr:rowOff>
    </xdr:to>
    <xdr:cxnSp macro="">
      <xdr:nvCxnSpPr>
        <xdr:cNvPr id="651" name="直線コネクタ 650"/>
        <xdr:cNvCxnSpPr/>
      </xdr:nvCxnSpPr>
      <xdr:spPr>
        <a:xfrm>
          <a:off x="16230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134275</xdr:rowOff>
    </xdr:from>
    <xdr:ext cx="405111" cy="259045"/>
    <xdr:sp macro="" textlink="">
      <xdr:nvSpPr>
        <xdr:cNvPr id="652" name="【児童館】&#10;有形固定資産減価償却率平均値テキスト"/>
        <xdr:cNvSpPr txBox="1"/>
      </xdr:nvSpPr>
      <xdr:spPr>
        <a:xfrm>
          <a:off x="16357600" y="14021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111398</xdr:rowOff>
    </xdr:from>
    <xdr:to>
      <xdr:col>85</xdr:col>
      <xdr:colOff>177800</xdr:colOff>
      <xdr:row>83</xdr:row>
      <xdr:rowOff>41548</xdr:rowOff>
    </xdr:to>
    <xdr:sp macro="" textlink="">
      <xdr:nvSpPr>
        <xdr:cNvPr id="653" name="フローチャート: 判断 652"/>
        <xdr:cNvSpPr/>
      </xdr:nvSpPr>
      <xdr:spPr>
        <a:xfrm>
          <a:off x="162687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98334</xdr:rowOff>
    </xdr:from>
    <xdr:to>
      <xdr:col>81</xdr:col>
      <xdr:colOff>101600</xdr:colOff>
      <xdr:row>83</xdr:row>
      <xdr:rowOff>28484</xdr:rowOff>
    </xdr:to>
    <xdr:sp macro="" textlink="">
      <xdr:nvSpPr>
        <xdr:cNvPr id="654" name="フローチャート: 判断 653"/>
        <xdr:cNvSpPr/>
      </xdr:nvSpPr>
      <xdr:spPr>
        <a:xfrm>
          <a:off x="15430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55" name="フローチャート: 判断 654"/>
        <xdr:cNvSpPr/>
      </xdr:nvSpPr>
      <xdr:spPr>
        <a:xfrm>
          <a:off x="14541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98334</xdr:rowOff>
    </xdr:from>
    <xdr:to>
      <xdr:col>72</xdr:col>
      <xdr:colOff>38100</xdr:colOff>
      <xdr:row>83</xdr:row>
      <xdr:rowOff>28484</xdr:rowOff>
    </xdr:to>
    <xdr:sp macro="" textlink="">
      <xdr:nvSpPr>
        <xdr:cNvPr id="656" name="フローチャート: 判断 655"/>
        <xdr:cNvSpPr/>
      </xdr:nvSpPr>
      <xdr:spPr>
        <a:xfrm>
          <a:off x="13652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108131</xdr:rowOff>
    </xdr:from>
    <xdr:to>
      <xdr:col>67</xdr:col>
      <xdr:colOff>101600</xdr:colOff>
      <xdr:row>83</xdr:row>
      <xdr:rowOff>38281</xdr:rowOff>
    </xdr:to>
    <xdr:sp macro="" textlink="">
      <xdr:nvSpPr>
        <xdr:cNvPr id="657" name="フローチャート: 判断 656"/>
        <xdr:cNvSpPr/>
      </xdr:nvSpPr>
      <xdr:spPr>
        <a:xfrm>
          <a:off x="12763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148952</xdr:rowOff>
    </xdr:from>
    <xdr:to>
      <xdr:col>85</xdr:col>
      <xdr:colOff>177800</xdr:colOff>
      <xdr:row>83</xdr:row>
      <xdr:rowOff>79102</xdr:rowOff>
    </xdr:to>
    <xdr:sp macro="" textlink="">
      <xdr:nvSpPr>
        <xdr:cNvPr id="663" name="楕円 662"/>
        <xdr:cNvSpPr/>
      </xdr:nvSpPr>
      <xdr:spPr>
        <a:xfrm>
          <a:off x="162687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127379</xdr:rowOff>
    </xdr:from>
    <xdr:ext cx="405111" cy="259045"/>
    <xdr:sp macro="" textlink="">
      <xdr:nvSpPr>
        <xdr:cNvPr id="664" name="【児童館】&#10;有形固定資産減価償却率該当値テキスト"/>
        <xdr:cNvSpPr txBox="1"/>
      </xdr:nvSpPr>
      <xdr:spPr>
        <a:xfrm>
          <a:off x="16357600"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13426</xdr:rowOff>
    </xdr:from>
    <xdr:to>
      <xdr:col>81</xdr:col>
      <xdr:colOff>101600</xdr:colOff>
      <xdr:row>83</xdr:row>
      <xdr:rowOff>115026</xdr:rowOff>
    </xdr:to>
    <xdr:sp macro="" textlink="">
      <xdr:nvSpPr>
        <xdr:cNvPr id="665" name="楕円 664"/>
        <xdr:cNvSpPr/>
      </xdr:nvSpPr>
      <xdr:spPr>
        <a:xfrm>
          <a:off x="15430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28302</xdr:rowOff>
    </xdr:from>
    <xdr:to>
      <xdr:col>85</xdr:col>
      <xdr:colOff>127000</xdr:colOff>
      <xdr:row>83</xdr:row>
      <xdr:rowOff>64226</xdr:rowOff>
    </xdr:to>
    <xdr:cxnSp macro="">
      <xdr:nvCxnSpPr>
        <xdr:cNvPr id="666" name="直線コネクタ 665"/>
        <xdr:cNvCxnSpPr/>
      </xdr:nvCxnSpPr>
      <xdr:spPr>
        <a:xfrm flipV="1">
          <a:off x="15481300" y="1425865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16692</xdr:rowOff>
    </xdr:from>
    <xdr:to>
      <xdr:col>76</xdr:col>
      <xdr:colOff>165100</xdr:colOff>
      <xdr:row>83</xdr:row>
      <xdr:rowOff>118292</xdr:rowOff>
    </xdr:to>
    <xdr:sp macro="" textlink="">
      <xdr:nvSpPr>
        <xdr:cNvPr id="667" name="楕円 666"/>
        <xdr:cNvSpPr/>
      </xdr:nvSpPr>
      <xdr:spPr>
        <a:xfrm>
          <a:off x="14541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64226</xdr:rowOff>
    </xdr:from>
    <xdr:to>
      <xdr:col>81</xdr:col>
      <xdr:colOff>50800</xdr:colOff>
      <xdr:row>83</xdr:row>
      <xdr:rowOff>67492</xdr:rowOff>
    </xdr:to>
    <xdr:cxnSp macro="">
      <xdr:nvCxnSpPr>
        <xdr:cNvPr id="668" name="直線コネクタ 667"/>
        <xdr:cNvCxnSpPr/>
      </xdr:nvCxnSpPr>
      <xdr:spPr>
        <a:xfrm flipV="1">
          <a:off x="14592300" y="1429457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150586</xdr:rowOff>
    </xdr:from>
    <xdr:to>
      <xdr:col>72</xdr:col>
      <xdr:colOff>38100</xdr:colOff>
      <xdr:row>83</xdr:row>
      <xdr:rowOff>80736</xdr:rowOff>
    </xdr:to>
    <xdr:sp macro="" textlink="">
      <xdr:nvSpPr>
        <xdr:cNvPr id="669" name="楕円 668"/>
        <xdr:cNvSpPr/>
      </xdr:nvSpPr>
      <xdr:spPr>
        <a:xfrm>
          <a:off x="13652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29936</xdr:rowOff>
    </xdr:from>
    <xdr:to>
      <xdr:col>76</xdr:col>
      <xdr:colOff>114300</xdr:colOff>
      <xdr:row>83</xdr:row>
      <xdr:rowOff>67492</xdr:rowOff>
    </xdr:to>
    <xdr:cxnSp macro="">
      <xdr:nvCxnSpPr>
        <xdr:cNvPr id="670" name="直線コネクタ 669"/>
        <xdr:cNvCxnSpPr/>
      </xdr:nvCxnSpPr>
      <xdr:spPr>
        <a:xfrm>
          <a:off x="13703300" y="1426028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109764</xdr:rowOff>
    </xdr:from>
    <xdr:to>
      <xdr:col>67</xdr:col>
      <xdr:colOff>101600</xdr:colOff>
      <xdr:row>83</xdr:row>
      <xdr:rowOff>39914</xdr:rowOff>
    </xdr:to>
    <xdr:sp macro="" textlink="">
      <xdr:nvSpPr>
        <xdr:cNvPr id="671" name="楕円 670"/>
        <xdr:cNvSpPr/>
      </xdr:nvSpPr>
      <xdr:spPr>
        <a:xfrm>
          <a:off x="12763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160564</xdr:rowOff>
    </xdr:from>
    <xdr:to>
      <xdr:col>71</xdr:col>
      <xdr:colOff>177800</xdr:colOff>
      <xdr:row>83</xdr:row>
      <xdr:rowOff>29936</xdr:rowOff>
    </xdr:to>
    <xdr:cxnSp macro="">
      <xdr:nvCxnSpPr>
        <xdr:cNvPr id="672" name="直線コネクタ 671"/>
        <xdr:cNvCxnSpPr/>
      </xdr:nvCxnSpPr>
      <xdr:spPr>
        <a:xfrm>
          <a:off x="12814300" y="1421946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45011</xdr:rowOff>
    </xdr:from>
    <xdr:ext cx="405111" cy="259045"/>
    <xdr:sp macro="" textlink="">
      <xdr:nvSpPr>
        <xdr:cNvPr id="673" name="n_1aveValue【児童館】&#10;有形固定資産減価償却率"/>
        <xdr:cNvSpPr txBox="1"/>
      </xdr:nvSpPr>
      <xdr:spPr>
        <a:xfrm>
          <a:off x="152660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71138</xdr:rowOff>
    </xdr:from>
    <xdr:ext cx="405111" cy="259045"/>
    <xdr:sp macro="" textlink="">
      <xdr:nvSpPr>
        <xdr:cNvPr id="674" name="n_2aveValue【児童館】&#10;有形固定資産減価償却率"/>
        <xdr:cNvSpPr txBox="1"/>
      </xdr:nvSpPr>
      <xdr:spPr>
        <a:xfrm>
          <a:off x="14389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45011</xdr:rowOff>
    </xdr:from>
    <xdr:ext cx="405111" cy="259045"/>
    <xdr:sp macro="" textlink="">
      <xdr:nvSpPr>
        <xdr:cNvPr id="675" name="n_3aveValue【児童館】&#10;有形固定資産減価償却率"/>
        <xdr:cNvSpPr txBox="1"/>
      </xdr:nvSpPr>
      <xdr:spPr>
        <a:xfrm>
          <a:off x="13500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54808</xdr:rowOff>
    </xdr:from>
    <xdr:ext cx="405111" cy="259045"/>
    <xdr:sp macro="" textlink="">
      <xdr:nvSpPr>
        <xdr:cNvPr id="676" name="n_4aveValue【児童館】&#10;有形固定資産減価償却率"/>
        <xdr:cNvSpPr txBox="1"/>
      </xdr:nvSpPr>
      <xdr:spPr>
        <a:xfrm>
          <a:off x="12611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106153</xdr:rowOff>
    </xdr:from>
    <xdr:ext cx="405111" cy="259045"/>
    <xdr:sp macro="" textlink="">
      <xdr:nvSpPr>
        <xdr:cNvPr id="677" name="n_1mainValue【児童館】&#10;有形固定資産減価償却率"/>
        <xdr:cNvSpPr txBox="1"/>
      </xdr:nvSpPr>
      <xdr:spPr>
        <a:xfrm>
          <a:off x="152660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109419</xdr:rowOff>
    </xdr:from>
    <xdr:ext cx="405111" cy="259045"/>
    <xdr:sp macro="" textlink="">
      <xdr:nvSpPr>
        <xdr:cNvPr id="678" name="n_2mainValue【児童館】&#10;有形固定資産減価償却率"/>
        <xdr:cNvSpPr txBox="1"/>
      </xdr:nvSpPr>
      <xdr:spPr>
        <a:xfrm>
          <a:off x="14389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679" name="n_3mainValue【児童館】&#10;有形固定資産減価償却率"/>
        <xdr:cNvSpPr txBox="1"/>
      </xdr:nvSpPr>
      <xdr:spPr>
        <a:xfrm>
          <a:off x="13500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31041</xdr:rowOff>
    </xdr:from>
    <xdr:ext cx="405111" cy="259045"/>
    <xdr:sp macro="" textlink="">
      <xdr:nvSpPr>
        <xdr:cNvPr id="680" name="n_4mainValue【児童館】&#10;有形固定資産減価償却率"/>
        <xdr:cNvSpPr txBox="1"/>
      </xdr:nvSpPr>
      <xdr:spPr>
        <a:xfrm>
          <a:off x="12611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704" name="直線コネクタ 703"/>
        <xdr:cNvCxnSpPr/>
      </xdr:nvCxnSpPr>
      <xdr:spPr>
        <a:xfrm flipV="1">
          <a:off x="22160864" y="132778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5"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6" name="直線コネクタ 70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7"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8" name="直線コネクタ 707"/>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9"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10" name="フローチャート: 判断 70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711" name="フローチャート: 判断 710"/>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2" name="フローチャート: 判断 711"/>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3" name="フローチャート: 判断 712"/>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4" name="フローチャート: 判断 713"/>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20" name="楕円 719"/>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721" name="【児童館】&#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722" name="楕円 721"/>
        <xdr:cNvSpPr/>
      </xdr:nvSpPr>
      <xdr:spPr>
        <a:xfrm>
          <a:off x="2127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57150</xdr:rowOff>
    </xdr:to>
    <xdr:cxnSp macro="">
      <xdr:nvCxnSpPr>
        <xdr:cNvPr id="723" name="直線コネクタ 722"/>
        <xdr:cNvCxnSpPr/>
      </xdr:nvCxnSpPr>
      <xdr:spPr>
        <a:xfrm flipV="1">
          <a:off x="21323300" y="14439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xdr:rowOff>
    </xdr:from>
    <xdr:to>
      <xdr:col>107</xdr:col>
      <xdr:colOff>101600</xdr:colOff>
      <xdr:row>84</xdr:row>
      <xdr:rowOff>107950</xdr:rowOff>
    </xdr:to>
    <xdr:sp macro="" textlink="">
      <xdr:nvSpPr>
        <xdr:cNvPr id="724" name="楕円 723"/>
        <xdr:cNvSpPr/>
      </xdr:nvSpPr>
      <xdr:spPr>
        <a:xfrm>
          <a:off x="20383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57150</xdr:rowOff>
    </xdr:to>
    <xdr:cxnSp macro="">
      <xdr:nvCxnSpPr>
        <xdr:cNvPr id="725" name="直線コネクタ 724"/>
        <xdr:cNvCxnSpPr/>
      </xdr:nvCxnSpPr>
      <xdr:spPr>
        <a:xfrm>
          <a:off x="20434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726" name="楕円 725"/>
        <xdr:cNvSpPr/>
      </xdr:nvSpPr>
      <xdr:spPr>
        <a:xfrm>
          <a:off x="19494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84</xdr:row>
      <xdr:rowOff>57150</xdr:rowOff>
    </xdr:to>
    <xdr:cxnSp macro="">
      <xdr:nvCxnSpPr>
        <xdr:cNvPr id="727" name="直線コネクタ 726"/>
        <xdr:cNvCxnSpPr/>
      </xdr:nvCxnSpPr>
      <xdr:spPr>
        <a:xfrm>
          <a:off x="19545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xdr:rowOff>
    </xdr:from>
    <xdr:to>
      <xdr:col>98</xdr:col>
      <xdr:colOff>38100</xdr:colOff>
      <xdr:row>84</xdr:row>
      <xdr:rowOff>107950</xdr:rowOff>
    </xdr:to>
    <xdr:sp macro="" textlink="">
      <xdr:nvSpPr>
        <xdr:cNvPr id="728" name="楕円 727"/>
        <xdr:cNvSpPr/>
      </xdr:nvSpPr>
      <xdr:spPr>
        <a:xfrm>
          <a:off x="18605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84</xdr:row>
      <xdr:rowOff>57150</xdr:rowOff>
    </xdr:to>
    <xdr:cxnSp macro="">
      <xdr:nvCxnSpPr>
        <xdr:cNvPr id="729" name="直線コネクタ 728"/>
        <xdr:cNvCxnSpPr/>
      </xdr:nvCxnSpPr>
      <xdr:spPr>
        <a:xfrm>
          <a:off x="18656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730" name="n_1aveValue【児童館】&#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31"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732" name="n_3aveValue【児童館】&#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33" name="n_4aveValue【児童館】&#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99077</xdr:rowOff>
    </xdr:from>
    <xdr:ext cx="469744" cy="259045"/>
    <xdr:sp macro="" textlink="">
      <xdr:nvSpPr>
        <xdr:cNvPr id="734" name="n_1mainValue【児童館】&#10;一人当たり面積"/>
        <xdr:cNvSpPr txBox="1"/>
      </xdr:nvSpPr>
      <xdr:spPr>
        <a:xfrm>
          <a:off x="210757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99077</xdr:rowOff>
    </xdr:from>
    <xdr:ext cx="469744" cy="259045"/>
    <xdr:sp macro="" textlink="">
      <xdr:nvSpPr>
        <xdr:cNvPr id="735" name="n_2mainValue【児童館】&#10;一人当たり面積"/>
        <xdr:cNvSpPr txBox="1"/>
      </xdr:nvSpPr>
      <xdr:spPr>
        <a:xfrm>
          <a:off x="20199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99077</xdr:rowOff>
    </xdr:from>
    <xdr:ext cx="469744" cy="259045"/>
    <xdr:sp macro="" textlink="">
      <xdr:nvSpPr>
        <xdr:cNvPr id="736" name="n_3mainValue【児童館】&#10;一人当たり面積"/>
        <xdr:cNvSpPr txBox="1"/>
      </xdr:nvSpPr>
      <xdr:spPr>
        <a:xfrm>
          <a:off x="19310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99077</xdr:rowOff>
    </xdr:from>
    <xdr:ext cx="469744" cy="259045"/>
    <xdr:sp macro="" textlink="">
      <xdr:nvSpPr>
        <xdr:cNvPr id="737" name="n_4mainValue【児童館】&#10;一人当たり面積"/>
        <xdr:cNvSpPr txBox="1"/>
      </xdr:nvSpPr>
      <xdr:spPr>
        <a:xfrm>
          <a:off x="18421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9" name="正方形/長方形 738"/>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40" name="正方形/長方形 739"/>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1" name="正方形/長方形 740"/>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2" name="正方形/長方形 741"/>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5" name="正方形/長方形 744"/>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6" name="正方形/長方形 745"/>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7" name="正方形/長方形 746"/>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8" name="正方形/長方形 747"/>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区施設の半分以上を占める学校施設においては、かねてより、老朽化対策が課題となっている。このため学校施設管理基本計画を策定し、改修・改築のみならず、適正配置、複合化をあわせて実施していく。その他施設においても、統合、再編、長寿命化など多様な視点で対応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740,099
719,971
48.08
354,023,547
344,953,360
8,695,192
169,566,390
48,849,474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163068</xdr:rowOff>
    </xdr:from>
    <xdr:to>
      <xdr:col>24</xdr:col>
      <xdr:colOff>62865</xdr:colOff>
      <xdr:row>41</xdr:row>
      <xdr:rowOff>16764</xdr:rowOff>
    </xdr:to>
    <xdr:cxnSp macro="">
      <xdr:nvCxnSpPr>
        <xdr:cNvPr id="55" name="直線コネクタ 54"/>
        <xdr:cNvCxnSpPr/>
      </xdr:nvCxnSpPr>
      <xdr:spPr>
        <a:xfrm flipV="1">
          <a:off x="4634865" y="5820918"/>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20591</xdr:rowOff>
    </xdr:from>
    <xdr:ext cx="405111" cy="259045"/>
    <xdr:sp macro="" textlink="">
      <xdr:nvSpPr>
        <xdr:cNvPr id="56" name="【図書館】&#10;有形固定資産減価償却率最小値テキスト"/>
        <xdr:cNvSpPr txBox="1"/>
      </xdr:nvSpPr>
      <xdr:spPr>
        <a:xfrm>
          <a:off x="4673600" y="705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xdr:rowOff>
    </xdr:from>
    <xdr:to>
      <xdr:col>24</xdr:col>
      <xdr:colOff>152400</xdr:colOff>
      <xdr:row>41</xdr:row>
      <xdr:rowOff>16764</xdr:rowOff>
    </xdr:to>
    <xdr:cxnSp macro="">
      <xdr:nvCxnSpPr>
        <xdr:cNvPr id="57" name="直線コネクタ 56"/>
        <xdr:cNvCxnSpPr/>
      </xdr:nvCxnSpPr>
      <xdr:spPr>
        <a:xfrm>
          <a:off x="4546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109745</xdr:rowOff>
    </xdr:from>
    <xdr:ext cx="405111" cy="259045"/>
    <xdr:sp macro="" textlink="">
      <xdr:nvSpPr>
        <xdr:cNvPr id="58" name="【図書館】&#10;有形固定資産減価償却率最大値テキスト"/>
        <xdr:cNvSpPr txBox="1"/>
      </xdr:nvSpPr>
      <xdr:spPr>
        <a:xfrm>
          <a:off x="467360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163068</xdr:rowOff>
    </xdr:from>
    <xdr:to>
      <xdr:col>24</xdr:col>
      <xdr:colOff>152400</xdr:colOff>
      <xdr:row>33</xdr:row>
      <xdr:rowOff>163068</xdr:rowOff>
    </xdr:to>
    <xdr:cxnSp macro="">
      <xdr:nvCxnSpPr>
        <xdr:cNvPr id="59" name="直線コネクタ 58"/>
        <xdr:cNvCxnSpPr/>
      </xdr:nvCxnSpPr>
      <xdr:spPr>
        <a:xfrm>
          <a:off x="4546600" y="58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48277</xdr:rowOff>
    </xdr:from>
    <xdr:ext cx="405111" cy="259045"/>
    <xdr:sp macro="" textlink="">
      <xdr:nvSpPr>
        <xdr:cNvPr id="60" name="【図書館】&#10;有形固定資産減価償却率平均値テキスト"/>
        <xdr:cNvSpPr txBox="1"/>
      </xdr:nvSpPr>
      <xdr:spPr>
        <a:xfrm>
          <a:off x="4673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61" name="フローチャート: 判断 60"/>
        <xdr:cNvSpPr/>
      </xdr:nvSpPr>
      <xdr:spPr>
        <a:xfrm>
          <a:off x="4584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32258</xdr:rowOff>
    </xdr:from>
    <xdr:to>
      <xdr:col>20</xdr:col>
      <xdr:colOff>38100</xdr:colOff>
      <xdr:row>37</xdr:row>
      <xdr:rowOff>133858</xdr:rowOff>
    </xdr:to>
    <xdr:sp macro="" textlink="">
      <xdr:nvSpPr>
        <xdr:cNvPr id="62" name="フローチャート: 判断 61"/>
        <xdr:cNvSpPr/>
      </xdr:nvSpPr>
      <xdr:spPr>
        <a:xfrm>
          <a:off x="37465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160274</xdr:rowOff>
    </xdr:from>
    <xdr:to>
      <xdr:col>15</xdr:col>
      <xdr:colOff>101600</xdr:colOff>
      <xdr:row>37</xdr:row>
      <xdr:rowOff>90424</xdr:rowOff>
    </xdr:to>
    <xdr:sp macro="" textlink="">
      <xdr:nvSpPr>
        <xdr:cNvPr id="63" name="フローチャート: 判断 62"/>
        <xdr:cNvSpPr/>
      </xdr:nvSpPr>
      <xdr:spPr>
        <a:xfrm>
          <a:off x="2857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107696</xdr:rowOff>
    </xdr:from>
    <xdr:to>
      <xdr:col>10</xdr:col>
      <xdr:colOff>165100</xdr:colOff>
      <xdr:row>37</xdr:row>
      <xdr:rowOff>37846</xdr:rowOff>
    </xdr:to>
    <xdr:sp macro="" textlink="">
      <xdr:nvSpPr>
        <xdr:cNvPr id="64" name="フローチャート: 判断 63"/>
        <xdr:cNvSpPr/>
      </xdr:nvSpPr>
      <xdr:spPr>
        <a:xfrm>
          <a:off x="1968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130556</xdr:rowOff>
    </xdr:from>
    <xdr:to>
      <xdr:col>6</xdr:col>
      <xdr:colOff>38100</xdr:colOff>
      <xdr:row>37</xdr:row>
      <xdr:rowOff>60706</xdr:rowOff>
    </xdr:to>
    <xdr:sp macro="" textlink="">
      <xdr:nvSpPr>
        <xdr:cNvPr id="65" name="フローチャート: 判断 64"/>
        <xdr:cNvSpPr/>
      </xdr:nvSpPr>
      <xdr:spPr>
        <a:xfrm>
          <a:off x="1079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100838</xdr:rowOff>
    </xdr:from>
    <xdr:to>
      <xdr:col>24</xdr:col>
      <xdr:colOff>114300</xdr:colOff>
      <xdr:row>38</xdr:row>
      <xdr:rowOff>30988</xdr:rowOff>
    </xdr:to>
    <xdr:sp macro="" textlink="">
      <xdr:nvSpPr>
        <xdr:cNvPr id="71" name="楕円 70"/>
        <xdr:cNvSpPr/>
      </xdr:nvSpPr>
      <xdr:spPr>
        <a:xfrm>
          <a:off x="45847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79265</xdr:rowOff>
    </xdr:from>
    <xdr:ext cx="405111" cy="259045"/>
    <xdr:sp macro="" textlink="">
      <xdr:nvSpPr>
        <xdr:cNvPr id="72" name="【図書館】&#10;有形固定資産減価償却率該当値テキスト"/>
        <xdr:cNvSpPr txBox="1"/>
      </xdr:nvSpPr>
      <xdr:spPr>
        <a:xfrm>
          <a:off x="4673600" y="642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50546</xdr:rowOff>
    </xdr:from>
    <xdr:to>
      <xdr:col>20</xdr:col>
      <xdr:colOff>38100</xdr:colOff>
      <xdr:row>37</xdr:row>
      <xdr:rowOff>152146</xdr:rowOff>
    </xdr:to>
    <xdr:sp macro="" textlink="">
      <xdr:nvSpPr>
        <xdr:cNvPr id="73" name="楕円 72"/>
        <xdr:cNvSpPr/>
      </xdr:nvSpPr>
      <xdr:spPr>
        <a:xfrm>
          <a:off x="3746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101346</xdr:rowOff>
    </xdr:from>
    <xdr:to>
      <xdr:col>24</xdr:col>
      <xdr:colOff>63500</xdr:colOff>
      <xdr:row>37</xdr:row>
      <xdr:rowOff>151638</xdr:rowOff>
    </xdr:to>
    <xdr:cxnSp macro="">
      <xdr:nvCxnSpPr>
        <xdr:cNvPr id="74" name="直線コネクタ 73"/>
        <xdr:cNvCxnSpPr/>
      </xdr:nvCxnSpPr>
      <xdr:spPr>
        <a:xfrm>
          <a:off x="3797300" y="64449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164846</xdr:rowOff>
    </xdr:from>
    <xdr:to>
      <xdr:col>15</xdr:col>
      <xdr:colOff>101600</xdr:colOff>
      <xdr:row>37</xdr:row>
      <xdr:rowOff>94996</xdr:rowOff>
    </xdr:to>
    <xdr:sp macro="" textlink="">
      <xdr:nvSpPr>
        <xdr:cNvPr id="75" name="楕円 74"/>
        <xdr:cNvSpPr/>
      </xdr:nvSpPr>
      <xdr:spPr>
        <a:xfrm>
          <a:off x="28575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44196</xdr:rowOff>
    </xdr:from>
    <xdr:to>
      <xdr:col>19</xdr:col>
      <xdr:colOff>177800</xdr:colOff>
      <xdr:row>37</xdr:row>
      <xdr:rowOff>101346</xdr:rowOff>
    </xdr:to>
    <xdr:cxnSp macro="">
      <xdr:nvCxnSpPr>
        <xdr:cNvPr id="76" name="直線コネクタ 75"/>
        <xdr:cNvCxnSpPr/>
      </xdr:nvCxnSpPr>
      <xdr:spPr>
        <a:xfrm>
          <a:off x="2908300" y="638784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114554</xdr:rowOff>
    </xdr:from>
    <xdr:to>
      <xdr:col>10</xdr:col>
      <xdr:colOff>165100</xdr:colOff>
      <xdr:row>37</xdr:row>
      <xdr:rowOff>44704</xdr:rowOff>
    </xdr:to>
    <xdr:sp macro="" textlink="">
      <xdr:nvSpPr>
        <xdr:cNvPr id="77" name="楕円 76"/>
        <xdr:cNvSpPr/>
      </xdr:nvSpPr>
      <xdr:spPr>
        <a:xfrm>
          <a:off x="1968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165354</xdr:rowOff>
    </xdr:from>
    <xdr:to>
      <xdr:col>15</xdr:col>
      <xdr:colOff>50800</xdr:colOff>
      <xdr:row>37</xdr:row>
      <xdr:rowOff>44196</xdr:rowOff>
    </xdr:to>
    <xdr:cxnSp macro="">
      <xdr:nvCxnSpPr>
        <xdr:cNvPr id="78" name="直線コネクタ 77"/>
        <xdr:cNvCxnSpPr/>
      </xdr:nvCxnSpPr>
      <xdr:spPr>
        <a:xfrm>
          <a:off x="2019300" y="633755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66548</xdr:rowOff>
    </xdr:from>
    <xdr:to>
      <xdr:col>6</xdr:col>
      <xdr:colOff>38100</xdr:colOff>
      <xdr:row>36</xdr:row>
      <xdr:rowOff>168148</xdr:rowOff>
    </xdr:to>
    <xdr:sp macro="" textlink="">
      <xdr:nvSpPr>
        <xdr:cNvPr id="79" name="楕円 78"/>
        <xdr:cNvSpPr/>
      </xdr:nvSpPr>
      <xdr:spPr>
        <a:xfrm>
          <a:off x="1079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117348</xdr:rowOff>
    </xdr:from>
    <xdr:to>
      <xdr:col>10</xdr:col>
      <xdr:colOff>114300</xdr:colOff>
      <xdr:row>36</xdr:row>
      <xdr:rowOff>165354</xdr:rowOff>
    </xdr:to>
    <xdr:cxnSp macro="">
      <xdr:nvCxnSpPr>
        <xdr:cNvPr id="80" name="直線コネクタ 79"/>
        <xdr:cNvCxnSpPr/>
      </xdr:nvCxnSpPr>
      <xdr:spPr>
        <a:xfrm>
          <a:off x="1130300" y="62895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150385</xdr:rowOff>
    </xdr:from>
    <xdr:ext cx="405111" cy="259045"/>
    <xdr:sp macro="" textlink="">
      <xdr:nvSpPr>
        <xdr:cNvPr id="81" name="n_1aveValue【図書館】&#10;有形固定資産減価償却率"/>
        <xdr:cNvSpPr txBox="1"/>
      </xdr:nvSpPr>
      <xdr:spPr>
        <a:xfrm>
          <a:off x="3582044"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106951</xdr:rowOff>
    </xdr:from>
    <xdr:ext cx="405111" cy="259045"/>
    <xdr:sp macro="" textlink="">
      <xdr:nvSpPr>
        <xdr:cNvPr id="82" name="n_2aveValue【図書館】&#10;有形固定資産減価償却率"/>
        <xdr:cNvSpPr txBox="1"/>
      </xdr:nvSpPr>
      <xdr:spPr>
        <a:xfrm>
          <a:off x="27057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54373</xdr:rowOff>
    </xdr:from>
    <xdr:ext cx="405111" cy="259045"/>
    <xdr:sp macro="" textlink="">
      <xdr:nvSpPr>
        <xdr:cNvPr id="83" name="n_3aveValue【図書館】&#10;有形固定資産減価償却率"/>
        <xdr:cNvSpPr txBox="1"/>
      </xdr:nvSpPr>
      <xdr:spPr>
        <a:xfrm>
          <a:off x="1816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51833</xdr:rowOff>
    </xdr:from>
    <xdr:ext cx="405111" cy="259045"/>
    <xdr:sp macro="" textlink="">
      <xdr:nvSpPr>
        <xdr:cNvPr id="84" name="n_4aveValue【図書館】&#10;有形固定資産減価償却率"/>
        <xdr:cNvSpPr txBox="1"/>
      </xdr:nvSpPr>
      <xdr:spPr>
        <a:xfrm>
          <a:off x="9277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143273</xdr:rowOff>
    </xdr:from>
    <xdr:ext cx="405111" cy="259045"/>
    <xdr:sp macro="" textlink="">
      <xdr:nvSpPr>
        <xdr:cNvPr id="85" name="n_1mainValue【図書館】&#10;有形固定資産減価償却率"/>
        <xdr:cNvSpPr txBox="1"/>
      </xdr:nvSpPr>
      <xdr:spPr>
        <a:xfrm>
          <a:off x="3582044" y="648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86123</xdr:rowOff>
    </xdr:from>
    <xdr:ext cx="405111" cy="259045"/>
    <xdr:sp macro="" textlink="">
      <xdr:nvSpPr>
        <xdr:cNvPr id="86" name="n_2mainValue【図書館】&#10;有形固定資産減価償却率"/>
        <xdr:cNvSpPr txBox="1"/>
      </xdr:nvSpPr>
      <xdr:spPr>
        <a:xfrm>
          <a:off x="2705744"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35831</xdr:rowOff>
    </xdr:from>
    <xdr:ext cx="405111" cy="259045"/>
    <xdr:sp macro="" textlink="">
      <xdr:nvSpPr>
        <xdr:cNvPr id="87" name="n_3mainValue【図書館】&#10;有形固定資産減価償却率"/>
        <xdr:cNvSpPr txBox="1"/>
      </xdr:nvSpPr>
      <xdr:spPr>
        <a:xfrm>
          <a:off x="1816744" y="637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13225</xdr:rowOff>
    </xdr:from>
    <xdr:ext cx="405111" cy="259045"/>
    <xdr:sp macro="" textlink="">
      <xdr:nvSpPr>
        <xdr:cNvPr id="88" name="n_4mainValue【図書館】&#10;有形固定資産減価償却率"/>
        <xdr:cNvSpPr txBox="1"/>
      </xdr:nvSpPr>
      <xdr:spPr>
        <a:xfrm>
          <a:off x="927744"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101346</xdr:rowOff>
    </xdr:from>
    <xdr:to>
      <xdr:col>54</xdr:col>
      <xdr:colOff>189865</xdr:colOff>
      <xdr:row>41</xdr:row>
      <xdr:rowOff>96774</xdr:rowOff>
    </xdr:to>
    <xdr:cxnSp macro="">
      <xdr:nvCxnSpPr>
        <xdr:cNvPr id="110" name="直線コネクタ 109"/>
        <xdr:cNvCxnSpPr/>
      </xdr:nvCxnSpPr>
      <xdr:spPr>
        <a:xfrm flipV="1">
          <a:off x="10476865" y="610209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48023</xdr:rowOff>
    </xdr:from>
    <xdr:ext cx="469744" cy="259045"/>
    <xdr:sp macro="" textlink="">
      <xdr:nvSpPr>
        <xdr:cNvPr id="113" name="【図書館】&#10;一人当たり面積最大値テキスト"/>
        <xdr:cNvSpPr txBox="1"/>
      </xdr:nvSpPr>
      <xdr:spPr>
        <a:xfrm>
          <a:off x="10515600" y="58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101346</xdr:rowOff>
    </xdr:from>
    <xdr:to>
      <xdr:col>55</xdr:col>
      <xdr:colOff>88900</xdr:colOff>
      <xdr:row>35</xdr:row>
      <xdr:rowOff>101346</xdr:rowOff>
    </xdr:to>
    <xdr:cxnSp macro="">
      <xdr:nvCxnSpPr>
        <xdr:cNvPr id="114" name="直線コネクタ 113"/>
        <xdr:cNvCxnSpPr/>
      </xdr:nvCxnSpPr>
      <xdr:spPr>
        <a:xfrm>
          <a:off x="10388600" y="610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15"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6" name="フローチャート: 判断 115"/>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7" name="フローチャート: 判断 116"/>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8" name="フローチャート: 判断 117"/>
        <xdr:cNvSpPr/>
      </xdr:nvSpPr>
      <xdr:spPr>
        <a:xfrm>
          <a:off x="8699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89408</xdr:rowOff>
    </xdr:from>
    <xdr:to>
      <xdr:col>41</xdr:col>
      <xdr:colOff>101600</xdr:colOff>
      <xdr:row>41</xdr:row>
      <xdr:rowOff>19558</xdr:rowOff>
    </xdr:to>
    <xdr:sp macro="" textlink="">
      <xdr:nvSpPr>
        <xdr:cNvPr id="119" name="フローチャート: 判断 118"/>
        <xdr:cNvSpPr/>
      </xdr:nvSpPr>
      <xdr:spPr>
        <a:xfrm>
          <a:off x="7810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80264</xdr:rowOff>
    </xdr:from>
    <xdr:to>
      <xdr:col>36</xdr:col>
      <xdr:colOff>165100</xdr:colOff>
      <xdr:row>41</xdr:row>
      <xdr:rowOff>10414</xdr:rowOff>
    </xdr:to>
    <xdr:sp macro="" textlink="">
      <xdr:nvSpPr>
        <xdr:cNvPr id="120" name="フローチャート: 判断 119"/>
        <xdr:cNvSpPr/>
      </xdr:nvSpPr>
      <xdr:spPr>
        <a:xfrm>
          <a:off x="6921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130556</xdr:rowOff>
    </xdr:from>
    <xdr:to>
      <xdr:col>55</xdr:col>
      <xdr:colOff>50800</xdr:colOff>
      <xdr:row>41</xdr:row>
      <xdr:rowOff>60706</xdr:rowOff>
    </xdr:to>
    <xdr:sp macro="" textlink="">
      <xdr:nvSpPr>
        <xdr:cNvPr id="126" name="楕円 125"/>
        <xdr:cNvSpPr/>
      </xdr:nvSpPr>
      <xdr:spPr>
        <a:xfrm>
          <a:off x="104267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27"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130556</xdr:rowOff>
    </xdr:from>
    <xdr:to>
      <xdr:col>50</xdr:col>
      <xdr:colOff>165100</xdr:colOff>
      <xdr:row>41</xdr:row>
      <xdr:rowOff>60706</xdr:rowOff>
    </xdr:to>
    <xdr:sp macro="" textlink="">
      <xdr:nvSpPr>
        <xdr:cNvPr id="128" name="楕円 127"/>
        <xdr:cNvSpPr/>
      </xdr:nvSpPr>
      <xdr:spPr>
        <a:xfrm>
          <a:off x="9588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9906</xdr:rowOff>
    </xdr:from>
    <xdr:to>
      <xdr:col>55</xdr:col>
      <xdr:colOff>0</xdr:colOff>
      <xdr:row>41</xdr:row>
      <xdr:rowOff>9906</xdr:rowOff>
    </xdr:to>
    <xdr:cxnSp macro="">
      <xdr:nvCxnSpPr>
        <xdr:cNvPr id="129" name="直線コネクタ 128"/>
        <xdr:cNvCxnSpPr/>
      </xdr:nvCxnSpPr>
      <xdr:spPr>
        <a:xfrm>
          <a:off x="9639300" y="703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125984</xdr:rowOff>
    </xdr:from>
    <xdr:to>
      <xdr:col>46</xdr:col>
      <xdr:colOff>38100</xdr:colOff>
      <xdr:row>41</xdr:row>
      <xdr:rowOff>56134</xdr:rowOff>
    </xdr:to>
    <xdr:sp macro="" textlink="">
      <xdr:nvSpPr>
        <xdr:cNvPr id="130" name="楕円 129"/>
        <xdr:cNvSpPr/>
      </xdr:nvSpPr>
      <xdr:spPr>
        <a:xfrm>
          <a:off x="8699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5334</xdr:rowOff>
    </xdr:from>
    <xdr:to>
      <xdr:col>50</xdr:col>
      <xdr:colOff>114300</xdr:colOff>
      <xdr:row>41</xdr:row>
      <xdr:rowOff>9906</xdr:rowOff>
    </xdr:to>
    <xdr:cxnSp macro="">
      <xdr:nvCxnSpPr>
        <xdr:cNvPr id="131" name="直線コネクタ 130"/>
        <xdr:cNvCxnSpPr/>
      </xdr:nvCxnSpPr>
      <xdr:spPr>
        <a:xfrm>
          <a:off x="8750300" y="7034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125984</xdr:rowOff>
    </xdr:from>
    <xdr:to>
      <xdr:col>41</xdr:col>
      <xdr:colOff>101600</xdr:colOff>
      <xdr:row>41</xdr:row>
      <xdr:rowOff>56134</xdr:rowOff>
    </xdr:to>
    <xdr:sp macro="" textlink="">
      <xdr:nvSpPr>
        <xdr:cNvPr id="132" name="楕円 131"/>
        <xdr:cNvSpPr/>
      </xdr:nvSpPr>
      <xdr:spPr>
        <a:xfrm>
          <a:off x="7810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xdr:rowOff>
    </xdr:from>
    <xdr:to>
      <xdr:col>45</xdr:col>
      <xdr:colOff>177800</xdr:colOff>
      <xdr:row>41</xdr:row>
      <xdr:rowOff>5334</xdr:rowOff>
    </xdr:to>
    <xdr:cxnSp macro="">
      <xdr:nvCxnSpPr>
        <xdr:cNvPr id="133" name="直線コネクタ 132"/>
        <xdr:cNvCxnSpPr/>
      </xdr:nvCxnSpPr>
      <xdr:spPr>
        <a:xfrm>
          <a:off x="7861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125984</xdr:rowOff>
    </xdr:from>
    <xdr:to>
      <xdr:col>36</xdr:col>
      <xdr:colOff>165100</xdr:colOff>
      <xdr:row>41</xdr:row>
      <xdr:rowOff>56134</xdr:rowOff>
    </xdr:to>
    <xdr:sp macro="" textlink="">
      <xdr:nvSpPr>
        <xdr:cNvPr id="134" name="楕円 133"/>
        <xdr:cNvSpPr/>
      </xdr:nvSpPr>
      <xdr:spPr>
        <a:xfrm>
          <a:off x="6921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5334</xdr:rowOff>
    </xdr:from>
    <xdr:to>
      <xdr:col>41</xdr:col>
      <xdr:colOff>50800</xdr:colOff>
      <xdr:row>41</xdr:row>
      <xdr:rowOff>5334</xdr:rowOff>
    </xdr:to>
    <xdr:cxnSp macro="">
      <xdr:nvCxnSpPr>
        <xdr:cNvPr id="135" name="直線コネクタ 134"/>
        <xdr:cNvCxnSpPr/>
      </xdr:nvCxnSpPr>
      <xdr:spPr>
        <a:xfrm>
          <a:off x="6972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36085</xdr:rowOff>
    </xdr:from>
    <xdr:ext cx="469744" cy="259045"/>
    <xdr:sp macro="" textlink="">
      <xdr:nvSpPr>
        <xdr:cNvPr id="136" name="n_1aveValue【図書館】&#10;一人当たり面積"/>
        <xdr:cNvSpPr txBox="1"/>
      </xdr:nvSpPr>
      <xdr:spPr>
        <a:xfrm>
          <a:off x="93917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40657</xdr:rowOff>
    </xdr:from>
    <xdr:ext cx="469744" cy="259045"/>
    <xdr:sp macro="" textlink="">
      <xdr:nvSpPr>
        <xdr:cNvPr id="137" name="n_2aveValue【図書館】&#10;一人当たり面積"/>
        <xdr:cNvSpPr txBox="1"/>
      </xdr:nvSpPr>
      <xdr:spPr>
        <a:xfrm>
          <a:off x="8515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36085</xdr:rowOff>
    </xdr:from>
    <xdr:ext cx="469744" cy="259045"/>
    <xdr:sp macro="" textlink="">
      <xdr:nvSpPr>
        <xdr:cNvPr id="138" name="n_3aveValue【図書館】&#10;一人当たり面積"/>
        <xdr:cNvSpPr txBox="1"/>
      </xdr:nvSpPr>
      <xdr:spPr>
        <a:xfrm>
          <a:off x="76264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26941</xdr:rowOff>
    </xdr:from>
    <xdr:ext cx="469744" cy="259045"/>
    <xdr:sp macro="" textlink="">
      <xdr:nvSpPr>
        <xdr:cNvPr id="139" name="n_4aveValue【図書館】&#10;一人当たり面積"/>
        <xdr:cNvSpPr txBox="1"/>
      </xdr:nvSpPr>
      <xdr:spPr>
        <a:xfrm>
          <a:off x="6737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51833</xdr:rowOff>
    </xdr:from>
    <xdr:ext cx="469744" cy="259045"/>
    <xdr:sp macro="" textlink="">
      <xdr:nvSpPr>
        <xdr:cNvPr id="140" name="n_1mainValue【図書館】&#10;一人当たり面積"/>
        <xdr:cNvSpPr txBox="1"/>
      </xdr:nvSpPr>
      <xdr:spPr>
        <a:xfrm>
          <a:off x="93917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47261</xdr:rowOff>
    </xdr:from>
    <xdr:ext cx="469744" cy="259045"/>
    <xdr:sp macro="" textlink="">
      <xdr:nvSpPr>
        <xdr:cNvPr id="141" name="n_2mainValue【図書館】&#10;一人当たり面積"/>
        <xdr:cNvSpPr txBox="1"/>
      </xdr:nvSpPr>
      <xdr:spPr>
        <a:xfrm>
          <a:off x="8515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47261</xdr:rowOff>
    </xdr:from>
    <xdr:ext cx="469744" cy="259045"/>
    <xdr:sp macro="" textlink="">
      <xdr:nvSpPr>
        <xdr:cNvPr id="142" name="n_3mainValue【図書館】&#10;一人当たり面積"/>
        <xdr:cNvSpPr txBox="1"/>
      </xdr:nvSpPr>
      <xdr:spPr>
        <a:xfrm>
          <a:off x="7626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47261</xdr:rowOff>
    </xdr:from>
    <xdr:ext cx="469744" cy="259045"/>
    <xdr:sp macro="" textlink="">
      <xdr:nvSpPr>
        <xdr:cNvPr id="143" name="n_4mainValue【図書館】&#10;一人当たり面積"/>
        <xdr:cNvSpPr txBox="1"/>
      </xdr:nvSpPr>
      <xdr:spPr>
        <a:xfrm>
          <a:off x="6737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36576</xdr:rowOff>
    </xdr:from>
    <xdr:to>
      <xdr:col>24</xdr:col>
      <xdr:colOff>62865</xdr:colOff>
      <xdr:row>63</xdr:row>
      <xdr:rowOff>64008</xdr:rowOff>
    </xdr:to>
    <xdr:cxnSp macro="">
      <xdr:nvCxnSpPr>
        <xdr:cNvPr id="166" name="直線コネクタ 165"/>
        <xdr:cNvCxnSpPr/>
      </xdr:nvCxnSpPr>
      <xdr:spPr>
        <a:xfrm flipV="1">
          <a:off x="4634865" y="9466326"/>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67835</xdr:rowOff>
    </xdr:from>
    <xdr:ext cx="405111" cy="259045"/>
    <xdr:sp macro="" textlink="">
      <xdr:nvSpPr>
        <xdr:cNvPr id="167" name="【体育館・プール】&#10;有形固定資産減価償却率最小値テキスト"/>
        <xdr:cNvSpPr txBox="1"/>
      </xdr:nvSpPr>
      <xdr:spPr>
        <a:xfrm>
          <a:off x="4673600" y="1086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64008</xdr:rowOff>
    </xdr:from>
    <xdr:to>
      <xdr:col>24</xdr:col>
      <xdr:colOff>152400</xdr:colOff>
      <xdr:row>63</xdr:row>
      <xdr:rowOff>64008</xdr:rowOff>
    </xdr:to>
    <xdr:cxnSp macro="">
      <xdr:nvCxnSpPr>
        <xdr:cNvPr id="168" name="直線コネクタ 167"/>
        <xdr:cNvCxnSpPr/>
      </xdr:nvCxnSpPr>
      <xdr:spPr>
        <a:xfrm>
          <a:off x="4546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154703</xdr:rowOff>
    </xdr:from>
    <xdr:ext cx="405111" cy="259045"/>
    <xdr:sp macro="" textlink="">
      <xdr:nvSpPr>
        <xdr:cNvPr id="169" name="【体育館・プール】&#10;有形固定資産減価償却率最大値テキスト"/>
        <xdr:cNvSpPr txBox="1"/>
      </xdr:nvSpPr>
      <xdr:spPr>
        <a:xfrm>
          <a:off x="4673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36576</xdr:rowOff>
    </xdr:from>
    <xdr:to>
      <xdr:col>24</xdr:col>
      <xdr:colOff>152400</xdr:colOff>
      <xdr:row>55</xdr:row>
      <xdr:rowOff>36576</xdr:rowOff>
    </xdr:to>
    <xdr:cxnSp macro="">
      <xdr:nvCxnSpPr>
        <xdr:cNvPr id="170" name="直線コネクタ 169"/>
        <xdr:cNvCxnSpPr/>
      </xdr:nvCxnSpPr>
      <xdr:spPr>
        <a:xfrm>
          <a:off x="4546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90949</xdr:rowOff>
    </xdr:from>
    <xdr:ext cx="405111" cy="259045"/>
    <xdr:sp macro="" textlink="">
      <xdr:nvSpPr>
        <xdr:cNvPr id="171" name="【体育館・プール】&#10;有形固定資産減価償却率平均値テキスト"/>
        <xdr:cNvSpPr txBox="1"/>
      </xdr:nvSpPr>
      <xdr:spPr>
        <a:xfrm>
          <a:off x="4673600" y="10035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68072</xdr:rowOff>
    </xdr:from>
    <xdr:to>
      <xdr:col>24</xdr:col>
      <xdr:colOff>114300</xdr:colOff>
      <xdr:row>59</xdr:row>
      <xdr:rowOff>169672</xdr:rowOff>
    </xdr:to>
    <xdr:sp macro="" textlink="">
      <xdr:nvSpPr>
        <xdr:cNvPr id="172" name="フローチャート: 判断 171"/>
        <xdr:cNvSpPr/>
      </xdr:nvSpPr>
      <xdr:spPr>
        <a:xfrm>
          <a:off x="45847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65786</xdr:rowOff>
    </xdr:from>
    <xdr:to>
      <xdr:col>20</xdr:col>
      <xdr:colOff>38100</xdr:colOff>
      <xdr:row>59</xdr:row>
      <xdr:rowOff>167386</xdr:rowOff>
    </xdr:to>
    <xdr:sp macro="" textlink="">
      <xdr:nvSpPr>
        <xdr:cNvPr id="173" name="フローチャート: 判断 172"/>
        <xdr:cNvSpPr/>
      </xdr:nvSpPr>
      <xdr:spPr>
        <a:xfrm>
          <a:off x="3746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84074</xdr:rowOff>
    </xdr:from>
    <xdr:to>
      <xdr:col>15</xdr:col>
      <xdr:colOff>101600</xdr:colOff>
      <xdr:row>60</xdr:row>
      <xdr:rowOff>14224</xdr:rowOff>
    </xdr:to>
    <xdr:sp macro="" textlink="">
      <xdr:nvSpPr>
        <xdr:cNvPr id="174" name="フローチャート: 判断 173"/>
        <xdr:cNvSpPr/>
      </xdr:nvSpPr>
      <xdr:spPr>
        <a:xfrm>
          <a:off x="2857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70358</xdr:rowOff>
    </xdr:from>
    <xdr:to>
      <xdr:col>10</xdr:col>
      <xdr:colOff>165100</xdr:colOff>
      <xdr:row>60</xdr:row>
      <xdr:rowOff>508</xdr:rowOff>
    </xdr:to>
    <xdr:sp macro="" textlink="">
      <xdr:nvSpPr>
        <xdr:cNvPr id="175" name="フローチャート: 判断 174"/>
        <xdr:cNvSpPr/>
      </xdr:nvSpPr>
      <xdr:spPr>
        <a:xfrm>
          <a:off x="1968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150368</xdr:rowOff>
    </xdr:from>
    <xdr:to>
      <xdr:col>6</xdr:col>
      <xdr:colOff>38100</xdr:colOff>
      <xdr:row>59</xdr:row>
      <xdr:rowOff>80518</xdr:rowOff>
    </xdr:to>
    <xdr:sp macro="" textlink="">
      <xdr:nvSpPr>
        <xdr:cNvPr id="176" name="フローチャート: 判断 175"/>
        <xdr:cNvSpPr/>
      </xdr:nvSpPr>
      <xdr:spPr>
        <a:xfrm>
          <a:off x="1079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xdr:rowOff>
    </xdr:from>
    <xdr:to>
      <xdr:col>24</xdr:col>
      <xdr:colOff>114300</xdr:colOff>
      <xdr:row>60</xdr:row>
      <xdr:rowOff>110236</xdr:rowOff>
    </xdr:to>
    <xdr:sp macro="" textlink="">
      <xdr:nvSpPr>
        <xdr:cNvPr id="182" name="楕円 181"/>
        <xdr:cNvSpPr/>
      </xdr:nvSpPr>
      <xdr:spPr>
        <a:xfrm>
          <a:off x="45847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158513</xdr:rowOff>
    </xdr:from>
    <xdr:ext cx="405111" cy="259045"/>
    <xdr:sp macro="" textlink="">
      <xdr:nvSpPr>
        <xdr:cNvPr id="183" name="【体育館・プール】&#10;有形固定資産減価償却率該当値テキスト"/>
        <xdr:cNvSpPr txBox="1"/>
      </xdr:nvSpPr>
      <xdr:spPr>
        <a:xfrm>
          <a:off x="4673600"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xdr:rowOff>
    </xdr:from>
    <xdr:to>
      <xdr:col>20</xdr:col>
      <xdr:colOff>38100</xdr:colOff>
      <xdr:row>60</xdr:row>
      <xdr:rowOff>103378</xdr:rowOff>
    </xdr:to>
    <xdr:sp macro="" textlink="">
      <xdr:nvSpPr>
        <xdr:cNvPr id="184" name="楕円 183"/>
        <xdr:cNvSpPr/>
      </xdr:nvSpPr>
      <xdr:spPr>
        <a:xfrm>
          <a:off x="3746500" y="102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52578</xdr:rowOff>
    </xdr:from>
    <xdr:to>
      <xdr:col>24</xdr:col>
      <xdr:colOff>63500</xdr:colOff>
      <xdr:row>60</xdr:row>
      <xdr:rowOff>59436</xdr:rowOff>
    </xdr:to>
    <xdr:cxnSp macro="">
      <xdr:nvCxnSpPr>
        <xdr:cNvPr id="185" name="直線コネクタ 184"/>
        <xdr:cNvCxnSpPr/>
      </xdr:nvCxnSpPr>
      <xdr:spPr>
        <a:xfrm>
          <a:off x="3797300" y="1033957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125222</xdr:rowOff>
    </xdr:from>
    <xdr:to>
      <xdr:col>15</xdr:col>
      <xdr:colOff>101600</xdr:colOff>
      <xdr:row>60</xdr:row>
      <xdr:rowOff>55372</xdr:rowOff>
    </xdr:to>
    <xdr:sp macro="" textlink="">
      <xdr:nvSpPr>
        <xdr:cNvPr id="186" name="楕円 185"/>
        <xdr:cNvSpPr/>
      </xdr:nvSpPr>
      <xdr:spPr>
        <a:xfrm>
          <a:off x="2857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xdr:rowOff>
    </xdr:from>
    <xdr:to>
      <xdr:col>19</xdr:col>
      <xdr:colOff>177800</xdr:colOff>
      <xdr:row>60</xdr:row>
      <xdr:rowOff>52578</xdr:rowOff>
    </xdr:to>
    <xdr:cxnSp macro="">
      <xdr:nvCxnSpPr>
        <xdr:cNvPr id="187" name="直線コネクタ 186"/>
        <xdr:cNvCxnSpPr/>
      </xdr:nvCxnSpPr>
      <xdr:spPr>
        <a:xfrm>
          <a:off x="2908300" y="1029157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95504</xdr:rowOff>
    </xdr:from>
    <xdr:to>
      <xdr:col>10</xdr:col>
      <xdr:colOff>165100</xdr:colOff>
      <xdr:row>60</xdr:row>
      <xdr:rowOff>25654</xdr:rowOff>
    </xdr:to>
    <xdr:sp macro="" textlink="">
      <xdr:nvSpPr>
        <xdr:cNvPr id="188" name="楕円 187"/>
        <xdr:cNvSpPr/>
      </xdr:nvSpPr>
      <xdr:spPr>
        <a:xfrm>
          <a:off x="1968500" y="102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146304</xdr:rowOff>
    </xdr:from>
    <xdr:to>
      <xdr:col>15</xdr:col>
      <xdr:colOff>50800</xdr:colOff>
      <xdr:row>60</xdr:row>
      <xdr:rowOff>4572</xdr:rowOff>
    </xdr:to>
    <xdr:cxnSp macro="">
      <xdr:nvCxnSpPr>
        <xdr:cNvPr id="189" name="直線コネクタ 188"/>
        <xdr:cNvCxnSpPr/>
      </xdr:nvCxnSpPr>
      <xdr:spPr>
        <a:xfrm>
          <a:off x="2019300" y="1026185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45212</xdr:rowOff>
    </xdr:from>
    <xdr:to>
      <xdr:col>6</xdr:col>
      <xdr:colOff>38100</xdr:colOff>
      <xdr:row>59</xdr:row>
      <xdr:rowOff>146812</xdr:rowOff>
    </xdr:to>
    <xdr:sp macro="" textlink="">
      <xdr:nvSpPr>
        <xdr:cNvPr id="190" name="楕円 189"/>
        <xdr:cNvSpPr/>
      </xdr:nvSpPr>
      <xdr:spPr>
        <a:xfrm>
          <a:off x="10795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96012</xdr:rowOff>
    </xdr:from>
    <xdr:to>
      <xdr:col>10</xdr:col>
      <xdr:colOff>114300</xdr:colOff>
      <xdr:row>59</xdr:row>
      <xdr:rowOff>146304</xdr:rowOff>
    </xdr:to>
    <xdr:cxnSp macro="">
      <xdr:nvCxnSpPr>
        <xdr:cNvPr id="191" name="直線コネクタ 190"/>
        <xdr:cNvCxnSpPr/>
      </xdr:nvCxnSpPr>
      <xdr:spPr>
        <a:xfrm>
          <a:off x="1130300" y="1021156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12463</xdr:rowOff>
    </xdr:from>
    <xdr:ext cx="405111" cy="259045"/>
    <xdr:sp macro="" textlink="">
      <xdr:nvSpPr>
        <xdr:cNvPr id="192" name="n_1aveValue【体育館・プール】&#10;有形固定資産減価償却率"/>
        <xdr:cNvSpPr txBox="1"/>
      </xdr:nvSpPr>
      <xdr:spPr>
        <a:xfrm>
          <a:off x="35820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30751</xdr:rowOff>
    </xdr:from>
    <xdr:ext cx="405111" cy="259045"/>
    <xdr:sp macro="" textlink="">
      <xdr:nvSpPr>
        <xdr:cNvPr id="193" name="n_2aveValue【体育館・プール】&#10;有形固定資産減価償却率"/>
        <xdr:cNvSpPr txBox="1"/>
      </xdr:nvSpPr>
      <xdr:spPr>
        <a:xfrm>
          <a:off x="2705744" y="997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17035</xdr:rowOff>
    </xdr:from>
    <xdr:ext cx="405111" cy="259045"/>
    <xdr:sp macro="" textlink="">
      <xdr:nvSpPr>
        <xdr:cNvPr id="194" name="n_3aveValue【体育館・プール】&#10;有形固定資産減価償却率"/>
        <xdr:cNvSpPr txBox="1"/>
      </xdr:nvSpPr>
      <xdr:spPr>
        <a:xfrm>
          <a:off x="18167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97045</xdr:rowOff>
    </xdr:from>
    <xdr:ext cx="405111" cy="259045"/>
    <xdr:sp macro="" textlink="">
      <xdr:nvSpPr>
        <xdr:cNvPr id="195" name="n_4aveValue【体育館・プール】&#10;有形固定資産減価償却率"/>
        <xdr:cNvSpPr txBox="1"/>
      </xdr:nvSpPr>
      <xdr:spPr>
        <a:xfrm>
          <a:off x="92774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94505</xdr:rowOff>
    </xdr:from>
    <xdr:ext cx="405111" cy="259045"/>
    <xdr:sp macro="" textlink="">
      <xdr:nvSpPr>
        <xdr:cNvPr id="196" name="n_1mainValue【体育館・プール】&#10;有形固定資産減価償却率"/>
        <xdr:cNvSpPr txBox="1"/>
      </xdr:nvSpPr>
      <xdr:spPr>
        <a:xfrm>
          <a:off x="3582044" y="1038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46499</xdr:rowOff>
    </xdr:from>
    <xdr:ext cx="405111" cy="259045"/>
    <xdr:sp macro="" textlink="">
      <xdr:nvSpPr>
        <xdr:cNvPr id="197" name="n_2mainValue【体育館・プール】&#10;有形固定資産減価償却率"/>
        <xdr:cNvSpPr txBox="1"/>
      </xdr:nvSpPr>
      <xdr:spPr>
        <a:xfrm>
          <a:off x="2705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16781</xdr:rowOff>
    </xdr:from>
    <xdr:ext cx="405111" cy="259045"/>
    <xdr:sp macro="" textlink="">
      <xdr:nvSpPr>
        <xdr:cNvPr id="198" name="n_3mainValue【体育館・プール】&#10;有形固定資産減価償却率"/>
        <xdr:cNvSpPr txBox="1"/>
      </xdr:nvSpPr>
      <xdr:spPr>
        <a:xfrm>
          <a:off x="1816744" y="1030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137939</xdr:rowOff>
    </xdr:from>
    <xdr:ext cx="405111" cy="259045"/>
    <xdr:sp macro="" textlink="">
      <xdr:nvSpPr>
        <xdr:cNvPr id="199" name="n_4mainValue【体育館・プール】&#10;有形固定資産減価償却率"/>
        <xdr:cNvSpPr txBox="1"/>
      </xdr:nvSpPr>
      <xdr:spPr>
        <a:xfrm>
          <a:off x="9277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0" name="テキスト ボックス 20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84365</xdr:rowOff>
    </xdr:from>
    <xdr:to>
      <xdr:col>54</xdr:col>
      <xdr:colOff>189865</xdr:colOff>
      <xdr:row>64</xdr:row>
      <xdr:rowOff>54428</xdr:rowOff>
    </xdr:to>
    <xdr:cxnSp macro="">
      <xdr:nvCxnSpPr>
        <xdr:cNvPr id="226" name="直線コネクタ 225"/>
        <xdr:cNvCxnSpPr/>
      </xdr:nvCxnSpPr>
      <xdr:spPr>
        <a:xfrm flipV="1">
          <a:off x="10476865" y="9514115"/>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27"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8" name="直線コネクタ 227"/>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31042</xdr:rowOff>
    </xdr:from>
    <xdr:ext cx="469744" cy="259045"/>
    <xdr:sp macro="" textlink="">
      <xdr:nvSpPr>
        <xdr:cNvPr id="229" name="【体育館・プール】&#10;一人当たり面積最大値テキスト"/>
        <xdr:cNvSpPr txBox="1"/>
      </xdr:nvSpPr>
      <xdr:spPr>
        <a:xfrm>
          <a:off x="10515600" y="92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84365</xdr:rowOff>
    </xdr:from>
    <xdr:to>
      <xdr:col>55</xdr:col>
      <xdr:colOff>88900</xdr:colOff>
      <xdr:row>55</xdr:row>
      <xdr:rowOff>84365</xdr:rowOff>
    </xdr:to>
    <xdr:cxnSp macro="">
      <xdr:nvCxnSpPr>
        <xdr:cNvPr id="230" name="直線コネクタ 229"/>
        <xdr:cNvCxnSpPr/>
      </xdr:nvCxnSpPr>
      <xdr:spPr>
        <a:xfrm>
          <a:off x="10388600" y="951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53720</xdr:rowOff>
    </xdr:from>
    <xdr:ext cx="469744" cy="259045"/>
    <xdr:sp macro="" textlink="">
      <xdr:nvSpPr>
        <xdr:cNvPr id="231" name="【体育館・プール】&#10;一人当たり面積平均値テキスト"/>
        <xdr:cNvSpPr txBox="1"/>
      </xdr:nvSpPr>
      <xdr:spPr>
        <a:xfrm>
          <a:off x="10515600" y="1051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2" name="フローチャート: 判断 231"/>
        <xdr:cNvSpPr/>
      </xdr:nvSpPr>
      <xdr:spPr>
        <a:xfrm>
          <a:off x="10426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41728</xdr:rowOff>
    </xdr:from>
    <xdr:to>
      <xdr:col>50</xdr:col>
      <xdr:colOff>165100</xdr:colOff>
      <xdr:row>62</xdr:row>
      <xdr:rowOff>143328</xdr:rowOff>
    </xdr:to>
    <xdr:sp macro="" textlink="">
      <xdr:nvSpPr>
        <xdr:cNvPr id="233" name="フローチャート: 判断 232"/>
        <xdr:cNvSpPr/>
      </xdr:nvSpPr>
      <xdr:spPr>
        <a:xfrm>
          <a:off x="9588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52615</xdr:rowOff>
    </xdr:from>
    <xdr:to>
      <xdr:col>46</xdr:col>
      <xdr:colOff>38100</xdr:colOff>
      <xdr:row>62</xdr:row>
      <xdr:rowOff>154215</xdr:rowOff>
    </xdr:to>
    <xdr:sp macro="" textlink="">
      <xdr:nvSpPr>
        <xdr:cNvPr id="234" name="フローチャート: 判断 233"/>
        <xdr:cNvSpPr/>
      </xdr:nvSpPr>
      <xdr:spPr>
        <a:xfrm>
          <a:off x="8699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85272</xdr:rowOff>
    </xdr:from>
    <xdr:to>
      <xdr:col>41</xdr:col>
      <xdr:colOff>101600</xdr:colOff>
      <xdr:row>63</xdr:row>
      <xdr:rowOff>15422</xdr:rowOff>
    </xdr:to>
    <xdr:sp macro="" textlink="">
      <xdr:nvSpPr>
        <xdr:cNvPr id="235" name="フローチャート: 判断 234"/>
        <xdr:cNvSpPr/>
      </xdr:nvSpPr>
      <xdr:spPr>
        <a:xfrm>
          <a:off x="7810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41728</xdr:rowOff>
    </xdr:from>
    <xdr:to>
      <xdr:col>36</xdr:col>
      <xdr:colOff>165100</xdr:colOff>
      <xdr:row>62</xdr:row>
      <xdr:rowOff>143328</xdr:rowOff>
    </xdr:to>
    <xdr:sp macro="" textlink="">
      <xdr:nvSpPr>
        <xdr:cNvPr id="236" name="フローチャート: 判断 235"/>
        <xdr:cNvSpPr/>
      </xdr:nvSpPr>
      <xdr:spPr>
        <a:xfrm>
          <a:off x="6921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22678</xdr:rowOff>
    </xdr:from>
    <xdr:to>
      <xdr:col>55</xdr:col>
      <xdr:colOff>50800</xdr:colOff>
      <xdr:row>63</xdr:row>
      <xdr:rowOff>124278</xdr:rowOff>
    </xdr:to>
    <xdr:sp macro="" textlink="">
      <xdr:nvSpPr>
        <xdr:cNvPr id="242" name="楕円 241"/>
        <xdr:cNvSpPr/>
      </xdr:nvSpPr>
      <xdr:spPr>
        <a:xfrm>
          <a:off x="104267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1105</xdr:rowOff>
    </xdr:from>
    <xdr:ext cx="469744" cy="259045"/>
    <xdr:sp macro="" textlink="">
      <xdr:nvSpPr>
        <xdr:cNvPr id="243" name="【体育館・プール】&#10;一人当たり面積該当値テキスト"/>
        <xdr:cNvSpPr txBox="1"/>
      </xdr:nvSpPr>
      <xdr:spPr>
        <a:xfrm>
          <a:off x="10515600"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22678</xdr:rowOff>
    </xdr:from>
    <xdr:to>
      <xdr:col>50</xdr:col>
      <xdr:colOff>165100</xdr:colOff>
      <xdr:row>63</xdr:row>
      <xdr:rowOff>124278</xdr:rowOff>
    </xdr:to>
    <xdr:sp macro="" textlink="">
      <xdr:nvSpPr>
        <xdr:cNvPr id="244" name="楕円 243"/>
        <xdr:cNvSpPr/>
      </xdr:nvSpPr>
      <xdr:spPr>
        <a:xfrm>
          <a:off x="9588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73478</xdr:rowOff>
    </xdr:from>
    <xdr:to>
      <xdr:col>55</xdr:col>
      <xdr:colOff>0</xdr:colOff>
      <xdr:row>63</xdr:row>
      <xdr:rowOff>73478</xdr:rowOff>
    </xdr:to>
    <xdr:cxnSp macro="">
      <xdr:nvCxnSpPr>
        <xdr:cNvPr id="245" name="直線コネクタ 244"/>
        <xdr:cNvCxnSpPr/>
      </xdr:nvCxnSpPr>
      <xdr:spPr>
        <a:xfrm>
          <a:off x="9639300" y="10874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22678</xdr:rowOff>
    </xdr:from>
    <xdr:to>
      <xdr:col>46</xdr:col>
      <xdr:colOff>38100</xdr:colOff>
      <xdr:row>63</xdr:row>
      <xdr:rowOff>124278</xdr:rowOff>
    </xdr:to>
    <xdr:sp macro="" textlink="">
      <xdr:nvSpPr>
        <xdr:cNvPr id="246" name="楕円 245"/>
        <xdr:cNvSpPr/>
      </xdr:nvSpPr>
      <xdr:spPr>
        <a:xfrm>
          <a:off x="8699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73478</xdr:rowOff>
    </xdr:from>
    <xdr:to>
      <xdr:col>50</xdr:col>
      <xdr:colOff>114300</xdr:colOff>
      <xdr:row>63</xdr:row>
      <xdr:rowOff>73478</xdr:rowOff>
    </xdr:to>
    <xdr:cxnSp macro="">
      <xdr:nvCxnSpPr>
        <xdr:cNvPr id="247" name="直線コネクタ 246"/>
        <xdr:cNvCxnSpPr/>
      </xdr:nvCxnSpPr>
      <xdr:spPr>
        <a:xfrm>
          <a:off x="8750300" y="1087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11793</xdr:rowOff>
    </xdr:from>
    <xdr:to>
      <xdr:col>41</xdr:col>
      <xdr:colOff>101600</xdr:colOff>
      <xdr:row>63</xdr:row>
      <xdr:rowOff>113393</xdr:rowOff>
    </xdr:to>
    <xdr:sp macro="" textlink="">
      <xdr:nvSpPr>
        <xdr:cNvPr id="248" name="楕円 247"/>
        <xdr:cNvSpPr/>
      </xdr:nvSpPr>
      <xdr:spPr>
        <a:xfrm>
          <a:off x="7810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62593</xdr:rowOff>
    </xdr:from>
    <xdr:to>
      <xdr:col>45</xdr:col>
      <xdr:colOff>177800</xdr:colOff>
      <xdr:row>63</xdr:row>
      <xdr:rowOff>73478</xdr:rowOff>
    </xdr:to>
    <xdr:cxnSp macro="">
      <xdr:nvCxnSpPr>
        <xdr:cNvPr id="249" name="直線コネクタ 248"/>
        <xdr:cNvCxnSpPr/>
      </xdr:nvCxnSpPr>
      <xdr:spPr>
        <a:xfrm>
          <a:off x="7861300" y="108639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11793</xdr:rowOff>
    </xdr:from>
    <xdr:to>
      <xdr:col>36</xdr:col>
      <xdr:colOff>165100</xdr:colOff>
      <xdr:row>63</xdr:row>
      <xdr:rowOff>113393</xdr:rowOff>
    </xdr:to>
    <xdr:sp macro="" textlink="">
      <xdr:nvSpPr>
        <xdr:cNvPr id="250" name="楕円 249"/>
        <xdr:cNvSpPr/>
      </xdr:nvSpPr>
      <xdr:spPr>
        <a:xfrm>
          <a:off x="6921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62593</xdr:rowOff>
    </xdr:from>
    <xdr:to>
      <xdr:col>41</xdr:col>
      <xdr:colOff>50800</xdr:colOff>
      <xdr:row>63</xdr:row>
      <xdr:rowOff>62593</xdr:rowOff>
    </xdr:to>
    <xdr:cxnSp macro="">
      <xdr:nvCxnSpPr>
        <xdr:cNvPr id="251" name="直線コネクタ 250"/>
        <xdr:cNvCxnSpPr/>
      </xdr:nvCxnSpPr>
      <xdr:spPr>
        <a:xfrm>
          <a:off x="6972300" y="1086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159855</xdr:rowOff>
    </xdr:from>
    <xdr:ext cx="469744" cy="259045"/>
    <xdr:sp macro="" textlink="">
      <xdr:nvSpPr>
        <xdr:cNvPr id="252" name="n_1aveValue【体育館・プール】&#10;一人当たり面積"/>
        <xdr:cNvSpPr txBox="1"/>
      </xdr:nvSpPr>
      <xdr:spPr>
        <a:xfrm>
          <a:off x="93917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170742</xdr:rowOff>
    </xdr:from>
    <xdr:ext cx="469744" cy="259045"/>
    <xdr:sp macro="" textlink="">
      <xdr:nvSpPr>
        <xdr:cNvPr id="253" name="n_2aveValue【体育館・プール】&#10;一人当たり面積"/>
        <xdr:cNvSpPr txBox="1"/>
      </xdr:nvSpPr>
      <xdr:spPr>
        <a:xfrm>
          <a:off x="8515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31949</xdr:rowOff>
    </xdr:from>
    <xdr:ext cx="469744" cy="259045"/>
    <xdr:sp macro="" textlink="">
      <xdr:nvSpPr>
        <xdr:cNvPr id="254" name="n_3aveValue【体育館・プール】&#10;一人当たり面積"/>
        <xdr:cNvSpPr txBox="1"/>
      </xdr:nvSpPr>
      <xdr:spPr>
        <a:xfrm>
          <a:off x="7626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159855</xdr:rowOff>
    </xdr:from>
    <xdr:ext cx="469744" cy="259045"/>
    <xdr:sp macro="" textlink="">
      <xdr:nvSpPr>
        <xdr:cNvPr id="255" name="n_4aveValue【体育館・プール】&#10;一人当たり面積"/>
        <xdr:cNvSpPr txBox="1"/>
      </xdr:nvSpPr>
      <xdr:spPr>
        <a:xfrm>
          <a:off x="67374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115405</xdr:rowOff>
    </xdr:from>
    <xdr:ext cx="469744" cy="259045"/>
    <xdr:sp macro="" textlink="">
      <xdr:nvSpPr>
        <xdr:cNvPr id="256" name="n_1mainValue【体育館・プール】&#10;一人当たり面積"/>
        <xdr:cNvSpPr txBox="1"/>
      </xdr:nvSpPr>
      <xdr:spPr>
        <a:xfrm>
          <a:off x="93917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115405</xdr:rowOff>
    </xdr:from>
    <xdr:ext cx="469744" cy="259045"/>
    <xdr:sp macro="" textlink="">
      <xdr:nvSpPr>
        <xdr:cNvPr id="257" name="n_2mainValue【体育館・プール】&#10;一人当たり面積"/>
        <xdr:cNvSpPr txBox="1"/>
      </xdr:nvSpPr>
      <xdr:spPr>
        <a:xfrm>
          <a:off x="8515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104520</xdr:rowOff>
    </xdr:from>
    <xdr:ext cx="469744" cy="259045"/>
    <xdr:sp macro="" textlink="">
      <xdr:nvSpPr>
        <xdr:cNvPr id="258" name="n_3mainValue【体育館・プール】&#10;一人当たり面積"/>
        <xdr:cNvSpPr txBox="1"/>
      </xdr:nvSpPr>
      <xdr:spPr>
        <a:xfrm>
          <a:off x="7626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104520</xdr:rowOff>
    </xdr:from>
    <xdr:ext cx="469744" cy="259045"/>
    <xdr:sp macro="" textlink="">
      <xdr:nvSpPr>
        <xdr:cNvPr id="259" name="n_4mainValue【体育館・プール】&#10;一人当たり面積"/>
        <xdr:cNvSpPr txBox="1"/>
      </xdr:nvSpPr>
      <xdr:spPr>
        <a:xfrm>
          <a:off x="6737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3811</xdr:rowOff>
    </xdr:from>
    <xdr:to>
      <xdr:col>24</xdr:col>
      <xdr:colOff>62865</xdr:colOff>
      <xdr:row>86</xdr:row>
      <xdr:rowOff>64770</xdr:rowOff>
    </xdr:to>
    <xdr:cxnSp macro="">
      <xdr:nvCxnSpPr>
        <xdr:cNvPr id="284" name="直線コネクタ 283"/>
        <xdr:cNvCxnSpPr/>
      </xdr:nvCxnSpPr>
      <xdr:spPr>
        <a:xfrm flipV="1">
          <a:off x="4634865" y="1337691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5" name="【福祉施設】&#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6" name="直線コネクタ 285"/>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121938</xdr:rowOff>
    </xdr:from>
    <xdr:ext cx="405111" cy="259045"/>
    <xdr:sp macro="" textlink="">
      <xdr:nvSpPr>
        <xdr:cNvPr id="287" name="【福祉施設】&#10;有形固定資産減価償却率最大値テキスト"/>
        <xdr:cNvSpPr txBox="1"/>
      </xdr:nvSpPr>
      <xdr:spPr>
        <a:xfrm>
          <a:off x="4673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3811</xdr:rowOff>
    </xdr:from>
    <xdr:to>
      <xdr:col>24</xdr:col>
      <xdr:colOff>152400</xdr:colOff>
      <xdr:row>78</xdr:row>
      <xdr:rowOff>3811</xdr:rowOff>
    </xdr:to>
    <xdr:cxnSp macro="">
      <xdr:nvCxnSpPr>
        <xdr:cNvPr id="288" name="直線コネクタ 28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48277</xdr:rowOff>
    </xdr:from>
    <xdr:ext cx="405111" cy="259045"/>
    <xdr:sp macro="" textlink="">
      <xdr:nvSpPr>
        <xdr:cNvPr id="289" name="【福祉施設】&#10;有形固定資産減価償却率平均値テキスト"/>
        <xdr:cNvSpPr txBox="1"/>
      </xdr:nvSpPr>
      <xdr:spPr>
        <a:xfrm>
          <a:off x="4673600" y="1393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90" name="フローチャート: 判断 289"/>
        <xdr:cNvSpPr/>
      </xdr:nvSpPr>
      <xdr:spPr>
        <a:xfrm>
          <a:off x="4584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91" name="フローチャート: 判断 290"/>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2" name="フローチャート: 判断 291"/>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25400</xdr:rowOff>
    </xdr:from>
    <xdr:to>
      <xdr:col>10</xdr:col>
      <xdr:colOff>165100</xdr:colOff>
      <xdr:row>81</xdr:row>
      <xdr:rowOff>127000</xdr:rowOff>
    </xdr:to>
    <xdr:sp macro="" textlink="">
      <xdr:nvSpPr>
        <xdr:cNvPr id="293" name="フローチャート: 判断 292"/>
        <xdr:cNvSpPr/>
      </xdr:nvSpPr>
      <xdr:spPr>
        <a:xfrm>
          <a:off x="1968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4" name="フローチャート: 判断 293"/>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300" name="楕円 299"/>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49547</xdr:rowOff>
    </xdr:from>
    <xdr:ext cx="405111" cy="259045"/>
    <xdr:sp macro="" textlink="">
      <xdr:nvSpPr>
        <xdr:cNvPr id="301" name="【福祉施設】&#10;有形固定資産減価償却率該当値テキスト"/>
        <xdr:cNvSpPr txBox="1"/>
      </xdr:nvSpPr>
      <xdr:spPr>
        <a:xfrm>
          <a:off x="4673600"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302" name="楕円 301"/>
        <xdr:cNvSpPr/>
      </xdr:nvSpPr>
      <xdr:spPr>
        <a:xfrm>
          <a:off x="3746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68580</xdr:rowOff>
    </xdr:from>
    <xdr:to>
      <xdr:col>24</xdr:col>
      <xdr:colOff>63500</xdr:colOff>
      <xdr:row>82</xdr:row>
      <xdr:rowOff>121920</xdr:rowOff>
    </xdr:to>
    <xdr:cxnSp macro="">
      <xdr:nvCxnSpPr>
        <xdr:cNvPr id="303" name="直線コネクタ 302"/>
        <xdr:cNvCxnSpPr/>
      </xdr:nvCxnSpPr>
      <xdr:spPr>
        <a:xfrm>
          <a:off x="3797300" y="14127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86361</xdr:rowOff>
    </xdr:from>
    <xdr:to>
      <xdr:col>15</xdr:col>
      <xdr:colOff>101600</xdr:colOff>
      <xdr:row>82</xdr:row>
      <xdr:rowOff>16511</xdr:rowOff>
    </xdr:to>
    <xdr:sp macro="" textlink="">
      <xdr:nvSpPr>
        <xdr:cNvPr id="304" name="楕円 303"/>
        <xdr:cNvSpPr/>
      </xdr:nvSpPr>
      <xdr:spPr>
        <a:xfrm>
          <a:off x="2857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137161</xdr:rowOff>
    </xdr:from>
    <xdr:to>
      <xdr:col>19</xdr:col>
      <xdr:colOff>177800</xdr:colOff>
      <xdr:row>82</xdr:row>
      <xdr:rowOff>68580</xdr:rowOff>
    </xdr:to>
    <xdr:cxnSp macro="">
      <xdr:nvCxnSpPr>
        <xdr:cNvPr id="305" name="直線コネクタ 304"/>
        <xdr:cNvCxnSpPr/>
      </xdr:nvCxnSpPr>
      <xdr:spPr>
        <a:xfrm>
          <a:off x="2908300" y="140246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166370</xdr:rowOff>
    </xdr:from>
    <xdr:to>
      <xdr:col>10</xdr:col>
      <xdr:colOff>165100</xdr:colOff>
      <xdr:row>81</xdr:row>
      <xdr:rowOff>96520</xdr:rowOff>
    </xdr:to>
    <xdr:sp macro="" textlink="">
      <xdr:nvSpPr>
        <xdr:cNvPr id="306" name="楕円 305"/>
        <xdr:cNvSpPr/>
      </xdr:nvSpPr>
      <xdr:spPr>
        <a:xfrm>
          <a:off x="1968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45720</xdr:rowOff>
    </xdr:from>
    <xdr:to>
      <xdr:col>15</xdr:col>
      <xdr:colOff>50800</xdr:colOff>
      <xdr:row>81</xdr:row>
      <xdr:rowOff>137161</xdr:rowOff>
    </xdr:to>
    <xdr:cxnSp macro="">
      <xdr:nvCxnSpPr>
        <xdr:cNvPr id="307" name="直線コネクタ 306"/>
        <xdr:cNvCxnSpPr/>
      </xdr:nvCxnSpPr>
      <xdr:spPr>
        <a:xfrm>
          <a:off x="2019300" y="139331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63500</xdr:rowOff>
    </xdr:from>
    <xdr:to>
      <xdr:col>6</xdr:col>
      <xdr:colOff>38100</xdr:colOff>
      <xdr:row>80</xdr:row>
      <xdr:rowOff>165100</xdr:rowOff>
    </xdr:to>
    <xdr:sp macro="" textlink="">
      <xdr:nvSpPr>
        <xdr:cNvPr id="308" name="楕円 307"/>
        <xdr:cNvSpPr/>
      </xdr:nvSpPr>
      <xdr:spPr>
        <a:xfrm>
          <a:off x="1079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114300</xdr:rowOff>
    </xdr:from>
    <xdr:to>
      <xdr:col>10</xdr:col>
      <xdr:colOff>114300</xdr:colOff>
      <xdr:row>81</xdr:row>
      <xdr:rowOff>45720</xdr:rowOff>
    </xdr:to>
    <xdr:cxnSp macro="">
      <xdr:nvCxnSpPr>
        <xdr:cNvPr id="309" name="直線コネクタ 308"/>
        <xdr:cNvCxnSpPr/>
      </xdr:nvCxnSpPr>
      <xdr:spPr>
        <a:xfrm>
          <a:off x="1130300" y="138303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71138</xdr:rowOff>
    </xdr:from>
    <xdr:ext cx="405111" cy="259045"/>
    <xdr:sp macro="" textlink="">
      <xdr:nvSpPr>
        <xdr:cNvPr id="310" name="n_1aveValue【福祉施設】&#10;有形固定資産減価償却率"/>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1" name="n_2aveValue【福祉施設】&#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118127</xdr:rowOff>
    </xdr:from>
    <xdr:ext cx="405111" cy="259045"/>
    <xdr:sp macro="" textlink="">
      <xdr:nvSpPr>
        <xdr:cNvPr id="312" name="n_3aveValue【福祉施設】&#10;有形固定資産減価償却率"/>
        <xdr:cNvSpPr txBox="1"/>
      </xdr:nvSpPr>
      <xdr:spPr>
        <a:xfrm>
          <a:off x="1816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3" name="n_4aveValue【福祉施設】&#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110507</xdr:rowOff>
    </xdr:from>
    <xdr:ext cx="405111" cy="259045"/>
    <xdr:sp macro="" textlink="">
      <xdr:nvSpPr>
        <xdr:cNvPr id="314" name="n_1mainValue【福祉施設】&#10;有形固定資産減価償却率"/>
        <xdr:cNvSpPr txBox="1"/>
      </xdr:nvSpPr>
      <xdr:spPr>
        <a:xfrm>
          <a:off x="35820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33038</xdr:rowOff>
    </xdr:from>
    <xdr:ext cx="405111" cy="259045"/>
    <xdr:sp macro="" textlink="">
      <xdr:nvSpPr>
        <xdr:cNvPr id="315" name="n_2mainValue【福祉施設】&#10;有形固定資産減価償却率"/>
        <xdr:cNvSpPr txBox="1"/>
      </xdr:nvSpPr>
      <xdr:spPr>
        <a:xfrm>
          <a:off x="2705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16" name="n_3main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10177</xdr:rowOff>
    </xdr:from>
    <xdr:ext cx="405111" cy="259045"/>
    <xdr:sp macro="" textlink="">
      <xdr:nvSpPr>
        <xdr:cNvPr id="317" name="n_4mainValue【福祉施設】&#10;有形固定資産減価償却率"/>
        <xdr:cNvSpPr txBox="1"/>
      </xdr:nvSpPr>
      <xdr:spPr>
        <a:xfrm>
          <a:off x="927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86</xdr:row>
      <xdr:rowOff>152400</xdr:rowOff>
    </xdr:to>
    <xdr:cxnSp macro="">
      <xdr:nvCxnSpPr>
        <xdr:cNvPr id="343" name="直線コネクタ 342"/>
        <xdr:cNvCxnSpPr/>
      </xdr:nvCxnSpPr>
      <xdr:spPr>
        <a:xfrm flipV="1">
          <a:off x="10476865" y="1339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44"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45" name="直線コネクタ 344"/>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46" name="【福祉施設】&#10;一人当たり面積最大値テキスト"/>
        <xdr:cNvSpPr txBox="1"/>
      </xdr:nvSpPr>
      <xdr:spPr>
        <a:xfrm>
          <a:off x="10515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47" name="直線コネクタ 346"/>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21607</xdr:rowOff>
    </xdr:from>
    <xdr:ext cx="469744" cy="259045"/>
    <xdr:sp macro="" textlink="">
      <xdr:nvSpPr>
        <xdr:cNvPr id="348" name="【福祉施設】&#10;一人当たり面積平均値テキスト"/>
        <xdr:cNvSpPr txBox="1"/>
      </xdr:nvSpPr>
      <xdr:spPr>
        <a:xfrm>
          <a:off x="10515600" y="1442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49" name="フローチャート: 判断 348"/>
        <xdr:cNvSpPr/>
      </xdr:nvSpPr>
      <xdr:spPr>
        <a:xfrm>
          <a:off x="10426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157118</xdr:rowOff>
    </xdr:from>
    <xdr:to>
      <xdr:col>50</xdr:col>
      <xdr:colOff>165100</xdr:colOff>
      <xdr:row>85</xdr:row>
      <xdr:rowOff>87268</xdr:rowOff>
    </xdr:to>
    <xdr:sp macro="" textlink="">
      <xdr:nvSpPr>
        <xdr:cNvPr id="350" name="フローチャート: 判断 349"/>
        <xdr:cNvSpPr/>
      </xdr:nvSpPr>
      <xdr:spPr>
        <a:xfrm>
          <a:off x="95885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51" name="フローチャート: 判断 350"/>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21589</xdr:rowOff>
    </xdr:from>
    <xdr:to>
      <xdr:col>41</xdr:col>
      <xdr:colOff>101600</xdr:colOff>
      <xdr:row>85</xdr:row>
      <xdr:rowOff>123189</xdr:rowOff>
    </xdr:to>
    <xdr:sp macro="" textlink="">
      <xdr:nvSpPr>
        <xdr:cNvPr id="352" name="フローチャート: 判断 351"/>
        <xdr:cNvSpPr/>
      </xdr:nvSpPr>
      <xdr:spPr>
        <a:xfrm>
          <a:off x="7810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5262</xdr:rowOff>
    </xdr:from>
    <xdr:to>
      <xdr:col>36</xdr:col>
      <xdr:colOff>165100</xdr:colOff>
      <xdr:row>85</xdr:row>
      <xdr:rowOff>106862</xdr:rowOff>
    </xdr:to>
    <xdr:sp macro="" textlink="">
      <xdr:nvSpPr>
        <xdr:cNvPr id="353" name="フローチャート: 判断 352"/>
        <xdr:cNvSpPr/>
      </xdr:nvSpPr>
      <xdr:spPr>
        <a:xfrm>
          <a:off x="6921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119562</xdr:rowOff>
    </xdr:from>
    <xdr:to>
      <xdr:col>55</xdr:col>
      <xdr:colOff>50800</xdr:colOff>
      <xdr:row>86</xdr:row>
      <xdr:rowOff>49712</xdr:rowOff>
    </xdr:to>
    <xdr:sp macro="" textlink="">
      <xdr:nvSpPr>
        <xdr:cNvPr id="359" name="楕円 358"/>
        <xdr:cNvSpPr/>
      </xdr:nvSpPr>
      <xdr:spPr>
        <a:xfrm>
          <a:off x="10426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97989</xdr:rowOff>
    </xdr:from>
    <xdr:ext cx="469744" cy="259045"/>
    <xdr:sp macro="" textlink="">
      <xdr:nvSpPr>
        <xdr:cNvPr id="360" name="【福祉施設】&#10;一人当たり面積該当値テキスト"/>
        <xdr:cNvSpPr txBox="1"/>
      </xdr:nvSpPr>
      <xdr:spPr>
        <a:xfrm>
          <a:off x="10515600"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119562</xdr:rowOff>
    </xdr:from>
    <xdr:to>
      <xdr:col>50</xdr:col>
      <xdr:colOff>165100</xdr:colOff>
      <xdr:row>86</xdr:row>
      <xdr:rowOff>49712</xdr:rowOff>
    </xdr:to>
    <xdr:sp macro="" textlink="">
      <xdr:nvSpPr>
        <xdr:cNvPr id="361" name="楕円 360"/>
        <xdr:cNvSpPr/>
      </xdr:nvSpPr>
      <xdr:spPr>
        <a:xfrm>
          <a:off x="9588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170362</xdr:rowOff>
    </xdr:from>
    <xdr:to>
      <xdr:col>55</xdr:col>
      <xdr:colOff>0</xdr:colOff>
      <xdr:row>85</xdr:row>
      <xdr:rowOff>170362</xdr:rowOff>
    </xdr:to>
    <xdr:cxnSp macro="">
      <xdr:nvCxnSpPr>
        <xdr:cNvPr id="362" name="直線コネクタ 361"/>
        <xdr:cNvCxnSpPr/>
      </xdr:nvCxnSpPr>
      <xdr:spPr>
        <a:xfrm>
          <a:off x="9639300" y="14743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119562</xdr:rowOff>
    </xdr:from>
    <xdr:to>
      <xdr:col>46</xdr:col>
      <xdr:colOff>38100</xdr:colOff>
      <xdr:row>86</xdr:row>
      <xdr:rowOff>49712</xdr:rowOff>
    </xdr:to>
    <xdr:sp macro="" textlink="">
      <xdr:nvSpPr>
        <xdr:cNvPr id="363" name="楕円 362"/>
        <xdr:cNvSpPr/>
      </xdr:nvSpPr>
      <xdr:spPr>
        <a:xfrm>
          <a:off x="8699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170362</xdr:rowOff>
    </xdr:from>
    <xdr:to>
      <xdr:col>50</xdr:col>
      <xdr:colOff>114300</xdr:colOff>
      <xdr:row>85</xdr:row>
      <xdr:rowOff>170362</xdr:rowOff>
    </xdr:to>
    <xdr:cxnSp macro="">
      <xdr:nvCxnSpPr>
        <xdr:cNvPr id="364" name="直線コネクタ 363"/>
        <xdr:cNvCxnSpPr/>
      </xdr:nvCxnSpPr>
      <xdr:spPr>
        <a:xfrm>
          <a:off x="8750300" y="1474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119562</xdr:rowOff>
    </xdr:from>
    <xdr:to>
      <xdr:col>41</xdr:col>
      <xdr:colOff>101600</xdr:colOff>
      <xdr:row>86</xdr:row>
      <xdr:rowOff>49712</xdr:rowOff>
    </xdr:to>
    <xdr:sp macro="" textlink="">
      <xdr:nvSpPr>
        <xdr:cNvPr id="365" name="楕円 364"/>
        <xdr:cNvSpPr/>
      </xdr:nvSpPr>
      <xdr:spPr>
        <a:xfrm>
          <a:off x="7810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170362</xdr:rowOff>
    </xdr:from>
    <xdr:to>
      <xdr:col>45</xdr:col>
      <xdr:colOff>177800</xdr:colOff>
      <xdr:row>85</xdr:row>
      <xdr:rowOff>170362</xdr:rowOff>
    </xdr:to>
    <xdr:cxnSp macro="">
      <xdr:nvCxnSpPr>
        <xdr:cNvPr id="366" name="直線コネクタ 365"/>
        <xdr:cNvCxnSpPr/>
      </xdr:nvCxnSpPr>
      <xdr:spPr>
        <a:xfrm>
          <a:off x="7861300" y="1474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119562</xdr:rowOff>
    </xdr:from>
    <xdr:to>
      <xdr:col>36</xdr:col>
      <xdr:colOff>165100</xdr:colOff>
      <xdr:row>86</xdr:row>
      <xdr:rowOff>49712</xdr:rowOff>
    </xdr:to>
    <xdr:sp macro="" textlink="">
      <xdr:nvSpPr>
        <xdr:cNvPr id="367" name="楕円 366"/>
        <xdr:cNvSpPr/>
      </xdr:nvSpPr>
      <xdr:spPr>
        <a:xfrm>
          <a:off x="6921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170362</xdr:rowOff>
    </xdr:from>
    <xdr:to>
      <xdr:col>41</xdr:col>
      <xdr:colOff>50800</xdr:colOff>
      <xdr:row>85</xdr:row>
      <xdr:rowOff>170362</xdr:rowOff>
    </xdr:to>
    <xdr:cxnSp macro="">
      <xdr:nvCxnSpPr>
        <xdr:cNvPr id="368" name="直線コネクタ 367"/>
        <xdr:cNvCxnSpPr/>
      </xdr:nvCxnSpPr>
      <xdr:spPr>
        <a:xfrm>
          <a:off x="6972300" y="1474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103795</xdr:rowOff>
    </xdr:from>
    <xdr:ext cx="469744" cy="259045"/>
    <xdr:sp macro="" textlink="">
      <xdr:nvSpPr>
        <xdr:cNvPr id="369" name="n_1aveValue【福祉施設】&#10;一人当たり面積"/>
        <xdr:cNvSpPr txBox="1"/>
      </xdr:nvSpPr>
      <xdr:spPr>
        <a:xfrm>
          <a:off x="93917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370"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139716</xdr:rowOff>
    </xdr:from>
    <xdr:ext cx="469744" cy="259045"/>
    <xdr:sp macro="" textlink="">
      <xdr:nvSpPr>
        <xdr:cNvPr id="371" name="n_3aveValue【福祉施設】&#10;一人当たり面積"/>
        <xdr:cNvSpPr txBox="1"/>
      </xdr:nvSpPr>
      <xdr:spPr>
        <a:xfrm>
          <a:off x="7626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123389</xdr:rowOff>
    </xdr:from>
    <xdr:ext cx="469744" cy="259045"/>
    <xdr:sp macro="" textlink="">
      <xdr:nvSpPr>
        <xdr:cNvPr id="372" name="n_4aveValue【福祉施設】&#10;一人当たり面積"/>
        <xdr:cNvSpPr txBox="1"/>
      </xdr:nvSpPr>
      <xdr:spPr>
        <a:xfrm>
          <a:off x="6737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40839</xdr:rowOff>
    </xdr:from>
    <xdr:ext cx="469744" cy="259045"/>
    <xdr:sp macro="" textlink="">
      <xdr:nvSpPr>
        <xdr:cNvPr id="373" name="n_1mainValue【福祉施設】&#10;一人当たり面積"/>
        <xdr:cNvSpPr txBox="1"/>
      </xdr:nvSpPr>
      <xdr:spPr>
        <a:xfrm>
          <a:off x="9391727" y="147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40839</xdr:rowOff>
    </xdr:from>
    <xdr:ext cx="469744" cy="259045"/>
    <xdr:sp macro="" textlink="">
      <xdr:nvSpPr>
        <xdr:cNvPr id="374" name="n_2mainValue【福祉施設】&#10;一人当たり面積"/>
        <xdr:cNvSpPr txBox="1"/>
      </xdr:nvSpPr>
      <xdr:spPr>
        <a:xfrm>
          <a:off x="8515427" y="147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40839</xdr:rowOff>
    </xdr:from>
    <xdr:ext cx="469744" cy="259045"/>
    <xdr:sp macro="" textlink="">
      <xdr:nvSpPr>
        <xdr:cNvPr id="375" name="n_3mainValue【福祉施設】&#10;一人当たり面積"/>
        <xdr:cNvSpPr txBox="1"/>
      </xdr:nvSpPr>
      <xdr:spPr>
        <a:xfrm>
          <a:off x="7626427" y="147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40839</xdr:rowOff>
    </xdr:from>
    <xdr:ext cx="469744" cy="259045"/>
    <xdr:sp macro="" textlink="">
      <xdr:nvSpPr>
        <xdr:cNvPr id="376" name="n_4mainValue【福祉施設】&#10;一人当たり面積"/>
        <xdr:cNvSpPr txBox="1"/>
      </xdr:nvSpPr>
      <xdr:spPr>
        <a:xfrm>
          <a:off x="6737427" y="147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9" name="テキスト ボックス 38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7" name="テキスト ボックス 39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108</xdr:row>
      <xdr:rowOff>167639</xdr:rowOff>
    </xdr:to>
    <xdr:cxnSp macro="">
      <xdr:nvCxnSpPr>
        <xdr:cNvPr id="400" name="直線コネクタ 399"/>
        <xdr:cNvCxnSpPr/>
      </xdr:nvCxnSpPr>
      <xdr:spPr>
        <a:xfrm flipV="1">
          <a:off x="4634865" y="17299305"/>
          <a:ext cx="0" cy="138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401" name="【市民会館】&#10;有形固定資産減価償却率最小値テキスト"/>
        <xdr:cNvSpPr txBox="1"/>
      </xdr:nvSpPr>
      <xdr:spPr>
        <a:xfrm>
          <a:off x="4673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402" name="直線コネクタ 401"/>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340478" cy="259045"/>
    <xdr:sp macro="" textlink="">
      <xdr:nvSpPr>
        <xdr:cNvPr id="403" name="【市民会館】&#10;有形固定資産減価償却率最大値テキスト"/>
        <xdr:cNvSpPr txBox="1"/>
      </xdr:nvSpPr>
      <xdr:spPr>
        <a:xfrm>
          <a:off x="4673600" y="1707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4" name="直線コネクタ 403"/>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99713</xdr:rowOff>
    </xdr:from>
    <xdr:ext cx="405111" cy="259045"/>
    <xdr:sp macro="" textlink="">
      <xdr:nvSpPr>
        <xdr:cNvPr id="405" name="【市民会館】&#10;有形固定資産減価償却率平均値テキスト"/>
        <xdr:cNvSpPr txBox="1"/>
      </xdr:nvSpPr>
      <xdr:spPr>
        <a:xfrm>
          <a:off x="4673600" y="17930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76836</xdr:rowOff>
    </xdr:from>
    <xdr:to>
      <xdr:col>24</xdr:col>
      <xdr:colOff>114300</xdr:colOff>
      <xdr:row>106</xdr:row>
      <xdr:rowOff>6986</xdr:rowOff>
    </xdr:to>
    <xdr:sp macro="" textlink="">
      <xdr:nvSpPr>
        <xdr:cNvPr id="406" name="フローチャート: 判断 405"/>
        <xdr:cNvSpPr/>
      </xdr:nvSpPr>
      <xdr:spPr>
        <a:xfrm>
          <a:off x="45847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82550</xdr:rowOff>
    </xdr:from>
    <xdr:to>
      <xdr:col>20</xdr:col>
      <xdr:colOff>38100</xdr:colOff>
      <xdr:row>106</xdr:row>
      <xdr:rowOff>12700</xdr:rowOff>
    </xdr:to>
    <xdr:sp macro="" textlink="">
      <xdr:nvSpPr>
        <xdr:cNvPr id="407" name="フローチャート: 判断 406"/>
        <xdr:cNvSpPr/>
      </xdr:nvSpPr>
      <xdr:spPr>
        <a:xfrm>
          <a:off x="3746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74930</xdr:rowOff>
    </xdr:from>
    <xdr:to>
      <xdr:col>15</xdr:col>
      <xdr:colOff>101600</xdr:colOff>
      <xdr:row>106</xdr:row>
      <xdr:rowOff>5080</xdr:rowOff>
    </xdr:to>
    <xdr:sp macro="" textlink="">
      <xdr:nvSpPr>
        <xdr:cNvPr id="408" name="フローチャート: 判断 407"/>
        <xdr:cNvSpPr/>
      </xdr:nvSpPr>
      <xdr:spPr>
        <a:xfrm>
          <a:off x="2857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409" name="フローチャート: 判断 408"/>
        <xdr:cNvSpPr/>
      </xdr:nvSpPr>
      <xdr:spPr>
        <a:xfrm>
          <a:off x="196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4445</xdr:rowOff>
    </xdr:from>
    <xdr:to>
      <xdr:col>6</xdr:col>
      <xdr:colOff>38100</xdr:colOff>
      <xdr:row>105</xdr:row>
      <xdr:rowOff>106045</xdr:rowOff>
    </xdr:to>
    <xdr:sp macro="" textlink="">
      <xdr:nvSpPr>
        <xdr:cNvPr id="410" name="フローチャート: 判断 409"/>
        <xdr:cNvSpPr/>
      </xdr:nvSpPr>
      <xdr:spPr>
        <a:xfrm>
          <a:off x="1079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170180</xdr:rowOff>
    </xdr:from>
    <xdr:to>
      <xdr:col>24</xdr:col>
      <xdr:colOff>114300</xdr:colOff>
      <xdr:row>107</xdr:row>
      <xdr:rowOff>100330</xdr:rowOff>
    </xdr:to>
    <xdr:sp macro="" textlink="">
      <xdr:nvSpPr>
        <xdr:cNvPr id="416" name="楕円 415"/>
        <xdr:cNvSpPr/>
      </xdr:nvSpPr>
      <xdr:spPr>
        <a:xfrm>
          <a:off x="4584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148607</xdr:rowOff>
    </xdr:from>
    <xdr:ext cx="405111" cy="259045"/>
    <xdr:sp macro="" textlink="">
      <xdr:nvSpPr>
        <xdr:cNvPr id="417" name="【市民会館】&#10;有形固定資産減価償却率該当値テキスト"/>
        <xdr:cNvSpPr txBox="1"/>
      </xdr:nvSpPr>
      <xdr:spPr>
        <a:xfrm>
          <a:off x="4673600"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143511</xdr:rowOff>
    </xdr:from>
    <xdr:to>
      <xdr:col>20</xdr:col>
      <xdr:colOff>38100</xdr:colOff>
      <xdr:row>107</xdr:row>
      <xdr:rowOff>73661</xdr:rowOff>
    </xdr:to>
    <xdr:sp macro="" textlink="">
      <xdr:nvSpPr>
        <xdr:cNvPr id="418" name="楕円 417"/>
        <xdr:cNvSpPr/>
      </xdr:nvSpPr>
      <xdr:spPr>
        <a:xfrm>
          <a:off x="3746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22861</xdr:rowOff>
    </xdr:from>
    <xdr:to>
      <xdr:col>24</xdr:col>
      <xdr:colOff>63500</xdr:colOff>
      <xdr:row>107</xdr:row>
      <xdr:rowOff>49530</xdr:rowOff>
    </xdr:to>
    <xdr:cxnSp macro="">
      <xdr:nvCxnSpPr>
        <xdr:cNvPr id="419" name="直線コネクタ 418"/>
        <xdr:cNvCxnSpPr/>
      </xdr:nvCxnSpPr>
      <xdr:spPr>
        <a:xfrm>
          <a:off x="3797300" y="183680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92075</xdr:rowOff>
    </xdr:from>
    <xdr:to>
      <xdr:col>15</xdr:col>
      <xdr:colOff>101600</xdr:colOff>
      <xdr:row>107</xdr:row>
      <xdr:rowOff>22225</xdr:rowOff>
    </xdr:to>
    <xdr:sp macro="" textlink="">
      <xdr:nvSpPr>
        <xdr:cNvPr id="420" name="楕円 419"/>
        <xdr:cNvSpPr/>
      </xdr:nvSpPr>
      <xdr:spPr>
        <a:xfrm>
          <a:off x="2857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142875</xdr:rowOff>
    </xdr:from>
    <xdr:to>
      <xdr:col>19</xdr:col>
      <xdr:colOff>177800</xdr:colOff>
      <xdr:row>107</xdr:row>
      <xdr:rowOff>22861</xdr:rowOff>
    </xdr:to>
    <xdr:cxnSp macro="">
      <xdr:nvCxnSpPr>
        <xdr:cNvPr id="421" name="直線コネクタ 420"/>
        <xdr:cNvCxnSpPr/>
      </xdr:nvCxnSpPr>
      <xdr:spPr>
        <a:xfrm>
          <a:off x="2908300" y="183165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44450</xdr:rowOff>
    </xdr:from>
    <xdr:to>
      <xdr:col>10</xdr:col>
      <xdr:colOff>165100</xdr:colOff>
      <xdr:row>106</xdr:row>
      <xdr:rowOff>146050</xdr:rowOff>
    </xdr:to>
    <xdr:sp macro="" textlink="">
      <xdr:nvSpPr>
        <xdr:cNvPr id="422" name="楕円 421"/>
        <xdr:cNvSpPr/>
      </xdr:nvSpPr>
      <xdr:spPr>
        <a:xfrm>
          <a:off x="1968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95250</xdr:rowOff>
    </xdr:from>
    <xdr:to>
      <xdr:col>15</xdr:col>
      <xdr:colOff>50800</xdr:colOff>
      <xdr:row>106</xdr:row>
      <xdr:rowOff>142875</xdr:rowOff>
    </xdr:to>
    <xdr:cxnSp macro="">
      <xdr:nvCxnSpPr>
        <xdr:cNvPr id="423" name="直線コネクタ 422"/>
        <xdr:cNvCxnSpPr/>
      </xdr:nvCxnSpPr>
      <xdr:spPr>
        <a:xfrm>
          <a:off x="2019300" y="182689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4445</xdr:rowOff>
    </xdr:from>
    <xdr:to>
      <xdr:col>6</xdr:col>
      <xdr:colOff>38100</xdr:colOff>
      <xdr:row>106</xdr:row>
      <xdr:rowOff>106045</xdr:rowOff>
    </xdr:to>
    <xdr:sp macro="" textlink="">
      <xdr:nvSpPr>
        <xdr:cNvPr id="424" name="楕円 423"/>
        <xdr:cNvSpPr/>
      </xdr:nvSpPr>
      <xdr:spPr>
        <a:xfrm>
          <a:off x="1079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55245</xdr:rowOff>
    </xdr:from>
    <xdr:to>
      <xdr:col>10</xdr:col>
      <xdr:colOff>114300</xdr:colOff>
      <xdr:row>106</xdr:row>
      <xdr:rowOff>95250</xdr:rowOff>
    </xdr:to>
    <xdr:cxnSp macro="">
      <xdr:nvCxnSpPr>
        <xdr:cNvPr id="425" name="直線コネクタ 424"/>
        <xdr:cNvCxnSpPr/>
      </xdr:nvCxnSpPr>
      <xdr:spPr>
        <a:xfrm>
          <a:off x="1130300" y="182289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29227</xdr:rowOff>
    </xdr:from>
    <xdr:ext cx="405111" cy="259045"/>
    <xdr:sp macro="" textlink="">
      <xdr:nvSpPr>
        <xdr:cNvPr id="426" name="n_1aveValue【市民会館】&#10;有形固定資産減価償却率"/>
        <xdr:cNvSpPr txBox="1"/>
      </xdr:nvSpPr>
      <xdr:spPr>
        <a:xfrm>
          <a:off x="35820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21607</xdr:rowOff>
    </xdr:from>
    <xdr:ext cx="405111" cy="259045"/>
    <xdr:sp macro="" textlink="">
      <xdr:nvSpPr>
        <xdr:cNvPr id="427" name="n_2aveValue【市民会館】&#10;有形固定資産減価償却率"/>
        <xdr:cNvSpPr txBox="1"/>
      </xdr:nvSpPr>
      <xdr:spPr>
        <a:xfrm>
          <a:off x="2705744" y="178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149241</xdr:rowOff>
    </xdr:from>
    <xdr:ext cx="405111" cy="259045"/>
    <xdr:sp macro="" textlink="">
      <xdr:nvSpPr>
        <xdr:cNvPr id="428" name="n_3aveValue【市民会館】&#10;有形固定資産減価償却率"/>
        <xdr:cNvSpPr txBox="1"/>
      </xdr:nvSpPr>
      <xdr:spPr>
        <a:xfrm>
          <a:off x="1816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122572</xdr:rowOff>
    </xdr:from>
    <xdr:ext cx="405111" cy="259045"/>
    <xdr:sp macro="" textlink="">
      <xdr:nvSpPr>
        <xdr:cNvPr id="429" name="n_4aveValue【市民会館】&#10;有形固定資産減価償却率"/>
        <xdr:cNvSpPr txBox="1"/>
      </xdr:nvSpPr>
      <xdr:spPr>
        <a:xfrm>
          <a:off x="927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64788</xdr:rowOff>
    </xdr:from>
    <xdr:ext cx="405111" cy="259045"/>
    <xdr:sp macro="" textlink="">
      <xdr:nvSpPr>
        <xdr:cNvPr id="430" name="n_1mainValue【市民会館】&#10;有形固定資産減価償却率"/>
        <xdr:cNvSpPr txBox="1"/>
      </xdr:nvSpPr>
      <xdr:spPr>
        <a:xfrm>
          <a:off x="3582044"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13352</xdr:rowOff>
    </xdr:from>
    <xdr:ext cx="405111" cy="259045"/>
    <xdr:sp macro="" textlink="">
      <xdr:nvSpPr>
        <xdr:cNvPr id="431" name="n_2mainValue【市民会館】&#10;有形固定資産減価償却率"/>
        <xdr:cNvSpPr txBox="1"/>
      </xdr:nvSpPr>
      <xdr:spPr>
        <a:xfrm>
          <a:off x="27057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137177</xdr:rowOff>
    </xdr:from>
    <xdr:ext cx="405111" cy="259045"/>
    <xdr:sp macro="" textlink="">
      <xdr:nvSpPr>
        <xdr:cNvPr id="432" name="n_3mainValue【市民会館】&#10;有形固定資産減価償却率"/>
        <xdr:cNvSpPr txBox="1"/>
      </xdr:nvSpPr>
      <xdr:spPr>
        <a:xfrm>
          <a:off x="1816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97172</xdr:rowOff>
    </xdr:from>
    <xdr:ext cx="405111" cy="259045"/>
    <xdr:sp macro="" textlink="">
      <xdr:nvSpPr>
        <xdr:cNvPr id="433" name="n_4mainValue【市民会館】&#10;有形固定資産減価償却率"/>
        <xdr:cNvSpPr txBox="1"/>
      </xdr:nvSpPr>
      <xdr:spPr>
        <a:xfrm>
          <a:off x="9277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57" name="直線コネクタ 456"/>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8"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9" name="直線コネクタ 458"/>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0"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1" name="直線コネクタ 460"/>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62"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3" name="フローチャート: 判断 462"/>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64" name="フローチャート: 判断 463"/>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65" name="フローチャート: 判断 464"/>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67311</xdr:rowOff>
    </xdr:from>
    <xdr:to>
      <xdr:col>41</xdr:col>
      <xdr:colOff>101600</xdr:colOff>
      <xdr:row>105</xdr:row>
      <xdr:rowOff>168911</xdr:rowOff>
    </xdr:to>
    <xdr:sp macro="" textlink="">
      <xdr:nvSpPr>
        <xdr:cNvPr id="466" name="フローチャート: 判断 465"/>
        <xdr:cNvSpPr/>
      </xdr:nvSpPr>
      <xdr:spPr>
        <a:xfrm>
          <a:off x="7810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67" name="フローチャート: 判断 466"/>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90170</xdr:rowOff>
    </xdr:from>
    <xdr:to>
      <xdr:col>55</xdr:col>
      <xdr:colOff>50800</xdr:colOff>
      <xdr:row>108</xdr:row>
      <xdr:rowOff>20320</xdr:rowOff>
    </xdr:to>
    <xdr:sp macro="" textlink="">
      <xdr:nvSpPr>
        <xdr:cNvPr id="473" name="楕円 472"/>
        <xdr:cNvSpPr/>
      </xdr:nvSpPr>
      <xdr:spPr>
        <a:xfrm>
          <a:off x="10426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5097</xdr:rowOff>
    </xdr:from>
    <xdr:ext cx="469744" cy="259045"/>
    <xdr:sp macro="" textlink="">
      <xdr:nvSpPr>
        <xdr:cNvPr id="474" name="【市民会館】&#10;一人当たり面積該当値テキスト"/>
        <xdr:cNvSpPr txBox="1"/>
      </xdr:nvSpPr>
      <xdr:spPr>
        <a:xfrm>
          <a:off x="10515600" y="183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90170</xdr:rowOff>
    </xdr:from>
    <xdr:to>
      <xdr:col>50</xdr:col>
      <xdr:colOff>165100</xdr:colOff>
      <xdr:row>108</xdr:row>
      <xdr:rowOff>20320</xdr:rowOff>
    </xdr:to>
    <xdr:sp macro="" textlink="">
      <xdr:nvSpPr>
        <xdr:cNvPr id="475" name="楕円 474"/>
        <xdr:cNvSpPr/>
      </xdr:nvSpPr>
      <xdr:spPr>
        <a:xfrm>
          <a:off x="9588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140970</xdr:rowOff>
    </xdr:from>
    <xdr:to>
      <xdr:col>55</xdr:col>
      <xdr:colOff>0</xdr:colOff>
      <xdr:row>107</xdr:row>
      <xdr:rowOff>140970</xdr:rowOff>
    </xdr:to>
    <xdr:cxnSp macro="">
      <xdr:nvCxnSpPr>
        <xdr:cNvPr id="476" name="直線コネクタ 475"/>
        <xdr:cNvCxnSpPr/>
      </xdr:nvCxnSpPr>
      <xdr:spPr>
        <a:xfrm>
          <a:off x="9639300" y="1848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90170</xdr:rowOff>
    </xdr:from>
    <xdr:to>
      <xdr:col>46</xdr:col>
      <xdr:colOff>38100</xdr:colOff>
      <xdr:row>108</xdr:row>
      <xdr:rowOff>20320</xdr:rowOff>
    </xdr:to>
    <xdr:sp macro="" textlink="">
      <xdr:nvSpPr>
        <xdr:cNvPr id="477" name="楕円 476"/>
        <xdr:cNvSpPr/>
      </xdr:nvSpPr>
      <xdr:spPr>
        <a:xfrm>
          <a:off x="8699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140970</xdr:rowOff>
    </xdr:from>
    <xdr:to>
      <xdr:col>50</xdr:col>
      <xdr:colOff>114300</xdr:colOff>
      <xdr:row>107</xdr:row>
      <xdr:rowOff>140970</xdr:rowOff>
    </xdr:to>
    <xdr:cxnSp macro="">
      <xdr:nvCxnSpPr>
        <xdr:cNvPr id="478" name="直線コネクタ 477"/>
        <xdr:cNvCxnSpPr/>
      </xdr:nvCxnSpPr>
      <xdr:spPr>
        <a:xfrm>
          <a:off x="8750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90170</xdr:rowOff>
    </xdr:from>
    <xdr:to>
      <xdr:col>41</xdr:col>
      <xdr:colOff>101600</xdr:colOff>
      <xdr:row>108</xdr:row>
      <xdr:rowOff>20320</xdr:rowOff>
    </xdr:to>
    <xdr:sp macro="" textlink="">
      <xdr:nvSpPr>
        <xdr:cNvPr id="479" name="楕円 478"/>
        <xdr:cNvSpPr/>
      </xdr:nvSpPr>
      <xdr:spPr>
        <a:xfrm>
          <a:off x="7810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140970</xdr:rowOff>
    </xdr:from>
    <xdr:to>
      <xdr:col>45</xdr:col>
      <xdr:colOff>177800</xdr:colOff>
      <xdr:row>107</xdr:row>
      <xdr:rowOff>140970</xdr:rowOff>
    </xdr:to>
    <xdr:cxnSp macro="">
      <xdr:nvCxnSpPr>
        <xdr:cNvPr id="480" name="直線コネクタ 479"/>
        <xdr:cNvCxnSpPr/>
      </xdr:nvCxnSpPr>
      <xdr:spPr>
        <a:xfrm>
          <a:off x="7861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90170</xdr:rowOff>
    </xdr:from>
    <xdr:to>
      <xdr:col>36</xdr:col>
      <xdr:colOff>165100</xdr:colOff>
      <xdr:row>108</xdr:row>
      <xdr:rowOff>20320</xdr:rowOff>
    </xdr:to>
    <xdr:sp macro="" textlink="">
      <xdr:nvSpPr>
        <xdr:cNvPr id="481" name="楕円 480"/>
        <xdr:cNvSpPr/>
      </xdr:nvSpPr>
      <xdr:spPr>
        <a:xfrm>
          <a:off x="6921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140970</xdr:rowOff>
    </xdr:from>
    <xdr:to>
      <xdr:col>41</xdr:col>
      <xdr:colOff>50800</xdr:colOff>
      <xdr:row>107</xdr:row>
      <xdr:rowOff>140970</xdr:rowOff>
    </xdr:to>
    <xdr:cxnSp macro="">
      <xdr:nvCxnSpPr>
        <xdr:cNvPr id="482" name="直線コネクタ 481"/>
        <xdr:cNvCxnSpPr/>
      </xdr:nvCxnSpPr>
      <xdr:spPr>
        <a:xfrm>
          <a:off x="6972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483"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84"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13988</xdr:rowOff>
    </xdr:from>
    <xdr:ext cx="469744" cy="259045"/>
    <xdr:sp macro="" textlink="">
      <xdr:nvSpPr>
        <xdr:cNvPr id="485" name="n_3aveValue【市民会館】&#10;一人当たり面積"/>
        <xdr:cNvSpPr txBox="1"/>
      </xdr:nvSpPr>
      <xdr:spPr>
        <a:xfrm>
          <a:off x="7626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86" name="n_4aveValue【市民会館】&#10;一人当たり面積"/>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11447</xdr:rowOff>
    </xdr:from>
    <xdr:ext cx="469744" cy="259045"/>
    <xdr:sp macro="" textlink="">
      <xdr:nvSpPr>
        <xdr:cNvPr id="487" name="n_1mainValue【市民会館】&#10;一人当たり面積"/>
        <xdr:cNvSpPr txBox="1"/>
      </xdr:nvSpPr>
      <xdr:spPr>
        <a:xfrm>
          <a:off x="9391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11447</xdr:rowOff>
    </xdr:from>
    <xdr:ext cx="469744" cy="259045"/>
    <xdr:sp macro="" textlink="">
      <xdr:nvSpPr>
        <xdr:cNvPr id="488" name="n_2mainValue【市民会館】&#10;一人当たり面積"/>
        <xdr:cNvSpPr txBox="1"/>
      </xdr:nvSpPr>
      <xdr:spPr>
        <a:xfrm>
          <a:off x="8515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11447</xdr:rowOff>
    </xdr:from>
    <xdr:ext cx="469744" cy="259045"/>
    <xdr:sp macro="" textlink="">
      <xdr:nvSpPr>
        <xdr:cNvPr id="489" name="n_3mainValue【市民会館】&#10;一人当たり面積"/>
        <xdr:cNvSpPr txBox="1"/>
      </xdr:nvSpPr>
      <xdr:spPr>
        <a:xfrm>
          <a:off x="7626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11447</xdr:rowOff>
    </xdr:from>
    <xdr:ext cx="469744" cy="259045"/>
    <xdr:sp macro="" textlink="">
      <xdr:nvSpPr>
        <xdr:cNvPr id="490" name="n_4mainValue【市民会館】&#10;一人当たり面積"/>
        <xdr:cNvSpPr txBox="1"/>
      </xdr:nvSpPr>
      <xdr:spPr>
        <a:xfrm>
          <a:off x="6737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1" name="テキスト ボックス 50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3" name="テキスト ボックス 50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3" name="テキスト ボックス 51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39</xdr:row>
      <xdr:rowOff>100693</xdr:rowOff>
    </xdr:from>
    <xdr:to>
      <xdr:col>85</xdr:col>
      <xdr:colOff>126364</xdr:colOff>
      <xdr:row>41</xdr:row>
      <xdr:rowOff>133350</xdr:rowOff>
    </xdr:to>
    <xdr:cxnSp macro="">
      <xdr:nvCxnSpPr>
        <xdr:cNvPr id="517" name="直線コネクタ 516"/>
        <xdr:cNvCxnSpPr/>
      </xdr:nvCxnSpPr>
      <xdr:spPr>
        <a:xfrm flipV="1">
          <a:off x="16318864" y="6787243"/>
          <a:ext cx="0" cy="37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155320</xdr:rowOff>
    </xdr:from>
    <xdr:ext cx="405111" cy="259045"/>
    <xdr:sp macro="" textlink="">
      <xdr:nvSpPr>
        <xdr:cNvPr id="518" name="【一般廃棄物処理施設】&#10;有形固定資産減価償却率最小値テキスト"/>
        <xdr:cNvSpPr txBox="1"/>
      </xdr:nvSpPr>
      <xdr:spPr>
        <a:xfrm>
          <a:off x="16357600" y="7184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47370</xdr:rowOff>
    </xdr:from>
    <xdr:ext cx="405111" cy="259045"/>
    <xdr:sp macro="" textlink="">
      <xdr:nvSpPr>
        <xdr:cNvPr id="520" name="【一般廃棄物処理施設】&#10;有形固定資産減価償却率最大値テキスト"/>
        <xdr:cNvSpPr txBox="1"/>
      </xdr:nvSpPr>
      <xdr:spPr>
        <a:xfrm>
          <a:off x="16357600" y="656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100693</xdr:rowOff>
    </xdr:from>
    <xdr:to>
      <xdr:col>86</xdr:col>
      <xdr:colOff>25400</xdr:colOff>
      <xdr:row>39</xdr:row>
      <xdr:rowOff>100693</xdr:rowOff>
    </xdr:to>
    <xdr:cxnSp macro="">
      <xdr:nvCxnSpPr>
        <xdr:cNvPr id="521" name="直線コネクタ 520"/>
        <xdr:cNvCxnSpPr/>
      </xdr:nvCxnSpPr>
      <xdr:spPr>
        <a:xfrm>
          <a:off x="16230600" y="678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72770</xdr:rowOff>
    </xdr:from>
    <xdr:ext cx="405111" cy="259045"/>
    <xdr:sp macro="" textlink="">
      <xdr:nvSpPr>
        <xdr:cNvPr id="522" name="【一般廃棄物処理施設】&#10;有形固定資産減価償却率平均値テキスト"/>
        <xdr:cNvSpPr txBox="1"/>
      </xdr:nvSpPr>
      <xdr:spPr>
        <a:xfrm>
          <a:off x="16357600" y="69307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23" name="フローチャート: 判断 522"/>
        <xdr:cNvSpPr/>
      </xdr:nvSpPr>
      <xdr:spPr>
        <a:xfrm>
          <a:off x="16268700" y="70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25400</xdr:rowOff>
    </xdr:from>
    <xdr:to>
      <xdr:col>81</xdr:col>
      <xdr:colOff>101600</xdr:colOff>
      <xdr:row>40</xdr:row>
      <xdr:rowOff>127000</xdr:rowOff>
    </xdr:to>
    <xdr:sp macro="" textlink="">
      <xdr:nvSpPr>
        <xdr:cNvPr id="524" name="フローチャート: 判断 523"/>
        <xdr:cNvSpPr/>
      </xdr:nvSpPr>
      <xdr:spPr>
        <a:xfrm>
          <a:off x="1543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25" name="フローチャート: 判断 524"/>
        <xdr:cNvSpPr/>
      </xdr:nvSpPr>
      <xdr:spPr>
        <a:xfrm>
          <a:off x="14541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907</xdr:rowOff>
    </xdr:from>
    <xdr:to>
      <xdr:col>72</xdr:col>
      <xdr:colOff>38100</xdr:colOff>
      <xdr:row>35</xdr:row>
      <xdr:rowOff>102507</xdr:rowOff>
    </xdr:to>
    <xdr:sp macro="" textlink="">
      <xdr:nvSpPr>
        <xdr:cNvPr id="526" name="フローチャート: 判断 525"/>
        <xdr:cNvSpPr/>
      </xdr:nvSpPr>
      <xdr:spPr>
        <a:xfrm>
          <a:off x="13652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907</xdr:rowOff>
    </xdr:from>
    <xdr:to>
      <xdr:col>67</xdr:col>
      <xdr:colOff>101600</xdr:colOff>
      <xdr:row>33</xdr:row>
      <xdr:rowOff>102507</xdr:rowOff>
    </xdr:to>
    <xdr:sp macro="" textlink="">
      <xdr:nvSpPr>
        <xdr:cNvPr id="527" name="フローチャート: 判断 526"/>
        <xdr:cNvSpPr/>
      </xdr:nvSpPr>
      <xdr:spPr>
        <a:xfrm>
          <a:off x="12763500" y="565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33" name="楕円 532"/>
        <xdr:cNvSpPr/>
      </xdr:nvSpPr>
      <xdr:spPr>
        <a:xfrm>
          <a:off x="16268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28320</xdr:rowOff>
    </xdr:from>
    <xdr:ext cx="405111" cy="259045"/>
    <xdr:sp macro="" textlink="">
      <xdr:nvSpPr>
        <xdr:cNvPr id="534" name="【一般廃棄物処理施設】&#10;有形固定資産減価償却率該当値テキスト"/>
        <xdr:cNvSpPr txBox="1"/>
      </xdr:nvSpPr>
      <xdr:spPr>
        <a:xfrm>
          <a:off x="16357600"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535" name="楕円 534"/>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41</xdr:row>
      <xdr:rowOff>100693</xdr:rowOff>
    </xdr:to>
    <xdr:cxnSp macro="">
      <xdr:nvCxnSpPr>
        <xdr:cNvPr id="536" name="直線コネクタ 535"/>
        <xdr:cNvCxnSpPr/>
      </xdr:nvCxnSpPr>
      <xdr:spPr>
        <a:xfrm>
          <a:off x="15481300" y="69342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37" name="楕円 536"/>
        <xdr:cNvSpPr/>
      </xdr:nvSpPr>
      <xdr:spPr>
        <a:xfrm>
          <a:off x="14541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166007</xdr:rowOff>
    </xdr:from>
    <xdr:to>
      <xdr:col>81</xdr:col>
      <xdr:colOff>50800</xdr:colOff>
      <xdr:row>40</xdr:row>
      <xdr:rowOff>76200</xdr:rowOff>
    </xdr:to>
    <xdr:cxnSp macro="">
      <xdr:nvCxnSpPr>
        <xdr:cNvPr id="538" name="直線コネクタ 537"/>
        <xdr:cNvCxnSpPr/>
      </xdr:nvCxnSpPr>
      <xdr:spPr>
        <a:xfrm>
          <a:off x="14592300" y="65096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xdr:rowOff>
    </xdr:from>
    <xdr:to>
      <xdr:col>72</xdr:col>
      <xdr:colOff>38100</xdr:colOff>
      <xdr:row>35</xdr:row>
      <xdr:rowOff>102507</xdr:rowOff>
    </xdr:to>
    <xdr:sp macro="" textlink="">
      <xdr:nvSpPr>
        <xdr:cNvPr id="539" name="楕円 538"/>
        <xdr:cNvSpPr/>
      </xdr:nvSpPr>
      <xdr:spPr>
        <a:xfrm>
          <a:off x="13652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37</xdr:row>
      <xdr:rowOff>166007</xdr:rowOff>
    </xdr:to>
    <xdr:cxnSp macro="">
      <xdr:nvCxnSpPr>
        <xdr:cNvPr id="540" name="直線コネクタ 539"/>
        <xdr:cNvCxnSpPr/>
      </xdr:nvCxnSpPr>
      <xdr:spPr>
        <a:xfrm>
          <a:off x="13703300" y="60524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147864</xdr:rowOff>
    </xdr:from>
    <xdr:to>
      <xdr:col>67</xdr:col>
      <xdr:colOff>101600</xdr:colOff>
      <xdr:row>34</xdr:row>
      <xdr:rowOff>78014</xdr:rowOff>
    </xdr:to>
    <xdr:sp macro="" textlink="">
      <xdr:nvSpPr>
        <xdr:cNvPr id="541" name="楕円 540"/>
        <xdr:cNvSpPr/>
      </xdr:nvSpPr>
      <xdr:spPr>
        <a:xfrm>
          <a:off x="12763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27214</xdr:rowOff>
    </xdr:from>
    <xdr:to>
      <xdr:col>71</xdr:col>
      <xdr:colOff>177800</xdr:colOff>
      <xdr:row>35</xdr:row>
      <xdr:rowOff>51707</xdr:rowOff>
    </xdr:to>
    <xdr:cxnSp macro="">
      <xdr:nvCxnSpPr>
        <xdr:cNvPr id="542" name="直線コネクタ 541"/>
        <xdr:cNvCxnSpPr/>
      </xdr:nvCxnSpPr>
      <xdr:spPr>
        <a:xfrm>
          <a:off x="12814300" y="58565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118127</xdr:rowOff>
    </xdr:from>
    <xdr:ext cx="405111" cy="259045"/>
    <xdr:sp macro="" textlink="">
      <xdr:nvSpPr>
        <xdr:cNvPr id="543" name="n_1aveValue【一般廃棄物処理施設】&#10;有形固定資産減価償却率"/>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36484</xdr:rowOff>
    </xdr:from>
    <xdr:ext cx="405111" cy="259045"/>
    <xdr:sp macro="" textlink="">
      <xdr:nvSpPr>
        <xdr:cNvPr id="544" name="n_2aveValue【一般廃棄物処理施設】&#10;有形固定資産減価償却率"/>
        <xdr:cNvSpPr txBox="1"/>
      </xdr:nvSpPr>
      <xdr:spPr>
        <a:xfrm>
          <a:off x="14389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93634</xdr:rowOff>
    </xdr:from>
    <xdr:ext cx="405111" cy="259045"/>
    <xdr:sp macro="" textlink="">
      <xdr:nvSpPr>
        <xdr:cNvPr id="545" name="n_3aveValue【一般廃棄物処理施設】&#10;有形固定資産減価償却率"/>
        <xdr:cNvSpPr txBox="1"/>
      </xdr:nvSpPr>
      <xdr:spPr>
        <a:xfrm>
          <a:off x="13500744" y="609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119034</xdr:rowOff>
    </xdr:from>
    <xdr:ext cx="405111" cy="259045"/>
    <xdr:sp macro="" textlink="">
      <xdr:nvSpPr>
        <xdr:cNvPr id="546" name="n_4aveValue【一般廃棄物処理施設】&#10;有形固定資産減価償却率"/>
        <xdr:cNvSpPr txBox="1"/>
      </xdr:nvSpPr>
      <xdr:spPr>
        <a:xfrm>
          <a:off x="12611744" y="543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143527</xdr:rowOff>
    </xdr:from>
    <xdr:ext cx="405111" cy="259045"/>
    <xdr:sp macro="" textlink="">
      <xdr:nvSpPr>
        <xdr:cNvPr id="547" name="n_1mainValue【一般廃棄物処理施設】&#10;有形固定資産減価償却率"/>
        <xdr:cNvSpPr txBox="1"/>
      </xdr:nvSpPr>
      <xdr:spPr>
        <a:xfrm>
          <a:off x="15266044"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548" name="n_2mainValue【一般廃棄物処理施設】&#10;有形固定資産減価償却率"/>
        <xdr:cNvSpPr txBox="1"/>
      </xdr:nvSpPr>
      <xdr:spPr>
        <a:xfrm>
          <a:off x="14389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119034</xdr:rowOff>
    </xdr:from>
    <xdr:ext cx="405111" cy="259045"/>
    <xdr:sp macro="" textlink="">
      <xdr:nvSpPr>
        <xdr:cNvPr id="549" name="n_3mainValue【一般廃棄物処理施設】&#10;有形固定資産減価償却率"/>
        <xdr:cNvSpPr txBox="1"/>
      </xdr:nvSpPr>
      <xdr:spPr>
        <a:xfrm>
          <a:off x="13500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69141</xdr:rowOff>
    </xdr:from>
    <xdr:ext cx="405111" cy="259045"/>
    <xdr:sp macro="" textlink="">
      <xdr:nvSpPr>
        <xdr:cNvPr id="550" name="n_4mainValue【一般廃棄物処理施設】&#10;有形固定資産減価償却率"/>
        <xdr:cNvSpPr txBox="1"/>
      </xdr:nvSpPr>
      <xdr:spPr>
        <a:xfrm>
          <a:off x="12611744" y="589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64" name="テキスト ボックス 563"/>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8114</xdr:rowOff>
    </xdr:from>
    <xdr:to>
      <xdr:col>116</xdr:col>
      <xdr:colOff>62864</xdr:colOff>
      <xdr:row>41</xdr:row>
      <xdr:rowOff>132700</xdr:rowOff>
    </xdr:to>
    <xdr:cxnSp macro="">
      <xdr:nvCxnSpPr>
        <xdr:cNvPr id="572" name="直線コネクタ 571"/>
        <xdr:cNvCxnSpPr/>
      </xdr:nvCxnSpPr>
      <xdr:spPr>
        <a:xfrm flipV="1">
          <a:off x="22160864" y="5665964"/>
          <a:ext cx="0" cy="149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136527</xdr:rowOff>
    </xdr:from>
    <xdr:ext cx="313932" cy="259045"/>
    <xdr:sp macro="" textlink="">
      <xdr:nvSpPr>
        <xdr:cNvPr id="573" name="【一般廃棄物処理施設】&#10;一人当たり有形固定資産（償却資産）額最小値テキスト"/>
        <xdr:cNvSpPr txBox="1"/>
      </xdr:nvSpPr>
      <xdr:spPr>
        <a:xfrm>
          <a:off x="22199600" y="7165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132700</xdr:rowOff>
    </xdr:from>
    <xdr:to>
      <xdr:col>116</xdr:col>
      <xdr:colOff>152400</xdr:colOff>
      <xdr:row>41</xdr:row>
      <xdr:rowOff>132700</xdr:rowOff>
    </xdr:to>
    <xdr:cxnSp macro="">
      <xdr:nvCxnSpPr>
        <xdr:cNvPr id="574" name="直線コネクタ 573"/>
        <xdr:cNvCxnSpPr/>
      </xdr:nvCxnSpPr>
      <xdr:spPr>
        <a:xfrm>
          <a:off x="22072600" y="716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126241</xdr:rowOff>
    </xdr:from>
    <xdr:ext cx="599010" cy="259045"/>
    <xdr:sp macro="" textlink="">
      <xdr:nvSpPr>
        <xdr:cNvPr id="575" name="【一般廃棄物処理施設】&#10;一人当たり有形固定資産（償却資産）額最大値テキスト"/>
        <xdr:cNvSpPr txBox="1"/>
      </xdr:nvSpPr>
      <xdr:spPr>
        <a:xfrm>
          <a:off x="22199600" y="54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8114</xdr:rowOff>
    </xdr:from>
    <xdr:to>
      <xdr:col>116</xdr:col>
      <xdr:colOff>152400</xdr:colOff>
      <xdr:row>33</xdr:row>
      <xdr:rowOff>8114</xdr:rowOff>
    </xdr:to>
    <xdr:cxnSp macro="">
      <xdr:nvCxnSpPr>
        <xdr:cNvPr id="576" name="直線コネクタ 575"/>
        <xdr:cNvCxnSpPr/>
      </xdr:nvCxnSpPr>
      <xdr:spPr>
        <a:xfrm>
          <a:off x="22072600" y="566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12588</xdr:rowOff>
    </xdr:from>
    <xdr:ext cx="534377" cy="259045"/>
    <xdr:sp macro="" textlink="">
      <xdr:nvSpPr>
        <xdr:cNvPr id="577" name="【一般廃棄物処理施設】&#10;一人当たり有形固定資産（償却資産）額平均値テキスト"/>
        <xdr:cNvSpPr txBox="1"/>
      </xdr:nvSpPr>
      <xdr:spPr>
        <a:xfrm>
          <a:off x="22199600" y="635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161161</xdr:rowOff>
    </xdr:from>
    <xdr:to>
      <xdr:col>116</xdr:col>
      <xdr:colOff>114300</xdr:colOff>
      <xdr:row>38</xdr:row>
      <xdr:rowOff>91311</xdr:rowOff>
    </xdr:to>
    <xdr:sp macro="" textlink="">
      <xdr:nvSpPr>
        <xdr:cNvPr id="578" name="フローチャート: 判断 577"/>
        <xdr:cNvSpPr/>
      </xdr:nvSpPr>
      <xdr:spPr>
        <a:xfrm>
          <a:off x="22110700" y="650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1543</xdr:rowOff>
    </xdr:from>
    <xdr:to>
      <xdr:col>112</xdr:col>
      <xdr:colOff>38100</xdr:colOff>
      <xdr:row>38</xdr:row>
      <xdr:rowOff>103143</xdr:rowOff>
    </xdr:to>
    <xdr:sp macro="" textlink="">
      <xdr:nvSpPr>
        <xdr:cNvPr id="579" name="フローチャート: 判断 578"/>
        <xdr:cNvSpPr/>
      </xdr:nvSpPr>
      <xdr:spPr>
        <a:xfrm>
          <a:off x="21272500" y="65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5841</xdr:rowOff>
    </xdr:from>
    <xdr:to>
      <xdr:col>107</xdr:col>
      <xdr:colOff>101600</xdr:colOff>
      <xdr:row>38</xdr:row>
      <xdr:rowOff>107441</xdr:rowOff>
    </xdr:to>
    <xdr:sp macro="" textlink="">
      <xdr:nvSpPr>
        <xdr:cNvPr id="580" name="フローチャート: 判断 579"/>
        <xdr:cNvSpPr/>
      </xdr:nvSpPr>
      <xdr:spPr>
        <a:xfrm>
          <a:off x="203835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102584</xdr:rowOff>
    </xdr:from>
    <xdr:to>
      <xdr:col>102</xdr:col>
      <xdr:colOff>165100</xdr:colOff>
      <xdr:row>38</xdr:row>
      <xdr:rowOff>32734</xdr:rowOff>
    </xdr:to>
    <xdr:sp macro="" textlink="">
      <xdr:nvSpPr>
        <xdr:cNvPr id="581" name="フローチャート: 判断 580"/>
        <xdr:cNvSpPr/>
      </xdr:nvSpPr>
      <xdr:spPr>
        <a:xfrm>
          <a:off x="19494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105419</xdr:rowOff>
    </xdr:from>
    <xdr:to>
      <xdr:col>98</xdr:col>
      <xdr:colOff>38100</xdr:colOff>
      <xdr:row>38</xdr:row>
      <xdr:rowOff>35569</xdr:rowOff>
    </xdr:to>
    <xdr:sp macro="" textlink="">
      <xdr:nvSpPr>
        <xdr:cNvPr id="582" name="フローチャート: 判断 581"/>
        <xdr:cNvSpPr/>
      </xdr:nvSpPr>
      <xdr:spPr>
        <a:xfrm>
          <a:off x="18605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170113</xdr:rowOff>
    </xdr:from>
    <xdr:to>
      <xdr:col>116</xdr:col>
      <xdr:colOff>114300</xdr:colOff>
      <xdr:row>38</xdr:row>
      <xdr:rowOff>100263</xdr:rowOff>
    </xdr:to>
    <xdr:sp macro="" textlink="">
      <xdr:nvSpPr>
        <xdr:cNvPr id="588" name="楕円 587"/>
        <xdr:cNvSpPr/>
      </xdr:nvSpPr>
      <xdr:spPr>
        <a:xfrm>
          <a:off x="22110700" y="651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148540</xdr:rowOff>
    </xdr:from>
    <xdr:ext cx="534377" cy="259045"/>
    <xdr:sp macro="" textlink="">
      <xdr:nvSpPr>
        <xdr:cNvPr id="589" name="【一般廃棄物処理施設】&#10;一人当たり有形固定資産（償却資産）額該当値テキスト"/>
        <xdr:cNvSpPr txBox="1"/>
      </xdr:nvSpPr>
      <xdr:spPr>
        <a:xfrm>
          <a:off x="22199600" y="649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4140</xdr:rowOff>
    </xdr:from>
    <xdr:to>
      <xdr:col>112</xdr:col>
      <xdr:colOff>38100</xdr:colOff>
      <xdr:row>38</xdr:row>
      <xdr:rowOff>105740</xdr:rowOff>
    </xdr:to>
    <xdr:sp macro="" textlink="">
      <xdr:nvSpPr>
        <xdr:cNvPr id="590" name="楕円 589"/>
        <xdr:cNvSpPr/>
      </xdr:nvSpPr>
      <xdr:spPr>
        <a:xfrm>
          <a:off x="21272500" y="65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49463</xdr:rowOff>
    </xdr:from>
    <xdr:to>
      <xdr:col>116</xdr:col>
      <xdr:colOff>63500</xdr:colOff>
      <xdr:row>38</xdr:row>
      <xdr:rowOff>54940</xdr:rowOff>
    </xdr:to>
    <xdr:cxnSp macro="">
      <xdr:nvCxnSpPr>
        <xdr:cNvPr id="591" name="直線コネクタ 590"/>
        <xdr:cNvCxnSpPr/>
      </xdr:nvCxnSpPr>
      <xdr:spPr>
        <a:xfrm flipV="1">
          <a:off x="21323300" y="6564563"/>
          <a:ext cx="838200" cy="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2723</xdr:rowOff>
    </xdr:from>
    <xdr:to>
      <xdr:col>107</xdr:col>
      <xdr:colOff>101600</xdr:colOff>
      <xdr:row>38</xdr:row>
      <xdr:rowOff>104323</xdr:rowOff>
    </xdr:to>
    <xdr:sp macro="" textlink="">
      <xdr:nvSpPr>
        <xdr:cNvPr id="592" name="楕円 591"/>
        <xdr:cNvSpPr/>
      </xdr:nvSpPr>
      <xdr:spPr>
        <a:xfrm>
          <a:off x="20383500" y="65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53523</xdr:rowOff>
    </xdr:from>
    <xdr:to>
      <xdr:col>111</xdr:col>
      <xdr:colOff>177800</xdr:colOff>
      <xdr:row>38</xdr:row>
      <xdr:rowOff>54940</xdr:rowOff>
    </xdr:to>
    <xdr:cxnSp macro="">
      <xdr:nvCxnSpPr>
        <xdr:cNvPr id="593" name="直線コネクタ 592"/>
        <xdr:cNvCxnSpPr/>
      </xdr:nvCxnSpPr>
      <xdr:spPr>
        <a:xfrm>
          <a:off x="20434300" y="6568623"/>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163822</xdr:rowOff>
    </xdr:from>
    <xdr:to>
      <xdr:col>102</xdr:col>
      <xdr:colOff>165100</xdr:colOff>
      <xdr:row>38</xdr:row>
      <xdr:rowOff>93972</xdr:rowOff>
    </xdr:to>
    <xdr:sp macro="" textlink="">
      <xdr:nvSpPr>
        <xdr:cNvPr id="594" name="楕円 593"/>
        <xdr:cNvSpPr/>
      </xdr:nvSpPr>
      <xdr:spPr>
        <a:xfrm>
          <a:off x="19494500" y="65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43172</xdr:rowOff>
    </xdr:from>
    <xdr:to>
      <xdr:col>107</xdr:col>
      <xdr:colOff>50800</xdr:colOff>
      <xdr:row>38</xdr:row>
      <xdr:rowOff>53523</xdr:rowOff>
    </xdr:to>
    <xdr:cxnSp macro="">
      <xdr:nvCxnSpPr>
        <xdr:cNvPr id="595" name="直線コネクタ 594"/>
        <xdr:cNvCxnSpPr/>
      </xdr:nvCxnSpPr>
      <xdr:spPr>
        <a:xfrm>
          <a:off x="19545300" y="6558272"/>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164992</xdr:rowOff>
    </xdr:from>
    <xdr:to>
      <xdr:col>98</xdr:col>
      <xdr:colOff>38100</xdr:colOff>
      <xdr:row>38</xdr:row>
      <xdr:rowOff>95142</xdr:rowOff>
    </xdr:to>
    <xdr:sp macro="" textlink="">
      <xdr:nvSpPr>
        <xdr:cNvPr id="596" name="楕円 595"/>
        <xdr:cNvSpPr/>
      </xdr:nvSpPr>
      <xdr:spPr>
        <a:xfrm>
          <a:off x="18605500" y="65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43172</xdr:rowOff>
    </xdr:from>
    <xdr:to>
      <xdr:col>102</xdr:col>
      <xdr:colOff>114300</xdr:colOff>
      <xdr:row>38</xdr:row>
      <xdr:rowOff>44342</xdr:rowOff>
    </xdr:to>
    <xdr:cxnSp macro="">
      <xdr:nvCxnSpPr>
        <xdr:cNvPr id="597" name="直線コネクタ 596"/>
        <xdr:cNvCxnSpPr/>
      </xdr:nvCxnSpPr>
      <xdr:spPr>
        <a:xfrm flipV="1">
          <a:off x="18656300" y="6558272"/>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119670</xdr:rowOff>
    </xdr:from>
    <xdr:ext cx="534377" cy="259045"/>
    <xdr:sp macro="" textlink="">
      <xdr:nvSpPr>
        <xdr:cNvPr id="598" name="n_1aveValue【一般廃棄物処理施設】&#10;一人当たり有形固定資産（償却資産）額"/>
        <xdr:cNvSpPr txBox="1"/>
      </xdr:nvSpPr>
      <xdr:spPr>
        <a:xfrm>
          <a:off x="21043411" y="62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98568</xdr:rowOff>
    </xdr:from>
    <xdr:ext cx="534377" cy="259045"/>
    <xdr:sp macro="" textlink="">
      <xdr:nvSpPr>
        <xdr:cNvPr id="599" name="n_2aveValue【一般廃棄物処理施設】&#10;一人当たり有形固定資産（償却資産）額"/>
        <xdr:cNvSpPr txBox="1"/>
      </xdr:nvSpPr>
      <xdr:spPr>
        <a:xfrm>
          <a:off x="20167111" y="661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49261</xdr:rowOff>
    </xdr:from>
    <xdr:ext cx="534377" cy="259045"/>
    <xdr:sp macro="" textlink="">
      <xdr:nvSpPr>
        <xdr:cNvPr id="600" name="n_3aveValue【一般廃棄物処理施設】&#10;一人当たり有形固定資産（償却資産）額"/>
        <xdr:cNvSpPr txBox="1"/>
      </xdr:nvSpPr>
      <xdr:spPr>
        <a:xfrm>
          <a:off x="19278111" y="62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52096</xdr:rowOff>
    </xdr:from>
    <xdr:ext cx="534377" cy="259045"/>
    <xdr:sp macro="" textlink="">
      <xdr:nvSpPr>
        <xdr:cNvPr id="601" name="n_4aveValue【一般廃棄物処理施設】&#10;一人当たり有形固定資産（償却資産）額"/>
        <xdr:cNvSpPr txBox="1"/>
      </xdr:nvSpPr>
      <xdr:spPr>
        <a:xfrm>
          <a:off x="18389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96867</xdr:rowOff>
    </xdr:from>
    <xdr:ext cx="534377" cy="259045"/>
    <xdr:sp macro="" textlink="">
      <xdr:nvSpPr>
        <xdr:cNvPr id="602" name="n_1mainValue【一般廃棄物処理施設】&#10;一人当たり有形固定資産（償却資産）額"/>
        <xdr:cNvSpPr txBox="1"/>
      </xdr:nvSpPr>
      <xdr:spPr>
        <a:xfrm>
          <a:off x="21043411" y="661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120850</xdr:rowOff>
    </xdr:from>
    <xdr:ext cx="534377" cy="259045"/>
    <xdr:sp macro="" textlink="">
      <xdr:nvSpPr>
        <xdr:cNvPr id="603" name="n_2mainValue【一般廃棄物処理施設】&#10;一人当たり有形固定資産（償却資産）額"/>
        <xdr:cNvSpPr txBox="1"/>
      </xdr:nvSpPr>
      <xdr:spPr>
        <a:xfrm>
          <a:off x="20167111" y="629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85099</xdr:rowOff>
    </xdr:from>
    <xdr:ext cx="534377" cy="259045"/>
    <xdr:sp macro="" textlink="">
      <xdr:nvSpPr>
        <xdr:cNvPr id="604" name="n_3mainValue【一般廃棄物処理施設】&#10;一人当たり有形固定資産（償却資産）額"/>
        <xdr:cNvSpPr txBox="1"/>
      </xdr:nvSpPr>
      <xdr:spPr>
        <a:xfrm>
          <a:off x="19278111" y="660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86269</xdr:rowOff>
    </xdr:from>
    <xdr:ext cx="534377" cy="259045"/>
    <xdr:sp macro="" textlink="">
      <xdr:nvSpPr>
        <xdr:cNvPr id="605" name="n_4mainValue【一般廃棄物処理施設】&#10;一人当たり有形固定資産（償却資産）額"/>
        <xdr:cNvSpPr txBox="1"/>
      </xdr:nvSpPr>
      <xdr:spPr>
        <a:xfrm>
          <a:off x="18389111" y="660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23" name="正方形/長方形 622"/>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24" name="正方形/長方形 623"/>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25" name="正方形/長方形 624"/>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26" name="正方形/長方形 625"/>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29" name="正方形/長方形 628"/>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30" name="正方形/長方形 629"/>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31" name="正方形/長方形 630"/>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32" name="正方形/長方形 631"/>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5" name="直線コネクタ 6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46" name="テキスト ボックス 64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7" name="直線コネクタ 6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8" name="テキスト ボックス 6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9" name="直線コネクタ 6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0" name="テキスト ボックス 6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1" name="直線コネクタ 6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2" name="テキスト ボックス 65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3" name="直線コネクタ 6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4" name="テキスト ボックス 6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135637</xdr:rowOff>
    </xdr:from>
    <xdr:to>
      <xdr:col>85</xdr:col>
      <xdr:colOff>126364</xdr:colOff>
      <xdr:row>107</xdr:row>
      <xdr:rowOff>126492</xdr:rowOff>
    </xdr:to>
    <xdr:cxnSp macro="">
      <xdr:nvCxnSpPr>
        <xdr:cNvPr id="656" name="直線コネクタ 655"/>
        <xdr:cNvCxnSpPr/>
      </xdr:nvCxnSpPr>
      <xdr:spPr>
        <a:xfrm flipV="1">
          <a:off x="16318864" y="1710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130319</xdr:rowOff>
    </xdr:from>
    <xdr:ext cx="405111" cy="259045"/>
    <xdr:sp macro="" textlink="">
      <xdr:nvSpPr>
        <xdr:cNvPr id="657" name="【庁舎】&#10;有形固定資産減価償却率最小値テキスト"/>
        <xdr:cNvSpPr txBox="1"/>
      </xdr:nvSpPr>
      <xdr:spPr>
        <a:xfrm>
          <a:off x="16357600" y="1847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126492</xdr:rowOff>
    </xdr:from>
    <xdr:to>
      <xdr:col>86</xdr:col>
      <xdr:colOff>25400</xdr:colOff>
      <xdr:row>107</xdr:row>
      <xdr:rowOff>126492</xdr:rowOff>
    </xdr:to>
    <xdr:cxnSp macro="">
      <xdr:nvCxnSpPr>
        <xdr:cNvPr id="658" name="直線コネクタ 657"/>
        <xdr:cNvCxnSpPr/>
      </xdr:nvCxnSpPr>
      <xdr:spPr>
        <a:xfrm>
          <a:off x="16230600" y="184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82314</xdr:rowOff>
    </xdr:from>
    <xdr:ext cx="405111" cy="259045"/>
    <xdr:sp macro="" textlink="">
      <xdr:nvSpPr>
        <xdr:cNvPr id="659" name="【庁舎】&#10;有形固定資産減価償却率最大値テキスト"/>
        <xdr:cNvSpPr txBox="1"/>
      </xdr:nvSpPr>
      <xdr:spPr>
        <a:xfrm>
          <a:off x="16357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135637</xdr:rowOff>
    </xdr:from>
    <xdr:to>
      <xdr:col>86</xdr:col>
      <xdr:colOff>25400</xdr:colOff>
      <xdr:row>99</xdr:row>
      <xdr:rowOff>135637</xdr:rowOff>
    </xdr:to>
    <xdr:cxnSp macro="">
      <xdr:nvCxnSpPr>
        <xdr:cNvPr id="660" name="直線コネクタ 659"/>
        <xdr:cNvCxnSpPr/>
      </xdr:nvCxnSpPr>
      <xdr:spPr>
        <a:xfrm>
          <a:off x="16230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661" name="【庁舎】&#10;有形固定資産減価償却率平均値テキスト"/>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662" name="フローチャート: 判断 661"/>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11685</xdr:rowOff>
    </xdr:from>
    <xdr:to>
      <xdr:col>81</xdr:col>
      <xdr:colOff>101600</xdr:colOff>
      <xdr:row>104</xdr:row>
      <xdr:rowOff>113285</xdr:rowOff>
    </xdr:to>
    <xdr:sp macro="" textlink="">
      <xdr:nvSpPr>
        <xdr:cNvPr id="663" name="フローチャート: 判断 662"/>
        <xdr:cNvSpPr/>
      </xdr:nvSpPr>
      <xdr:spPr>
        <a:xfrm>
          <a:off x="15430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664" name="フローチャート: 判断 663"/>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665" name="フローチャート: 判断 664"/>
        <xdr:cNvSpPr/>
      </xdr:nvSpPr>
      <xdr:spPr>
        <a:xfrm>
          <a:off x="13652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139700</xdr:rowOff>
    </xdr:from>
    <xdr:to>
      <xdr:col>67</xdr:col>
      <xdr:colOff>101600</xdr:colOff>
      <xdr:row>104</xdr:row>
      <xdr:rowOff>69850</xdr:rowOff>
    </xdr:to>
    <xdr:sp macro="" textlink="">
      <xdr:nvSpPr>
        <xdr:cNvPr id="666" name="フローチャート: 判断 665"/>
        <xdr:cNvSpPr/>
      </xdr:nvSpPr>
      <xdr:spPr>
        <a:xfrm>
          <a:off x="12763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114554</xdr:rowOff>
    </xdr:from>
    <xdr:to>
      <xdr:col>85</xdr:col>
      <xdr:colOff>177800</xdr:colOff>
      <xdr:row>105</xdr:row>
      <xdr:rowOff>44704</xdr:rowOff>
    </xdr:to>
    <xdr:sp macro="" textlink="">
      <xdr:nvSpPr>
        <xdr:cNvPr id="672" name="楕円 671"/>
        <xdr:cNvSpPr/>
      </xdr:nvSpPr>
      <xdr:spPr>
        <a:xfrm>
          <a:off x="162687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92981</xdr:rowOff>
    </xdr:from>
    <xdr:ext cx="405111" cy="259045"/>
    <xdr:sp macro="" textlink="">
      <xdr:nvSpPr>
        <xdr:cNvPr id="673" name="【庁舎】&#10;有形固定資産減価償却率該当値テキスト"/>
        <xdr:cNvSpPr txBox="1"/>
      </xdr:nvSpPr>
      <xdr:spPr>
        <a:xfrm>
          <a:off x="16357600" y="1792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61976</xdr:rowOff>
    </xdr:from>
    <xdr:to>
      <xdr:col>81</xdr:col>
      <xdr:colOff>101600</xdr:colOff>
      <xdr:row>104</xdr:row>
      <xdr:rowOff>163576</xdr:rowOff>
    </xdr:to>
    <xdr:sp macro="" textlink="">
      <xdr:nvSpPr>
        <xdr:cNvPr id="674" name="楕円 673"/>
        <xdr:cNvSpPr/>
      </xdr:nvSpPr>
      <xdr:spPr>
        <a:xfrm>
          <a:off x="15430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112776</xdr:rowOff>
    </xdr:from>
    <xdr:to>
      <xdr:col>85</xdr:col>
      <xdr:colOff>127000</xdr:colOff>
      <xdr:row>104</xdr:row>
      <xdr:rowOff>165354</xdr:rowOff>
    </xdr:to>
    <xdr:cxnSp macro="">
      <xdr:nvCxnSpPr>
        <xdr:cNvPr id="675" name="直線コネクタ 674"/>
        <xdr:cNvCxnSpPr/>
      </xdr:nvCxnSpPr>
      <xdr:spPr>
        <a:xfrm>
          <a:off x="15481300" y="1794357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27687</xdr:rowOff>
    </xdr:from>
    <xdr:to>
      <xdr:col>76</xdr:col>
      <xdr:colOff>165100</xdr:colOff>
      <xdr:row>104</xdr:row>
      <xdr:rowOff>129287</xdr:rowOff>
    </xdr:to>
    <xdr:sp macro="" textlink="">
      <xdr:nvSpPr>
        <xdr:cNvPr id="676" name="楕円 675"/>
        <xdr:cNvSpPr/>
      </xdr:nvSpPr>
      <xdr:spPr>
        <a:xfrm>
          <a:off x="145415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78487</xdr:rowOff>
    </xdr:from>
    <xdr:to>
      <xdr:col>81</xdr:col>
      <xdr:colOff>50800</xdr:colOff>
      <xdr:row>104</xdr:row>
      <xdr:rowOff>112776</xdr:rowOff>
    </xdr:to>
    <xdr:cxnSp macro="">
      <xdr:nvCxnSpPr>
        <xdr:cNvPr id="677" name="直線コネクタ 676"/>
        <xdr:cNvCxnSpPr/>
      </xdr:nvCxnSpPr>
      <xdr:spPr>
        <a:xfrm>
          <a:off x="14592300" y="1790928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678" name="楕円 677"/>
        <xdr:cNvSpPr/>
      </xdr:nvSpPr>
      <xdr:spPr>
        <a:xfrm>
          <a:off x="1365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30480</xdr:rowOff>
    </xdr:from>
    <xdr:to>
      <xdr:col>76</xdr:col>
      <xdr:colOff>114300</xdr:colOff>
      <xdr:row>104</xdr:row>
      <xdr:rowOff>78487</xdr:rowOff>
    </xdr:to>
    <xdr:cxnSp macro="">
      <xdr:nvCxnSpPr>
        <xdr:cNvPr id="679" name="直線コネクタ 678"/>
        <xdr:cNvCxnSpPr/>
      </xdr:nvCxnSpPr>
      <xdr:spPr>
        <a:xfrm>
          <a:off x="13703300" y="1786128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141987</xdr:rowOff>
    </xdr:from>
    <xdr:to>
      <xdr:col>67</xdr:col>
      <xdr:colOff>101600</xdr:colOff>
      <xdr:row>104</xdr:row>
      <xdr:rowOff>72137</xdr:rowOff>
    </xdr:to>
    <xdr:sp macro="" textlink="">
      <xdr:nvSpPr>
        <xdr:cNvPr id="680" name="楕円 679"/>
        <xdr:cNvSpPr/>
      </xdr:nvSpPr>
      <xdr:spPr>
        <a:xfrm>
          <a:off x="12763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21337</xdr:rowOff>
    </xdr:from>
    <xdr:to>
      <xdr:col>71</xdr:col>
      <xdr:colOff>177800</xdr:colOff>
      <xdr:row>104</xdr:row>
      <xdr:rowOff>30480</xdr:rowOff>
    </xdr:to>
    <xdr:cxnSp macro="">
      <xdr:nvCxnSpPr>
        <xdr:cNvPr id="681" name="直線コネクタ 680"/>
        <xdr:cNvCxnSpPr/>
      </xdr:nvCxnSpPr>
      <xdr:spPr>
        <a:xfrm>
          <a:off x="12814300" y="178521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129812</xdr:rowOff>
    </xdr:from>
    <xdr:ext cx="405111" cy="259045"/>
    <xdr:sp macro="" textlink="">
      <xdr:nvSpPr>
        <xdr:cNvPr id="682" name="n_1aveValue【庁舎】&#10;有形固定資産減価償却率"/>
        <xdr:cNvSpPr txBox="1"/>
      </xdr:nvSpPr>
      <xdr:spPr>
        <a:xfrm>
          <a:off x="152660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683" name="n_2aveValue【庁舎】&#10;有形固定資産減価償却率"/>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79264</xdr:rowOff>
    </xdr:from>
    <xdr:ext cx="405111" cy="259045"/>
    <xdr:sp macro="" textlink="">
      <xdr:nvSpPr>
        <xdr:cNvPr id="684" name="n_3aveValue【庁舎】&#10;有形固定資産減価償却率"/>
        <xdr:cNvSpPr txBox="1"/>
      </xdr:nvSpPr>
      <xdr:spPr>
        <a:xfrm>
          <a:off x="13500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86377</xdr:rowOff>
    </xdr:from>
    <xdr:ext cx="405111" cy="259045"/>
    <xdr:sp macro="" textlink="">
      <xdr:nvSpPr>
        <xdr:cNvPr id="685" name="n_4aveValue【庁舎】&#10;有形固定資産減価償却率"/>
        <xdr:cNvSpPr txBox="1"/>
      </xdr:nvSpPr>
      <xdr:spPr>
        <a:xfrm>
          <a:off x="12611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154703</xdr:rowOff>
    </xdr:from>
    <xdr:ext cx="405111" cy="259045"/>
    <xdr:sp macro="" textlink="">
      <xdr:nvSpPr>
        <xdr:cNvPr id="686" name="n_1mainValue【庁舎】&#10;有形固定資産減価償却率"/>
        <xdr:cNvSpPr txBox="1"/>
      </xdr:nvSpPr>
      <xdr:spPr>
        <a:xfrm>
          <a:off x="15266044"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120414</xdr:rowOff>
    </xdr:from>
    <xdr:ext cx="405111" cy="259045"/>
    <xdr:sp macro="" textlink="">
      <xdr:nvSpPr>
        <xdr:cNvPr id="687" name="n_2mainValue【庁舎】&#10;有形固定資産減価償却率"/>
        <xdr:cNvSpPr txBox="1"/>
      </xdr:nvSpPr>
      <xdr:spPr>
        <a:xfrm>
          <a:off x="14389744" y="179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688" name="n_3mainValue【庁舎】&#10;有形固定資産減価償却率"/>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63264</xdr:rowOff>
    </xdr:from>
    <xdr:ext cx="405111" cy="259045"/>
    <xdr:sp macro="" textlink="">
      <xdr:nvSpPr>
        <xdr:cNvPr id="689" name="n_4mainValue【庁舎】&#10;有形固定資産減価償却率"/>
        <xdr:cNvSpPr txBox="1"/>
      </xdr:nvSpPr>
      <xdr:spPr>
        <a:xfrm>
          <a:off x="12611744" y="178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0" name="直線コネクタ 6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1" name="テキスト ボックス 7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2" name="直線コネクタ 7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3" name="テキスト ボックス 7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4" name="直線コネクタ 7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5" name="テキスト ボックス 7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6" name="直線コネクタ 7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7" name="テキスト ボックス 7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8" name="直線コネクタ 7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9" name="テキスト ボックス 7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72389</xdr:rowOff>
    </xdr:from>
    <xdr:to>
      <xdr:col>116</xdr:col>
      <xdr:colOff>62864</xdr:colOff>
      <xdr:row>108</xdr:row>
      <xdr:rowOff>22861</xdr:rowOff>
    </xdr:to>
    <xdr:cxnSp macro="">
      <xdr:nvCxnSpPr>
        <xdr:cNvPr id="713" name="直線コネクタ 712"/>
        <xdr:cNvCxnSpPr/>
      </xdr:nvCxnSpPr>
      <xdr:spPr>
        <a:xfrm flipV="1">
          <a:off x="22160864" y="170459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14"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15" name="直線コネクタ 714"/>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19066</xdr:rowOff>
    </xdr:from>
    <xdr:ext cx="469744" cy="259045"/>
    <xdr:sp macro="" textlink="">
      <xdr:nvSpPr>
        <xdr:cNvPr id="716" name="【庁舎】&#10;一人当たり面積最大値テキスト"/>
        <xdr:cNvSpPr txBox="1"/>
      </xdr:nvSpPr>
      <xdr:spPr>
        <a:xfrm>
          <a:off x="22199600" y="168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72389</xdr:rowOff>
    </xdr:from>
    <xdr:to>
      <xdr:col>116</xdr:col>
      <xdr:colOff>152400</xdr:colOff>
      <xdr:row>99</xdr:row>
      <xdr:rowOff>72389</xdr:rowOff>
    </xdr:to>
    <xdr:cxnSp macro="">
      <xdr:nvCxnSpPr>
        <xdr:cNvPr id="717" name="直線コネクタ 716"/>
        <xdr:cNvCxnSpPr/>
      </xdr:nvCxnSpPr>
      <xdr:spPr>
        <a:xfrm>
          <a:off x="22072600" y="1704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154957</xdr:rowOff>
    </xdr:from>
    <xdr:ext cx="469744" cy="259045"/>
    <xdr:sp macro="" textlink="">
      <xdr:nvSpPr>
        <xdr:cNvPr id="718" name="【庁舎】&#10;一人当たり面積平均値テキスト"/>
        <xdr:cNvSpPr txBox="1"/>
      </xdr:nvSpPr>
      <xdr:spPr>
        <a:xfrm>
          <a:off x="221996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719" name="フローチャート: 判断 718"/>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20" name="フローチャート: 判断 719"/>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147320</xdr:rowOff>
    </xdr:from>
    <xdr:to>
      <xdr:col>107</xdr:col>
      <xdr:colOff>101600</xdr:colOff>
      <xdr:row>106</xdr:row>
      <xdr:rowOff>77470</xdr:rowOff>
    </xdr:to>
    <xdr:sp macro="" textlink="">
      <xdr:nvSpPr>
        <xdr:cNvPr id="721" name="フローチャート: 判断 720"/>
        <xdr:cNvSpPr/>
      </xdr:nvSpPr>
      <xdr:spPr>
        <a:xfrm>
          <a:off x="20383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722" name="フローチャート: 判断 721"/>
        <xdr:cNvSpPr/>
      </xdr:nvSpPr>
      <xdr:spPr>
        <a:xfrm>
          <a:off x="19494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23" name="フローチャート: 判断 722"/>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729" name="楕円 728"/>
        <xdr:cNvSpPr/>
      </xdr:nvSpPr>
      <xdr:spPr>
        <a:xfrm>
          <a:off x="221107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125747</xdr:rowOff>
    </xdr:from>
    <xdr:ext cx="469744" cy="259045"/>
    <xdr:sp macro="" textlink="">
      <xdr:nvSpPr>
        <xdr:cNvPr id="730" name="【庁舎】&#10;一人当たり面積該当値テキスト"/>
        <xdr:cNvSpPr txBox="1"/>
      </xdr:nvSpPr>
      <xdr:spPr>
        <a:xfrm>
          <a:off x="22199600"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147320</xdr:rowOff>
    </xdr:from>
    <xdr:to>
      <xdr:col>112</xdr:col>
      <xdr:colOff>38100</xdr:colOff>
      <xdr:row>106</xdr:row>
      <xdr:rowOff>77470</xdr:rowOff>
    </xdr:to>
    <xdr:sp macro="" textlink="">
      <xdr:nvSpPr>
        <xdr:cNvPr id="731" name="楕円 730"/>
        <xdr:cNvSpPr/>
      </xdr:nvSpPr>
      <xdr:spPr>
        <a:xfrm>
          <a:off x="21272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26670</xdr:rowOff>
    </xdr:from>
    <xdr:to>
      <xdr:col>116</xdr:col>
      <xdr:colOff>63500</xdr:colOff>
      <xdr:row>106</xdr:row>
      <xdr:rowOff>26670</xdr:rowOff>
    </xdr:to>
    <xdr:cxnSp macro="">
      <xdr:nvCxnSpPr>
        <xdr:cNvPr id="732" name="直線コネクタ 731"/>
        <xdr:cNvCxnSpPr/>
      </xdr:nvCxnSpPr>
      <xdr:spPr>
        <a:xfrm>
          <a:off x="21323300" y="18200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143511</xdr:rowOff>
    </xdr:from>
    <xdr:to>
      <xdr:col>107</xdr:col>
      <xdr:colOff>101600</xdr:colOff>
      <xdr:row>106</xdr:row>
      <xdr:rowOff>73661</xdr:rowOff>
    </xdr:to>
    <xdr:sp macro="" textlink="">
      <xdr:nvSpPr>
        <xdr:cNvPr id="733" name="楕円 732"/>
        <xdr:cNvSpPr/>
      </xdr:nvSpPr>
      <xdr:spPr>
        <a:xfrm>
          <a:off x="20383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22861</xdr:rowOff>
    </xdr:from>
    <xdr:to>
      <xdr:col>111</xdr:col>
      <xdr:colOff>177800</xdr:colOff>
      <xdr:row>106</xdr:row>
      <xdr:rowOff>26670</xdr:rowOff>
    </xdr:to>
    <xdr:cxnSp macro="">
      <xdr:nvCxnSpPr>
        <xdr:cNvPr id="734" name="直線コネクタ 733"/>
        <xdr:cNvCxnSpPr/>
      </xdr:nvCxnSpPr>
      <xdr:spPr>
        <a:xfrm>
          <a:off x="20434300" y="181965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135889</xdr:rowOff>
    </xdr:from>
    <xdr:to>
      <xdr:col>102</xdr:col>
      <xdr:colOff>165100</xdr:colOff>
      <xdr:row>106</xdr:row>
      <xdr:rowOff>66039</xdr:rowOff>
    </xdr:to>
    <xdr:sp macro="" textlink="">
      <xdr:nvSpPr>
        <xdr:cNvPr id="735" name="楕円 734"/>
        <xdr:cNvSpPr/>
      </xdr:nvSpPr>
      <xdr:spPr>
        <a:xfrm>
          <a:off x="19494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15239</xdr:rowOff>
    </xdr:from>
    <xdr:to>
      <xdr:col>107</xdr:col>
      <xdr:colOff>50800</xdr:colOff>
      <xdr:row>106</xdr:row>
      <xdr:rowOff>22861</xdr:rowOff>
    </xdr:to>
    <xdr:cxnSp macro="">
      <xdr:nvCxnSpPr>
        <xdr:cNvPr id="736" name="直線コネクタ 735"/>
        <xdr:cNvCxnSpPr/>
      </xdr:nvCxnSpPr>
      <xdr:spPr>
        <a:xfrm>
          <a:off x="19545300" y="18188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737" name="楕円 736"/>
        <xdr:cNvSpPr/>
      </xdr:nvSpPr>
      <xdr:spPr>
        <a:xfrm>
          <a:off x="18605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160020</xdr:rowOff>
    </xdr:from>
    <xdr:to>
      <xdr:col>102</xdr:col>
      <xdr:colOff>114300</xdr:colOff>
      <xdr:row>106</xdr:row>
      <xdr:rowOff>15239</xdr:rowOff>
    </xdr:to>
    <xdr:cxnSp macro="">
      <xdr:nvCxnSpPr>
        <xdr:cNvPr id="738" name="直線コネクタ 737"/>
        <xdr:cNvCxnSpPr/>
      </xdr:nvCxnSpPr>
      <xdr:spPr>
        <a:xfrm>
          <a:off x="18656300" y="181622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739" name="n_1aveValue【庁舎】&#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68597</xdr:rowOff>
    </xdr:from>
    <xdr:ext cx="469744" cy="259045"/>
    <xdr:sp macro="" textlink="">
      <xdr:nvSpPr>
        <xdr:cNvPr id="740" name="n_2aveValue【庁舎】&#10;一人当たり面積"/>
        <xdr:cNvSpPr txBox="1"/>
      </xdr:nvSpPr>
      <xdr:spPr>
        <a:xfrm>
          <a:off x="20199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83838</xdr:rowOff>
    </xdr:from>
    <xdr:ext cx="469744" cy="259045"/>
    <xdr:sp macro="" textlink="">
      <xdr:nvSpPr>
        <xdr:cNvPr id="741" name="n_3aveValue【庁舎】&#10;一人当たり面積"/>
        <xdr:cNvSpPr txBox="1"/>
      </xdr:nvSpPr>
      <xdr:spPr>
        <a:xfrm>
          <a:off x="19310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742" name="n_4aveValue【庁舎】&#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68597</xdr:rowOff>
    </xdr:from>
    <xdr:ext cx="469744" cy="259045"/>
    <xdr:sp macro="" textlink="">
      <xdr:nvSpPr>
        <xdr:cNvPr id="743" name="n_1mainValue【庁舎】&#10;一人当たり面積"/>
        <xdr:cNvSpPr txBox="1"/>
      </xdr:nvSpPr>
      <xdr:spPr>
        <a:xfrm>
          <a:off x="210757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90188</xdr:rowOff>
    </xdr:from>
    <xdr:ext cx="469744" cy="259045"/>
    <xdr:sp macro="" textlink="">
      <xdr:nvSpPr>
        <xdr:cNvPr id="744" name="n_2mainValue【庁舎】&#10;一人当たり面積"/>
        <xdr:cNvSpPr txBox="1"/>
      </xdr:nvSpPr>
      <xdr:spPr>
        <a:xfrm>
          <a:off x="20199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82566</xdr:rowOff>
    </xdr:from>
    <xdr:ext cx="469744" cy="259045"/>
    <xdr:sp macro="" textlink="">
      <xdr:nvSpPr>
        <xdr:cNvPr id="745" name="n_3mainValue【庁舎】&#10;一人当たり面積"/>
        <xdr:cNvSpPr txBox="1"/>
      </xdr:nvSpPr>
      <xdr:spPr>
        <a:xfrm>
          <a:off x="19310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30497</xdr:rowOff>
    </xdr:from>
    <xdr:ext cx="469744" cy="259045"/>
    <xdr:sp macro="" textlink="">
      <xdr:nvSpPr>
        <xdr:cNvPr id="746" name="n_4mainValue【庁舎】&#10;一人当たり面積"/>
        <xdr:cNvSpPr txBox="1"/>
      </xdr:nvSpPr>
      <xdr:spPr>
        <a:xfrm>
          <a:off x="18421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区施設の半分以上を占める学校施設においては、かねてより、老朽化対策が課題となっている。このため学校施設管理基本計画を策定し、改修・改築のみならず、適正配置、複合化をあわせて実施していく。その他施設においても、統合、再編、長寿命化など多様な視点で対応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740,099
719,971
48.08
354,023,547
344,953,360
8,695,192
169,566,390
48,849,474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財政力指数は過去３か年の平均となるため、今回の増減については平成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年度と令和２年度の単年度数値の差が反映される。単年度では、平成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年度が</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に対して、令和２年度は</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となっており、基準財政需要額が</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増加したが、基準財政収入額がそれを上回る</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増加したことにより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ポイント高くなっため、３か年平均では前年度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ポイントとなった。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26307</xdr:rowOff>
    </xdr:to>
    <xdr:cxnSp macro="">
      <xdr:nvCxnSpPr>
        <xdr:cNvPr id="71" name="直線コネクタ 70"/>
        <xdr:cNvCxnSpPr/>
      </xdr:nvCxnSpPr>
      <xdr:spPr>
        <a:xfrm flipV="1">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4" name="直線コネクタ 73"/>
        <xdr:cNvCxnSpPr/>
      </xdr:nvCxnSpPr>
      <xdr:spPr>
        <a:xfrm>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7" name="直線コネクタ 76"/>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80" name="直線コネクタ 79"/>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1"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8" name="楕円 97"/>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9" name="テキスト ボックス 98"/>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等による人件費の増加や清掃一部事務組合分担金の増等による補助費の増等により、分子である経常経費充当一般財源が増加したことに対し、法人住民税の一部国税化等の影響等による財政調整普通交付金の減、子ども子育て支援臨時交付金の皆減などによる経常一般財源が減少したため、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今後は扶助費等の増加が見込まれるが効率的な行政運営に努めていく。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62593</xdr:rowOff>
    </xdr:from>
    <xdr:to>
      <xdr:col>23</xdr:col>
      <xdr:colOff>133350</xdr:colOff>
      <xdr:row>65</xdr:row>
      <xdr:rowOff>41426</xdr:rowOff>
    </xdr:to>
    <xdr:cxnSp macro="">
      <xdr:nvCxnSpPr>
        <xdr:cNvPr id="136" name="直線コネクタ 135"/>
        <xdr:cNvCxnSpPr/>
      </xdr:nvCxnSpPr>
      <xdr:spPr>
        <a:xfrm>
          <a:off x="4114800" y="10863943"/>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84865</xdr:rowOff>
    </xdr:from>
    <xdr:ext cx="762000" cy="259045"/>
    <xdr:sp macro="" textlink="">
      <xdr:nvSpPr>
        <xdr:cNvPr id="137" name="財政構造の弾力性平均値テキスト"/>
        <xdr:cNvSpPr txBox="1"/>
      </xdr:nvSpPr>
      <xdr:spPr>
        <a:xfrm>
          <a:off x="5041900" y="1054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62593</xdr:rowOff>
    </xdr:from>
    <xdr:to>
      <xdr:col>19</xdr:col>
      <xdr:colOff>133350</xdr:colOff>
      <xdr:row>64</xdr:row>
      <xdr:rowOff>29028</xdr:rowOff>
    </xdr:to>
    <xdr:cxnSp macro="">
      <xdr:nvCxnSpPr>
        <xdr:cNvPr id="139" name="直線コネクタ 138"/>
        <xdr:cNvCxnSpPr/>
      </xdr:nvCxnSpPr>
      <xdr:spPr>
        <a:xfrm flipV="1">
          <a:off x="3225800" y="108639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29028</xdr:rowOff>
    </xdr:from>
    <xdr:to>
      <xdr:col>15</xdr:col>
      <xdr:colOff>82550</xdr:colOff>
      <xdr:row>64</xdr:row>
      <xdr:rowOff>109462</xdr:rowOff>
    </xdr:to>
    <xdr:cxnSp macro="">
      <xdr:nvCxnSpPr>
        <xdr:cNvPr id="142" name="直線コネクタ 141"/>
        <xdr:cNvCxnSpPr/>
      </xdr:nvCxnSpPr>
      <xdr:spPr>
        <a:xfrm flipV="1">
          <a:off x="2336800" y="110018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97972</xdr:rowOff>
    </xdr:from>
    <xdr:to>
      <xdr:col>11</xdr:col>
      <xdr:colOff>31750</xdr:colOff>
      <xdr:row>64</xdr:row>
      <xdr:rowOff>109462</xdr:rowOff>
    </xdr:to>
    <xdr:cxnSp macro="">
      <xdr:nvCxnSpPr>
        <xdr:cNvPr id="145" name="直線コネクタ 144"/>
        <xdr:cNvCxnSpPr/>
      </xdr:nvCxnSpPr>
      <xdr:spPr>
        <a:xfrm>
          <a:off x="1447800" y="1107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162076</xdr:rowOff>
    </xdr:from>
    <xdr:to>
      <xdr:col>23</xdr:col>
      <xdr:colOff>184150</xdr:colOff>
      <xdr:row>65</xdr:row>
      <xdr:rowOff>92226</xdr:rowOff>
    </xdr:to>
    <xdr:sp macro="" textlink="">
      <xdr:nvSpPr>
        <xdr:cNvPr id="155" name="楕円 154"/>
        <xdr:cNvSpPr/>
      </xdr:nvSpPr>
      <xdr:spPr>
        <a:xfrm>
          <a:off x="49022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134153</xdr:rowOff>
    </xdr:from>
    <xdr:ext cx="762000" cy="259045"/>
    <xdr:sp macro="" textlink="">
      <xdr:nvSpPr>
        <xdr:cNvPr id="156" name="財政構造の弾力性該当値テキスト"/>
        <xdr:cNvSpPr txBox="1"/>
      </xdr:nvSpPr>
      <xdr:spPr>
        <a:xfrm>
          <a:off x="5041900" y="1110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11793</xdr:rowOff>
    </xdr:from>
    <xdr:to>
      <xdr:col>19</xdr:col>
      <xdr:colOff>184150</xdr:colOff>
      <xdr:row>63</xdr:row>
      <xdr:rowOff>113393</xdr:rowOff>
    </xdr:to>
    <xdr:sp macro="" textlink="">
      <xdr:nvSpPr>
        <xdr:cNvPr id="157" name="楕円 156"/>
        <xdr:cNvSpPr/>
      </xdr:nvSpPr>
      <xdr:spPr>
        <a:xfrm>
          <a:off x="4064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98170</xdr:rowOff>
    </xdr:from>
    <xdr:ext cx="736600" cy="259045"/>
    <xdr:sp macro="" textlink="">
      <xdr:nvSpPr>
        <xdr:cNvPr id="158" name="テキスト ボックス 157"/>
        <xdr:cNvSpPr txBox="1"/>
      </xdr:nvSpPr>
      <xdr:spPr>
        <a:xfrm>
          <a:off x="3733800" y="1089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149678</xdr:rowOff>
    </xdr:from>
    <xdr:to>
      <xdr:col>15</xdr:col>
      <xdr:colOff>133350</xdr:colOff>
      <xdr:row>64</xdr:row>
      <xdr:rowOff>79828</xdr:rowOff>
    </xdr:to>
    <xdr:sp macro="" textlink="">
      <xdr:nvSpPr>
        <xdr:cNvPr id="159" name="楕円 158"/>
        <xdr:cNvSpPr/>
      </xdr:nvSpPr>
      <xdr:spPr>
        <a:xfrm>
          <a:off x="3175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64605</xdr:rowOff>
    </xdr:from>
    <xdr:ext cx="762000" cy="259045"/>
    <xdr:sp macro="" textlink="">
      <xdr:nvSpPr>
        <xdr:cNvPr id="160" name="テキスト ボックス 159"/>
        <xdr:cNvSpPr txBox="1"/>
      </xdr:nvSpPr>
      <xdr:spPr>
        <a:xfrm>
          <a:off x="2844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58662</xdr:rowOff>
    </xdr:from>
    <xdr:to>
      <xdr:col>11</xdr:col>
      <xdr:colOff>82550</xdr:colOff>
      <xdr:row>64</xdr:row>
      <xdr:rowOff>160262</xdr:rowOff>
    </xdr:to>
    <xdr:sp macro="" textlink="">
      <xdr:nvSpPr>
        <xdr:cNvPr id="161" name="楕円 160"/>
        <xdr:cNvSpPr/>
      </xdr:nvSpPr>
      <xdr:spPr>
        <a:xfrm>
          <a:off x="2286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145039</xdr:rowOff>
    </xdr:from>
    <xdr:ext cx="762000" cy="259045"/>
    <xdr:sp macro="" textlink="">
      <xdr:nvSpPr>
        <xdr:cNvPr id="162" name="テキスト ボックス 161"/>
        <xdr:cNvSpPr txBox="1"/>
      </xdr:nvSpPr>
      <xdr:spPr>
        <a:xfrm>
          <a:off x="1955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47172</xdr:rowOff>
    </xdr:from>
    <xdr:to>
      <xdr:col>7</xdr:col>
      <xdr:colOff>31750</xdr:colOff>
      <xdr:row>64</xdr:row>
      <xdr:rowOff>148772</xdr:rowOff>
    </xdr:to>
    <xdr:sp macro="" textlink="">
      <xdr:nvSpPr>
        <xdr:cNvPr id="163" name="楕円 162"/>
        <xdr:cNvSpPr/>
      </xdr:nvSpPr>
      <xdr:spPr>
        <a:xfrm>
          <a:off x="1397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133549</xdr:rowOff>
    </xdr:from>
    <xdr:ext cx="762000" cy="259045"/>
    <xdr:sp macro="" textlink="">
      <xdr:nvSpPr>
        <xdr:cNvPr id="164" name="テキスト ボックス 163"/>
        <xdr:cNvSpPr txBox="1"/>
      </xdr:nvSpPr>
      <xdr:spPr>
        <a:xfrm>
          <a:off x="1066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[123,435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前年度との比較では</a:t>
          </a:r>
          <a:r>
            <a:rPr kumimoji="1" lang="en-US" altLang="ja-JP" sz="1300">
              <a:latin typeface="ＭＳ Ｐゴシック" panose="020B0600070205080204" pitchFamily="50" charset="-128"/>
              <a:ea typeface="ＭＳ Ｐゴシック" panose="020B0600070205080204" pitchFamily="50" charset="-128"/>
            </a:rPr>
            <a:t>5574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人口は、対前年度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の増となったが、物件費が業務委託化などにより対前年度比</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増、人件費が会計年度任用職員制度の導入などにより前年度比</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増となどにより、１人当たりの決算額が増となった。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今後も、業務委託の拡大などにより物件費は増加する見込みだが、適正な支出と経費の削減に努める。　</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79842</xdr:rowOff>
    </xdr:from>
    <xdr:to>
      <xdr:col>23</xdr:col>
      <xdr:colOff>133350</xdr:colOff>
      <xdr:row>81</xdr:row>
      <xdr:rowOff>106747</xdr:rowOff>
    </xdr:to>
    <xdr:cxnSp macro="">
      <xdr:nvCxnSpPr>
        <xdr:cNvPr id="197" name="直線コネクタ 196"/>
        <xdr:cNvCxnSpPr/>
      </xdr:nvCxnSpPr>
      <xdr:spPr>
        <a:xfrm>
          <a:off x="4114800" y="13967292"/>
          <a:ext cx="838200" cy="2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105342</xdr:rowOff>
    </xdr:from>
    <xdr:ext cx="762000" cy="259045"/>
    <xdr:sp macro="" textlink="">
      <xdr:nvSpPr>
        <xdr:cNvPr id="198" name="人件費・物件費等の状況平均値テキスト"/>
        <xdr:cNvSpPr txBox="1"/>
      </xdr:nvSpPr>
      <xdr:spPr>
        <a:xfrm>
          <a:off x="5041900" y="13992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62846</xdr:rowOff>
    </xdr:from>
    <xdr:to>
      <xdr:col>19</xdr:col>
      <xdr:colOff>133350</xdr:colOff>
      <xdr:row>81</xdr:row>
      <xdr:rowOff>79842</xdr:rowOff>
    </xdr:to>
    <xdr:cxnSp macro="">
      <xdr:nvCxnSpPr>
        <xdr:cNvPr id="200" name="直線コネクタ 199"/>
        <xdr:cNvCxnSpPr/>
      </xdr:nvCxnSpPr>
      <xdr:spPr>
        <a:xfrm>
          <a:off x="3225800" y="13950296"/>
          <a:ext cx="889000" cy="1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21325</xdr:rowOff>
    </xdr:from>
    <xdr:ext cx="736600" cy="259045"/>
    <xdr:sp macro="" textlink="">
      <xdr:nvSpPr>
        <xdr:cNvPr id="202" name="テキスト ボックス 201"/>
        <xdr:cNvSpPr txBox="1"/>
      </xdr:nvSpPr>
      <xdr:spPr>
        <a:xfrm>
          <a:off x="3733800" y="1408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58550</xdr:rowOff>
    </xdr:from>
    <xdr:to>
      <xdr:col>15</xdr:col>
      <xdr:colOff>82550</xdr:colOff>
      <xdr:row>81</xdr:row>
      <xdr:rowOff>62846</xdr:rowOff>
    </xdr:to>
    <xdr:cxnSp macro="">
      <xdr:nvCxnSpPr>
        <xdr:cNvPr id="203" name="直線コネクタ 202"/>
        <xdr:cNvCxnSpPr/>
      </xdr:nvCxnSpPr>
      <xdr:spPr>
        <a:xfrm>
          <a:off x="2336800" y="13946000"/>
          <a:ext cx="8890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155866</xdr:rowOff>
    </xdr:from>
    <xdr:ext cx="762000" cy="259045"/>
    <xdr:sp macro="" textlink="">
      <xdr:nvSpPr>
        <xdr:cNvPr id="205" name="テキスト ボックス 204"/>
        <xdr:cNvSpPr txBox="1"/>
      </xdr:nvSpPr>
      <xdr:spPr>
        <a:xfrm>
          <a:off x="2844800" y="140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58550</xdr:rowOff>
    </xdr:from>
    <xdr:to>
      <xdr:col>11</xdr:col>
      <xdr:colOff>31750</xdr:colOff>
      <xdr:row>81</xdr:row>
      <xdr:rowOff>60370</xdr:rowOff>
    </xdr:to>
    <xdr:cxnSp macro="">
      <xdr:nvCxnSpPr>
        <xdr:cNvPr id="206" name="直線コネクタ 205"/>
        <xdr:cNvCxnSpPr/>
      </xdr:nvCxnSpPr>
      <xdr:spPr>
        <a:xfrm flipV="1">
          <a:off x="1447800" y="13946000"/>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152241</xdr:rowOff>
    </xdr:from>
    <xdr:ext cx="762000" cy="259045"/>
    <xdr:sp macro="" textlink="">
      <xdr:nvSpPr>
        <xdr:cNvPr id="208" name="テキスト ボックス 207"/>
        <xdr:cNvSpPr txBox="1"/>
      </xdr:nvSpPr>
      <xdr:spPr>
        <a:xfrm>
          <a:off x="1955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159669</xdr:rowOff>
    </xdr:from>
    <xdr:ext cx="762000" cy="259045"/>
    <xdr:sp macro="" textlink="">
      <xdr:nvSpPr>
        <xdr:cNvPr id="210" name="テキスト ボックス 209"/>
        <xdr:cNvSpPr txBox="1"/>
      </xdr:nvSpPr>
      <xdr:spPr>
        <a:xfrm>
          <a:off x="1066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55947</xdr:rowOff>
    </xdr:from>
    <xdr:to>
      <xdr:col>23</xdr:col>
      <xdr:colOff>184150</xdr:colOff>
      <xdr:row>81</xdr:row>
      <xdr:rowOff>157547</xdr:rowOff>
    </xdr:to>
    <xdr:sp macro="" textlink="">
      <xdr:nvSpPr>
        <xdr:cNvPr id="216" name="楕円 215"/>
        <xdr:cNvSpPr/>
      </xdr:nvSpPr>
      <xdr:spPr>
        <a:xfrm>
          <a:off x="4902200" y="139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148674</xdr:rowOff>
    </xdr:from>
    <xdr:ext cx="762000" cy="259045"/>
    <xdr:sp macro="" textlink="">
      <xdr:nvSpPr>
        <xdr:cNvPr id="217" name="人件費・物件費等の状況該当値テキスト"/>
        <xdr:cNvSpPr txBox="1"/>
      </xdr:nvSpPr>
      <xdr:spPr>
        <a:xfrm>
          <a:off x="5041900" y="1386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29042</xdr:rowOff>
    </xdr:from>
    <xdr:to>
      <xdr:col>19</xdr:col>
      <xdr:colOff>184150</xdr:colOff>
      <xdr:row>81</xdr:row>
      <xdr:rowOff>130642</xdr:rowOff>
    </xdr:to>
    <xdr:sp macro="" textlink="">
      <xdr:nvSpPr>
        <xdr:cNvPr id="218" name="楕円 217"/>
        <xdr:cNvSpPr/>
      </xdr:nvSpPr>
      <xdr:spPr>
        <a:xfrm>
          <a:off x="4064000" y="1391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140819</xdr:rowOff>
    </xdr:from>
    <xdr:ext cx="736600" cy="259045"/>
    <xdr:sp macro="" textlink="">
      <xdr:nvSpPr>
        <xdr:cNvPr id="219" name="テキスト ボックス 218"/>
        <xdr:cNvSpPr txBox="1"/>
      </xdr:nvSpPr>
      <xdr:spPr>
        <a:xfrm>
          <a:off x="3733800" y="13685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12046</xdr:rowOff>
    </xdr:from>
    <xdr:to>
      <xdr:col>15</xdr:col>
      <xdr:colOff>133350</xdr:colOff>
      <xdr:row>81</xdr:row>
      <xdr:rowOff>113646</xdr:rowOff>
    </xdr:to>
    <xdr:sp macro="" textlink="">
      <xdr:nvSpPr>
        <xdr:cNvPr id="220" name="楕円 219"/>
        <xdr:cNvSpPr/>
      </xdr:nvSpPr>
      <xdr:spPr>
        <a:xfrm>
          <a:off x="3175000" y="138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123823</xdr:rowOff>
    </xdr:from>
    <xdr:ext cx="762000" cy="259045"/>
    <xdr:sp macro="" textlink="">
      <xdr:nvSpPr>
        <xdr:cNvPr id="221" name="テキスト ボックス 220"/>
        <xdr:cNvSpPr txBox="1"/>
      </xdr:nvSpPr>
      <xdr:spPr>
        <a:xfrm>
          <a:off x="2844800" y="1366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7750</xdr:rowOff>
    </xdr:from>
    <xdr:to>
      <xdr:col>11</xdr:col>
      <xdr:colOff>82550</xdr:colOff>
      <xdr:row>81</xdr:row>
      <xdr:rowOff>109350</xdr:rowOff>
    </xdr:to>
    <xdr:sp macro="" textlink="">
      <xdr:nvSpPr>
        <xdr:cNvPr id="222" name="楕円 221"/>
        <xdr:cNvSpPr/>
      </xdr:nvSpPr>
      <xdr:spPr>
        <a:xfrm>
          <a:off x="2286000" y="138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119527</xdr:rowOff>
    </xdr:from>
    <xdr:ext cx="762000" cy="259045"/>
    <xdr:sp macro="" textlink="">
      <xdr:nvSpPr>
        <xdr:cNvPr id="223" name="テキスト ボックス 222"/>
        <xdr:cNvSpPr txBox="1"/>
      </xdr:nvSpPr>
      <xdr:spPr>
        <a:xfrm>
          <a:off x="1955800" y="136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9570</xdr:rowOff>
    </xdr:from>
    <xdr:to>
      <xdr:col>7</xdr:col>
      <xdr:colOff>31750</xdr:colOff>
      <xdr:row>81</xdr:row>
      <xdr:rowOff>111170</xdr:rowOff>
    </xdr:to>
    <xdr:sp macro="" textlink="">
      <xdr:nvSpPr>
        <xdr:cNvPr id="224" name="楕円 223"/>
        <xdr:cNvSpPr/>
      </xdr:nvSpPr>
      <xdr:spPr>
        <a:xfrm>
          <a:off x="1397000" y="138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121347</xdr:rowOff>
    </xdr:from>
    <xdr:ext cx="762000" cy="259045"/>
    <xdr:sp macro="" textlink="">
      <xdr:nvSpPr>
        <xdr:cNvPr id="225" name="テキスト ボックス 224"/>
        <xdr:cNvSpPr txBox="1"/>
      </xdr:nvSpPr>
      <xdr:spPr>
        <a:xfrm>
          <a:off x="1066800" y="1366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例年に比べ、経験年数の浅い普通退職者が多く、職員数の減少率に対して平均給与の減少率が小さくなったため、ラスパイレス指数が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今後も給与の適正化に取り組んでいく。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66221</xdr:rowOff>
    </xdr:to>
    <xdr:cxnSp macro="">
      <xdr:nvCxnSpPr>
        <xdr:cNvPr id="261" name="直線コネクタ 260"/>
        <xdr:cNvCxnSpPr/>
      </xdr:nvCxnSpPr>
      <xdr:spPr>
        <a:xfrm>
          <a:off x="16179800" y="146050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87</xdr:row>
      <xdr:rowOff>33564</xdr:rowOff>
    </xdr:to>
    <xdr:cxnSp macro="">
      <xdr:nvCxnSpPr>
        <xdr:cNvPr id="264" name="直線コネクタ 263"/>
        <xdr:cNvCxnSpPr/>
      </xdr:nvCxnSpPr>
      <xdr:spPr>
        <a:xfrm flipV="1">
          <a:off x="15290800" y="14605000"/>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6" name="テキスト ボックス 265"/>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89</xdr:row>
      <xdr:rowOff>69850</xdr:rowOff>
    </xdr:to>
    <xdr:cxnSp macro="">
      <xdr:nvCxnSpPr>
        <xdr:cNvPr id="267" name="直線コネクタ 266"/>
        <xdr:cNvCxnSpPr/>
      </xdr:nvCxnSpPr>
      <xdr:spPr>
        <a:xfrm flipV="1">
          <a:off x="14401800" y="14949714"/>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89</xdr:row>
      <xdr:rowOff>69850</xdr:rowOff>
    </xdr:to>
    <xdr:cxnSp macro="">
      <xdr:nvCxnSpPr>
        <xdr:cNvPr id="270" name="直線コネクタ 269"/>
        <xdr:cNvCxnSpPr/>
      </xdr:nvCxnSpPr>
      <xdr:spPr>
        <a:xfrm>
          <a:off x="13512800" y="14984186"/>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2" name="テキスト ボックス 271"/>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80" name="楕円 279"/>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81"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83" name="テキスト ボックス 282"/>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4" name="楕円 283"/>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5" name="テキスト ボックス 284"/>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6" name="楕円 285"/>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7" name="テキスト ボックス 286"/>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8" name="楕円 287"/>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9" name="テキスト ボックス 288"/>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月に策定した「練馬区職員定数管理計画」に基づき、職種構成を適正化するとともに、職員定数の管理を見直し、削減を進めている。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民間が担えることは民間に任せ、行政が責任を持つべき分野において、区が役割を果たしていくため、適正な事業執行体制の確保に努めていく。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139398</xdr:rowOff>
    </xdr:from>
    <xdr:to>
      <xdr:col>81</xdr:col>
      <xdr:colOff>44450</xdr:colOff>
      <xdr:row>59</xdr:row>
      <xdr:rowOff>143994</xdr:rowOff>
    </xdr:to>
    <xdr:cxnSp macro="">
      <xdr:nvCxnSpPr>
        <xdr:cNvPr id="326" name="直線コネクタ 325"/>
        <xdr:cNvCxnSpPr/>
      </xdr:nvCxnSpPr>
      <xdr:spPr>
        <a:xfrm flipV="1">
          <a:off x="16179800" y="10254948"/>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124175</xdr:rowOff>
    </xdr:from>
    <xdr:ext cx="762000" cy="259045"/>
    <xdr:sp macro="" textlink="">
      <xdr:nvSpPr>
        <xdr:cNvPr id="327" name="定員管理の状況平均値テキスト"/>
        <xdr:cNvSpPr txBox="1"/>
      </xdr:nvSpPr>
      <xdr:spPr>
        <a:xfrm>
          <a:off x="17106900" y="10239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143994</xdr:rowOff>
    </xdr:from>
    <xdr:to>
      <xdr:col>77</xdr:col>
      <xdr:colOff>44450</xdr:colOff>
      <xdr:row>59</xdr:row>
      <xdr:rowOff>152037</xdr:rowOff>
    </xdr:to>
    <xdr:cxnSp macro="">
      <xdr:nvCxnSpPr>
        <xdr:cNvPr id="329" name="直線コネクタ 328"/>
        <xdr:cNvCxnSpPr/>
      </xdr:nvCxnSpPr>
      <xdr:spPr>
        <a:xfrm flipV="1">
          <a:off x="15290800" y="102595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31" name="テキスト ボックス 330"/>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150888</xdr:rowOff>
    </xdr:from>
    <xdr:to>
      <xdr:col>72</xdr:col>
      <xdr:colOff>203200</xdr:colOff>
      <xdr:row>59</xdr:row>
      <xdr:rowOff>152037</xdr:rowOff>
    </xdr:to>
    <xdr:cxnSp macro="">
      <xdr:nvCxnSpPr>
        <xdr:cNvPr id="332" name="直線コネクタ 331"/>
        <xdr:cNvCxnSpPr/>
      </xdr:nvCxnSpPr>
      <xdr:spPr>
        <a:xfrm>
          <a:off x="14401800" y="1026643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52933</xdr:rowOff>
    </xdr:from>
    <xdr:ext cx="762000" cy="259045"/>
    <xdr:sp macro="" textlink="">
      <xdr:nvSpPr>
        <xdr:cNvPr id="334" name="テキスト ボックス 333"/>
        <xdr:cNvSpPr txBox="1"/>
      </xdr:nvSpPr>
      <xdr:spPr>
        <a:xfrm>
          <a:off x="14909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147441</xdr:rowOff>
    </xdr:from>
    <xdr:to>
      <xdr:col>68</xdr:col>
      <xdr:colOff>152400</xdr:colOff>
      <xdr:row>59</xdr:row>
      <xdr:rowOff>150888</xdr:rowOff>
    </xdr:to>
    <xdr:cxnSp macro="">
      <xdr:nvCxnSpPr>
        <xdr:cNvPr id="335" name="直線コネクタ 334"/>
        <xdr:cNvCxnSpPr/>
      </xdr:nvCxnSpPr>
      <xdr:spPr>
        <a:xfrm>
          <a:off x="13512800" y="102629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51785</xdr:rowOff>
    </xdr:from>
    <xdr:ext cx="762000" cy="259045"/>
    <xdr:sp macro="" textlink="">
      <xdr:nvSpPr>
        <xdr:cNvPr id="337" name="テキスト ボックス 336"/>
        <xdr:cNvSpPr txBox="1"/>
      </xdr:nvSpPr>
      <xdr:spPr>
        <a:xfrm>
          <a:off x="14020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9" name="テキスト ボックス 338"/>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88598</xdr:rowOff>
    </xdr:from>
    <xdr:to>
      <xdr:col>81</xdr:col>
      <xdr:colOff>95250</xdr:colOff>
      <xdr:row>60</xdr:row>
      <xdr:rowOff>18748</xdr:rowOff>
    </xdr:to>
    <xdr:sp macro="" textlink="">
      <xdr:nvSpPr>
        <xdr:cNvPr id="345" name="楕円 344"/>
        <xdr:cNvSpPr/>
      </xdr:nvSpPr>
      <xdr:spPr>
        <a:xfrm>
          <a:off x="169672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9875</xdr:rowOff>
    </xdr:from>
    <xdr:ext cx="762000" cy="259045"/>
    <xdr:sp macro="" textlink="">
      <xdr:nvSpPr>
        <xdr:cNvPr id="346" name="定員管理の状況該当値テキスト"/>
        <xdr:cNvSpPr txBox="1"/>
      </xdr:nvSpPr>
      <xdr:spPr>
        <a:xfrm>
          <a:off x="17106900" y="1012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93194</xdr:rowOff>
    </xdr:from>
    <xdr:to>
      <xdr:col>77</xdr:col>
      <xdr:colOff>95250</xdr:colOff>
      <xdr:row>60</xdr:row>
      <xdr:rowOff>23344</xdr:rowOff>
    </xdr:to>
    <xdr:sp macro="" textlink="">
      <xdr:nvSpPr>
        <xdr:cNvPr id="347" name="楕円 346"/>
        <xdr:cNvSpPr/>
      </xdr:nvSpPr>
      <xdr:spPr>
        <a:xfrm>
          <a:off x="16129000" y="102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33521</xdr:rowOff>
    </xdr:from>
    <xdr:ext cx="736600" cy="259045"/>
    <xdr:sp macro="" textlink="">
      <xdr:nvSpPr>
        <xdr:cNvPr id="348" name="テキスト ボックス 347"/>
        <xdr:cNvSpPr txBox="1"/>
      </xdr:nvSpPr>
      <xdr:spPr>
        <a:xfrm>
          <a:off x="15798800" y="99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101237</xdr:rowOff>
    </xdr:from>
    <xdr:to>
      <xdr:col>73</xdr:col>
      <xdr:colOff>44450</xdr:colOff>
      <xdr:row>60</xdr:row>
      <xdr:rowOff>31387</xdr:rowOff>
    </xdr:to>
    <xdr:sp macro="" textlink="">
      <xdr:nvSpPr>
        <xdr:cNvPr id="349" name="楕円 348"/>
        <xdr:cNvSpPr/>
      </xdr:nvSpPr>
      <xdr:spPr>
        <a:xfrm>
          <a:off x="15240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41564</xdr:rowOff>
    </xdr:from>
    <xdr:ext cx="762000" cy="259045"/>
    <xdr:sp macro="" textlink="">
      <xdr:nvSpPr>
        <xdr:cNvPr id="350" name="テキスト ボックス 349"/>
        <xdr:cNvSpPr txBox="1"/>
      </xdr:nvSpPr>
      <xdr:spPr>
        <a:xfrm>
          <a:off x="14909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100088</xdr:rowOff>
    </xdr:from>
    <xdr:to>
      <xdr:col>68</xdr:col>
      <xdr:colOff>203200</xdr:colOff>
      <xdr:row>60</xdr:row>
      <xdr:rowOff>30238</xdr:rowOff>
    </xdr:to>
    <xdr:sp macro="" textlink="">
      <xdr:nvSpPr>
        <xdr:cNvPr id="351" name="楕円 350"/>
        <xdr:cNvSpPr/>
      </xdr:nvSpPr>
      <xdr:spPr>
        <a:xfrm>
          <a:off x="14351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40415</xdr:rowOff>
    </xdr:from>
    <xdr:ext cx="762000" cy="259045"/>
    <xdr:sp macro="" textlink="">
      <xdr:nvSpPr>
        <xdr:cNvPr id="352" name="テキスト ボックス 351"/>
        <xdr:cNvSpPr txBox="1"/>
      </xdr:nvSpPr>
      <xdr:spPr>
        <a:xfrm>
          <a:off x="14020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96641</xdr:rowOff>
    </xdr:from>
    <xdr:to>
      <xdr:col>64</xdr:col>
      <xdr:colOff>152400</xdr:colOff>
      <xdr:row>60</xdr:row>
      <xdr:rowOff>26791</xdr:rowOff>
    </xdr:to>
    <xdr:sp macro="" textlink="">
      <xdr:nvSpPr>
        <xdr:cNvPr id="353" name="楕円 352"/>
        <xdr:cNvSpPr/>
      </xdr:nvSpPr>
      <xdr:spPr>
        <a:xfrm>
          <a:off x="134620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36968</xdr:rowOff>
    </xdr:from>
    <xdr:ext cx="762000" cy="259045"/>
    <xdr:sp macro="" textlink="">
      <xdr:nvSpPr>
        <xdr:cNvPr id="354" name="テキスト ボックス 353"/>
        <xdr:cNvSpPr txBox="1"/>
      </xdr:nvSpPr>
      <xdr:spPr>
        <a:xfrm>
          <a:off x="13131800" y="998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３か年平均で算出するため、今回の増減は平成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年度と令和２年度の差が反映される。令和２年度は平成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年度と比して施設の改築経費等の増加により公債費に準ずる債務負担行為額が増加したため、単年度で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ポイントの上昇となり、その結果３か年平均で、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今後も公共施設の改修改築需要等が増大していく見込みのため、今後も比率の上昇が見込まれるが、将来を見据えた計画的な起債により健全な状態を維持していく。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102870</xdr:rowOff>
    </xdr:to>
    <xdr:cxnSp macro="">
      <xdr:nvCxnSpPr>
        <xdr:cNvPr id="383" name="直線コネクタ 382"/>
        <xdr:cNvCxnSpPr/>
      </xdr:nvCxnSpPr>
      <xdr:spPr>
        <a:xfrm>
          <a:off x="16179800" y="684022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4"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153670</xdr:rowOff>
    </xdr:to>
    <xdr:cxnSp macro="">
      <xdr:nvCxnSpPr>
        <xdr:cNvPr id="386" name="直線コネクタ 385"/>
        <xdr:cNvCxnSpPr/>
      </xdr:nvCxnSpPr>
      <xdr:spPr>
        <a:xfrm>
          <a:off x="15290800" y="67437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57150</xdr:rowOff>
    </xdr:to>
    <xdr:cxnSp macro="">
      <xdr:nvCxnSpPr>
        <xdr:cNvPr id="389" name="直線コネクタ 388"/>
        <xdr:cNvCxnSpPr/>
      </xdr:nvCxnSpPr>
      <xdr:spPr>
        <a:xfrm>
          <a:off x="14401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1" name="テキスト ボックス 390"/>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57150</xdr:rowOff>
    </xdr:to>
    <xdr:cxnSp macro="">
      <xdr:nvCxnSpPr>
        <xdr:cNvPr id="392" name="直線コネクタ 391"/>
        <xdr:cNvCxnSpPr/>
      </xdr:nvCxnSpPr>
      <xdr:spPr>
        <a:xfrm flipV="1">
          <a:off x="13512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6" name="テキスト ボックス 395"/>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402" name="楕円 401"/>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24147</xdr:rowOff>
    </xdr:from>
    <xdr:ext cx="762000" cy="259045"/>
    <xdr:sp macro="" textlink="">
      <xdr:nvSpPr>
        <xdr:cNvPr id="403" name="公債費負担の状況該当値テキスト"/>
        <xdr:cNvSpPr txBox="1"/>
      </xdr:nvSpPr>
      <xdr:spPr>
        <a:xfrm>
          <a:off x="17106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4" name="楕円 403"/>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5" name="テキスト ボックス 404"/>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6" name="楕円 405"/>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7" name="テキスト ボックス 406"/>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8" name="楕円 407"/>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9" name="テキスト ボックス 408"/>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0" name="楕円 409"/>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1" name="テキスト ボックス 410"/>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これまで、着実な公債償還による地方債現在高の縮減や、決算剰余金の基金繰入等による財政調整基金の積立により、将来負担の軽減と充当可能財源の確保に努めてきた。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基金等の充当可能財源が地方債現在高等の将来負担額上回っているため、将来負担比率は負の数値となり、前年度と同様「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」となる。今後も、持続可能な財政運営により財政健全化の維持・向上を目指す。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740,099
719,971
48.08
354,023,547
344,953,360
8,695,192
169,566,390
48,849,474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これは、会計年度任用職員制度導入による職員給等の増により、分子の人件費が前年度比で</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増と、分母である歳入経常一般財源の</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減を上回ったことによるものである。今後も引き続き人件費の抑制に努める。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38100</xdr:rowOff>
    </xdr:from>
    <xdr:to>
      <xdr:col>24</xdr:col>
      <xdr:colOff>25400</xdr:colOff>
      <xdr:row>37</xdr:row>
      <xdr:rowOff>44450</xdr:rowOff>
    </xdr:to>
    <xdr:cxnSp macro="">
      <xdr:nvCxnSpPr>
        <xdr:cNvPr id="66" name="直線コネクタ 65"/>
        <xdr:cNvCxnSpPr/>
      </xdr:nvCxnSpPr>
      <xdr:spPr>
        <a:xfrm>
          <a:off x="3987800" y="62103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38100</xdr:rowOff>
    </xdr:from>
    <xdr:to>
      <xdr:col>19</xdr:col>
      <xdr:colOff>187325</xdr:colOff>
      <xdr:row>36</xdr:row>
      <xdr:rowOff>88900</xdr:rowOff>
    </xdr:to>
    <xdr:cxnSp macro="">
      <xdr:nvCxnSpPr>
        <xdr:cNvPr id="69" name="直線コネクタ 68"/>
        <xdr:cNvCxnSpPr/>
      </xdr:nvCxnSpPr>
      <xdr:spPr>
        <a:xfrm flipV="1">
          <a:off x="3098800" y="621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114300</xdr:rowOff>
    </xdr:to>
    <xdr:cxnSp macro="">
      <xdr:nvCxnSpPr>
        <xdr:cNvPr id="72" name="直線コネクタ 71"/>
        <xdr:cNvCxnSpPr/>
      </xdr:nvCxnSpPr>
      <xdr:spPr>
        <a:xfrm flipV="1">
          <a:off x="2209800" y="626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114300</xdr:rowOff>
    </xdr:from>
    <xdr:to>
      <xdr:col>11</xdr:col>
      <xdr:colOff>9525</xdr:colOff>
      <xdr:row>37</xdr:row>
      <xdr:rowOff>19050</xdr:rowOff>
    </xdr:to>
    <xdr:cxnSp macro="">
      <xdr:nvCxnSpPr>
        <xdr:cNvPr id="75" name="直線コネクタ 74"/>
        <xdr:cNvCxnSpPr/>
      </xdr:nvCxnSpPr>
      <xdr:spPr>
        <a:xfrm flipV="1">
          <a:off x="1320800" y="628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85" name="楕円 84"/>
        <xdr:cNvSpPr/>
      </xdr:nvSpPr>
      <xdr:spPr>
        <a:xfrm>
          <a:off x="47752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137177</xdr:rowOff>
    </xdr:from>
    <xdr:ext cx="762000" cy="259045"/>
    <xdr:sp macro="" textlink="">
      <xdr:nvSpPr>
        <xdr:cNvPr id="86" name="人件費該当値テキスト"/>
        <xdr:cNvSpPr txBox="1"/>
      </xdr:nvSpPr>
      <xdr:spPr>
        <a:xfrm>
          <a:off x="49149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158750</xdr:rowOff>
    </xdr:from>
    <xdr:to>
      <xdr:col>20</xdr:col>
      <xdr:colOff>38100</xdr:colOff>
      <xdr:row>36</xdr:row>
      <xdr:rowOff>88900</xdr:rowOff>
    </xdr:to>
    <xdr:sp macro="" textlink="">
      <xdr:nvSpPr>
        <xdr:cNvPr id="87" name="楕円 86"/>
        <xdr:cNvSpPr/>
      </xdr:nvSpPr>
      <xdr:spPr>
        <a:xfrm>
          <a:off x="3937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73677</xdr:rowOff>
    </xdr:from>
    <xdr:ext cx="736600" cy="259045"/>
    <xdr:sp macro="" textlink="">
      <xdr:nvSpPr>
        <xdr:cNvPr id="88" name="テキスト ボックス 87"/>
        <xdr:cNvSpPr txBox="1"/>
      </xdr:nvSpPr>
      <xdr:spPr>
        <a:xfrm>
          <a:off x="3606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0" name="テキスト ボックス 89"/>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63500</xdr:rowOff>
    </xdr:from>
    <xdr:to>
      <xdr:col>11</xdr:col>
      <xdr:colOff>60325</xdr:colOff>
      <xdr:row>36</xdr:row>
      <xdr:rowOff>165100</xdr:rowOff>
    </xdr:to>
    <xdr:sp macro="" textlink="">
      <xdr:nvSpPr>
        <xdr:cNvPr id="91" name="楕円 90"/>
        <xdr:cNvSpPr/>
      </xdr:nvSpPr>
      <xdr:spPr>
        <a:xfrm>
          <a:off x="2159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92" name="テキスト ボックス 91"/>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139700</xdr:rowOff>
    </xdr:from>
    <xdr:to>
      <xdr:col>6</xdr:col>
      <xdr:colOff>171450</xdr:colOff>
      <xdr:row>37</xdr:row>
      <xdr:rowOff>69850</xdr:rowOff>
    </xdr:to>
    <xdr:sp macro="" textlink="">
      <xdr:nvSpPr>
        <xdr:cNvPr id="93" name="楕円 92"/>
        <xdr:cNvSpPr/>
      </xdr:nvSpPr>
      <xdr:spPr>
        <a:xfrm>
          <a:off x="1270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54627</xdr:rowOff>
    </xdr:from>
    <xdr:ext cx="762000" cy="259045"/>
    <xdr:sp macro="" textlink="">
      <xdr:nvSpPr>
        <xdr:cNvPr id="94" name="テキスト ボックス 93"/>
        <xdr:cNvSpPr txBox="1"/>
      </xdr:nvSpPr>
      <xdr:spPr>
        <a:xfrm>
          <a:off x="939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物件費に係る経常収支比率は前年度比同率であった。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これは、分母である歳入経常一般財源の減があったたものの、分子である物件費が、会計年度任用職員制度の導入による臨時職員賃金が皆減などによる減があったことによるものである。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今後は委託化の推進等により物件費が増加することが見込まれるが、適正な執行に努めていく。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13</xdr:row>
      <xdr:rowOff>102507</xdr:rowOff>
    </xdr:to>
    <xdr:cxnSp macro="">
      <xdr:nvCxnSpPr>
        <xdr:cNvPr id="129" name="直線コネクタ 128"/>
        <xdr:cNvCxnSpPr/>
      </xdr:nvCxnSpPr>
      <xdr:spPr>
        <a:xfrm>
          <a:off x="15671800" y="2331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113591</xdr:rowOff>
    </xdr:from>
    <xdr:ext cx="762000" cy="259045"/>
    <xdr:sp macro="" textlink="">
      <xdr:nvSpPr>
        <xdr:cNvPr id="130" name="物件費平均値テキスト"/>
        <xdr:cNvSpPr txBox="1"/>
      </xdr:nvSpPr>
      <xdr:spPr>
        <a:xfrm>
          <a:off x="16598900" y="251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80736</xdr:rowOff>
    </xdr:from>
    <xdr:to>
      <xdr:col>78</xdr:col>
      <xdr:colOff>69850</xdr:colOff>
      <xdr:row>13</xdr:row>
      <xdr:rowOff>102507</xdr:rowOff>
    </xdr:to>
    <xdr:cxnSp macro="">
      <xdr:nvCxnSpPr>
        <xdr:cNvPr id="132" name="直線コネクタ 131"/>
        <xdr:cNvCxnSpPr/>
      </xdr:nvCxnSpPr>
      <xdr:spPr>
        <a:xfrm>
          <a:off x="14782800" y="2309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151691</xdr:rowOff>
    </xdr:from>
    <xdr:ext cx="736600" cy="259045"/>
    <xdr:sp macro="" textlink="">
      <xdr:nvSpPr>
        <xdr:cNvPr id="134" name="テキスト ボックス 133"/>
        <xdr:cNvSpPr txBox="1"/>
      </xdr:nvSpPr>
      <xdr:spPr>
        <a:xfrm>
          <a:off x="15290800" y="25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80736</xdr:rowOff>
    </xdr:to>
    <xdr:cxnSp macro="">
      <xdr:nvCxnSpPr>
        <xdr:cNvPr id="135" name="直線コネクタ 134"/>
        <xdr:cNvCxnSpPr/>
      </xdr:nvCxnSpPr>
      <xdr:spPr>
        <a:xfrm>
          <a:off x="13893800" y="2298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42834</xdr:rowOff>
    </xdr:from>
    <xdr:ext cx="762000" cy="259045"/>
    <xdr:sp macro="" textlink="">
      <xdr:nvSpPr>
        <xdr:cNvPr id="137" name="テキスト ボックス 136"/>
        <xdr:cNvSpPr txBox="1"/>
      </xdr:nvSpPr>
      <xdr:spPr>
        <a:xfrm>
          <a:off x="14401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69850</xdr:rowOff>
    </xdr:to>
    <xdr:cxnSp macro="">
      <xdr:nvCxnSpPr>
        <xdr:cNvPr id="138" name="直線コネクタ 137"/>
        <xdr:cNvCxnSpPr/>
      </xdr:nvCxnSpPr>
      <xdr:spPr>
        <a:xfrm>
          <a:off x="13004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170741</xdr:rowOff>
    </xdr:from>
    <xdr:ext cx="762000" cy="259045"/>
    <xdr:sp macro="" textlink="">
      <xdr:nvSpPr>
        <xdr:cNvPr id="140" name="テキスト ボックス 139"/>
        <xdr:cNvSpPr txBox="1"/>
      </xdr:nvSpPr>
      <xdr:spPr>
        <a:xfrm>
          <a:off x="13512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159856</xdr:rowOff>
    </xdr:from>
    <xdr:ext cx="762000" cy="259045"/>
    <xdr:sp macro="" textlink="">
      <xdr:nvSpPr>
        <xdr:cNvPr id="142" name="テキスト ボックス 141"/>
        <xdr:cNvSpPr txBox="1"/>
      </xdr:nvSpPr>
      <xdr:spPr>
        <a:xfrm>
          <a:off x="12623800" y="23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51707</xdr:rowOff>
    </xdr:from>
    <xdr:to>
      <xdr:col>82</xdr:col>
      <xdr:colOff>158750</xdr:colOff>
      <xdr:row>13</xdr:row>
      <xdr:rowOff>153307</xdr:rowOff>
    </xdr:to>
    <xdr:sp macro="" textlink="">
      <xdr:nvSpPr>
        <xdr:cNvPr id="148" name="楕円 147"/>
        <xdr:cNvSpPr/>
      </xdr:nvSpPr>
      <xdr:spPr>
        <a:xfrm>
          <a:off x="164592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131734</xdr:rowOff>
    </xdr:from>
    <xdr:ext cx="762000" cy="259045"/>
    <xdr:sp macro="" textlink="">
      <xdr:nvSpPr>
        <xdr:cNvPr id="149" name="物件費該当値テキスト"/>
        <xdr:cNvSpPr txBox="1"/>
      </xdr:nvSpPr>
      <xdr:spPr>
        <a:xfrm>
          <a:off x="16598900" y="2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0" name="楕円 149"/>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1" name="テキスト ボックス 150"/>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29936</xdr:rowOff>
    </xdr:from>
    <xdr:to>
      <xdr:col>74</xdr:col>
      <xdr:colOff>31750</xdr:colOff>
      <xdr:row>13</xdr:row>
      <xdr:rowOff>131536</xdr:rowOff>
    </xdr:to>
    <xdr:sp macro="" textlink="">
      <xdr:nvSpPr>
        <xdr:cNvPr id="152" name="楕円 151"/>
        <xdr:cNvSpPr/>
      </xdr:nvSpPr>
      <xdr:spPr>
        <a:xfrm>
          <a:off x="14732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141713</xdr:rowOff>
    </xdr:from>
    <xdr:ext cx="762000" cy="259045"/>
    <xdr:sp macro="" textlink="">
      <xdr:nvSpPr>
        <xdr:cNvPr id="153" name="テキスト ボックス 152"/>
        <xdr:cNvSpPr txBox="1"/>
      </xdr:nvSpPr>
      <xdr:spPr>
        <a:xfrm>
          <a:off x="14401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4" name="楕円 153"/>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55" name="テキスト ボックス 154"/>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6" name="楕円 155"/>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7" name="テキスト ボックス 156"/>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これは、分子である扶助費は子ども医療費助成の減等により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の減となったが、分母である歳入経常一般財源の</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減を上回ったことによるものである。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今後も、適正な執行に努めていく。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146050</xdr:rowOff>
    </xdr:from>
    <xdr:to>
      <xdr:col>24</xdr:col>
      <xdr:colOff>25400</xdr:colOff>
      <xdr:row>62</xdr:row>
      <xdr:rowOff>18143</xdr:rowOff>
    </xdr:to>
    <xdr:cxnSp macro="">
      <xdr:nvCxnSpPr>
        <xdr:cNvPr id="192" name="直線コネクタ 191"/>
        <xdr:cNvCxnSpPr/>
      </xdr:nvCxnSpPr>
      <xdr:spPr>
        <a:xfrm>
          <a:off x="3987800" y="10604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146050</xdr:rowOff>
    </xdr:from>
    <xdr:to>
      <xdr:col>19</xdr:col>
      <xdr:colOff>187325</xdr:colOff>
      <xdr:row>61</xdr:row>
      <xdr:rowOff>146050</xdr:rowOff>
    </xdr:to>
    <xdr:cxnSp macro="">
      <xdr:nvCxnSpPr>
        <xdr:cNvPr id="195" name="直線コネクタ 194"/>
        <xdr:cNvCxnSpPr/>
      </xdr:nvCxnSpPr>
      <xdr:spPr>
        <a:xfrm>
          <a:off x="3098800" y="1060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146050</xdr:rowOff>
    </xdr:from>
    <xdr:to>
      <xdr:col>15</xdr:col>
      <xdr:colOff>98425</xdr:colOff>
      <xdr:row>61</xdr:row>
      <xdr:rowOff>167822</xdr:rowOff>
    </xdr:to>
    <xdr:cxnSp macro="">
      <xdr:nvCxnSpPr>
        <xdr:cNvPr id="198" name="直線コネクタ 197"/>
        <xdr:cNvCxnSpPr/>
      </xdr:nvCxnSpPr>
      <xdr:spPr>
        <a:xfrm flipV="1">
          <a:off x="2209800" y="10604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0" name="テキスト ボックス 199"/>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80735</xdr:rowOff>
    </xdr:from>
    <xdr:to>
      <xdr:col>11</xdr:col>
      <xdr:colOff>9525</xdr:colOff>
      <xdr:row>61</xdr:row>
      <xdr:rowOff>167822</xdr:rowOff>
    </xdr:to>
    <xdr:cxnSp macro="">
      <xdr:nvCxnSpPr>
        <xdr:cNvPr id="201" name="直線コネクタ 200"/>
        <xdr:cNvCxnSpPr/>
      </xdr:nvCxnSpPr>
      <xdr:spPr>
        <a:xfrm>
          <a:off x="1320800" y="10539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114499</xdr:rowOff>
    </xdr:from>
    <xdr:ext cx="762000" cy="259045"/>
    <xdr:sp macro="" textlink="">
      <xdr:nvSpPr>
        <xdr:cNvPr id="203" name="テキスト ボックス 202"/>
        <xdr:cNvSpPr txBox="1"/>
      </xdr:nvSpPr>
      <xdr:spPr>
        <a:xfrm>
          <a:off x="1828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5" name="テキスト ボックス 204"/>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138793</xdr:rowOff>
    </xdr:from>
    <xdr:to>
      <xdr:col>24</xdr:col>
      <xdr:colOff>76200</xdr:colOff>
      <xdr:row>62</xdr:row>
      <xdr:rowOff>68943</xdr:rowOff>
    </xdr:to>
    <xdr:sp macro="" textlink="">
      <xdr:nvSpPr>
        <xdr:cNvPr id="211" name="楕円 210"/>
        <xdr:cNvSpPr/>
      </xdr:nvSpPr>
      <xdr:spPr>
        <a:xfrm>
          <a:off x="4775200" y="105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47370</xdr:rowOff>
    </xdr:from>
    <xdr:ext cx="762000" cy="259045"/>
    <xdr:sp macro="" textlink="">
      <xdr:nvSpPr>
        <xdr:cNvPr id="212" name="扶助費該当値テキスト"/>
        <xdr:cNvSpPr txBox="1"/>
      </xdr:nvSpPr>
      <xdr:spPr>
        <a:xfrm>
          <a:off x="4914900" y="1050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95250</xdr:rowOff>
    </xdr:from>
    <xdr:to>
      <xdr:col>20</xdr:col>
      <xdr:colOff>38100</xdr:colOff>
      <xdr:row>62</xdr:row>
      <xdr:rowOff>25400</xdr:rowOff>
    </xdr:to>
    <xdr:sp macro="" textlink="">
      <xdr:nvSpPr>
        <xdr:cNvPr id="213" name="楕円 212"/>
        <xdr:cNvSpPr/>
      </xdr:nvSpPr>
      <xdr:spPr>
        <a:xfrm>
          <a:off x="3937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10177</xdr:rowOff>
    </xdr:from>
    <xdr:ext cx="736600" cy="259045"/>
    <xdr:sp macro="" textlink="">
      <xdr:nvSpPr>
        <xdr:cNvPr id="214" name="テキスト ボックス 213"/>
        <xdr:cNvSpPr txBox="1"/>
      </xdr:nvSpPr>
      <xdr:spPr>
        <a:xfrm>
          <a:off x="3606800" y="1064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95250</xdr:rowOff>
    </xdr:from>
    <xdr:to>
      <xdr:col>15</xdr:col>
      <xdr:colOff>149225</xdr:colOff>
      <xdr:row>62</xdr:row>
      <xdr:rowOff>25400</xdr:rowOff>
    </xdr:to>
    <xdr:sp macro="" textlink="">
      <xdr:nvSpPr>
        <xdr:cNvPr id="215" name="楕円 214"/>
        <xdr:cNvSpPr/>
      </xdr:nvSpPr>
      <xdr:spPr>
        <a:xfrm>
          <a:off x="3048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10177</xdr:rowOff>
    </xdr:from>
    <xdr:ext cx="762000" cy="259045"/>
    <xdr:sp macro="" textlink="">
      <xdr:nvSpPr>
        <xdr:cNvPr id="216" name="テキスト ボックス 215"/>
        <xdr:cNvSpPr txBox="1"/>
      </xdr:nvSpPr>
      <xdr:spPr>
        <a:xfrm>
          <a:off x="2717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117022</xdr:rowOff>
    </xdr:from>
    <xdr:to>
      <xdr:col>11</xdr:col>
      <xdr:colOff>60325</xdr:colOff>
      <xdr:row>62</xdr:row>
      <xdr:rowOff>47172</xdr:rowOff>
    </xdr:to>
    <xdr:sp macro="" textlink="">
      <xdr:nvSpPr>
        <xdr:cNvPr id="217" name="楕円 216"/>
        <xdr:cNvSpPr/>
      </xdr:nvSpPr>
      <xdr:spPr>
        <a:xfrm>
          <a:off x="2159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31949</xdr:rowOff>
    </xdr:from>
    <xdr:ext cx="762000" cy="259045"/>
    <xdr:sp macro="" textlink="">
      <xdr:nvSpPr>
        <xdr:cNvPr id="218" name="テキスト ボックス 217"/>
        <xdr:cNvSpPr txBox="1"/>
      </xdr:nvSpPr>
      <xdr:spPr>
        <a:xfrm>
          <a:off x="1828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29935</xdr:rowOff>
    </xdr:from>
    <xdr:to>
      <xdr:col>6</xdr:col>
      <xdr:colOff>171450</xdr:colOff>
      <xdr:row>61</xdr:row>
      <xdr:rowOff>131535</xdr:rowOff>
    </xdr:to>
    <xdr:sp macro="" textlink="">
      <xdr:nvSpPr>
        <xdr:cNvPr id="219" name="楕円 218"/>
        <xdr:cNvSpPr/>
      </xdr:nvSpPr>
      <xdr:spPr>
        <a:xfrm>
          <a:off x="1270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116312</xdr:rowOff>
    </xdr:from>
    <xdr:ext cx="762000" cy="259045"/>
    <xdr:sp macro="" textlink="">
      <xdr:nvSpPr>
        <xdr:cNvPr id="220" name="テキスト ボックス 219"/>
        <xdr:cNvSpPr txBox="1"/>
      </xdr:nvSpPr>
      <xdr:spPr>
        <a:xfrm>
          <a:off x="939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これは、分子の多くを占める繰出金が、後期高齢者会計繰出金の増などにより前年度比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の増と、分母である歳入経常一般財源の</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減を上回ったことによるものである。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今後も、介護保険会計や後期高齢者医療会計など、高齢化の進展により繰出金が増加していくことが見込まれるが、介護要望の充実や医療費の適正化等に取り組んでいく。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107950</xdr:rowOff>
    </xdr:from>
    <xdr:to>
      <xdr:col>82</xdr:col>
      <xdr:colOff>107950</xdr:colOff>
      <xdr:row>59</xdr:row>
      <xdr:rowOff>50800</xdr:rowOff>
    </xdr:to>
    <xdr:cxnSp macro="">
      <xdr:nvCxnSpPr>
        <xdr:cNvPr id="253" name="直線コネクタ 252"/>
        <xdr:cNvCxnSpPr/>
      </xdr:nvCxnSpPr>
      <xdr:spPr>
        <a:xfrm>
          <a:off x="15671800" y="10052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4"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107950</xdr:rowOff>
    </xdr:from>
    <xdr:to>
      <xdr:col>78</xdr:col>
      <xdr:colOff>69850</xdr:colOff>
      <xdr:row>59</xdr:row>
      <xdr:rowOff>12700</xdr:rowOff>
    </xdr:to>
    <xdr:cxnSp macro="">
      <xdr:nvCxnSpPr>
        <xdr:cNvPr id="256" name="直線コネクタ 255"/>
        <xdr:cNvCxnSpPr/>
      </xdr:nvCxnSpPr>
      <xdr:spPr>
        <a:xfrm flipV="1">
          <a:off x="14782800" y="10052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12700</xdr:rowOff>
    </xdr:to>
    <xdr:cxnSp macro="">
      <xdr:nvCxnSpPr>
        <xdr:cNvPr id="259" name="直線コネクタ 258"/>
        <xdr:cNvCxnSpPr/>
      </xdr:nvCxnSpPr>
      <xdr:spPr>
        <a:xfrm>
          <a:off x="13893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12700</xdr:rowOff>
    </xdr:to>
    <xdr:cxnSp macro="">
      <xdr:nvCxnSpPr>
        <xdr:cNvPr id="262" name="直線コネクタ 261"/>
        <xdr:cNvCxnSpPr/>
      </xdr:nvCxnSpPr>
      <xdr:spPr>
        <a:xfrm flipV="1">
          <a:off x="13004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72" name="楕円 271"/>
        <xdr:cNvSpPr/>
      </xdr:nvSpPr>
      <xdr:spPr>
        <a:xfrm>
          <a:off x="16459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143527</xdr:rowOff>
    </xdr:from>
    <xdr:ext cx="762000" cy="259045"/>
    <xdr:sp macro="" textlink="">
      <xdr:nvSpPr>
        <xdr:cNvPr id="273" name="その他該当値テキスト"/>
        <xdr:cNvSpPr txBox="1"/>
      </xdr:nvSpPr>
      <xdr:spPr>
        <a:xfrm>
          <a:off x="16598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57150</xdr:rowOff>
    </xdr:from>
    <xdr:to>
      <xdr:col>78</xdr:col>
      <xdr:colOff>120650</xdr:colOff>
      <xdr:row>58</xdr:row>
      <xdr:rowOff>158750</xdr:rowOff>
    </xdr:to>
    <xdr:sp macro="" textlink="">
      <xdr:nvSpPr>
        <xdr:cNvPr id="274" name="楕円 273"/>
        <xdr:cNvSpPr/>
      </xdr:nvSpPr>
      <xdr:spPr>
        <a:xfrm>
          <a:off x="15621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143527</xdr:rowOff>
    </xdr:from>
    <xdr:ext cx="736600" cy="259045"/>
    <xdr:sp macro="" textlink="">
      <xdr:nvSpPr>
        <xdr:cNvPr id="275" name="テキスト ボックス 274"/>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76" name="楕円 275"/>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77" name="テキスト ボックス 276"/>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8" name="楕円 277"/>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9" name="テキスト ボックス 278"/>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80" name="楕円 279"/>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81" name="テキスト ボックス 280"/>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これは、分子である補助費等が産業融資あっせん経費、清掃一部事務組合分担金などの増加により</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増と、分母である歳入経常一般財源の</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減を上回ったことによるものである。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補助費については、３年毎の見直しを行っており、今後も適正な執行に努めていく。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146050</xdr:rowOff>
    </xdr:from>
    <xdr:to>
      <xdr:col>82</xdr:col>
      <xdr:colOff>107950</xdr:colOff>
      <xdr:row>35</xdr:row>
      <xdr:rowOff>88900</xdr:rowOff>
    </xdr:to>
    <xdr:cxnSp macro="">
      <xdr:nvCxnSpPr>
        <xdr:cNvPr id="314" name="直線コネクタ 313"/>
        <xdr:cNvCxnSpPr/>
      </xdr:nvCxnSpPr>
      <xdr:spPr>
        <a:xfrm>
          <a:off x="15671800" y="5975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67327</xdr:rowOff>
    </xdr:from>
    <xdr:ext cx="762000" cy="259045"/>
    <xdr:sp macro="" textlink="">
      <xdr:nvSpPr>
        <xdr:cNvPr id="315"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146050</xdr:rowOff>
    </xdr:from>
    <xdr:to>
      <xdr:col>78</xdr:col>
      <xdr:colOff>69850</xdr:colOff>
      <xdr:row>35</xdr:row>
      <xdr:rowOff>50800</xdr:rowOff>
    </xdr:to>
    <xdr:cxnSp macro="">
      <xdr:nvCxnSpPr>
        <xdr:cNvPr id="317" name="直線コネクタ 316"/>
        <xdr:cNvCxnSpPr/>
      </xdr:nvCxnSpPr>
      <xdr:spPr>
        <a:xfrm flipV="1">
          <a:off x="14782800" y="597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9" name="テキスト ボックス 318"/>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50800</xdr:rowOff>
    </xdr:from>
    <xdr:to>
      <xdr:col>73</xdr:col>
      <xdr:colOff>180975</xdr:colOff>
      <xdr:row>35</xdr:row>
      <xdr:rowOff>127000</xdr:rowOff>
    </xdr:to>
    <xdr:cxnSp macro="">
      <xdr:nvCxnSpPr>
        <xdr:cNvPr id="320" name="直線コネクタ 319"/>
        <xdr:cNvCxnSpPr/>
      </xdr:nvCxnSpPr>
      <xdr:spPr>
        <a:xfrm flipV="1">
          <a:off x="13893800" y="6051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162577</xdr:rowOff>
    </xdr:from>
    <xdr:ext cx="762000" cy="259045"/>
    <xdr:sp macro="" textlink="">
      <xdr:nvSpPr>
        <xdr:cNvPr id="322" name="テキスト ボックス 321"/>
        <xdr:cNvSpPr txBox="1"/>
      </xdr:nvSpPr>
      <xdr:spPr>
        <a:xfrm>
          <a:off x="14401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127000</xdr:rowOff>
    </xdr:from>
    <xdr:to>
      <xdr:col>69</xdr:col>
      <xdr:colOff>92075</xdr:colOff>
      <xdr:row>35</xdr:row>
      <xdr:rowOff>146050</xdr:rowOff>
    </xdr:to>
    <xdr:cxnSp macro="">
      <xdr:nvCxnSpPr>
        <xdr:cNvPr id="323" name="直線コネクタ 322"/>
        <xdr:cNvCxnSpPr/>
      </xdr:nvCxnSpPr>
      <xdr:spPr>
        <a:xfrm flipV="1">
          <a:off x="13004800" y="612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5" name="テキスト ボックス 324"/>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27" name="テキスト ボックス 326"/>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38100</xdr:rowOff>
    </xdr:from>
    <xdr:to>
      <xdr:col>82</xdr:col>
      <xdr:colOff>158750</xdr:colOff>
      <xdr:row>35</xdr:row>
      <xdr:rowOff>139700</xdr:rowOff>
    </xdr:to>
    <xdr:sp macro="" textlink="">
      <xdr:nvSpPr>
        <xdr:cNvPr id="333" name="楕円 332"/>
        <xdr:cNvSpPr/>
      </xdr:nvSpPr>
      <xdr:spPr>
        <a:xfrm>
          <a:off x="16459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54627</xdr:rowOff>
    </xdr:from>
    <xdr:ext cx="762000" cy="259045"/>
    <xdr:sp macro="" textlink="">
      <xdr:nvSpPr>
        <xdr:cNvPr id="334" name="補助費等該当値テキスト"/>
        <xdr:cNvSpPr txBox="1"/>
      </xdr:nvSpPr>
      <xdr:spPr>
        <a:xfrm>
          <a:off x="16598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95250</xdr:rowOff>
    </xdr:from>
    <xdr:to>
      <xdr:col>78</xdr:col>
      <xdr:colOff>120650</xdr:colOff>
      <xdr:row>35</xdr:row>
      <xdr:rowOff>25400</xdr:rowOff>
    </xdr:to>
    <xdr:sp macro="" textlink="">
      <xdr:nvSpPr>
        <xdr:cNvPr id="335" name="楕円 334"/>
        <xdr:cNvSpPr/>
      </xdr:nvSpPr>
      <xdr:spPr>
        <a:xfrm>
          <a:off x="15621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35577</xdr:rowOff>
    </xdr:from>
    <xdr:ext cx="736600" cy="259045"/>
    <xdr:sp macro="" textlink="">
      <xdr:nvSpPr>
        <xdr:cNvPr id="336" name="テキスト ボックス 335"/>
        <xdr:cNvSpPr txBox="1"/>
      </xdr:nvSpPr>
      <xdr:spPr>
        <a:xfrm>
          <a:off x="15290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0</xdr:rowOff>
    </xdr:from>
    <xdr:to>
      <xdr:col>74</xdr:col>
      <xdr:colOff>31750</xdr:colOff>
      <xdr:row>35</xdr:row>
      <xdr:rowOff>101600</xdr:rowOff>
    </xdr:to>
    <xdr:sp macro="" textlink="">
      <xdr:nvSpPr>
        <xdr:cNvPr id="337" name="楕円 336"/>
        <xdr:cNvSpPr/>
      </xdr:nvSpPr>
      <xdr:spPr>
        <a:xfrm>
          <a:off x="14732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111777</xdr:rowOff>
    </xdr:from>
    <xdr:ext cx="762000" cy="259045"/>
    <xdr:sp macro="" textlink="">
      <xdr:nvSpPr>
        <xdr:cNvPr id="338" name="テキスト ボックス 337"/>
        <xdr:cNvSpPr txBox="1"/>
      </xdr:nvSpPr>
      <xdr:spPr>
        <a:xfrm>
          <a:off x="14401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76200</xdr:rowOff>
    </xdr:from>
    <xdr:to>
      <xdr:col>69</xdr:col>
      <xdr:colOff>142875</xdr:colOff>
      <xdr:row>36</xdr:row>
      <xdr:rowOff>6350</xdr:rowOff>
    </xdr:to>
    <xdr:sp macro="" textlink="">
      <xdr:nvSpPr>
        <xdr:cNvPr id="339" name="楕円 338"/>
        <xdr:cNvSpPr/>
      </xdr:nvSpPr>
      <xdr:spPr>
        <a:xfrm>
          <a:off x="13843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40" name="テキスト ボックス 339"/>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41" name="楕円 340"/>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35577</xdr:rowOff>
    </xdr:from>
    <xdr:ext cx="762000" cy="259045"/>
    <xdr:sp macro="" textlink="">
      <xdr:nvSpPr>
        <xdr:cNvPr id="342" name="テキスト ボックス 341"/>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公債費に係る経常収支比率は、元利償還金が減少したことから、前年度比で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今後は、公共施設の膨大な改修改築需要への対応などで、比率の増加が見込まれるが、将来を見据えた計画的な起債により健全な状態を維持していく。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165100</xdr:rowOff>
    </xdr:from>
    <xdr:to>
      <xdr:col>24</xdr:col>
      <xdr:colOff>25400</xdr:colOff>
      <xdr:row>79</xdr:row>
      <xdr:rowOff>69850</xdr:rowOff>
    </xdr:to>
    <xdr:cxnSp macro="">
      <xdr:nvCxnSpPr>
        <xdr:cNvPr id="374" name="直線コネクタ 373"/>
        <xdr:cNvCxnSpPr/>
      </xdr:nvCxnSpPr>
      <xdr:spPr>
        <a:xfrm flipV="1">
          <a:off x="3987800" y="1353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5"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146050</xdr:rowOff>
    </xdr:to>
    <xdr:cxnSp macro="">
      <xdr:nvCxnSpPr>
        <xdr:cNvPr id="377" name="直線コネクタ 376"/>
        <xdr:cNvCxnSpPr/>
      </xdr:nvCxnSpPr>
      <xdr:spPr>
        <a:xfrm flipV="1">
          <a:off x="3098800" y="1361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9" name="テキスト ボックス 378"/>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146050</xdr:rowOff>
    </xdr:from>
    <xdr:to>
      <xdr:col>15</xdr:col>
      <xdr:colOff>98425</xdr:colOff>
      <xdr:row>80</xdr:row>
      <xdr:rowOff>12700</xdr:rowOff>
    </xdr:to>
    <xdr:cxnSp macro="">
      <xdr:nvCxnSpPr>
        <xdr:cNvPr id="380" name="直線コネクタ 379"/>
        <xdr:cNvCxnSpPr/>
      </xdr:nvCxnSpPr>
      <xdr:spPr>
        <a:xfrm flipV="1">
          <a:off x="2209800" y="1369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146050</xdr:rowOff>
    </xdr:from>
    <xdr:to>
      <xdr:col>11</xdr:col>
      <xdr:colOff>9525</xdr:colOff>
      <xdr:row>80</xdr:row>
      <xdr:rowOff>12700</xdr:rowOff>
    </xdr:to>
    <xdr:cxnSp macro="">
      <xdr:nvCxnSpPr>
        <xdr:cNvPr id="383" name="直線コネクタ 382"/>
        <xdr:cNvCxnSpPr/>
      </xdr:nvCxnSpPr>
      <xdr:spPr>
        <a:xfrm>
          <a:off x="1320800" y="1369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85" name="テキスト ボックス 384"/>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35577</xdr:rowOff>
    </xdr:from>
    <xdr:ext cx="762000" cy="259045"/>
    <xdr:sp macro="" textlink="">
      <xdr:nvSpPr>
        <xdr:cNvPr id="387" name="テキスト ボックス 386"/>
        <xdr:cNvSpPr txBox="1"/>
      </xdr:nvSpPr>
      <xdr:spPr>
        <a:xfrm>
          <a:off x="939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114300</xdr:rowOff>
    </xdr:from>
    <xdr:to>
      <xdr:col>24</xdr:col>
      <xdr:colOff>76200</xdr:colOff>
      <xdr:row>79</xdr:row>
      <xdr:rowOff>44450</xdr:rowOff>
    </xdr:to>
    <xdr:sp macro="" textlink="">
      <xdr:nvSpPr>
        <xdr:cNvPr id="393" name="楕円 392"/>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86377</xdr:rowOff>
    </xdr:from>
    <xdr:ext cx="762000" cy="259045"/>
    <xdr:sp macro="" textlink="">
      <xdr:nvSpPr>
        <xdr:cNvPr id="394"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5" name="楕円 394"/>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6" name="テキスト ボックス 395"/>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95250</xdr:rowOff>
    </xdr:from>
    <xdr:to>
      <xdr:col>15</xdr:col>
      <xdr:colOff>149225</xdr:colOff>
      <xdr:row>80</xdr:row>
      <xdr:rowOff>25400</xdr:rowOff>
    </xdr:to>
    <xdr:sp macro="" textlink="">
      <xdr:nvSpPr>
        <xdr:cNvPr id="397" name="楕円 396"/>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10177</xdr:rowOff>
    </xdr:from>
    <xdr:ext cx="762000" cy="259045"/>
    <xdr:sp macro="" textlink="">
      <xdr:nvSpPr>
        <xdr:cNvPr id="398" name="テキスト ボックス 397"/>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9" name="楕円 398"/>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400" name="テキスト ボックス 399"/>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401" name="楕円 400"/>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402" name="テキスト ボックス 401"/>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分子である歳出充当経常一般財源は、会計年度任用職員制度の導入等による人件費の増などにより前年度比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増となった一方、分母である歳入経常一般財源が、地方法人税の一部国税化などの影響により、前年度比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と大幅に減少し、前年度比</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今後も適正な執行管理に努めていく。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79</xdr:row>
      <xdr:rowOff>129721</xdr:rowOff>
    </xdr:to>
    <xdr:cxnSp macro="">
      <xdr:nvCxnSpPr>
        <xdr:cNvPr id="437" name="直線コネクタ 436"/>
        <xdr:cNvCxnSpPr/>
      </xdr:nvCxnSpPr>
      <xdr:spPr>
        <a:xfrm>
          <a:off x="15671800" y="13347700"/>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8"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146050</xdr:rowOff>
    </xdr:from>
    <xdr:to>
      <xdr:col>78</xdr:col>
      <xdr:colOff>69850</xdr:colOff>
      <xdr:row>78</xdr:row>
      <xdr:rowOff>83457</xdr:rowOff>
    </xdr:to>
    <xdr:cxnSp macro="">
      <xdr:nvCxnSpPr>
        <xdr:cNvPr id="440" name="直線コネクタ 439"/>
        <xdr:cNvCxnSpPr/>
      </xdr:nvCxnSpPr>
      <xdr:spPr>
        <a:xfrm flipV="1">
          <a:off x="14782800" y="13347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2" name="テキスト ボックス 441"/>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83457</xdr:rowOff>
    </xdr:from>
    <xdr:to>
      <xdr:col>73</xdr:col>
      <xdr:colOff>180975</xdr:colOff>
      <xdr:row>78</xdr:row>
      <xdr:rowOff>148771</xdr:rowOff>
    </xdr:to>
    <xdr:cxnSp macro="">
      <xdr:nvCxnSpPr>
        <xdr:cNvPr id="443" name="直線コネクタ 442"/>
        <xdr:cNvCxnSpPr/>
      </xdr:nvCxnSpPr>
      <xdr:spPr>
        <a:xfrm flipV="1">
          <a:off x="13893800" y="13456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5" name="テキスト ボックス 444"/>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148771</xdr:rowOff>
    </xdr:from>
    <xdr:to>
      <xdr:col>69</xdr:col>
      <xdr:colOff>92075</xdr:colOff>
      <xdr:row>78</xdr:row>
      <xdr:rowOff>148771</xdr:rowOff>
    </xdr:to>
    <xdr:cxnSp macro="">
      <xdr:nvCxnSpPr>
        <xdr:cNvPr id="446" name="直線コネクタ 445"/>
        <xdr:cNvCxnSpPr/>
      </xdr:nvCxnSpPr>
      <xdr:spPr>
        <a:xfrm>
          <a:off x="13004800" y="13521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0" name="テキスト ボックス 449"/>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78921</xdr:rowOff>
    </xdr:from>
    <xdr:to>
      <xdr:col>82</xdr:col>
      <xdr:colOff>158750</xdr:colOff>
      <xdr:row>80</xdr:row>
      <xdr:rowOff>9071</xdr:rowOff>
    </xdr:to>
    <xdr:sp macro="" textlink="">
      <xdr:nvSpPr>
        <xdr:cNvPr id="456" name="楕円 455"/>
        <xdr:cNvSpPr/>
      </xdr:nvSpPr>
      <xdr:spPr>
        <a:xfrm>
          <a:off x="164592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50998</xdr:rowOff>
    </xdr:from>
    <xdr:ext cx="762000" cy="259045"/>
    <xdr:sp macro="" textlink="">
      <xdr:nvSpPr>
        <xdr:cNvPr id="457" name="公債費以外該当値テキスト"/>
        <xdr:cNvSpPr txBox="1"/>
      </xdr:nvSpPr>
      <xdr:spPr>
        <a:xfrm>
          <a:off x="16598900" y="1359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95250</xdr:rowOff>
    </xdr:from>
    <xdr:to>
      <xdr:col>78</xdr:col>
      <xdr:colOff>120650</xdr:colOff>
      <xdr:row>78</xdr:row>
      <xdr:rowOff>25400</xdr:rowOff>
    </xdr:to>
    <xdr:sp macro="" textlink="">
      <xdr:nvSpPr>
        <xdr:cNvPr id="458" name="楕円 457"/>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10177</xdr:rowOff>
    </xdr:from>
    <xdr:ext cx="736600" cy="259045"/>
    <xdr:sp macro="" textlink="">
      <xdr:nvSpPr>
        <xdr:cNvPr id="459" name="テキスト ボックス 458"/>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32657</xdr:rowOff>
    </xdr:from>
    <xdr:to>
      <xdr:col>74</xdr:col>
      <xdr:colOff>31750</xdr:colOff>
      <xdr:row>78</xdr:row>
      <xdr:rowOff>134257</xdr:rowOff>
    </xdr:to>
    <xdr:sp macro="" textlink="">
      <xdr:nvSpPr>
        <xdr:cNvPr id="460" name="楕円 459"/>
        <xdr:cNvSpPr/>
      </xdr:nvSpPr>
      <xdr:spPr>
        <a:xfrm>
          <a:off x="14732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119034</xdr:rowOff>
    </xdr:from>
    <xdr:ext cx="762000" cy="259045"/>
    <xdr:sp macro="" textlink="">
      <xdr:nvSpPr>
        <xdr:cNvPr id="461" name="テキスト ボックス 460"/>
        <xdr:cNvSpPr txBox="1"/>
      </xdr:nvSpPr>
      <xdr:spPr>
        <a:xfrm>
          <a:off x="14401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97971</xdr:rowOff>
    </xdr:from>
    <xdr:to>
      <xdr:col>69</xdr:col>
      <xdr:colOff>142875</xdr:colOff>
      <xdr:row>79</xdr:row>
      <xdr:rowOff>28121</xdr:rowOff>
    </xdr:to>
    <xdr:sp macro="" textlink="">
      <xdr:nvSpPr>
        <xdr:cNvPr id="462" name="楕円 461"/>
        <xdr:cNvSpPr/>
      </xdr:nvSpPr>
      <xdr:spPr>
        <a:xfrm>
          <a:off x="13843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12898</xdr:rowOff>
    </xdr:from>
    <xdr:ext cx="762000" cy="259045"/>
    <xdr:sp macro="" textlink="">
      <xdr:nvSpPr>
        <xdr:cNvPr id="463" name="テキスト ボックス 462"/>
        <xdr:cNvSpPr txBox="1"/>
      </xdr:nvSpPr>
      <xdr:spPr>
        <a:xfrm>
          <a:off x="13512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97971</xdr:rowOff>
    </xdr:from>
    <xdr:to>
      <xdr:col>65</xdr:col>
      <xdr:colOff>53975</xdr:colOff>
      <xdr:row>79</xdr:row>
      <xdr:rowOff>28121</xdr:rowOff>
    </xdr:to>
    <xdr:sp macro="" textlink="">
      <xdr:nvSpPr>
        <xdr:cNvPr id="464" name="楕円 463"/>
        <xdr:cNvSpPr/>
      </xdr:nvSpPr>
      <xdr:spPr>
        <a:xfrm>
          <a:off x="12954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12898</xdr:rowOff>
    </xdr:from>
    <xdr:ext cx="762000" cy="259045"/>
    <xdr:sp macro="" textlink="">
      <xdr:nvSpPr>
        <xdr:cNvPr id="465" name="テキスト ボックス 464"/>
        <xdr:cNvSpPr txBox="1"/>
      </xdr:nvSpPr>
      <xdr:spPr>
        <a:xfrm>
          <a:off x="12623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143851</xdr:rowOff>
    </xdr:from>
    <xdr:to>
      <xdr:col>29</xdr:col>
      <xdr:colOff>127000</xdr:colOff>
      <xdr:row>18</xdr:row>
      <xdr:rowOff>159842</xdr:rowOff>
    </xdr:to>
    <xdr:cxnSp macro="">
      <xdr:nvCxnSpPr>
        <xdr:cNvPr id="52" name="直線コネクタ 51"/>
        <xdr:cNvCxnSpPr/>
      </xdr:nvCxnSpPr>
      <xdr:spPr bwMode="auto">
        <a:xfrm flipV="1">
          <a:off x="5003800" y="3277576"/>
          <a:ext cx="647700" cy="15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158808</xdr:rowOff>
    </xdr:from>
    <xdr:to>
      <xdr:col>26</xdr:col>
      <xdr:colOff>50800</xdr:colOff>
      <xdr:row>18</xdr:row>
      <xdr:rowOff>159842</xdr:rowOff>
    </xdr:to>
    <xdr:cxnSp macro="">
      <xdr:nvCxnSpPr>
        <xdr:cNvPr id="55" name="直線コネクタ 54"/>
        <xdr:cNvCxnSpPr/>
      </xdr:nvCxnSpPr>
      <xdr:spPr bwMode="auto">
        <a:xfrm>
          <a:off x="4305300" y="3292533"/>
          <a:ext cx="698500" cy="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156043</xdr:rowOff>
    </xdr:from>
    <xdr:to>
      <xdr:col>22</xdr:col>
      <xdr:colOff>114300</xdr:colOff>
      <xdr:row>18</xdr:row>
      <xdr:rowOff>158808</xdr:rowOff>
    </xdr:to>
    <xdr:cxnSp macro="">
      <xdr:nvCxnSpPr>
        <xdr:cNvPr id="58" name="直線コネクタ 57"/>
        <xdr:cNvCxnSpPr/>
      </xdr:nvCxnSpPr>
      <xdr:spPr bwMode="auto">
        <a:xfrm>
          <a:off x="3606800" y="3289768"/>
          <a:ext cx="698500" cy="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10279</xdr:rowOff>
    </xdr:from>
    <xdr:ext cx="762000" cy="259045"/>
    <xdr:sp macro="" textlink="">
      <xdr:nvSpPr>
        <xdr:cNvPr id="60" name="テキスト ボックス 59"/>
        <xdr:cNvSpPr txBox="1"/>
      </xdr:nvSpPr>
      <xdr:spPr>
        <a:xfrm>
          <a:off x="3924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154976</xdr:rowOff>
    </xdr:from>
    <xdr:to>
      <xdr:col>18</xdr:col>
      <xdr:colOff>177800</xdr:colOff>
      <xdr:row>18</xdr:row>
      <xdr:rowOff>156043</xdr:rowOff>
    </xdr:to>
    <xdr:cxnSp macro="">
      <xdr:nvCxnSpPr>
        <xdr:cNvPr id="61" name="直線コネクタ 60"/>
        <xdr:cNvCxnSpPr/>
      </xdr:nvCxnSpPr>
      <xdr:spPr bwMode="auto">
        <a:xfrm>
          <a:off x="2908300" y="3288701"/>
          <a:ext cx="698500" cy="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166587</xdr:rowOff>
    </xdr:from>
    <xdr:ext cx="762000" cy="259045"/>
    <xdr:sp macro="" textlink="">
      <xdr:nvSpPr>
        <xdr:cNvPr id="63" name="テキスト ボックス 62"/>
        <xdr:cNvSpPr txBox="1"/>
      </xdr:nvSpPr>
      <xdr:spPr>
        <a:xfrm>
          <a:off x="32258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160589</xdr:rowOff>
    </xdr:from>
    <xdr:ext cx="762000" cy="259045"/>
    <xdr:sp macro="" textlink="">
      <xdr:nvSpPr>
        <xdr:cNvPr id="65" name="テキスト ボックス 64"/>
        <xdr:cNvSpPr txBox="1"/>
      </xdr:nvSpPr>
      <xdr:spPr>
        <a:xfrm>
          <a:off x="2527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93051</xdr:rowOff>
    </xdr:from>
    <xdr:to>
      <xdr:col>29</xdr:col>
      <xdr:colOff>177800</xdr:colOff>
      <xdr:row>19</xdr:row>
      <xdr:rowOff>23201</xdr:rowOff>
    </xdr:to>
    <xdr:sp macro="" textlink="">
      <xdr:nvSpPr>
        <xdr:cNvPr id="71" name="楕円 70"/>
        <xdr:cNvSpPr/>
      </xdr:nvSpPr>
      <xdr:spPr bwMode="auto">
        <a:xfrm>
          <a:off x="5600700" y="322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7612</xdr:rowOff>
    </xdr:from>
    <xdr:ext cx="762000" cy="259045"/>
    <xdr:sp macro="" textlink="">
      <xdr:nvSpPr>
        <xdr:cNvPr id="72" name="人口1人当たり決算額の推移該当値テキスト130"/>
        <xdr:cNvSpPr txBox="1"/>
      </xdr:nvSpPr>
      <xdr:spPr>
        <a:xfrm>
          <a:off x="5740400" y="31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109042</xdr:rowOff>
    </xdr:from>
    <xdr:to>
      <xdr:col>26</xdr:col>
      <xdr:colOff>101600</xdr:colOff>
      <xdr:row>19</xdr:row>
      <xdr:rowOff>39192</xdr:rowOff>
    </xdr:to>
    <xdr:sp macro="" textlink="">
      <xdr:nvSpPr>
        <xdr:cNvPr id="73" name="楕円 72"/>
        <xdr:cNvSpPr/>
      </xdr:nvSpPr>
      <xdr:spPr bwMode="auto">
        <a:xfrm>
          <a:off x="4953000" y="3242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23969</xdr:rowOff>
    </xdr:from>
    <xdr:ext cx="736600" cy="259045"/>
    <xdr:sp macro="" textlink="">
      <xdr:nvSpPr>
        <xdr:cNvPr id="74" name="テキスト ボックス 73"/>
        <xdr:cNvSpPr txBox="1"/>
      </xdr:nvSpPr>
      <xdr:spPr>
        <a:xfrm>
          <a:off x="4622800" y="3329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108008</xdr:rowOff>
    </xdr:from>
    <xdr:to>
      <xdr:col>22</xdr:col>
      <xdr:colOff>165100</xdr:colOff>
      <xdr:row>19</xdr:row>
      <xdr:rowOff>38158</xdr:rowOff>
    </xdr:to>
    <xdr:sp macro="" textlink="">
      <xdr:nvSpPr>
        <xdr:cNvPr id="75" name="楕円 74"/>
        <xdr:cNvSpPr/>
      </xdr:nvSpPr>
      <xdr:spPr bwMode="auto">
        <a:xfrm>
          <a:off x="4254500" y="324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22935</xdr:rowOff>
    </xdr:from>
    <xdr:ext cx="762000" cy="259045"/>
    <xdr:sp macro="" textlink="">
      <xdr:nvSpPr>
        <xdr:cNvPr id="76" name="テキスト ボックス 75"/>
        <xdr:cNvSpPr txBox="1"/>
      </xdr:nvSpPr>
      <xdr:spPr>
        <a:xfrm>
          <a:off x="3924300" y="332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105243</xdr:rowOff>
    </xdr:from>
    <xdr:to>
      <xdr:col>19</xdr:col>
      <xdr:colOff>38100</xdr:colOff>
      <xdr:row>19</xdr:row>
      <xdr:rowOff>35393</xdr:rowOff>
    </xdr:to>
    <xdr:sp macro="" textlink="">
      <xdr:nvSpPr>
        <xdr:cNvPr id="77" name="楕円 76"/>
        <xdr:cNvSpPr/>
      </xdr:nvSpPr>
      <xdr:spPr bwMode="auto">
        <a:xfrm>
          <a:off x="3556000" y="3238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20170</xdr:rowOff>
    </xdr:from>
    <xdr:ext cx="762000" cy="259045"/>
    <xdr:sp macro="" textlink="">
      <xdr:nvSpPr>
        <xdr:cNvPr id="78" name="テキスト ボックス 77"/>
        <xdr:cNvSpPr txBox="1"/>
      </xdr:nvSpPr>
      <xdr:spPr>
        <a:xfrm>
          <a:off x="3225800" y="332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104176</xdr:rowOff>
    </xdr:from>
    <xdr:to>
      <xdr:col>15</xdr:col>
      <xdr:colOff>101600</xdr:colOff>
      <xdr:row>19</xdr:row>
      <xdr:rowOff>34326</xdr:rowOff>
    </xdr:to>
    <xdr:sp macro="" textlink="">
      <xdr:nvSpPr>
        <xdr:cNvPr id="79" name="楕円 78"/>
        <xdr:cNvSpPr/>
      </xdr:nvSpPr>
      <xdr:spPr bwMode="auto">
        <a:xfrm>
          <a:off x="2857500" y="3237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19103</xdr:rowOff>
    </xdr:from>
    <xdr:ext cx="762000" cy="259045"/>
    <xdr:sp macro="" textlink="">
      <xdr:nvSpPr>
        <xdr:cNvPr id="80" name="テキスト ボックス 79"/>
        <xdr:cNvSpPr txBox="1"/>
      </xdr:nvSpPr>
      <xdr:spPr>
        <a:xfrm>
          <a:off x="2527300" y="332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213868</xdr:rowOff>
    </xdr:from>
    <xdr:to>
      <xdr:col>29</xdr:col>
      <xdr:colOff>127000</xdr:colOff>
      <xdr:row>36</xdr:row>
      <xdr:rowOff>4318</xdr:rowOff>
    </xdr:to>
    <xdr:cxnSp macro="">
      <xdr:nvCxnSpPr>
        <xdr:cNvPr id="111" name="直線コネクタ 110"/>
        <xdr:cNvCxnSpPr/>
      </xdr:nvCxnSpPr>
      <xdr:spPr bwMode="auto">
        <a:xfrm flipV="1">
          <a:off x="5003800" y="6824218"/>
          <a:ext cx="647700" cy="133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307357</xdr:rowOff>
    </xdr:from>
    <xdr:ext cx="762000" cy="259045"/>
    <xdr:sp macro="" textlink="">
      <xdr:nvSpPr>
        <xdr:cNvPr id="112" name="人口1人当たり決算額の推移平均値テキスト445"/>
        <xdr:cNvSpPr txBox="1"/>
      </xdr:nvSpPr>
      <xdr:spPr>
        <a:xfrm>
          <a:off x="5740400" y="6917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4318</xdr:rowOff>
    </xdr:from>
    <xdr:to>
      <xdr:col>26</xdr:col>
      <xdr:colOff>50800</xdr:colOff>
      <xdr:row>36</xdr:row>
      <xdr:rowOff>45009</xdr:rowOff>
    </xdr:to>
    <xdr:cxnSp macro="">
      <xdr:nvCxnSpPr>
        <xdr:cNvPr id="114" name="直線コネクタ 113"/>
        <xdr:cNvCxnSpPr/>
      </xdr:nvCxnSpPr>
      <xdr:spPr bwMode="auto">
        <a:xfrm flipV="1">
          <a:off x="4305300" y="6957568"/>
          <a:ext cx="6985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125772</xdr:rowOff>
    </xdr:from>
    <xdr:ext cx="736600" cy="259045"/>
    <xdr:sp macro="" textlink="">
      <xdr:nvSpPr>
        <xdr:cNvPr id="116" name="テキスト ボックス 115"/>
        <xdr:cNvSpPr txBox="1"/>
      </xdr:nvSpPr>
      <xdr:spPr>
        <a:xfrm>
          <a:off x="4622800" y="70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45009</xdr:rowOff>
    </xdr:from>
    <xdr:to>
      <xdr:col>22</xdr:col>
      <xdr:colOff>114300</xdr:colOff>
      <xdr:row>36</xdr:row>
      <xdr:rowOff>123799</xdr:rowOff>
    </xdr:to>
    <xdr:cxnSp macro="">
      <xdr:nvCxnSpPr>
        <xdr:cNvPr id="117" name="直線コネクタ 116"/>
        <xdr:cNvCxnSpPr/>
      </xdr:nvCxnSpPr>
      <xdr:spPr bwMode="auto">
        <a:xfrm flipV="1">
          <a:off x="3606800" y="6998259"/>
          <a:ext cx="698500" cy="78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124553</xdr:rowOff>
    </xdr:from>
    <xdr:ext cx="762000" cy="259045"/>
    <xdr:sp macro="" textlink="">
      <xdr:nvSpPr>
        <xdr:cNvPr id="119" name="テキスト ボックス 118"/>
        <xdr:cNvSpPr txBox="1"/>
      </xdr:nvSpPr>
      <xdr:spPr>
        <a:xfrm>
          <a:off x="3924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123799</xdr:rowOff>
    </xdr:from>
    <xdr:to>
      <xdr:col>18</xdr:col>
      <xdr:colOff>177800</xdr:colOff>
      <xdr:row>37</xdr:row>
      <xdr:rowOff>1422</xdr:rowOff>
    </xdr:to>
    <xdr:cxnSp macro="">
      <xdr:nvCxnSpPr>
        <xdr:cNvPr id="120" name="直線コネクタ 119"/>
        <xdr:cNvCxnSpPr/>
      </xdr:nvCxnSpPr>
      <xdr:spPr bwMode="auto">
        <a:xfrm flipV="1">
          <a:off x="2908300" y="7077049"/>
          <a:ext cx="698500" cy="49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163068</xdr:rowOff>
    </xdr:from>
    <xdr:to>
      <xdr:col>29</xdr:col>
      <xdr:colOff>177800</xdr:colOff>
      <xdr:row>35</xdr:row>
      <xdr:rowOff>264668</xdr:rowOff>
    </xdr:to>
    <xdr:sp macro="" textlink="">
      <xdr:nvSpPr>
        <xdr:cNvPr id="130" name="楕円 129"/>
        <xdr:cNvSpPr/>
      </xdr:nvSpPr>
      <xdr:spPr bwMode="auto">
        <a:xfrm>
          <a:off x="5600700" y="6773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8145</xdr:rowOff>
    </xdr:from>
    <xdr:ext cx="762000" cy="259045"/>
    <xdr:sp macro="" textlink="">
      <xdr:nvSpPr>
        <xdr:cNvPr id="131" name="人口1人当たり決算額の推移該当値テキスト445"/>
        <xdr:cNvSpPr txBox="1"/>
      </xdr:nvSpPr>
      <xdr:spPr>
        <a:xfrm>
          <a:off x="5740400" y="661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296418</xdr:rowOff>
    </xdr:from>
    <xdr:to>
      <xdr:col>26</xdr:col>
      <xdr:colOff>101600</xdr:colOff>
      <xdr:row>36</xdr:row>
      <xdr:rowOff>55118</xdr:rowOff>
    </xdr:to>
    <xdr:sp macro="" textlink="">
      <xdr:nvSpPr>
        <xdr:cNvPr id="132" name="楕円 131"/>
        <xdr:cNvSpPr/>
      </xdr:nvSpPr>
      <xdr:spPr bwMode="auto">
        <a:xfrm>
          <a:off x="4953000" y="690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65295</xdr:rowOff>
    </xdr:from>
    <xdr:ext cx="736600" cy="259045"/>
    <xdr:sp macro="" textlink="">
      <xdr:nvSpPr>
        <xdr:cNvPr id="133" name="テキスト ボックス 132"/>
        <xdr:cNvSpPr txBox="1"/>
      </xdr:nvSpPr>
      <xdr:spPr>
        <a:xfrm>
          <a:off x="4622800" y="6675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337109</xdr:rowOff>
    </xdr:from>
    <xdr:to>
      <xdr:col>22</xdr:col>
      <xdr:colOff>165100</xdr:colOff>
      <xdr:row>36</xdr:row>
      <xdr:rowOff>95809</xdr:rowOff>
    </xdr:to>
    <xdr:sp macro="" textlink="">
      <xdr:nvSpPr>
        <xdr:cNvPr id="134" name="楕円 133"/>
        <xdr:cNvSpPr/>
      </xdr:nvSpPr>
      <xdr:spPr bwMode="auto">
        <a:xfrm>
          <a:off x="4254500" y="6947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105986</xdr:rowOff>
    </xdr:from>
    <xdr:ext cx="762000" cy="259045"/>
    <xdr:sp macro="" textlink="">
      <xdr:nvSpPr>
        <xdr:cNvPr id="135" name="テキスト ボックス 134"/>
        <xdr:cNvSpPr txBox="1"/>
      </xdr:nvSpPr>
      <xdr:spPr>
        <a:xfrm>
          <a:off x="3924300" y="671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72999</xdr:rowOff>
    </xdr:from>
    <xdr:to>
      <xdr:col>19</xdr:col>
      <xdr:colOff>38100</xdr:colOff>
      <xdr:row>37</xdr:row>
      <xdr:rowOff>3149</xdr:rowOff>
    </xdr:to>
    <xdr:sp macro="" textlink="">
      <xdr:nvSpPr>
        <xdr:cNvPr id="136" name="楕円 135"/>
        <xdr:cNvSpPr/>
      </xdr:nvSpPr>
      <xdr:spPr bwMode="auto">
        <a:xfrm>
          <a:off x="3556000" y="7026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159376</xdr:rowOff>
    </xdr:from>
    <xdr:ext cx="762000" cy="259045"/>
    <xdr:sp macro="" textlink="">
      <xdr:nvSpPr>
        <xdr:cNvPr id="137" name="テキスト ボックス 136"/>
        <xdr:cNvSpPr txBox="1"/>
      </xdr:nvSpPr>
      <xdr:spPr>
        <a:xfrm>
          <a:off x="3225800" y="711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122072</xdr:rowOff>
    </xdr:from>
    <xdr:to>
      <xdr:col>15</xdr:col>
      <xdr:colOff>101600</xdr:colOff>
      <xdr:row>37</xdr:row>
      <xdr:rowOff>52222</xdr:rowOff>
    </xdr:to>
    <xdr:sp macro="" textlink="">
      <xdr:nvSpPr>
        <xdr:cNvPr id="138" name="楕円 137"/>
        <xdr:cNvSpPr/>
      </xdr:nvSpPr>
      <xdr:spPr bwMode="auto">
        <a:xfrm>
          <a:off x="2857500" y="707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36999</xdr:rowOff>
    </xdr:from>
    <xdr:ext cx="762000" cy="259045"/>
    <xdr:sp macro="" textlink="">
      <xdr:nvSpPr>
        <xdr:cNvPr id="139" name="テキスト ボックス 138"/>
        <xdr:cNvSpPr txBox="1"/>
      </xdr:nvSpPr>
      <xdr:spPr>
        <a:xfrm>
          <a:off x="2527300" y="716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740,099
719,971
48.08
354,023,547
344,953,360
8,695,192
169,566,390
48,849,474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111571</xdr:rowOff>
    </xdr:from>
    <xdr:to>
      <xdr:col>24</xdr:col>
      <xdr:colOff>63500</xdr:colOff>
      <xdr:row>37</xdr:row>
      <xdr:rowOff>137871</xdr:rowOff>
    </xdr:to>
    <xdr:cxnSp macro="">
      <xdr:nvCxnSpPr>
        <xdr:cNvPr id="63" name="直線コネクタ 62"/>
        <xdr:cNvCxnSpPr/>
      </xdr:nvCxnSpPr>
      <xdr:spPr>
        <a:xfrm flipV="1">
          <a:off x="3797300" y="6455221"/>
          <a:ext cx="838200" cy="2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33487</xdr:rowOff>
    </xdr:from>
    <xdr:ext cx="534377" cy="259045"/>
    <xdr:sp macro="" textlink="">
      <xdr:nvSpPr>
        <xdr:cNvPr id="64" name="人件費平均値テキスト"/>
        <xdr:cNvSpPr txBox="1"/>
      </xdr:nvSpPr>
      <xdr:spPr>
        <a:xfrm>
          <a:off x="4686300" y="620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137871</xdr:rowOff>
    </xdr:from>
    <xdr:to>
      <xdr:col>19</xdr:col>
      <xdr:colOff>177800</xdr:colOff>
      <xdr:row>37</xdr:row>
      <xdr:rowOff>139537</xdr:rowOff>
    </xdr:to>
    <xdr:cxnSp macro="">
      <xdr:nvCxnSpPr>
        <xdr:cNvPr id="66" name="直線コネクタ 65"/>
        <xdr:cNvCxnSpPr/>
      </xdr:nvCxnSpPr>
      <xdr:spPr>
        <a:xfrm flipV="1">
          <a:off x="2908300" y="6481521"/>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153916</xdr:rowOff>
    </xdr:from>
    <xdr:ext cx="534377" cy="259045"/>
    <xdr:sp macro="" textlink="">
      <xdr:nvSpPr>
        <xdr:cNvPr id="68" name="テキスト ボックス 67"/>
        <xdr:cNvSpPr txBox="1"/>
      </xdr:nvSpPr>
      <xdr:spPr>
        <a:xfrm>
          <a:off x="3530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139537</xdr:rowOff>
    </xdr:from>
    <xdr:to>
      <xdr:col>15</xdr:col>
      <xdr:colOff>50800</xdr:colOff>
      <xdr:row>37</xdr:row>
      <xdr:rowOff>142204</xdr:rowOff>
    </xdr:to>
    <xdr:cxnSp macro="">
      <xdr:nvCxnSpPr>
        <xdr:cNvPr id="69" name="直線コネクタ 68"/>
        <xdr:cNvCxnSpPr/>
      </xdr:nvCxnSpPr>
      <xdr:spPr>
        <a:xfrm flipV="1">
          <a:off x="2019300" y="648318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160784</xdr:rowOff>
    </xdr:from>
    <xdr:ext cx="534377" cy="259045"/>
    <xdr:sp macro="" textlink="">
      <xdr:nvSpPr>
        <xdr:cNvPr id="71" name="テキスト ボックス 70"/>
        <xdr:cNvSpPr txBox="1"/>
      </xdr:nvSpPr>
      <xdr:spPr>
        <a:xfrm>
          <a:off x="2641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135727</xdr:rowOff>
    </xdr:from>
    <xdr:to>
      <xdr:col>10</xdr:col>
      <xdr:colOff>114300</xdr:colOff>
      <xdr:row>37</xdr:row>
      <xdr:rowOff>142204</xdr:rowOff>
    </xdr:to>
    <xdr:cxnSp macro="">
      <xdr:nvCxnSpPr>
        <xdr:cNvPr id="72" name="直線コネクタ 71"/>
        <xdr:cNvCxnSpPr/>
      </xdr:nvCxnSpPr>
      <xdr:spPr>
        <a:xfrm>
          <a:off x="1130300" y="647937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151270</xdr:rowOff>
    </xdr:from>
    <xdr:ext cx="534377" cy="259045"/>
    <xdr:sp macro="" textlink="">
      <xdr:nvSpPr>
        <xdr:cNvPr id="74" name="テキスト ボックス 73"/>
        <xdr:cNvSpPr txBox="1"/>
      </xdr:nvSpPr>
      <xdr:spPr>
        <a:xfrm>
          <a:off x="1752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135791</xdr:rowOff>
    </xdr:from>
    <xdr:ext cx="534377" cy="259045"/>
    <xdr:sp macro="" textlink="">
      <xdr:nvSpPr>
        <xdr:cNvPr id="76" name="テキスト ボックス 75"/>
        <xdr:cNvSpPr txBox="1"/>
      </xdr:nvSpPr>
      <xdr:spPr>
        <a:xfrm>
          <a:off x="863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60771</xdr:rowOff>
    </xdr:from>
    <xdr:to>
      <xdr:col>24</xdr:col>
      <xdr:colOff>114300</xdr:colOff>
      <xdr:row>37</xdr:row>
      <xdr:rowOff>162371</xdr:rowOff>
    </xdr:to>
    <xdr:sp macro="" textlink="">
      <xdr:nvSpPr>
        <xdr:cNvPr id="82" name="楕円 81"/>
        <xdr:cNvSpPr/>
      </xdr:nvSpPr>
      <xdr:spPr>
        <a:xfrm>
          <a:off x="4584700" y="64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160487</xdr:rowOff>
    </xdr:from>
    <xdr:ext cx="534377" cy="259045"/>
    <xdr:sp macro="" textlink="">
      <xdr:nvSpPr>
        <xdr:cNvPr id="83" name="人件費該当値テキスト"/>
        <xdr:cNvSpPr txBox="1"/>
      </xdr:nvSpPr>
      <xdr:spPr>
        <a:xfrm>
          <a:off x="4686300" y="63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87071</xdr:rowOff>
    </xdr:from>
    <xdr:to>
      <xdr:col>20</xdr:col>
      <xdr:colOff>38100</xdr:colOff>
      <xdr:row>38</xdr:row>
      <xdr:rowOff>17221</xdr:rowOff>
    </xdr:to>
    <xdr:sp macro="" textlink="">
      <xdr:nvSpPr>
        <xdr:cNvPr id="84" name="楕円 83"/>
        <xdr:cNvSpPr/>
      </xdr:nvSpPr>
      <xdr:spPr>
        <a:xfrm>
          <a:off x="3746500" y="64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8348</xdr:rowOff>
    </xdr:from>
    <xdr:ext cx="534377" cy="259045"/>
    <xdr:sp macro="" textlink="">
      <xdr:nvSpPr>
        <xdr:cNvPr id="85" name="テキスト ボックス 84"/>
        <xdr:cNvSpPr txBox="1"/>
      </xdr:nvSpPr>
      <xdr:spPr>
        <a:xfrm>
          <a:off x="3530111" y="65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88737</xdr:rowOff>
    </xdr:from>
    <xdr:to>
      <xdr:col>15</xdr:col>
      <xdr:colOff>101600</xdr:colOff>
      <xdr:row>38</xdr:row>
      <xdr:rowOff>18887</xdr:rowOff>
    </xdr:to>
    <xdr:sp macro="" textlink="">
      <xdr:nvSpPr>
        <xdr:cNvPr id="86" name="楕円 85"/>
        <xdr:cNvSpPr/>
      </xdr:nvSpPr>
      <xdr:spPr>
        <a:xfrm>
          <a:off x="2857500" y="64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10013</xdr:rowOff>
    </xdr:from>
    <xdr:ext cx="534377" cy="259045"/>
    <xdr:sp macro="" textlink="">
      <xdr:nvSpPr>
        <xdr:cNvPr id="87" name="テキスト ボックス 86"/>
        <xdr:cNvSpPr txBox="1"/>
      </xdr:nvSpPr>
      <xdr:spPr>
        <a:xfrm>
          <a:off x="2641111" y="652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91404</xdr:rowOff>
    </xdr:from>
    <xdr:to>
      <xdr:col>10</xdr:col>
      <xdr:colOff>165100</xdr:colOff>
      <xdr:row>38</xdr:row>
      <xdr:rowOff>21554</xdr:rowOff>
    </xdr:to>
    <xdr:sp macro="" textlink="">
      <xdr:nvSpPr>
        <xdr:cNvPr id="88" name="楕円 87"/>
        <xdr:cNvSpPr/>
      </xdr:nvSpPr>
      <xdr:spPr>
        <a:xfrm>
          <a:off x="1968500" y="64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12681</xdr:rowOff>
    </xdr:from>
    <xdr:ext cx="534377" cy="259045"/>
    <xdr:sp macro="" textlink="">
      <xdr:nvSpPr>
        <xdr:cNvPr id="89" name="テキスト ボックス 88"/>
        <xdr:cNvSpPr txBox="1"/>
      </xdr:nvSpPr>
      <xdr:spPr>
        <a:xfrm>
          <a:off x="1752111" y="652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84927</xdr:rowOff>
    </xdr:from>
    <xdr:to>
      <xdr:col>6</xdr:col>
      <xdr:colOff>38100</xdr:colOff>
      <xdr:row>38</xdr:row>
      <xdr:rowOff>15077</xdr:rowOff>
    </xdr:to>
    <xdr:sp macro="" textlink="">
      <xdr:nvSpPr>
        <xdr:cNvPr id="90" name="楕円 89"/>
        <xdr:cNvSpPr/>
      </xdr:nvSpPr>
      <xdr:spPr>
        <a:xfrm>
          <a:off x="1079500" y="64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6204</xdr:rowOff>
    </xdr:from>
    <xdr:ext cx="534377" cy="259045"/>
    <xdr:sp macro="" textlink="">
      <xdr:nvSpPr>
        <xdr:cNvPr id="91" name="テキスト ボックス 90"/>
        <xdr:cNvSpPr txBox="1"/>
      </xdr:nvSpPr>
      <xdr:spPr>
        <a:xfrm>
          <a:off x="863111" y="65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121496</xdr:rowOff>
    </xdr:from>
    <xdr:to>
      <xdr:col>24</xdr:col>
      <xdr:colOff>63500</xdr:colOff>
      <xdr:row>58</xdr:row>
      <xdr:rowOff>146116</xdr:rowOff>
    </xdr:to>
    <xdr:cxnSp macro="">
      <xdr:nvCxnSpPr>
        <xdr:cNvPr id="121" name="直線コネクタ 120"/>
        <xdr:cNvCxnSpPr/>
      </xdr:nvCxnSpPr>
      <xdr:spPr>
        <a:xfrm flipV="1">
          <a:off x="3797300" y="10065596"/>
          <a:ext cx="8382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146116</xdr:rowOff>
    </xdr:from>
    <xdr:to>
      <xdr:col>19</xdr:col>
      <xdr:colOff>177800</xdr:colOff>
      <xdr:row>59</xdr:row>
      <xdr:rowOff>4087</xdr:rowOff>
    </xdr:to>
    <xdr:cxnSp macro="">
      <xdr:nvCxnSpPr>
        <xdr:cNvPr id="124" name="直線コネクタ 123"/>
        <xdr:cNvCxnSpPr/>
      </xdr:nvCxnSpPr>
      <xdr:spPr>
        <a:xfrm flipV="1">
          <a:off x="2908300" y="10090216"/>
          <a:ext cx="889000" cy="2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4087</xdr:rowOff>
    </xdr:from>
    <xdr:to>
      <xdr:col>15</xdr:col>
      <xdr:colOff>50800</xdr:colOff>
      <xdr:row>59</xdr:row>
      <xdr:rowOff>10335</xdr:rowOff>
    </xdr:to>
    <xdr:cxnSp macro="">
      <xdr:nvCxnSpPr>
        <xdr:cNvPr id="127" name="直線コネクタ 126"/>
        <xdr:cNvCxnSpPr/>
      </xdr:nvCxnSpPr>
      <xdr:spPr>
        <a:xfrm flipV="1">
          <a:off x="2019300" y="10119637"/>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9954</xdr:rowOff>
    </xdr:from>
    <xdr:to>
      <xdr:col>10</xdr:col>
      <xdr:colOff>114300</xdr:colOff>
      <xdr:row>59</xdr:row>
      <xdr:rowOff>10335</xdr:rowOff>
    </xdr:to>
    <xdr:cxnSp macro="">
      <xdr:nvCxnSpPr>
        <xdr:cNvPr id="130" name="直線コネクタ 129"/>
        <xdr:cNvCxnSpPr/>
      </xdr:nvCxnSpPr>
      <xdr:spPr>
        <a:xfrm>
          <a:off x="1130300" y="1012550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70696</xdr:rowOff>
    </xdr:from>
    <xdr:to>
      <xdr:col>24</xdr:col>
      <xdr:colOff>114300</xdr:colOff>
      <xdr:row>59</xdr:row>
      <xdr:rowOff>846</xdr:rowOff>
    </xdr:to>
    <xdr:sp macro="" textlink="">
      <xdr:nvSpPr>
        <xdr:cNvPr id="140" name="楕円 139"/>
        <xdr:cNvSpPr/>
      </xdr:nvSpPr>
      <xdr:spPr>
        <a:xfrm>
          <a:off x="4584700" y="100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157073</xdr:rowOff>
    </xdr:from>
    <xdr:ext cx="534377" cy="259045"/>
    <xdr:sp macro="" textlink="">
      <xdr:nvSpPr>
        <xdr:cNvPr id="141" name="物件費該当値テキスト"/>
        <xdr:cNvSpPr txBox="1"/>
      </xdr:nvSpPr>
      <xdr:spPr>
        <a:xfrm>
          <a:off x="4686300" y="992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95316</xdr:rowOff>
    </xdr:from>
    <xdr:to>
      <xdr:col>20</xdr:col>
      <xdr:colOff>38100</xdr:colOff>
      <xdr:row>59</xdr:row>
      <xdr:rowOff>25466</xdr:rowOff>
    </xdr:to>
    <xdr:sp macro="" textlink="">
      <xdr:nvSpPr>
        <xdr:cNvPr id="142" name="楕円 141"/>
        <xdr:cNvSpPr/>
      </xdr:nvSpPr>
      <xdr:spPr>
        <a:xfrm>
          <a:off x="3746500" y="100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16593</xdr:rowOff>
    </xdr:from>
    <xdr:ext cx="534377" cy="259045"/>
    <xdr:sp macro="" textlink="">
      <xdr:nvSpPr>
        <xdr:cNvPr id="143" name="テキスト ボックス 142"/>
        <xdr:cNvSpPr txBox="1"/>
      </xdr:nvSpPr>
      <xdr:spPr>
        <a:xfrm>
          <a:off x="3530111" y="1013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124737</xdr:rowOff>
    </xdr:from>
    <xdr:to>
      <xdr:col>15</xdr:col>
      <xdr:colOff>101600</xdr:colOff>
      <xdr:row>59</xdr:row>
      <xdr:rowOff>54887</xdr:rowOff>
    </xdr:to>
    <xdr:sp macro="" textlink="">
      <xdr:nvSpPr>
        <xdr:cNvPr id="144" name="楕円 143"/>
        <xdr:cNvSpPr/>
      </xdr:nvSpPr>
      <xdr:spPr>
        <a:xfrm>
          <a:off x="2857500" y="1006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46014</xdr:rowOff>
    </xdr:from>
    <xdr:ext cx="534377" cy="259045"/>
    <xdr:sp macro="" textlink="">
      <xdr:nvSpPr>
        <xdr:cNvPr id="145" name="テキスト ボックス 144"/>
        <xdr:cNvSpPr txBox="1"/>
      </xdr:nvSpPr>
      <xdr:spPr>
        <a:xfrm>
          <a:off x="2641111" y="1016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130985</xdr:rowOff>
    </xdr:from>
    <xdr:to>
      <xdr:col>10</xdr:col>
      <xdr:colOff>165100</xdr:colOff>
      <xdr:row>59</xdr:row>
      <xdr:rowOff>61135</xdr:rowOff>
    </xdr:to>
    <xdr:sp macro="" textlink="">
      <xdr:nvSpPr>
        <xdr:cNvPr id="146" name="楕円 145"/>
        <xdr:cNvSpPr/>
      </xdr:nvSpPr>
      <xdr:spPr>
        <a:xfrm>
          <a:off x="1968500" y="1007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52262</xdr:rowOff>
    </xdr:from>
    <xdr:ext cx="534377" cy="259045"/>
    <xdr:sp macro="" textlink="">
      <xdr:nvSpPr>
        <xdr:cNvPr id="147" name="テキスト ボックス 146"/>
        <xdr:cNvSpPr txBox="1"/>
      </xdr:nvSpPr>
      <xdr:spPr>
        <a:xfrm>
          <a:off x="1752111" y="1016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130604</xdr:rowOff>
    </xdr:from>
    <xdr:to>
      <xdr:col>6</xdr:col>
      <xdr:colOff>38100</xdr:colOff>
      <xdr:row>59</xdr:row>
      <xdr:rowOff>60754</xdr:rowOff>
    </xdr:to>
    <xdr:sp macro="" textlink="">
      <xdr:nvSpPr>
        <xdr:cNvPr id="148" name="楕円 147"/>
        <xdr:cNvSpPr/>
      </xdr:nvSpPr>
      <xdr:spPr>
        <a:xfrm>
          <a:off x="1079500" y="100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51881</xdr:rowOff>
    </xdr:from>
    <xdr:ext cx="534377" cy="259045"/>
    <xdr:sp macro="" textlink="">
      <xdr:nvSpPr>
        <xdr:cNvPr id="149" name="テキスト ボックス 148"/>
        <xdr:cNvSpPr txBox="1"/>
      </xdr:nvSpPr>
      <xdr:spPr>
        <a:xfrm>
          <a:off x="863111" y="1016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113182</xdr:rowOff>
    </xdr:from>
    <xdr:to>
      <xdr:col>24</xdr:col>
      <xdr:colOff>63500</xdr:colOff>
      <xdr:row>76</xdr:row>
      <xdr:rowOff>126442</xdr:rowOff>
    </xdr:to>
    <xdr:cxnSp macro="">
      <xdr:nvCxnSpPr>
        <xdr:cNvPr id="176" name="直線コネクタ 175"/>
        <xdr:cNvCxnSpPr/>
      </xdr:nvCxnSpPr>
      <xdr:spPr>
        <a:xfrm flipV="1">
          <a:off x="3797300" y="13143382"/>
          <a:ext cx="8382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52605</xdr:rowOff>
    </xdr:from>
    <xdr:ext cx="469744" cy="259045"/>
    <xdr:sp macro="" textlink="">
      <xdr:nvSpPr>
        <xdr:cNvPr id="177" name="維持補修費平均値テキスト"/>
        <xdr:cNvSpPr txBox="1"/>
      </xdr:nvSpPr>
      <xdr:spPr>
        <a:xfrm>
          <a:off x="4686300" y="13082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102758</xdr:rowOff>
    </xdr:from>
    <xdr:to>
      <xdr:col>19</xdr:col>
      <xdr:colOff>177800</xdr:colOff>
      <xdr:row>76</xdr:row>
      <xdr:rowOff>126442</xdr:rowOff>
    </xdr:to>
    <xdr:cxnSp macro="">
      <xdr:nvCxnSpPr>
        <xdr:cNvPr id="179" name="直線コネクタ 178"/>
        <xdr:cNvCxnSpPr/>
      </xdr:nvCxnSpPr>
      <xdr:spPr>
        <a:xfrm>
          <a:off x="2908300" y="13132958"/>
          <a:ext cx="889000" cy="2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102758</xdr:rowOff>
    </xdr:from>
    <xdr:to>
      <xdr:col>15</xdr:col>
      <xdr:colOff>50800</xdr:colOff>
      <xdr:row>76</xdr:row>
      <xdr:rowOff>129276</xdr:rowOff>
    </xdr:to>
    <xdr:cxnSp macro="">
      <xdr:nvCxnSpPr>
        <xdr:cNvPr id="182" name="直線コネクタ 181"/>
        <xdr:cNvCxnSpPr/>
      </xdr:nvCxnSpPr>
      <xdr:spPr>
        <a:xfrm flipV="1">
          <a:off x="2019300" y="13132958"/>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2770</xdr:rowOff>
    </xdr:from>
    <xdr:ext cx="469744" cy="259045"/>
    <xdr:sp macro="" textlink="">
      <xdr:nvSpPr>
        <xdr:cNvPr id="184" name="テキスト ボックス 183"/>
        <xdr:cNvSpPr txBox="1"/>
      </xdr:nvSpPr>
      <xdr:spPr>
        <a:xfrm>
          <a:off x="2673428" y="13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107970</xdr:rowOff>
    </xdr:from>
    <xdr:to>
      <xdr:col>10</xdr:col>
      <xdr:colOff>114300</xdr:colOff>
      <xdr:row>76</xdr:row>
      <xdr:rowOff>129276</xdr:rowOff>
    </xdr:to>
    <xdr:cxnSp macro="">
      <xdr:nvCxnSpPr>
        <xdr:cNvPr id="185" name="直線コネクタ 184"/>
        <xdr:cNvCxnSpPr/>
      </xdr:nvCxnSpPr>
      <xdr:spPr>
        <a:xfrm>
          <a:off x="1130300" y="13138170"/>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27185</xdr:rowOff>
    </xdr:from>
    <xdr:ext cx="469744" cy="259045"/>
    <xdr:sp macro="" textlink="">
      <xdr:nvSpPr>
        <xdr:cNvPr id="187" name="テキスト ボックス 186"/>
        <xdr:cNvSpPr txBox="1"/>
      </xdr:nvSpPr>
      <xdr:spPr>
        <a:xfrm>
          <a:off x="1784428"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62382</xdr:rowOff>
    </xdr:from>
    <xdr:to>
      <xdr:col>24</xdr:col>
      <xdr:colOff>114300</xdr:colOff>
      <xdr:row>76</xdr:row>
      <xdr:rowOff>163982</xdr:rowOff>
    </xdr:to>
    <xdr:sp macro="" textlink="">
      <xdr:nvSpPr>
        <xdr:cNvPr id="195" name="楕円 194"/>
        <xdr:cNvSpPr/>
      </xdr:nvSpPr>
      <xdr:spPr>
        <a:xfrm>
          <a:off x="4584700" y="130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85259</xdr:rowOff>
    </xdr:from>
    <xdr:ext cx="469744" cy="259045"/>
    <xdr:sp macro="" textlink="">
      <xdr:nvSpPr>
        <xdr:cNvPr id="196" name="維持補修費該当値テキスト"/>
        <xdr:cNvSpPr txBox="1"/>
      </xdr:nvSpPr>
      <xdr:spPr>
        <a:xfrm>
          <a:off x="4686300" y="1294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75642</xdr:rowOff>
    </xdr:from>
    <xdr:to>
      <xdr:col>20</xdr:col>
      <xdr:colOff>38100</xdr:colOff>
      <xdr:row>77</xdr:row>
      <xdr:rowOff>5792</xdr:rowOff>
    </xdr:to>
    <xdr:sp macro="" textlink="">
      <xdr:nvSpPr>
        <xdr:cNvPr id="197" name="楕円 196"/>
        <xdr:cNvSpPr/>
      </xdr:nvSpPr>
      <xdr:spPr>
        <a:xfrm>
          <a:off x="3746500" y="13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168369</xdr:rowOff>
    </xdr:from>
    <xdr:ext cx="469744" cy="259045"/>
    <xdr:sp macro="" textlink="">
      <xdr:nvSpPr>
        <xdr:cNvPr id="198" name="テキスト ボックス 197"/>
        <xdr:cNvSpPr txBox="1"/>
      </xdr:nvSpPr>
      <xdr:spPr>
        <a:xfrm>
          <a:off x="3562428" y="1319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51958</xdr:rowOff>
    </xdr:from>
    <xdr:to>
      <xdr:col>15</xdr:col>
      <xdr:colOff>101600</xdr:colOff>
      <xdr:row>76</xdr:row>
      <xdr:rowOff>153558</xdr:rowOff>
    </xdr:to>
    <xdr:sp macro="" textlink="">
      <xdr:nvSpPr>
        <xdr:cNvPr id="199" name="楕円 198"/>
        <xdr:cNvSpPr/>
      </xdr:nvSpPr>
      <xdr:spPr>
        <a:xfrm>
          <a:off x="2857500" y="130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170085</xdr:rowOff>
    </xdr:from>
    <xdr:ext cx="469744" cy="259045"/>
    <xdr:sp macro="" textlink="">
      <xdr:nvSpPr>
        <xdr:cNvPr id="200" name="テキスト ボックス 199"/>
        <xdr:cNvSpPr txBox="1"/>
      </xdr:nvSpPr>
      <xdr:spPr>
        <a:xfrm>
          <a:off x="2673428" y="1285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78476</xdr:rowOff>
    </xdr:from>
    <xdr:to>
      <xdr:col>10</xdr:col>
      <xdr:colOff>165100</xdr:colOff>
      <xdr:row>77</xdr:row>
      <xdr:rowOff>8626</xdr:rowOff>
    </xdr:to>
    <xdr:sp macro="" textlink="">
      <xdr:nvSpPr>
        <xdr:cNvPr id="201" name="楕円 200"/>
        <xdr:cNvSpPr/>
      </xdr:nvSpPr>
      <xdr:spPr>
        <a:xfrm>
          <a:off x="1968500" y="1310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25153</xdr:rowOff>
    </xdr:from>
    <xdr:ext cx="469744" cy="259045"/>
    <xdr:sp macro="" textlink="">
      <xdr:nvSpPr>
        <xdr:cNvPr id="202" name="テキスト ボックス 201"/>
        <xdr:cNvSpPr txBox="1"/>
      </xdr:nvSpPr>
      <xdr:spPr>
        <a:xfrm>
          <a:off x="1784428" y="12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57170</xdr:rowOff>
    </xdr:from>
    <xdr:to>
      <xdr:col>6</xdr:col>
      <xdr:colOff>38100</xdr:colOff>
      <xdr:row>76</xdr:row>
      <xdr:rowOff>158770</xdr:rowOff>
    </xdr:to>
    <xdr:sp macro="" textlink="">
      <xdr:nvSpPr>
        <xdr:cNvPr id="203" name="楕円 202"/>
        <xdr:cNvSpPr/>
      </xdr:nvSpPr>
      <xdr:spPr>
        <a:xfrm>
          <a:off x="1079500" y="1308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3847</xdr:rowOff>
    </xdr:from>
    <xdr:ext cx="469744" cy="259045"/>
    <xdr:sp macro="" textlink="">
      <xdr:nvSpPr>
        <xdr:cNvPr id="204" name="テキスト ボックス 203"/>
        <xdr:cNvSpPr txBox="1"/>
      </xdr:nvSpPr>
      <xdr:spPr>
        <a:xfrm>
          <a:off x="895428" y="1286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155397</xdr:rowOff>
    </xdr:from>
    <xdr:to>
      <xdr:col>24</xdr:col>
      <xdr:colOff>63500</xdr:colOff>
      <xdr:row>95</xdr:row>
      <xdr:rowOff>91732</xdr:rowOff>
    </xdr:to>
    <xdr:cxnSp macro="">
      <xdr:nvCxnSpPr>
        <xdr:cNvPr id="234" name="直線コネクタ 233"/>
        <xdr:cNvCxnSpPr/>
      </xdr:nvCxnSpPr>
      <xdr:spPr>
        <a:xfrm flipV="1">
          <a:off x="3797300" y="16271697"/>
          <a:ext cx="838200" cy="10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157376</xdr:rowOff>
    </xdr:from>
    <xdr:ext cx="599010" cy="259045"/>
    <xdr:sp macro="" textlink="">
      <xdr:nvSpPr>
        <xdr:cNvPr id="235" name="扶助費平均値テキスト"/>
        <xdr:cNvSpPr txBox="1"/>
      </xdr:nvSpPr>
      <xdr:spPr>
        <a:xfrm>
          <a:off x="4686300" y="1627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91732</xdr:rowOff>
    </xdr:from>
    <xdr:to>
      <xdr:col>19</xdr:col>
      <xdr:colOff>177800</xdr:colOff>
      <xdr:row>96</xdr:row>
      <xdr:rowOff>9703</xdr:rowOff>
    </xdr:to>
    <xdr:cxnSp macro="">
      <xdr:nvCxnSpPr>
        <xdr:cNvPr id="237" name="直線コネクタ 236"/>
        <xdr:cNvCxnSpPr/>
      </xdr:nvCxnSpPr>
      <xdr:spPr>
        <a:xfrm flipV="1">
          <a:off x="2908300" y="16379482"/>
          <a:ext cx="889000" cy="8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9703</xdr:rowOff>
    </xdr:from>
    <xdr:to>
      <xdr:col>15</xdr:col>
      <xdr:colOff>50800</xdr:colOff>
      <xdr:row>96</xdr:row>
      <xdr:rowOff>29190</xdr:rowOff>
    </xdr:to>
    <xdr:cxnSp macro="">
      <xdr:nvCxnSpPr>
        <xdr:cNvPr id="240" name="直線コネクタ 239"/>
        <xdr:cNvCxnSpPr/>
      </xdr:nvCxnSpPr>
      <xdr:spPr>
        <a:xfrm flipV="1">
          <a:off x="2019300" y="16468903"/>
          <a:ext cx="8890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2" name="テキスト ボックス 241"/>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29190</xdr:rowOff>
    </xdr:from>
    <xdr:to>
      <xdr:col>10</xdr:col>
      <xdr:colOff>114300</xdr:colOff>
      <xdr:row>96</xdr:row>
      <xdr:rowOff>81711</xdr:rowOff>
    </xdr:to>
    <xdr:cxnSp macro="">
      <xdr:nvCxnSpPr>
        <xdr:cNvPr id="243" name="直線コネクタ 242"/>
        <xdr:cNvCxnSpPr/>
      </xdr:nvCxnSpPr>
      <xdr:spPr>
        <a:xfrm flipV="1">
          <a:off x="1130300" y="16488390"/>
          <a:ext cx="8890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161796</xdr:rowOff>
    </xdr:from>
    <xdr:ext cx="599010" cy="259045"/>
    <xdr:sp macro="" textlink="">
      <xdr:nvSpPr>
        <xdr:cNvPr id="245" name="テキスト ボックス 244"/>
        <xdr:cNvSpPr txBox="1"/>
      </xdr:nvSpPr>
      <xdr:spPr>
        <a:xfrm>
          <a:off x="1719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72147</xdr:rowOff>
    </xdr:from>
    <xdr:ext cx="599010" cy="259045"/>
    <xdr:sp macro="" textlink="">
      <xdr:nvSpPr>
        <xdr:cNvPr id="247" name="テキスト ボックス 246"/>
        <xdr:cNvSpPr txBox="1"/>
      </xdr:nvSpPr>
      <xdr:spPr>
        <a:xfrm>
          <a:off x="830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104597</xdr:rowOff>
    </xdr:from>
    <xdr:to>
      <xdr:col>24</xdr:col>
      <xdr:colOff>114300</xdr:colOff>
      <xdr:row>95</xdr:row>
      <xdr:rowOff>34747</xdr:rowOff>
    </xdr:to>
    <xdr:sp macro="" textlink="">
      <xdr:nvSpPr>
        <xdr:cNvPr id="253" name="楕円 252"/>
        <xdr:cNvSpPr/>
      </xdr:nvSpPr>
      <xdr:spPr>
        <a:xfrm>
          <a:off x="4584700" y="162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127474</xdr:rowOff>
    </xdr:from>
    <xdr:ext cx="599010" cy="259045"/>
    <xdr:sp macro="" textlink="">
      <xdr:nvSpPr>
        <xdr:cNvPr id="254" name="扶助費該当値テキスト"/>
        <xdr:cNvSpPr txBox="1"/>
      </xdr:nvSpPr>
      <xdr:spPr>
        <a:xfrm>
          <a:off x="4686300" y="1607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40932</xdr:rowOff>
    </xdr:from>
    <xdr:to>
      <xdr:col>20</xdr:col>
      <xdr:colOff>38100</xdr:colOff>
      <xdr:row>95</xdr:row>
      <xdr:rowOff>142532</xdr:rowOff>
    </xdr:to>
    <xdr:sp macro="" textlink="">
      <xdr:nvSpPr>
        <xdr:cNvPr id="255" name="楕円 254"/>
        <xdr:cNvSpPr/>
      </xdr:nvSpPr>
      <xdr:spPr>
        <a:xfrm>
          <a:off x="3746500" y="163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159059</xdr:rowOff>
    </xdr:from>
    <xdr:ext cx="599010" cy="259045"/>
    <xdr:sp macro="" textlink="">
      <xdr:nvSpPr>
        <xdr:cNvPr id="256" name="テキスト ボックス 255"/>
        <xdr:cNvSpPr txBox="1"/>
      </xdr:nvSpPr>
      <xdr:spPr>
        <a:xfrm>
          <a:off x="3497795" y="1610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130353</xdr:rowOff>
    </xdr:from>
    <xdr:to>
      <xdr:col>15</xdr:col>
      <xdr:colOff>101600</xdr:colOff>
      <xdr:row>96</xdr:row>
      <xdr:rowOff>60503</xdr:rowOff>
    </xdr:to>
    <xdr:sp macro="" textlink="">
      <xdr:nvSpPr>
        <xdr:cNvPr id="257" name="楕円 256"/>
        <xdr:cNvSpPr/>
      </xdr:nvSpPr>
      <xdr:spPr>
        <a:xfrm>
          <a:off x="2857500" y="1641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77030</xdr:rowOff>
    </xdr:from>
    <xdr:ext cx="599010" cy="259045"/>
    <xdr:sp macro="" textlink="">
      <xdr:nvSpPr>
        <xdr:cNvPr id="258" name="テキスト ボックス 257"/>
        <xdr:cNvSpPr txBox="1"/>
      </xdr:nvSpPr>
      <xdr:spPr>
        <a:xfrm>
          <a:off x="2608795" y="1619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149840</xdr:rowOff>
    </xdr:from>
    <xdr:to>
      <xdr:col>10</xdr:col>
      <xdr:colOff>165100</xdr:colOff>
      <xdr:row>96</xdr:row>
      <xdr:rowOff>79990</xdr:rowOff>
    </xdr:to>
    <xdr:sp macro="" textlink="">
      <xdr:nvSpPr>
        <xdr:cNvPr id="259" name="楕円 258"/>
        <xdr:cNvSpPr/>
      </xdr:nvSpPr>
      <xdr:spPr>
        <a:xfrm>
          <a:off x="1968500" y="164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96517</xdr:rowOff>
    </xdr:from>
    <xdr:ext cx="599010" cy="259045"/>
    <xdr:sp macro="" textlink="">
      <xdr:nvSpPr>
        <xdr:cNvPr id="260" name="テキスト ボックス 259"/>
        <xdr:cNvSpPr txBox="1"/>
      </xdr:nvSpPr>
      <xdr:spPr>
        <a:xfrm>
          <a:off x="1719795" y="1621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30911</xdr:rowOff>
    </xdr:from>
    <xdr:to>
      <xdr:col>6</xdr:col>
      <xdr:colOff>38100</xdr:colOff>
      <xdr:row>96</xdr:row>
      <xdr:rowOff>132511</xdr:rowOff>
    </xdr:to>
    <xdr:sp macro="" textlink="">
      <xdr:nvSpPr>
        <xdr:cNvPr id="261" name="楕円 260"/>
        <xdr:cNvSpPr/>
      </xdr:nvSpPr>
      <xdr:spPr>
        <a:xfrm>
          <a:off x="1079500" y="164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149038</xdr:rowOff>
    </xdr:from>
    <xdr:ext cx="599010" cy="259045"/>
    <xdr:sp macro="" textlink="">
      <xdr:nvSpPr>
        <xdr:cNvPr id="262" name="テキスト ボックス 261"/>
        <xdr:cNvSpPr txBox="1"/>
      </xdr:nvSpPr>
      <xdr:spPr>
        <a:xfrm>
          <a:off x="830795" y="1626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83821</xdr:rowOff>
    </xdr:from>
    <xdr:to>
      <xdr:col>55</xdr:col>
      <xdr:colOff>0</xdr:colOff>
      <xdr:row>38</xdr:row>
      <xdr:rowOff>44182</xdr:rowOff>
    </xdr:to>
    <xdr:cxnSp macro="">
      <xdr:nvCxnSpPr>
        <xdr:cNvPr id="289" name="直線コネクタ 288"/>
        <xdr:cNvCxnSpPr/>
      </xdr:nvCxnSpPr>
      <xdr:spPr>
        <a:xfrm flipV="1">
          <a:off x="9639300" y="6084571"/>
          <a:ext cx="838200" cy="47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47458</xdr:rowOff>
    </xdr:from>
    <xdr:ext cx="599010" cy="259045"/>
    <xdr:sp macro="" textlink="">
      <xdr:nvSpPr>
        <xdr:cNvPr id="290" name="補助費等平均値テキスト"/>
        <xdr:cNvSpPr txBox="1"/>
      </xdr:nvSpPr>
      <xdr:spPr>
        <a:xfrm>
          <a:off x="10528300" y="58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44182</xdr:rowOff>
    </xdr:from>
    <xdr:to>
      <xdr:col>50</xdr:col>
      <xdr:colOff>114300</xdr:colOff>
      <xdr:row>38</xdr:row>
      <xdr:rowOff>47318</xdr:rowOff>
    </xdr:to>
    <xdr:cxnSp macro="">
      <xdr:nvCxnSpPr>
        <xdr:cNvPr id="292" name="直線コネクタ 291"/>
        <xdr:cNvCxnSpPr/>
      </xdr:nvCxnSpPr>
      <xdr:spPr>
        <a:xfrm flipV="1">
          <a:off x="8750300" y="6559282"/>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4" name="テキスト ボックス 293"/>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47318</xdr:rowOff>
    </xdr:from>
    <xdr:to>
      <xdr:col>45</xdr:col>
      <xdr:colOff>177800</xdr:colOff>
      <xdr:row>38</xdr:row>
      <xdr:rowOff>53161</xdr:rowOff>
    </xdr:to>
    <xdr:cxnSp macro="">
      <xdr:nvCxnSpPr>
        <xdr:cNvPr id="295" name="直線コネクタ 294"/>
        <xdr:cNvCxnSpPr/>
      </xdr:nvCxnSpPr>
      <xdr:spPr>
        <a:xfrm flipV="1">
          <a:off x="7861300" y="6562418"/>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112076</xdr:rowOff>
    </xdr:from>
    <xdr:ext cx="534377" cy="259045"/>
    <xdr:sp macro="" textlink="">
      <xdr:nvSpPr>
        <xdr:cNvPr id="297" name="テキスト ボックス 296"/>
        <xdr:cNvSpPr txBox="1"/>
      </xdr:nvSpPr>
      <xdr:spPr>
        <a:xfrm>
          <a:off x="8483111" y="62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53161</xdr:rowOff>
    </xdr:from>
    <xdr:to>
      <xdr:col>41</xdr:col>
      <xdr:colOff>50800</xdr:colOff>
      <xdr:row>38</xdr:row>
      <xdr:rowOff>63837</xdr:rowOff>
    </xdr:to>
    <xdr:cxnSp macro="">
      <xdr:nvCxnSpPr>
        <xdr:cNvPr id="298" name="直線コネクタ 297"/>
        <xdr:cNvCxnSpPr/>
      </xdr:nvCxnSpPr>
      <xdr:spPr>
        <a:xfrm flipV="1">
          <a:off x="6972300" y="6568261"/>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117745</xdr:rowOff>
    </xdr:from>
    <xdr:ext cx="534377" cy="259045"/>
    <xdr:sp macro="" textlink="">
      <xdr:nvSpPr>
        <xdr:cNvPr id="300" name="テキスト ボックス 299"/>
        <xdr:cNvSpPr txBox="1"/>
      </xdr:nvSpPr>
      <xdr:spPr>
        <a:xfrm>
          <a:off x="7594111" y="62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2" name="テキスト ボックス 301"/>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33021</xdr:rowOff>
    </xdr:from>
    <xdr:to>
      <xdr:col>55</xdr:col>
      <xdr:colOff>50800</xdr:colOff>
      <xdr:row>35</xdr:row>
      <xdr:rowOff>134621</xdr:rowOff>
    </xdr:to>
    <xdr:sp macro="" textlink="">
      <xdr:nvSpPr>
        <xdr:cNvPr id="308" name="楕円 307"/>
        <xdr:cNvSpPr/>
      </xdr:nvSpPr>
      <xdr:spPr>
        <a:xfrm>
          <a:off x="10426700" y="60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3008</xdr:rowOff>
    </xdr:from>
    <xdr:ext cx="599010" cy="259045"/>
    <xdr:sp macro="" textlink="">
      <xdr:nvSpPr>
        <xdr:cNvPr id="309" name="補助費等該当値テキスト"/>
        <xdr:cNvSpPr txBox="1"/>
      </xdr:nvSpPr>
      <xdr:spPr>
        <a:xfrm>
          <a:off x="10528300" y="60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164832</xdr:rowOff>
    </xdr:from>
    <xdr:to>
      <xdr:col>50</xdr:col>
      <xdr:colOff>165100</xdr:colOff>
      <xdr:row>38</xdr:row>
      <xdr:rowOff>94982</xdr:rowOff>
    </xdr:to>
    <xdr:sp macro="" textlink="">
      <xdr:nvSpPr>
        <xdr:cNvPr id="310" name="楕円 309"/>
        <xdr:cNvSpPr/>
      </xdr:nvSpPr>
      <xdr:spPr>
        <a:xfrm>
          <a:off x="9588500" y="65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86109</xdr:rowOff>
    </xdr:from>
    <xdr:ext cx="534377" cy="259045"/>
    <xdr:sp macro="" textlink="">
      <xdr:nvSpPr>
        <xdr:cNvPr id="311" name="テキスト ボックス 310"/>
        <xdr:cNvSpPr txBox="1"/>
      </xdr:nvSpPr>
      <xdr:spPr>
        <a:xfrm>
          <a:off x="9372111" y="66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167968</xdr:rowOff>
    </xdr:from>
    <xdr:to>
      <xdr:col>46</xdr:col>
      <xdr:colOff>38100</xdr:colOff>
      <xdr:row>38</xdr:row>
      <xdr:rowOff>98118</xdr:rowOff>
    </xdr:to>
    <xdr:sp macro="" textlink="">
      <xdr:nvSpPr>
        <xdr:cNvPr id="312" name="楕円 311"/>
        <xdr:cNvSpPr/>
      </xdr:nvSpPr>
      <xdr:spPr>
        <a:xfrm>
          <a:off x="8699500" y="65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89245</xdr:rowOff>
    </xdr:from>
    <xdr:ext cx="534377" cy="259045"/>
    <xdr:sp macro="" textlink="">
      <xdr:nvSpPr>
        <xdr:cNvPr id="313" name="テキスト ボックス 312"/>
        <xdr:cNvSpPr txBox="1"/>
      </xdr:nvSpPr>
      <xdr:spPr>
        <a:xfrm>
          <a:off x="8483111" y="660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2361</xdr:rowOff>
    </xdr:from>
    <xdr:to>
      <xdr:col>41</xdr:col>
      <xdr:colOff>101600</xdr:colOff>
      <xdr:row>38</xdr:row>
      <xdr:rowOff>103961</xdr:rowOff>
    </xdr:to>
    <xdr:sp macro="" textlink="">
      <xdr:nvSpPr>
        <xdr:cNvPr id="314" name="楕円 313"/>
        <xdr:cNvSpPr/>
      </xdr:nvSpPr>
      <xdr:spPr>
        <a:xfrm>
          <a:off x="7810500" y="651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95088</xdr:rowOff>
    </xdr:from>
    <xdr:ext cx="534377" cy="259045"/>
    <xdr:sp macro="" textlink="">
      <xdr:nvSpPr>
        <xdr:cNvPr id="315" name="テキスト ボックス 314"/>
        <xdr:cNvSpPr txBox="1"/>
      </xdr:nvSpPr>
      <xdr:spPr>
        <a:xfrm>
          <a:off x="7594111" y="66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13037</xdr:rowOff>
    </xdr:from>
    <xdr:to>
      <xdr:col>36</xdr:col>
      <xdr:colOff>165100</xdr:colOff>
      <xdr:row>38</xdr:row>
      <xdr:rowOff>114637</xdr:rowOff>
    </xdr:to>
    <xdr:sp macro="" textlink="">
      <xdr:nvSpPr>
        <xdr:cNvPr id="316" name="楕円 315"/>
        <xdr:cNvSpPr/>
      </xdr:nvSpPr>
      <xdr:spPr>
        <a:xfrm>
          <a:off x="6921500" y="65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105764</xdr:rowOff>
    </xdr:from>
    <xdr:ext cx="534377" cy="259045"/>
    <xdr:sp macro="" textlink="">
      <xdr:nvSpPr>
        <xdr:cNvPr id="317" name="テキスト ボックス 316"/>
        <xdr:cNvSpPr txBox="1"/>
      </xdr:nvSpPr>
      <xdr:spPr>
        <a:xfrm>
          <a:off x="6705111" y="662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108268</xdr:rowOff>
    </xdr:from>
    <xdr:to>
      <xdr:col>55</xdr:col>
      <xdr:colOff>0</xdr:colOff>
      <xdr:row>57</xdr:row>
      <xdr:rowOff>115004</xdr:rowOff>
    </xdr:to>
    <xdr:cxnSp macro="">
      <xdr:nvCxnSpPr>
        <xdr:cNvPr id="346" name="直線コネクタ 345"/>
        <xdr:cNvCxnSpPr/>
      </xdr:nvCxnSpPr>
      <xdr:spPr>
        <a:xfrm>
          <a:off x="9639300" y="9880918"/>
          <a:ext cx="8382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88204</xdr:rowOff>
    </xdr:from>
    <xdr:to>
      <xdr:col>50</xdr:col>
      <xdr:colOff>114300</xdr:colOff>
      <xdr:row>57</xdr:row>
      <xdr:rowOff>108268</xdr:rowOff>
    </xdr:to>
    <xdr:cxnSp macro="">
      <xdr:nvCxnSpPr>
        <xdr:cNvPr id="349" name="直線コネクタ 348"/>
        <xdr:cNvCxnSpPr/>
      </xdr:nvCxnSpPr>
      <xdr:spPr>
        <a:xfrm>
          <a:off x="8750300" y="9860854"/>
          <a:ext cx="889000" cy="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60868</xdr:rowOff>
    </xdr:from>
    <xdr:ext cx="534377" cy="259045"/>
    <xdr:sp macro="" textlink="">
      <xdr:nvSpPr>
        <xdr:cNvPr id="351" name="テキスト ボックス 350"/>
        <xdr:cNvSpPr txBox="1"/>
      </xdr:nvSpPr>
      <xdr:spPr>
        <a:xfrm>
          <a:off x="9372111" y="9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88204</xdr:rowOff>
    </xdr:from>
    <xdr:to>
      <xdr:col>45</xdr:col>
      <xdr:colOff>177800</xdr:colOff>
      <xdr:row>58</xdr:row>
      <xdr:rowOff>3180</xdr:rowOff>
    </xdr:to>
    <xdr:cxnSp macro="">
      <xdr:nvCxnSpPr>
        <xdr:cNvPr id="352" name="直線コネクタ 351"/>
        <xdr:cNvCxnSpPr/>
      </xdr:nvCxnSpPr>
      <xdr:spPr>
        <a:xfrm flipV="1">
          <a:off x="7861300" y="9860854"/>
          <a:ext cx="889000" cy="8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4" name="テキスト ボックス 353"/>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82755</xdr:rowOff>
    </xdr:from>
    <xdr:to>
      <xdr:col>41</xdr:col>
      <xdr:colOff>50800</xdr:colOff>
      <xdr:row>58</xdr:row>
      <xdr:rowOff>3180</xdr:rowOff>
    </xdr:to>
    <xdr:cxnSp macro="">
      <xdr:nvCxnSpPr>
        <xdr:cNvPr id="355" name="直線コネクタ 354"/>
        <xdr:cNvCxnSpPr/>
      </xdr:nvCxnSpPr>
      <xdr:spPr>
        <a:xfrm>
          <a:off x="6972300" y="9855405"/>
          <a:ext cx="889000" cy="9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7" name="テキスト ボックス 356"/>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59" name="テキスト ボックス 358"/>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64204</xdr:rowOff>
    </xdr:from>
    <xdr:to>
      <xdr:col>55</xdr:col>
      <xdr:colOff>50800</xdr:colOff>
      <xdr:row>57</xdr:row>
      <xdr:rowOff>165804</xdr:rowOff>
    </xdr:to>
    <xdr:sp macro="" textlink="">
      <xdr:nvSpPr>
        <xdr:cNvPr id="365" name="楕円 364"/>
        <xdr:cNvSpPr/>
      </xdr:nvSpPr>
      <xdr:spPr>
        <a:xfrm>
          <a:off x="10426700" y="98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150581</xdr:rowOff>
    </xdr:from>
    <xdr:ext cx="534377" cy="259045"/>
    <xdr:sp macro="" textlink="">
      <xdr:nvSpPr>
        <xdr:cNvPr id="366" name="普通建設事業費該当値テキスト"/>
        <xdr:cNvSpPr txBox="1"/>
      </xdr:nvSpPr>
      <xdr:spPr>
        <a:xfrm>
          <a:off x="10528300" y="97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57468</xdr:rowOff>
    </xdr:from>
    <xdr:to>
      <xdr:col>50</xdr:col>
      <xdr:colOff>165100</xdr:colOff>
      <xdr:row>57</xdr:row>
      <xdr:rowOff>159068</xdr:rowOff>
    </xdr:to>
    <xdr:sp macro="" textlink="">
      <xdr:nvSpPr>
        <xdr:cNvPr id="367" name="楕円 366"/>
        <xdr:cNvSpPr/>
      </xdr:nvSpPr>
      <xdr:spPr>
        <a:xfrm>
          <a:off x="9588500" y="98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150195</xdr:rowOff>
    </xdr:from>
    <xdr:ext cx="534377" cy="259045"/>
    <xdr:sp macro="" textlink="">
      <xdr:nvSpPr>
        <xdr:cNvPr id="368" name="テキスト ボックス 367"/>
        <xdr:cNvSpPr txBox="1"/>
      </xdr:nvSpPr>
      <xdr:spPr>
        <a:xfrm>
          <a:off x="9372111"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37404</xdr:rowOff>
    </xdr:from>
    <xdr:to>
      <xdr:col>46</xdr:col>
      <xdr:colOff>38100</xdr:colOff>
      <xdr:row>57</xdr:row>
      <xdr:rowOff>139004</xdr:rowOff>
    </xdr:to>
    <xdr:sp macro="" textlink="">
      <xdr:nvSpPr>
        <xdr:cNvPr id="369" name="楕円 368"/>
        <xdr:cNvSpPr/>
      </xdr:nvSpPr>
      <xdr:spPr>
        <a:xfrm>
          <a:off x="8699500" y="98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130131</xdr:rowOff>
    </xdr:from>
    <xdr:ext cx="534377" cy="259045"/>
    <xdr:sp macro="" textlink="">
      <xdr:nvSpPr>
        <xdr:cNvPr id="370" name="テキスト ボックス 369"/>
        <xdr:cNvSpPr txBox="1"/>
      </xdr:nvSpPr>
      <xdr:spPr>
        <a:xfrm>
          <a:off x="8483111" y="99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123830</xdr:rowOff>
    </xdr:from>
    <xdr:to>
      <xdr:col>41</xdr:col>
      <xdr:colOff>101600</xdr:colOff>
      <xdr:row>58</xdr:row>
      <xdr:rowOff>53980</xdr:rowOff>
    </xdr:to>
    <xdr:sp macro="" textlink="">
      <xdr:nvSpPr>
        <xdr:cNvPr id="371" name="楕円 370"/>
        <xdr:cNvSpPr/>
      </xdr:nvSpPr>
      <xdr:spPr>
        <a:xfrm>
          <a:off x="7810500" y="98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45107</xdr:rowOff>
    </xdr:from>
    <xdr:ext cx="534377" cy="259045"/>
    <xdr:sp macro="" textlink="">
      <xdr:nvSpPr>
        <xdr:cNvPr id="372" name="テキスト ボックス 371"/>
        <xdr:cNvSpPr txBox="1"/>
      </xdr:nvSpPr>
      <xdr:spPr>
        <a:xfrm>
          <a:off x="7594111" y="998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31955</xdr:rowOff>
    </xdr:from>
    <xdr:to>
      <xdr:col>36</xdr:col>
      <xdr:colOff>165100</xdr:colOff>
      <xdr:row>57</xdr:row>
      <xdr:rowOff>133555</xdr:rowOff>
    </xdr:to>
    <xdr:sp macro="" textlink="">
      <xdr:nvSpPr>
        <xdr:cNvPr id="373" name="楕円 372"/>
        <xdr:cNvSpPr/>
      </xdr:nvSpPr>
      <xdr:spPr>
        <a:xfrm>
          <a:off x="6921500" y="98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124682</xdr:rowOff>
    </xdr:from>
    <xdr:ext cx="534377" cy="259045"/>
    <xdr:sp macro="" textlink="">
      <xdr:nvSpPr>
        <xdr:cNvPr id="374" name="テキスト ボックス 373"/>
        <xdr:cNvSpPr txBox="1"/>
      </xdr:nvSpPr>
      <xdr:spPr>
        <a:xfrm>
          <a:off x="6705111" y="989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5054</xdr:rowOff>
    </xdr:from>
    <xdr:to>
      <xdr:col>55</xdr:col>
      <xdr:colOff>0</xdr:colOff>
      <xdr:row>77</xdr:row>
      <xdr:rowOff>97318</xdr:rowOff>
    </xdr:to>
    <xdr:cxnSp macro="">
      <xdr:nvCxnSpPr>
        <xdr:cNvPr id="401" name="直線コネクタ 400"/>
        <xdr:cNvCxnSpPr/>
      </xdr:nvCxnSpPr>
      <xdr:spPr>
        <a:xfrm>
          <a:off x="9639300" y="13206704"/>
          <a:ext cx="838200" cy="9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102176</xdr:rowOff>
    </xdr:from>
    <xdr:ext cx="469744" cy="259045"/>
    <xdr:sp macro="" textlink="">
      <xdr:nvSpPr>
        <xdr:cNvPr id="402" name="普通建設事業費 （ うち新規整備　）平均値テキスト"/>
        <xdr:cNvSpPr txBox="1"/>
      </xdr:nvSpPr>
      <xdr:spPr>
        <a:xfrm>
          <a:off x="10528300" y="1296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116018</xdr:rowOff>
    </xdr:from>
    <xdr:to>
      <xdr:col>50</xdr:col>
      <xdr:colOff>114300</xdr:colOff>
      <xdr:row>77</xdr:row>
      <xdr:rowOff>5054</xdr:rowOff>
    </xdr:to>
    <xdr:cxnSp macro="">
      <xdr:nvCxnSpPr>
        <xdr:cNvPr id="404" name="直線コネクタ 403"/>
        <xdr:cNvCxnSpPr/>
      </xdr:nvCxnSpPr>
      <xdr:spPr>
        <a:xfrm>
          <a:off x="8750300" y="13146218"/>
          <a:ext cx="889000" cy="6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6" name="テキスト ボックス 405"/>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116018</xdr:rowOff>
    </xdr:from>
    <xdr:to>
      <xdr:col>45</xdr:col>
      <xdr:colOff>177800</xdr:colOff>
      <xdr:row>77</xdr:row>
      <xdr:rowOff>78755</xdr:rowOff>
    </xdr:to>
    <xdr:cxnSp macro="">
      <xdr:nvCxnSpPr>
        <xdr:cNvPr id="407" name="直線コネクタ 406"/>
        <xdr:cNvCxnSpPr/>
      </xdr:nvCxnSpPr>
      <xdr:spPr>
        <a:xfrm flipV="1">
          <a:off x="7861300" y="13146218"/>
          <a:ext cx="889000" cy="13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83329</xdr:rowOff>
    </xdr:from>
    <xdr:ext cx="469744" cy="259045"/>
    <xdr:sp macro="" textlink="">
      <xdr:nvSpPr>
        <xdr:cNvPr id="409" name="テキスト ボックス 408"/>
        <xdr:cNvSpPr txBox="1"/>
      </xdr:nvSpPr>
      <xdr:spPr>
        <a:xfrm>
          <a:off x="8515428"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151862</xdr:rowOff>
    </xdr:from>
    <xdr:to>
      <xdr:col>41</xdr:col>
      <xdr:colOff>50800</xdr:colOff>
      <xdr:row>77</xdr:row>
      <xdr:rowOff>78755</xdr:rowOff>
    </xdr:to>
    <xdr:cxnSp macro="">
      <xdr:nvCxnSpPr>
        <xdr:cNvPr id="410" name="直線コネクタ 409"/>
        <xdr:cNvCxnSpPr/>
      </xdr:nvCxnSpPr>
      <xdr:spPr>
        <a:xfrm>
          <a:off x="6972300" y="13010612"/>
          <a:ext cx="889000" cy="26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2" name="テキスト ボックス 411"/>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38295</xdr:rowOff>
    </xdr:from>
    <xdr:ext cx="469744" cy="259045"/>
    <xdr:sp macro="" textlink="">
      <xdr:nvSpPr>
        <xdr:cNvPr id="414" name="テキスト ボックス 413"/>
        <xdr:cNvSpPr txBox="1"/>
      </xdr:nvSpPr>
      <xdr:spPr>
        <a:xfrm>
          <a:off x="6737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46518</xdr:rowOff>
    </xdr:from>
    <xdr:to>
      <xdr:col>55</xdr:col>
      <xdr:colOff>50800</xdr:colOff>
      <xdr:row>77</xdr:row>
      <xdr:rowOff>148118</xdr:rowOff>
    </xdr:to>
    <xdr:sp macro="" textlink="">
      <xdr:nvSpPr>
        <xdr:cNvPr id="420" name="楕円 419"/>
        <xdr:cNvSpPr/>
      </xdr:nvSpPr>
      <xdr:spPr>
        <a:xfrm>
          <a:off x="10426700" y="132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24945</xdr:rowOff>
    </xdr:from>
    <xdr:ext cx="469744" cy="259045"/>
    <xdr:sp macro="" textlink="">
      <xdr:nvSpPr>
        <xdr:cNvPr id="421" name="普通建設事業費 （ うち新規整備　）該当値テキスト"/>
        <xdr:cNvSpPr txBox="1"/>
      </xdr:nvSpPr>
      <xdr:spPr>
        <a:xfrm>
          <a:off x="10528300" y="1322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125704</xdr:rowOff>
    </xdr:from>
    <xdr:to>
      <xdr:col>50</xdr:col>
      <xdr:colOff>165100</xdr:colOff>
      <xdr:row>77</xdr:row>
      <xdr:rowOff>55854</xdr:rowOff>
    </xdr:to>
    <xdr:sp macro="" textlink="">
      <xdr:nvSpPr>
        <xdr:cNvPr id="422" name="楕円 421"/>
        <xdr:cNvSpPr/>
      </xdr:nvSpPr>
      <xdr:spPr>
        <a:xfrm>
          <a:off x="9588500" y="131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46981</xdr:rowOff>
    </xdr:from>
    <xdr:ext cx="469744" cy="259045"/>
    <xdr:sp macro="" textlink="">
      <xdr:nvSpPr>
        <xdr:cNvPr id="423" name="テキスト ボックス 422"/>
        <xdr:cNvSpPr txBox="1"/>
      </xdr:nvSpPr>
      <xdr:spPr>
        <a:xfrm>
          <a:off x="9404428" y="1324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65218</xdr:rowOff>
    </xdr:from>
    <xdr:to>
      <xdr:col>46</xdr:col>
      <xdr:colOff>38100</xdr:colOff>
      <xdr:row>76</xdr:row>
      <xdr:rowOff>166818</xdr:rowOff>
    </xdr:to>
    <xdr:sp macro="" textlink="">
      <xdr:nvSpPr>
        <xdr:cNvPr id="424" name="楕円 423"/>
        <xdr:cNvSpPr/>
      </xdr:nvSpPr>
      <xdr:spPr>
        <a:xfrm>
          <a:off x="8699500" y="1309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11894</xdr:rowOff>
    </xdr:from>
    <xdr:ext cx="469744" cy="259045"/>
    <xdr:sp macro="" textlink="">
      <xdr:nvSpPr>
        <xdr:cNvPr id="425" name="テキスト ボックス 424"/>
        <xdr:cNvSpPr txBox="1"/>
      </xdr:nvSpPr>
      <xdr:spPr>
        <a:xfrm>
          <a:off x="8515428" y="1287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27955</xdr:rowOff>
    </xdr:from>
    <xdr:to>
      <xdr:col>41</xdr:col>
      <xdr:colOff>101600</xdr:colOff>
      <xdr:row>77</xdr:row>
      <xdr:rowOff>129555</xdr:rowOff>
    </xdr:to>
    <xdr:sp macro="" textlink="">
      <xdr:nvSpPr>
        <xdr:cNvPr id="426" name="楕円 425"/>
        <xdr:cNvSpPr/>
      </xdr:nvSpPr>
      <xdr:spPr>
        <a:xfrm>
          <a:off x="78105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120682</xdr:rowOff>
    </xdr:from>
    <xdr:ext cx="469744" cy="259045"/>
    <xdr:sp macro="" textlink="">
      <xdr:nvSpPr>
        <xdr:cNvPr id="427" name="テキスト ボックス 426"/>
        <xdr:cNvSpPr txBox="1"/>
      </xdr:nvSpPr>
      <xdr:spPr>
        <a:xfrm>
          <a:off x="7626428" y="133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101061</xdr:rowOff>
    </xdr:from>
    <xdr:to>
      <xdr:col>36</xdr:col>
      <xdr:colOff>165100</xdr:colOff>
      <xdr:row>76</xdr:row>
      <xdr:rowOff>31210</xdr:rowOff>
    </xdr:to>
    <xdr:sp macro="" textlink="">
      <xdr:nvSpPr>
        <xdr:cNvPr id="428" name="楕円 427"/>
        <xdr:cNvSpPr/>
      </xdr:nvSpPr>
      <xdr:spPr>
        <a:xfrm>
          <a:off x="6921500" y="12959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47738</xdr:rowOff>
    </xdr:from>
    <xdr:ext cx="534377" cy="259045"/>
    <xdr:sp macro="" textlink="">
      <xdr:nvSpPr>
        <xdr:cNvPr id="429" name="テキスト ボックス 428"/>
        <xdr:cNvSpPr txBox="1"/>
      </xdr:nvSpPr>
      <xdr:spPr>
        <a:xfrm>
          <a:off x="6705111" y="1273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97115</xdr:rowOff>
    </xdr:from>
    <xdr:to>
      <xdr:col>55</xdr:col>
      <xdr:colOff>0</xdr:colOff>
      <xdr:row>97</xdr:row>
      <xdr:rowOff>105001</xdr:rowOff>
    </xdr:to>
    <xdr:cxnSp macro="">
      <xdr:nvCxnSpPr>
        <xdr:cNvPr id="460" name="直線コネクタ 459"/>
        <xdr:cNvCxnSpPr/>
      </xdr:nvCxnSpPr>
      <xdr:spPr>
        <a:xfrm flipV="1">
          <a:off x="9639300" y="16727765"/>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1"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105001</xdr:rowOff>
    </xdr:from>
    <xdr:to>
      <xdr:col>50</xdr:col>
      <xdr:colOff>114300</xdr:colOff>
      <xdr:row>97</xdr:row>
      <xdr:rowOff>144859</xdr:rowOff>
    </xdr:to>
    <xdr:cxnSp macro="">
      <xdr:nvCxnSpPr>
        <xdr:cNvPr id="463" name="直線コネクタ 462"/>
        <xdr:cNvCxnSpPr/>
      </xdr:nvCxnSpPr>
      <xdr:spPr>
        <a:xfrm flipV="1">
          <a:off x="8750300" y="16735651"/>
          <a:ext cx="889000" cy="3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5" name="テキスト ボックス 464"/>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144859</xdr:rowOff>
    </xdr:from>
    <xdr:to>
      <xdr:col>45</xdr:col>
      <xdr:colOff>177800</xdr:colOff>
      <xdr:row>98</xdr:row>
      <xdr:rowOff>62694</xdr:rowOff>
    </xdr:to>
    <xdr:cxnSp macro="">
      <xdr:nvCxnSpPr>
        <xdr:cNvPr id="466" name="直線コネクタ 465"/>
        <xdr:cNvCxnSpPr/>
      </xdr:nvCxnSpPr>
      <xdr:spPr>
        <a:xfrm flipV="1">
          <a:off x="7861300" y="16775509"/>
          <a:ext cx="889000" cy="8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52913</xdr:rowOff>
    </xdr:from>
    <xdr:to>
      <xdr:col>41</xdr:col>
      <xdr:colOff>50800</xdr:colOff>
      <xdr:row>98</xdr:row>
      <xdr:rowOff>62694</xdr:rowOff>
    </xdr:to>
    <xdr:cxnSp macro="">
      <xdr:nvCxnSpPr>
        <xdr:cNvPr id="469" name="直線コネクタ 468"/>
        <xdr:cNvCxnSpPr/>
      </xdr:nvCxnSpPr>
      <xdr:spPr>
        <a:xfrm>
          <a:off x="6972300" y="16855013"/>
          <a:ext cx="889000" cy="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1" name="テキスト ボックス 470"/>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3" name="テキスト ボックス 472"/>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46315</xdr:rowOff>
    </xdr:from>
    <xdr:to>
      <xdr:col>55</xdr:col>
      <xdr:colOff>50800</xdr:colOff>
      <xdr:row>97</xdr:row>
      <xdr:rowOff>147915</xdr:rowOff>
    </xdr:to>
    <xdr:sp macro="" textlink="">
      <xdr:nvSpPr>
        <xdr:cNvPr id="479" name="楕円 478"/>
        <xdr:cNvSpPr/>
      </xdr:nvSpPr>
      <xdr:spPr>
        <a:xfrm>
          <a:off x="10426700" y="1667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132692</xdr:rowOff>
    </xdr:from>
    <xdr:ext cx="534377" cy="259045"/>
    <xdr:sp macro="" textlink="">
      <xdr:nvSpPr>
        <xdr:cNvPr id="480" name="普通建設事業費 （ うち更新整備　）該当値テキスト"/>
        <xdr:cNvSpPr txBox="1"/>
      </xdr:nvSpPr>
      <xdr:spPr>
        <a:xfrm>
          <a:off x="10528300" y="1659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54201</xdr:rowOff>
    </xdr:from>
    <xdr:to>
      <xdr:col>50</xdr:col>
      <xdr:colOff>165100</xdr:colOff>
      <xdr:row>97</xdr:row>
      <xdr:rowOff>155801</xdr:rowOff>
    </xdr:to>
    <xdr:sp macro="" textlink="">
      <xdr:nvSpPr>
        <xdr:cNvPr id="481" name="楕円 480"/>
        <xdr:cNvSpPr/>
      </xdr:nvSpPr>
      <xdr:spPr>
        <a:xfrm>
          <a:off x="9588500" y="1668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146928</xdr:rowOff>
    </xdr:from>
    <xdr:ext cx="534377" cy="259045"/>
    <xdr:sp macro="" textlink="">
      <xdr:nvSpPr>
        <xdr:cNvPr id="482" name="テキスト ボックス 481"/>
        <xdr:cNvSpPr txBox="1"/>
      </xdr:nvSpPr>
      <xdr:spPr>
        <a:xfrm>
          <a:off x="9372111" y="167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94059</xdr:rowOff>
    </xdr:from>
    <xdr:to>
      <xdr:col>46</xdr:col>
      <xdr:colOff>38100</xdr:colOff>
      <xdr:row>98</xdr:row>
      <xdr:rowOff>24209</xdr:rowOff>
    </xdr:to>
    <xdr:sp macro="" textlink="">
      <xdr:nvSpPr>
        <xdr:cNvPr id="483" name="楕円 482"/>
        <xdr:cNvSpPr/>
      </xdr:nvSpPr>
      <xdr:spPr>
        <a:xfrm>
          <a:off x="8699500" y="167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15336</xdr:rowOff>
    </xdr:from>
    <xdr:ext cx="534377" cy="259045"/>
    <xdr:sp macro="" textlink="">
      <xdr:nvSpPr>
        <xdr:cNvPr id="484" name="テキスト ボックス 483"/>
        <xdr:cNvSpPr txBox="1"/>
      </xdr:nvSpPr>
      <xdr:spPr>
        <a:xfrm>
          <a:off x="8483111" y="1681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11894</xdr:rowOff>
    </xdr:from>
    <xdr:to>
      <xdr:col>41</xdr:col>
      <xdr:colOff>101600</xdr:colOff>
      <xdr:row>98</xdr:row>
      <xdr:rowOff>113494</xdr:rowOff>
    </xdr:to>
    <xdr:sp macro="" textlink="">
      <xdr:nvSpPr>
        <xdr:cNvPr id="485" name="楕円 484"/>
        <xdr:cNvSpPr/>
      </xdr:nvSpPr>
      <xdr:spPr>
        <a:xfrm>
          <a:off x="7810500" y="168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104621</xdr:rowOff>
    </xdr:from>
    <xdr:ext cx="534377" cy="259045"/>
    <xdr:sp macro="" textlink="">
      <xdr:nvSpPr>
        <xdr:cNvPr id="486" name="テキスト ボックス 485"/>
        <xdr:cNvSpPr txBox="1"/>
      </xdr:nvSpPr>
      <xdr:spPr>
        <a:xfrm>
          <a:off x="7594111" y="1690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2113</xdr:rowOff>
    </xdr:from>
    <xdr:to>
      <xdr:col>36</xdr:col>
      <xdr:colOff>165100</xdr:colOff>
      <xdr:row>98</xdr:row>
      <xdr:rowOff>103713</xdr:rowOff>
    </xdr:to>
    <xdr:sp macro="" textlink="">
      <xdr:nvSpPr>
        <xdr:cNvPr id="487" name="楕円 486"/>
        <xdr:cNvSpPr/>
      </xdr:nvSpPr>
      <xdr:spPr>
        <a:xfrm>
          <a:off x="6921500" y="168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94840</xdr:rowOff>
    </xdr:from>
    <xdr:ext cx="534377" cy="259045"/>
    <xdr:sp macro="" textlink="">
      <xdr:nvSpPr>
        <xdr:cNvPr id="488" name="テキスト ボックス 487"/>
        <xdr:cNvSpPr txBox="1"/>
      </xdr:nvSpPr>
      <xdr:spPr>
        <a:xfrm>
          <a:off x="6705111" y="1689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4" name="テキスト ボックス 523"/>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0" name="直線コネクタ 619"/>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1"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2" name="直線コネクタ 621"/>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3"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4" name="直線コネクタ 623"/>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38354</xdr:rowOff>
    </xdr:from>
    <xdr:to>
      <xdr:col>85</xdr:col>
      <xdr:colOff>127000</xdr:colOff>
      <xdr:row>74</xdr:row>
      <xdr:rowOff>103886</xdr:rowOff>
    </xdr:to>
    <xdr:cxnSp macro="">
      <xdr:nvCxnSpPr>
        <xdr:cNvPr id="625" name="直線コネクタ 624"/>
        <xdr:cNvCxnSpPr/>
      </xdr:nvCxnSpPr>
      <xdr:spPr>
        <a:xfrm>
          <a:off x="15481300" y="12725654"/>
          <a:ext cx="8382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55516</xdr:rowOff>
    </xdr:from>
    <xdr:ext cx="469744" cy="259045"/>
    <xdr:sp macro="" textlink="">
      <xdr:nvSpPr>
        <xdr:cNvPr id="626" name="公債費平均値テキスト"/>
        <xdr:cNvSpPr txBox="1"/>
      </xdr:nvSpPr>
      <xdr:spPr>
        <a:xfrm>
          <a:off x="16370300" y="12742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7" name="フローチャート: 判断 626"/>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155702</xdr:rowOff>
    </xdr:from>
    <xdr:to>
      <xdr:col>81</xdr:col>
      <xdr:colOff>50800</xdr:colOff>
      <xdr:row>74</xdr:row>
      <xdr:rowOff>38354</xdr:rowOff>
    </xdr:to>
    <xdr:cxnSp macro="">
      <xdr:nvCxnSpPr>
        <xdr:cNvPr id="628" name="直線コネクタ 627"/>
        <xdr:cNvCxnSpPr/>
      </xdr:nvCxnSpPr>
      <xdr:spPr>
        <a:xfrm>
          <a:off x="14592300" y="12671552"/>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29" name="フローチャート: 判断 628"/>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0" name="テキスト ボックス 629"/>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151384</xdr:rowOff>
    </xdr:from>
    <xdr:to>
      <xdr:col>76</xdr:col>
      <xdr:colOff>114300</xdr:colOff>
      <xdr:row>73</xdr:row>
      <xdr:rowOff>155702</xdr:rowOff>
    </xdr:to>
    <xdr:cxnSp macro="">
      <xdr:nvCxnSpPr>
        <xdr:cNvPr id="631" name="直線コネクタ 630"/>
        <xdr:cNvCxnSpPr/>
      </xdr:nvCxnSpPr>
      <xdr:spPr>
        <a:xfrm>
          <a:off x="13703300" y="12667234"/>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2" name="フローチャート: 判断 631"/>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166514</xdr:rowOff>
    </xdr:from>
    <xdr:ext cx="469744" cy="259045"/>
    <xdr:sp macro="" textlink="">
      <xdr:nvSpPr>
        <xdr:cNvPr id="633" name="テキスト ボックス 632"/>
        <xdr:cNvSpPr txBox="1"/>
      </xdr:nvSpPr>
      <xdr:spPr>
        <a:xfrm>
          <a:off x="14357428" y="1285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151384</xdr:rowOff>
    </xdr:from>
    <xdr:to>
      <xdr:col>71</xdr:col>
      <xdr:colOff>177800</xdr:colOff>
      <xdr:row>73</xdr:row>
      <xdr:rowOff>167767</xdr:rowOff>
    </xdr:to>
    <xdr:cxnSp macro="">
      <xdr:nvCxnSpPr>
        <xdr:cNvPr id="634" name="直線コネクタ 633"/>
        <xdr:cNvCxnSpPr/>
      </xdr:nvCxnSpPr>
      <xdr:spPr>
        <a:xfrm flipV="1">
          <a:off x="12814300" y="12667234"/>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5" name="フローチャート: 判断 634"/>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36" name="テキスト ボックス 635"/>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7" name="フローチャート: 判断 636"/>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6113</xdr:rowOff>
    </xdr:from>
    <xdr:ext cx="469744" cy="259045"/>
    <xdr:sp macro="" textlink="">
      <xdr:nvSpPr>
        <xdr:cNvPr id="638" name="テキスト ボックス 637"/>
        <xdr:cNvSpPr txBox="1"/>
      </xdr:nvSpPr>
      <xdr:spPr>
        <a:xfrm>
          <a:off x="12579428"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53086</xdr:rowOff>
    </xdr:from>
    <xdr:to>
      <xdr:col>85</xdr:col>
      <xdr:colOff>177800</xdr:colOff>
      <xdr:row>74</xdr:row>
      <xdr:rowOff>154686</xdr:rowOff>
    </xdr:to>
    <xdr:sp macro="" textlink="">
      <xdr:nvSpPr>
        <xdr:cNvPr id="644" name="楕円 643"/>
        <xdr:cNvSpPr/>
      </xdr:nvSpPr>
      <xdr:spPr>
        <a:xfrm>
          <a:off x="16268700" y="127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75963</xdr:rowOff>
    </xdr:from>
    <xdr:ext cx="469744" cy="259045"/>
    <xdr:sp macro="" textlink="">
      <xdr:nvSpPr>
        <xdr:cNvPr id="645" name="公債費該当値テキスト"/>
        <xdr:cNvSpPr txBox="1"/>
      </xdr:nvSpPr>
      <xdr:spPr>
        <a:xfrm>
          <a:off x="16370300" y="1259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159004</xdr:rowOff>
    </xdr:from>
    <xdr:to>
      <xdr:col>81</xdr:col>
      <xdr:colOff>101600</xdr:colOff>
      <xdr:row>74</xdr:row>
      <xdr:rowOff>89154</xdr:rowOff>
    </xdr:to>
    <xdr:sp macro="" textlink="">
      <xdr:nvSpPr>
        <xdr:cNvPr id="646" name="楕円 645"/>
        <xdr:cNvSpPr/>
      </xdr:nvSpPr>
      <xdr:spPr>
        <a:xfrm>
          <a:off x="15430500" y="126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80281</xdr:rowOff>
    </xdr:from>
    <xdr:ext cx="469744" cy="259045"/>
    <xdr:sp macro="" textlink="">
      <xdr:nvSpPr>
        <xdr:cNvPr id="647" name="テキスト ボックス 646"/>
        <xdr:cNvSpPr txBox="1"/>
      </xdr:nvSpPr>
      <xdr:spPr>
        <a:xfrm>
          <a:off x="15246428" y="1276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104902</xdr:rowOff>
    </xdr:from>
    <xdr:to>
      <xdr:col>76</xdr:col>
      <xdr:colOff>165100</xdr:colOff>
      <xdr:row>74</xdr:row>
      <xdr:rowOff>35052</xdr:rowOff>
    </xdr:to>
    <xdr:sp macro="" textlink="">
      <xdr:nvSpPr>
        <xdr:cNvPr id="648" name="楕円 647"/>
        <xdr:cNvSpPr/>
      </xdr:nvSpPr>
      <xdr:spPr>
        <a:xfrm>
          <a:off x="14541500" y="1262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51579</xdr:rowOff>
    </xdr:from>
    <xdr:ext cx="469744" cy="259045"/>
    <xdr:sp macro="" textlink="">
      <xdr:nvSpPr>
        <xdr:cNvPr id="649" name="テキスト ボックス 648"/>
        <xdr:cNvSpPr txBox="1"/>
      </xdr:nvSpPr>
      <xdr:spPr>
        <a:xfrm>
          <a:off x="14357428" y="1239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100584</xdr:rowOff>
    </xdr:from>
    <xdr:to>
      <xdr:col>72</xdr:col>
      <xdr:colOff>38100</xdr:colOff>
      <xdr:row>74</xdr:row>
      <xdr:rowOff>30734</xdr:rowOff>
    </xdr:to>
    <xdr:sp macro="" textlink="">
      <xdr:nvSpPr>
        <xdr:cNvPr id="650" name="楕円 649"/>
        <xdr:cNvSpPr/>
      </xdr:nvSpPr>
      <xdr:spPr>
        <a:xfrm>
          <a:off x="13652500" y="126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21861</xdr:rowOff>
    </xdr:from>
    <xdr:ext cx="469744" cy="259045"/>
    <xdr:sp macro="" textlink="">
      <xdr:nvSpPr>
        <xdr:cNvPr id="651" name="テキスト ボックス 650"/>
        <xdr:cNvSpPr txBox="1"/>
      </xdr:nvSpPr>
      <xdr:spPr>
        <a:xfrm>
          <a:off x="13468428" y="1270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116967</xdr:rowOff>
    </xdr:from>
    <xdr:to>
      <xdr:col>67</xdr:col>
      <xdr:colOff>101600</xdr:colOff>
      <xdr:row>74</xdr:row>
      <xdr:rowOff>47117</xdr:rowOff>
    </xdr:to>
    <xdr:sp macro="" textlink="">
      <xdr:nvSpPr>
        <xdr:cNvPr id="652" name="楕円 651"/>
        <xdr:cNvSpPr/>
      </xdr:nvSpPr>
      <xdr:spPr>
        <a:xfrm>
          <a:off x="12763500" y="126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38244</xdr:rowOff>
    </xdr:from>
    <xdr:ext cx="469744" cy="259045"/>
    <xdr:sp macro="" textlink="">
      <xdr:nvSpPr>
        <xdr:cNvPr id="653" name="テキスト ボックス 652"/>
        <xdr:cNvSpPr txBox="1"/>
      </xdr:nvSpPr>
      <xdr:spPr>
        <a:xfrm>
          <a:off x="12579428" y="1272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130899</xdr:rowOff>
    </xdr:from>
    <xdr:to>
      <xdr:col>85</xdr:col>
      <xdr:colOff>127000</xdr:colOff>
      <xdr:row>99</xdr:row>
      <xdr:rowOff>36285</xdr:rowOff>
    </xdr:to>
    <xdr:cxnSp macro="">
      <xdr:nvCxnSpPr>
        <xdr:cNvPr id="682" name="直線コネクタ 681"/>
        <xdr:cNvCxnSpPr/>
      </xdr:nvCxnSpPr>
      <xdr:spPr>
        <a:xfrm>
          <a:off x="15481300" y="16932999"/>
          <a:ext cx="838200" cy="7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3"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127648</xdr:rowOff>
    </xdr:from>
    <xdr:to>
      <xdr:col>81</xdr:col>
      <xdr:colOff>50800</xdr:colOff>
      <xdr:row>98</xdr:row>
      <xdr:rowOff>130899</xdr:rowOff>
    </xdr:to>
    <xdr:cxnSp macro="">
      <xdr:nvCxnSpPr>
        <xdr:cNvPr id="685" name="直線コネクタ 684"/>
        <xdr:cNvCxnSpPr/>
      </xdr:nvCxnSpPr>
      <xdr:spPr>
        <a:xfrm>
          <a:off x="14592300" y="16929748"/>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7" name="テキスト ボックス 686"/>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127648</xdr:rowOff>
    </xdr:from>
    <xdr:to>
      <xdr:col>76</xdr:col>
      <xdr:colOff>114300</xdr:colOff>
      <xdr:row>98</xdr:row>
      <xdr:rowOff>140436</xdr:rowOff>
    </xdr:to>
    <xdr:cxnSp macro="">
      <xdr:nvCxnSpPr>
        <xdr:cNvPr id="688" name="直線コネクタ 687"/>
        <xdr:cNvCxnSpPr/>
      </xdr:nvCxnSpPr>
      <xdr:spPr>
        <a:xfrm flipV="1">
          <a:off x="13703300" y="16929748"/>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158983</xdr:rowOff>
    </xdr:from>
    <xdr:ext cx="534377" cy="259045"/>
    <xdr:sp macro="" textlink="">
      <xdr:nvSpPr>
        <xdr:cNvPr id="690" name="テキスト ボックス 689"/>
        <xdr:cNvSpPr txBox="1"/>
      </xdr:nvSpPr>
      <xdr:spPr>
        <a:xfrm>
          <a:off x="14325111" y="164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57645</xdr:rowOff>
    </xdr:from>
    <xdr:to>
      <xdr:col>71</xdr:col>
      <xdr:colOff>177800</xdr:colOff>
      <xdr:row>98</xdr:row>
      <xdr:rowOff>140436</xdr:rowOff>
    </xdr:to>
    <xdr:cxnSp macro="">
      <xdr:nvCxnSpPr>
        <xdr:cNvPr id="691" name="直線コネクタ 690"/>
        <xdr:cNvCxnSpPr/>
      </xdr:nvCxnSpPr>
      <xdr:spPr>
        <a:xfrm>
          <a:off x="12814300" y="16859745"/>
          <a:ext cx="889000" cy="8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3" name="テキスト ボックス 692"/>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5" name="テキスト ボックス 694"/>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156935</xdr:rowOff>
    </xdr:from>
    <xdr:to>
      <xdr:col>85</xdr:col>
      <xdr:colOff>177800</xdr:colOff>
      <xdr:row>99</xdr:row>
      <xdr:rowOff>87085</xdr:rowOff>
    </xdr:to>
    <xdr:sp macro="" textlink="">
      <xdr:nvSpPr>
        <xdr:cNvPr id="701" name="楕円 700"/>
        <xdr:cNvSpPr/>
      </xdr:nvSpPr>
      <xdr:spPr>
        <a:xfrm>
          <a:off x="16268700" y="169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71862</xdr:rowOff>
    </xdr:from>
    <xdr:ext cx="378565" cy="259045"/>
    <xdr:sp macro="" textlink="">
      <xdr:nvSpPr>
        <xdr:cNvPr id="702" name="積立金該当値テキスト"/>
        <xdr:cNvSpPr txBox="1"/>
      </xdr:nvSpPr>
      <xdr:spPr>
        <a:xfrm>
          <a:off x="16370300" y="16873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80099</xdr:rowOff>
    </xdr:from>
    <xdr:to>
      <xdr:col>81</xdr:col>
      <xdr:colOff>101600</xdr:colOff>
      <xdr:row>99</xdr:row>
      <xdr:rowOff>10249</xdr:rowOff>
    </xdr:to>
    <xdr:sp macro="" textlink="">
      <xdr:nvSpPr>
        <xdr:cNvPr id="703" name="楕円 702"/>
        <xdr:cNvSpPr/>
      </xdr:nvSpPr>
      <xdr:spPr>
        <a:xfrm>
          <a:off x="15430500" y="1688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1376</xdr:rowOff>
    </xdr:from>
    <xdr:ext cx="469744" cy="259045"/>
    <xdr:sp macro="" textlink="">
      <xdr:nvSpPr>
        <xdr:cNvPr id="704" name="テキスト ボックス 703"/>
        <xdr:cNvSpPr txBox="1"/>
      </xdr:nvSpPr>
      <xdr:spPr>
        <a:xfrm>
          <a:off x="15246428" y="169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76848</xdr:rowOff>
    </xdr:from>
    <xdr:to>
      <xdr:col>76</xdr:col>
      <xdr:colOff>165100</xdr:colOff>
      <xdr:row>99</xdr:row>
      <xdr:rowOff>6998</xdr:rowOff>
    </xdr:to>
    <xdr:sp macro="" textlink="">
      <xdr:nvSpPr>
        <xdr:cNvPr id="705" name="楕円 704"/>
        <xdr:cNvSpPr/>
      </xdr:nvSpPr>
      <xdr:spPr>
        <a:xfrm>
          <a:off x="14541500" y="168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169575</xdr:rowOff>
    </xdr:from>
    <xdr:ext cx="469744" cy="259045"/>
    <xdr:sp macro="" textlink="">
      <xdr:nvSpPr>
        <xdr:cNvPr id="706" name="テキスト ボックス 705"/>
        <xdr:cNvSpPr txBox="1"/>
      </xdr:nvSpPr>
      <xdr:spPr>
        <a:xfrm>
          <a:off x="14357428" y="1697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89636</xdr:rowOff>
    </xdr:from>
    <xdr:to>
      <xdr:col>72</xdr:col>
      <xdr:colOff>38100</xdr:colOff>
      <xdr:row>99</xdr:row>
      <xdr:rowOff>19786</xdr:rowOff>
    </xdr:to>
    <xdr:sp macro="" textlink="">
      <xdr:nvSpPr>
        <xdr:cNvPr id="707" name="楕円 706"/>
        <xdr:cNvSpPr/>
      </xdr:nvSpPr>
      <xdr:spPr>
        <a:xfrm>
          <a:off x="13652500" y="1689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10913</xdr:rowOff>
    </xdr:from>
    <xdr:ext cx="469744" cy="259045"/>
    <xdr:sp macro="" textlink="">
      <xdr:nvSpPr>
        <xdr:cNvPr id="708" name="テキスト ボックス 707"/>
        <xdr:cNvSpPr txBox="1"/>
      </xdr:nvSpPr>
      <xdr:spPr>
        <a:xfrm>
          <a:off x="13468428" y="1698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6845</xdr:rowOff>
    </xdr:from>
    <xdr:to>
      <xdr:col>67</xdr:col>
      <xdr:colOff>101600</xdr:colOff>
      <xdr:row>98</xdr:row>
      <xdr:rowOff>108445</xdr:rowOff>
    </xdr:to>
    <xdr:sp macro="" textlink="">
      <xdr:nvSpPr>
        <xdr:cNvPr id="709" name="楕円 708"/>
        <xdr:cNvSpPr/>
      </xdr:nvSpPr>
      <xdr:spPr>
        <a:xfrm>
          <a:off x="12763500" y="168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99572</xdr:rowOff>
    </xdr:from>
    <xdr:ext cx="534377" cy="259045"/>
    <xdr:sp macro="" textlink="">
      <xdr:nvSpPr>
        <xdr:cNvPr id="710" name="テキスト ボックス 709"/>
        <xdr:cNvSpPr txBox="1"/>
      </xdr:nvSpPr>
      <xdr:spPr>
        <a:xfrm>
          <a:off x="12547111" y="1690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48" name="テキスト ボックス 747"/>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1" name="テキスト ボックス 760"/>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55758</xdr:rowOff>
    </xdr:from>
    <xdr:to>
      <xdr:col>116</xdr:col>
      <xdr:colOff>63500</xdr:colOff>
      <xdr:row>57</xdr:row>
      <xdr:rowOff>122235</xdr:rowOff>
    </xdr:to>
    <xdr:cxnSp macro="">
      <xdr:nvCxnSpPr>
        <xdr:cNvPr id="790" name="直線コネクタ 789"/>
        <xdr:cNvCxnSpPr/>
      </xdr:nvCxnSpPr>
      <xdr:spPr>
        <a:xfrm flipV="1">
          <a:off x="21323300" y="9828408"/>
          <a:ext cx="8382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26545</xdr:rowOff>
    </xdr:from>
    <xdr:ext cx="469744" cy="259045"/>
    <xdr:sp macro="" textlink="">
      <xdr:nvSpPr>
        <xdr:cNvPr id="791" name="貸付金平均値テキスト"/>
        <xdr:cNvSpPr txBox="1"/>
      </xdr:nvSpPr>
      <xdr:spPr>
        <a:xfrm>
          <a:off x="22212300" y="979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111537</xdr:rowOff>
    </xdr:from>
    <xdr:to>
      <xdr:col>111</xdr:col>
      <xdr:colOff>177800</xdr:colOff>
      <xdr:row>57</xdr:row>
      <xdr:rowOff>122235</xdr:rowOff>
    </xdr:to>
    <xdr:cxnSp macro="">
      <xdr:nvCxnSpPr>
        <xdr:cNvPr id="793" name="直線コネクタ 792"/>
        <xdr:cNvCxnSpPr/>
      </xdr:nvCxnSpPr>
      <xdr:spPr>
        <a:xfrm>
          <a:off x="20434300" y="9884187"/>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5" name="テキスト ボックス 794"/>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111537</xdr:rowOff>
    </xdr:from>
    <xdr:to>
      <xdr:col>107</xdr:col>
      <xdr:colOff>50800</xdr:colOff>
      <xdr:row>57</xdr:row>
      <xdr:rowOff>134396</xdr:rowOff>
    </xdr:to>
    <xdr:cxnSp macro="">
      <xdr:nvCxnSpPr>
        <xdr:cNvPr id="796" name="直線コネクタ 795"/>
        <xdr:cNvCxnSpPr/>
      </xdr:nvCxnSpPr>
      <xdr:spPr>
        <a:xfrm flipV="1">
          <a:off x="19545300" y="988418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798" name="テキスト ボックス 797"/>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122875</xdr:rowOff>
    </xdr:from>
    <xdr:to>
      <xdr:col>102</xdr:col>
      <xdr:colOff>114300</xdr:colOff>
      <xdr:row>57</xdr:row>
      <xdr:rowOff>134396</xdr:rowOff>
    </xdr:to>
    <xdr:cxnSp macro="">
      <xdr:nvCxnSpPr>
        <xdr:cNvPr id="799" name="直線コネクタ 798"/>
        <xdr:cNvCxnSpPr/>
      </xdr:nvCxnSpPr>
      <xdr:spPr>
        <a:xfrm>
          <a:off x="18656300" y="9895525"/>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1" name="テキスト ボックス 800"/>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3" name="テキスト ボックス 802"/>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4958</xdr:rowOff>
    </xdr:from>
    <xdr:to>
      <xdr:col>116</xdr:col>
      <xdr:colOff>114300</xdr:colOff>
      <xdr:row>57</xdr:row>
      <xdr:rowOff>106558</xdr:rowOff>
    </xdr:to>
    <xdr:sp macro="" textlink="">
      <xdr:nvSpPr>
        <xdr:cNvPr id="809" name="楕円 808"/>
        <xdr:cNvSpPr/>
      </xdr:nvSpPr>
      <xdr:spPr>
        <a:xfrm>
          <a:off x="22110700" y="97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27835</xdr:rowOff>
    </xdr:from>
    <xdr:ext cx="469744" cy="259045"/>
    <xdr:sp macro="" textlink="">
      <xdr:nvSpPr>
        <xdr:cNvPr id="810" name="貸付金該当値テキスト"/>
        <xdr:cNvSpPr txBox="1"/>
      </xdr:nvSpPr>
      <xdr:spPr>
        <a:xfrm>
          <a:off x="22212300" y="96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71435</xdr:rowOff>
    </xdr:from>
    <xdr:to>
      <xdr:col>112</xdr:col>
      <xdr:colOff>38100</xdr:colOff>
      <xdr:row>58</xdr:row>
      <xdr:rowOff>1585</xdr:rowOff>
    </xdr:to>
    <xdr:sp macro="" textlink="">
      <xdr:nvSpPr>
        <xdr:cNvPr id="811" name="楕円 810"/>
        <xdr:cNvSpPr/>
      </xdr:nvSpPr>
      <xdr:spPr>
        <a:xfrm>
          <a:off x="21272500" y="984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164162</xdr:rowOff>
    </xdr:from>
    <xdr:ext cx="469744" cy="259045"/>
    <xdr:sp macro="" textlink="">
      <xdr:nvSpPr>
        <xdr:cNvPr id="812" name="テキスト ボックス 811"/>
        <xdr:cNvSpPr txBox="1"/>
      </xdr:nvSpPr>
      <xdr:spPr>
        <a:xfrm>
          <a:off x="21088428" y="993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60737</xdr:rowOff>
    </xdr:from>
    <xdr:to>
      <xdr:col>107</xdr:col>
      <xdr:colOff>101600</xdr:colOff>
      <xdr:row>57</xdr:row>
      <xdr:rowOff>162337</xdr:rowOff>
    </xdr:to>
    <xdr:sp macro="" textlink="">
      <xdr:nvSpPr>
        <xdr:cNvPr id="813" name="楕円 812"/>
        <xdr:cNvSpPr/>
      </xdr:nvSpPr>
      <xdr:spPr>
        <a:xfrm>
          <a:off x="20383500" y="983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153464</xdr:rowOff>
    </xdr:from>
    <xdr:ext cx="469744" cy="259045"/>
    <xdr:sp macro="" textlink="">
      <xdr:nvSpPr>
        <xdr:cNvPr id="814" name="テキスト ボックス 813"/>
        <xdr:cNvSpPr txBox="1"/>
      </xdr:nvSpPr>
      <xdr:spPr>
        <a:xfrm>
          <a:off x="20199428" y="992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83596</xdr:rowOff>
    </xdr:from>
    <xdr:to>
      <xdr:col>102</xdr:col>
      <xdr:colOff>165100</xdr:colOff>
      <xdr:row>58</xdr:row>
      <xdr:rowOff>13746</xdr:rowOff>
    </xdr:to>
    <xdr:sp macro="" textlink="">
      <xdr:nvSpPr>
        <xdr:cNvPr id="815" name="楕円 814"/>
        <xdr:cNvSpPr/>
      </xdr:nvSpPr>
      <xdr:spPr>
        <a:xfrm>
          <a:off x="19494500" y="985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4873</xdr:rowOff>
    </xdr:from>
    <xdr:ext cx="469744" cy="259045"/>
    <xdr:sp macro="" textlink="">
      <xdr:nvSpPr>
        <xdr:cNvPr id="816" name="テキスト ボックス 815"/>
        <xdr:cNvSpPr txBox="1"/>
      </xdr:nvSpPr>
      <xdr:spPr>
        <a:xfrm>
          <a:off x="19310428" y="994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72075</xdr:rowOff>
    </xdr:from>
    <xdr:to>
      <xdr:col>98</xdr:col>
      <xdr:colOff>38100</xdr:colOff>
      <xdr:row>58</xdr:row>
      <xdr:rowOff>2225</xdr:rowOff>
    </xdr:to>
    <xdr:sp macro="" textlink="">
      <xdr:nvSpPr>
        <xdr:cNvPr id="817" name="楕円 816"/>
        <xdr:cNvSpPr/>
      </xdr:nvSpPr>
      <xdr:spPr>
        <a:xfrm>
          <a:off x="18605500" y="98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164802</xdr:rowOff>
    </xdr:from>
    <xdr:ext cx="469744" cy="259045"/>
    <xdr:sp macro="" textlink="">
      <xdr:nvSpPr>
        <xdr:cNvPr id="818" name="テキスト ボックス 817"/>
        <xdr:cNvSpPr txBox="1"/>
      </xdr:nvSpPr>
      <xdr:spPr>
        <a:xfrm>
          <a:off x="18421428" y="993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145948</xdr:rowOff>
    </xdr:from>
    <xdr:to>
      <xdr:col>116</xdr:col>
      <xdr:colOff>63500</xdr:colOff>
      <xdr:row>77</xdr:row>
      <xdr:rowOff>8559</xdr:rowOff>
    </xdr:to>
    <xdr:cxnSp macro="">
      <xdr:nvCxnSpPr>
        <xdr:cNvPr id="848" name="直線コネクタ 847"/>
        <xdr:cNvCxnSpPr/>
      </xdr:nvCxnSpPr>
      <xdr:spPr>
        <a:xfrm>
          <a:off x="21323300" y="13176148"/>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49"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69520</xdr:rowOff>
    </xdr:from>
    <xdr:to>
      <xdr:col>111</xdr:col>
      <xdr:colOff>177800</xdr:colOff>
      <xdr:row>76</xdr:row>
      <xdr:rowOff>145948</xdr:rowOff>
    </xdr:to>
    <xdr:cxnSp macro="">
      <xdr:nvCxnSpPr>
        <xdr:cNvPr id="851" name="直線コネクタ 850"/>
        <xdr:cNvCxnSpPr/>
      </xdr:nvCxnSpPr>
      <xdr:spPr>
        <a:xfrm>
          <a:off x="20434300" y="13099720"/>
          <a:ext cx="8890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16680</xdr:rowOff>
    </xdr:from>
    <xdr:ext cx="534377" cy="259045"/>
    <xdr:sp macro="" textlink="">
      <xdr:nvSpPr>
        <xdr:cNvPr id="853" name="テキスト ボックス 852"/>
        <xdr:cNvSpPr txBox="1"/>
      </xdr:nvSpPr>
      <xdr:spPr>
        <a:xfrm>
          <a:off x="21056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69520</xdr:rowOff>
    </xdr:from>
    <xdr:to>
      <xdr:col>107</xdr:col>
      <xdr:colOff>50800</xdr:colOff>
      <xdr:row>76</xdr:row>
      <xdr:rowOff>74473</xdr:rowOff>
    </xdr:to>
    <xdr:cxnSp macro="">
      <xdr:nvCxnSpPr>
        <xdr:cNvPr id="854" name="直線コネクタ 853"/>
        <xdr:cNvCxnSpPr/>
      </xdr:nvCxnSpPr>
      <xdr:spPr>
        <a:xfrm flipV="1">
          <a:off x="19545300" y="1309972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39387</xdr:rowOff>
    </xdr:from>
    <xdr:ext cx="534377" cy="259045"/>
    <xdr:sp macro="" textlink="">
      <xdr:nvSpPr>
        <xdr:cNvPr id="856" name="テキスト ボックス 855"/>
        <xdr:cNvSpPr txBox="1"/>
      </xdr:nvSpPr>
      <xdr:spPr>
        <a:xfrm>
          <a:off x="20167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2921</xdr:rowOff>
    </xdr:from>
    <xdr:to>
      <xdr:col>102</xdr:col>
      <xdr:colOff>114300</xdr:colOff>
      <xdr:row>76</xdr:row>
      <xdr:rowOff>74473</xdr:rowOff>
    </xdr:to>
    <xdr:cxnSp macro="">
      <xdr:nvCxnSpPr>
        <xdr:cNvPr id="857" name="直線コネクタ 856"/>
        <xdr:cNvCxnSpPr/>
      </xdr:nvCxnSpPr>
      <xdr:spPr>
        <a:xfrm>
          <a:off x="18656300" y="13033121"/>
          <a:ext cx="8890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7764</xdr:rowOff>
    </xdr:from>
    <xdr:ext cx="534377" cy="259045"/>
    <xdr:sp macro="" textlink="">
      <xdr:nvSpPr>
        <xdr:cNvPr id="859" name="テキスト ボックス 858"/>
        <xdr:cNvSpPr txBox="1"/>
      </xdr:nvSpPr>
      <xdr:spPr>
        <a:xfrm>
          <a:off x="19278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3115</xdr:rowOff>
    </xdr:from>
    <xdr:ext cx="534377" cy="259045"/>
    <xdr:sp macro="" textlink="">
      <xdr:nvSpPr>
        <xdr:cNvPr id="861" name="テキスト ボックス 860"/>
        <xdr:cNvSpPr txBox="1"/>
      </xdr:nvSpPr>
      <xdr:spPr>
        <a:xfrm>
          <a:off x="18389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129209</xdr:rowOff>
    </xdr:from>
    <xdr:to>
      <xdr:col>116</xdr:col>
      <xdr:colOff>114300</xdr:colOff>
      <xdr:row>77</xdr:row>
      <xdr:rowOff>59359</xdr:rowOff>
    </xdr:to>
    <xdr:sp macro="" textlink="">
      <xdr:nvSpPr>
        <xdr:cNvPr id="867" name="楕円 866"/>
        <xdr:cNvSpPr/>
      </xdr:nvSpPr>
      <xdr:spPr>
        <a:xfrm>
          <a:off x="22110700" y="131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107636</xdr:rowOff>
    </xdr:from>
    <xdr:ext cx="534377" cy="259045"/>
    <xdr:sp macro="" textlink="">
      <xdr:nvSpPr>
        <xdr:cNvPr id="868" name="繰出金該当値テキスト"/>
        <xdr:cNvSpPr txBox="1"/>
      </xdr:nvSpPr>
      <xdr:spPr>
        <a:xfrm>
          <a:off x="22212300" y="1313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95148</xdr:rowOff>
    </xdr:from>
    <xdr:to>
      <xdr:col>112</xdr:col>
      <xdr:colOff>38100</xdr:colOff>
      <xdr:row>77</xdr:row>
      <xdr:rowOff>25298</xdr:rowOff>
    </xdr:to>
    <xdr:sp macro="" textlink="">
      <xdr:nvSpPr>
        <xdr:cNvPr id="869" name="楕円 868"/>
        <xdr:cNvSpPr/>
      </xdr:nvSpPr>
      <xdr:spPr>
        <a:xfrm>
          <a:off x="21272500" y="131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16425</xdr:rowOff>
    </xdr:from>
    <xdr:ext cx="534377" cy="259045"/>
    <xdr:sp macro="" textlink="">
      <xdr:nvSpPr>
        <xdr:cNvPr id="870" name="テキスト ボックス 869"/>
        <xdr:cNvSpPr txBox="1"/>
      </xdr:nvSpPr>
      <xdr:spPr>
        <a:xfrm>
          <a:off x="21056111" y="1321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18720</xdr:rowOff>
    </xdr:from>
    <xdr:to>
      <xdr:col>107</xdr:col>
      <xdr:colOff>101600</xdr:colOff>
      <xdr:row>76</xdr:row>
      <xdr:rowOff>120320</xdr:rowOff>
    </xdr:to>
    <xdr:sp macro="" textlink="">
      <xdr:nvSpPr>
        <xdr:cNvPr id="871" name="楕円 870"/>
        <xdr:cNvSpPr/>
      </xdr:nvSpPr>
      <xdr:spPr>
        <a:xfrm>
          <a:off x="20383500" y="130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111447</xdr:rowOff>
    </xdr:from>
    <xdr:ext cx="534377" cy="259045"/>
    <xdr:sp macro="" textlink="">
      <xdr:nvSpPr>
        <xdr:cNvPr id="872" name="テキスト ボックス 871"/>
        <xdr:cNvSpPr txBox="1"/>
      </xdr:nvSpPr>
      <xdr:spPr>
        <a:xfrm>
          <a:off x="20167111" y="131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23673</xdr:rowOff>
    </xdr:from>
    <xdr:to>
      <xdr:col>102</xdr:col>
      <xdr:colOff>165100</xdr:colOff>
      <xdr:row>76</xdr:row>
      <xdr:rowOff>125273</xdr:rowOff>
    </xdr:to>
    <xdr:sp macro="" textlink="">
      <xdr:nvSpPr>
        <xdr:cNvPr id="873" name="楕円 872"/>
        <xdr:cNvSpPr/>
      </xdr:nvSpPr>
      <xdr:spPr>
        <a:xfrm>
          <a:off x="19494500" y="130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116400</xdr:rowOff>
    </xdr:from>
    <xdr:ext cx="534377" cy="259045"/>
    <xdr:sp macro="" textlink="">
      <xdr:nvSpPr>
        <xdr:cNvPr id="874" name="テキスト ボックス 873"/>
        <xdr:cNvSpPr txBox="1"/>
      </xdr:nvSpPr>
      <xdr:spPr>
        <a:xfrm>
          <a:off x="19278111" y="1314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123571</xdr:rowOff>
    </xdr:from>
    <xdr:to>
      <xdr:col>98</xdr:col>
      <xdr:colOff>38100</xdr:colOff>
      <xdr:row>76</xdr:row>
      <xdr:rowOff>53721</xdr:rowOff>
    </xdr:to>
    <xdr:sp macro="" textlink="">
      <xdr:nvSpPr>
        <xdr:cNvPr id="875" name="楕円 874"/>
        <xdr:cNvSpPr/>
      </xdr:nvSpPr>
      <xdr:spPr>
        <a:xfrm>
          <a:off x="18605500" y="129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44848</xdr:rowOff>
    </xdr:from>
    <xdr:ext cx="534377" cy="259045"/>
    <xdr:sp macro="" textlink="">
      <xdr:nvSpPr>
        <xdr:cNvPr id="876" name="テキスト ボックス 875"/>
        <xdr:cNvSpPr txBox="1"/>
      </xdr:nvSpPr>
      <xdr:spPr>
        <a:xfrm>
          <a:off x="18389111" y="130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人件費は、２年度は会計年度任用職員制度の導入などにより増加した。今後は、地方公務員法改正にともなう定年年齢の引き上げの影響により一時的な減が見込まれる。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物件費は、民間委託の推進等により増加傾向にあり、今後もこの傾向が続く見込みである。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扶助費は、私立保育所運営経費、幼稚園給付費など、子育て支援施策の充実により増加しており、しばらくはこの傾向が続く見込みである。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普通建設事業費は、事業進捗により年度間の変動が大きいが、公共施設の改修改築需要の増大などに伴い増加し、高い水準で推移することが見込まれる。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国民健康保険事業会計繰出金が社会保険への移行などによる被保険者数の減少で減少傾向にあるが、高齢化の進展による介護保険会計、後期高齢者医療会計への繰出金が増加傾向にあり、今後もこ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このほか、今後の新型コロナウイルス感染症の動向により、対策経費の増など歳出圧力の高まりが見込まれる。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740,099
719,971
48.08
354,023,547
344,953,360
8,695,192
169,566,390
48,849,474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47770</xdr:rowOff>
    </xdr:from>
    <xdr:to>
      <xdr:col>24</xdr:col>
      <xdr:colOff>63500</xdr:colOff>
      <xdr:row>38</xdr:row>
      <xdr:rowOff>51363</xdr:rowOff>
    </xdr:to>
    <xdr:cxnSp macro="">
      <xdr:nvCxnSpPr>
        <xdr:cNvPr id="62" name="直線コネクタ 61"/>
        <xdr:cNvCxnSpPr/>
      </xdr:nvCxnSpPr>
      <xdr:spPr>
        <a:xfrm>
          <a:off x="3797300" y="6562870"/>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117165</xdr:rowOff>
    </xdr:from>
    <xdr:ext cx="469744" cy="259045"/>
    <xdr:sp macro="" textlink="">
      <xdr:nvSpPr>
        <xdr:cNvPr id="63" name="議会費平均値テキスト"/>
        <xdr:cNvSpPr txBox="1"/>
      </xdr:nvSpPr>
      <xdr:spPr>
        <a:xfrm>
          <a:off x="4686300" y="628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47770</xdr:rowOff>
    </xdr:from>
    <xdr:to>
      <xdr:col>19</xdr:col>
      <xdr:colOff>177800</xdr:colOff>
      <xdr:row>38</xdr:row>
      <xdr:rowOff>48097</xdr:rowOff>
    </xdr:to>
    <xdr:cxnSp macro="">
      <xdr:nvCxnSpPr>
        <xdr:cNvPr id="65" name="直線コネクタ 64"/>
        <xdr:cNvCxnSpPr/>
      </xdr:nvCxnSpPr>
      <xdr:spPr>
        <a:xfrm flipV="1">
          <a:off x="2908300" y="656287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31658</xdr:rowOff>
    </xdr:from>
    <xdr:ext cx="469744" cy="259045"/>
    <xdr:sp macro="" textlink="">
      <xdr:nvSpPr>
        <xdr:cNvPr id="67" name="テキスト ボックス 66"/>
        <xdr:cNvSpPr txBox="1"/>
      </xdr:nvSpPr>
      <xdr:spPr>
        <a:xfrm>
          <a:off x="3562428" y="62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48097</xdr:rowOff>
    </xdr:from>
    <xdr:to>
      <xdr:col>15</xdr:col>
      <xdr:colOff>50800</xdr:colOff>
      <xdr:row>38</xdr:row>
      <xdr:rowOff>51689</xdr:rowOff>
    </xdr:to>
    <xdr:cxnSp macro="">
      <xdr:nvCxnSpPr>
        <xdr:cNvPr id="68" name="直線コネクタ 67"/>
        <xdr:cNvCxnSpPr/>
      </xdr:nvCxnSpPr>
      <xdr:spPr>
        <a:xfrm flipV="1">
          <a:off x="2019300" y="6563197"/>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29536</xdr:rowOff>
    </xdr:from>
    <xdr:ext cx="469744" cy="259045"/>
    <xdr:sp macro="" textlink="">
      <xdr:nvSpPr>
        <xdr:cNvPr id="70" name="テキスト ボックス 69"/>
        <xdr:cNvSpPr txBox="1"/>
      </xdr:nvSpPr>
      <xdr:spPr>
        <a:xfrm>
          <a:off x="2673428" y="6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36503</xdr:rowOff>
    </xdr:from>
    <xdr:to>
      <xdr:col>10</xdr:col>
      <xdr:colOff>114300</xdr:colOff>
      <xdr:row>38</xdr:row>
      <xdr:rowOff>51689</xdr:rowOff>
    </xdr:to>
    <xdr:cxnSp macro="">
      <xdr:nvCxnSpPr>
        <xdr:cNvPr id="71" name="直線コネクタ 70"/>
        <xdr:cNvCxnSpPr/>
      </xdr:nvCxnSpPr>
      <xdr:spPr>
        <a:xfrm>
          <a:off x="1130300" y="6551603"/>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28066</xdr:rowOff>
    </xdr:from>
    <xdr:ext cx="469744" cy="259045"/>
    <xdr:sp macro="" textlink="">
      <xdr:nvSpPr>
        <xdr:cNvPr id="73" name="テキスト ボックス 72"/>
        <xdr:cNvSpPr txBox="1"/>
      </xdr:nvSpPr>
      <xdr:spPr>
        <a:xfrm>
          <a:off x="1784428"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16962</xdr:rowOff>
    </xdr:from>
    <xdr:ext cx="469744" cy="259045"/>
    <xdr:sp macro="" textlink="">
      <xdr:nvSpPr>
        <xdr:cNvPr id="75" name="テキスト ボックス 74"/>
        <xdr:cNvSpPr txBox="1"/>
      </xdr:nvSpPr>
      <xdr:spPr>
        <a:xfrm>
          <a:off x="895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563</xdr:rowOff>
    </xdr:from>
    <xdr:to>
      <xdr:col>24</xdr:col>
      <xdr:colOff>114300</xdr:colOff>
      <xdr:row>38</xdr:row>
      <xdr:rowOff>102163</xdr:rowOff>
    </xdr:to>
    <xdr:sp macro="" textlink="">
      <xdr:nvSpPr>
        <xdr:cNvPr id="81" name="楕円 80"/>
        <xdr:cNvSpPr/>
      </xdr:nvSpPr>
      <xdr:spPr>
        <a:xfrm>
          <a:off x="4584700" y="65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86939</xdr:rowOff>
    </xdr:from>
    <xdr:ext cx="469744" cy="259045"/>
    <xdr:sp macro="" textlink="">
      <xdr:nvSpPr>
        <xdr:cNvPr id="82" name="議会費該当値テキスト"/>
        <xdr:cNvSpPr txBox="1"/>
      </xdr:nvSpPr>
      <xdr:spPr>
        <a:xfrm>
          <a:off x="4686300" y="643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168420</xdr:rowOff>
    </xdr:from>
    <xdr:to>
      <xdr:col>20</xdr:col>
      <xdr:colOff>38100</xdr:colOff>
      <xdr:row>38</xdr:row>
      <xdr:rowOff>98570</xdr:rowOff>
    </xdr:to>
    <xdr:sp macro="" textlink="">
      <xdr:nvSpPr>
        <xdr:cNvPr id="83" name="楕円 82"/>
        <xdr:cNvSpPr/>
      </xdr:nvSpPr>
      <xdr:spPr>
        <a:xfrm>
          <a:off x="3746500" y="65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89697</xdr:rowOff>
    </xdr:from>
    <xdr:ext cx="469744" cy="259045"/>
    <xdr:sp macro="" textlink="">
      <xdr:nvSpPr>
        <xdr:cNvPr id="84" name="テキスト ボックス 83"/>
        <xdr:cNvSpPr txBox="1"/>
      </xdr:nvSpPr>
      <xdr:spPr>
        <a:xfrm>
          <a:off x="3562428" y="66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168747</xdr:rowOff>
    </xdr:from>
    <xdr:to>
      <xdr:col>15</xdr:col>
      <xdr:colOff>101600</xdr:colOff>
      <xdr:row>38</xdr:row>
      <xdr:rowOff>98897</xdr:rowOff>
    </xdr:to>
    <xdr:sp macro="" textlink="">
      <xdr:nvSpPr>
        <xdr:cNvPr id="85" name="楕円 84"/>
        <xdr:cNvSpPr/>
      </xdr:nvSpPr>
      <xdr:spPr>
        <a:xfrm>
          <a:off x="2857500" y="651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90024</xdr:rowOff>
    </xdr:from>
    <xdr:ext cx="469744" cy="259045"/>
    <xdr:sp macro="" textlink="">
      <xdr:nvSpPr>
        <xdr:cNvPr id="86" name="テキスト ボックス 85"/>
        <xdr:cNvSpPr txBox="1"/>
      </xdr:nvSpPr>
      <xdr:spPr>
        <a:xfrm>
          <a:off x="2673428" y="660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889</xdr:rowOff>
    </xdr:from>
    <xdr:to>
      <xdr:col>10</xdr:col>
      <xdr:colOff>165100</xdr:colOff>
      <xdr:row>38</xdr:row>
      <xdr:rowOff>102489</xdr:rowOff>
    </xdr:to>
    <xdr:sp macro="" textlink="">
      <xdr:nvSpPr>
        <xdr:cNvPr id="87" name="楕円 86"/>
        <xdr:cNvSpPr/>
      </xdr:nvSpPr>
      <xdr:spPr>
        <a:xfrm>
          <a:off x="1968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93616</xdr:rowOff>
    </xdr:from>
    <xdr:ext cx="469744" cy="259045"/>
    <xdr:sp macro="" textlink="">
      <xdr:nvSpPr>
        <xdr:cNvPr id="88" name="テキスト ボックス 87"/>
        <xdr:cNvSpPr txBox="1"/>
      </xdr:nvSpPr>
      <xdr:spPr>
        <a:xfrm>
          <a:off x="1784428" y="660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157154</xdr:rowOff>
    </xdr:from>
    <xdr:to>
      <xdr:col>6</xdr:col>
      <xdr:colOff>38100</xdr:colOff>
      <xdr:row>38</xdr:row>
      <xdr:rowOff>87303</xdr:rowOff>
    </xdr:to>
    <xdr:sp macro="" textlink="">
      <xdr:nvSpPr>
        <xdr:cNvPr id="89" name="楕円 88"/>
        <xdr:cNvSpPr/>
      </xdr:nvSpPr>
      <xdr:spPr>
        <a:xfrm>
          <a:off x="10795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78430</xdr:rowOff>
    </xdr:from>
    <xdr:ext cx="469744" cy="259045"/>
    <xdr:sp macro="" textlink="">
      <xdr:nvSpPr>
        <xdr:cNvPr id="90" name="テキスト ボックス 89"/>
        <xdr:cNvSpPr txBox="1"/>
      </xdr:nvSpPr>
      <xdr:spPr>
        <a:xfrm>
          <a:off x="895428" y="659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69741</xdr:rowOff>
    </xdr:from>
    <xdr:to>
      <xdr:col>24</xdr:col>
      <xdr:colOff>63500</xdr:colOff>
      <xdr:row>58</xdr:row>
      <xdr:rowOff>89274</xdr:rowOff>
    </xdr:to>
    <xdr:cxnSp macro="">
      <xdr:nvCxnSpPr>
        <xdr:cNvPr id="119" name="直線コネクタ 118"/>
        <xdr:cNvCxnSpPr/>
      </xdr:nvCxnSpPr>
      <xdr:spPr>
        <a:xfrm flipV="1">
          <a:off x="3797300" y="9670941"/>
          <a:ext cx="838200" cy="36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131478</xdr:rowOff>
    </xdr:from>
    <xdr:ext cx="599010" cy="259045"/>
    <xdr:sp macro="" textlink="">
      <xdr:nvSpPr>
        <xdr:cNvPr id="120" name="総務費平均値テキスト"/>
        <xdr:cNvSpPr txBox="1"/>
      </xdr:nvSpPr>
      <xdr:spPr>
        <a:xfrm>
          <a:off x="4686300" y="9389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89274</xdr:rowOff>
    </xdr:from>
    <xdr:to>
      <xdr:col>19</xdr:col>
      <xdr:colOff>177800</xdr:colOff>
      <xdr:row>58</xdr:row>
      <xdr:rowOff>105783</xdr:rowOff>
    </xdr:to>
    <xdr:cxnSp macro="">
      <xdr:nvCxnSpPr>
        <xdr:cNvPr id="122" name="直線コネクタ 121"/>
        <xdr:cNvCxnSpPr/>
      </xdr:nvCxnSpPr>
      <xdr:spPr>
        <a:xfrm flipV="1">
          <a:off x="2908300" y="10033374"/>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105783</xdr:rowOff>
    </xdr:from>
    <xdr:to>
      <xdr:col>15</xdr:col>
      <xdr:colOff>50800</xdr:colOff>
      <xdr:row>58</xdr:row>
      <xdr:rowOff>111209</xdr:rowOff>
    </xdr:to>
    <xdr:cxnSp macro="">
      <xdr:nvCxnSpPr>
        <xdr:cNvPr id="125" name="直線コネクタ 124"/>
        <xdr:cNvCxnSpPr/>
      </xdr:nvCxnSpPr>
      <xdr:spPr>
        <a:xfrm flipV="1">
          <a:off x="2019300" y="10049883"/>
          <a:ext cx="8890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99135</xdr:rowOff>
    </xdr:from>
    <xdr:ext cx="534377" cy="259045"/>
    <xdr:sp macro="" textlink="">
      <xdr:nvSpPr>
        <xdr:cNvPr id="127" name="テキスト ボックス 126"/>
        <xdr:cNvSpPr txBox="1"/>
      </xdr:nvSpPr>
      <xdr:spPr>
        <a:xfrm>
          <a:off x="2641111" y="97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92467</xdr:rowOff>
    </xdr:from>
    <xdr:to>
      <xdr:col>10</xdr:col>
      <xdr:colOff>114300</xdr:colOff>
      <xdr:row>58</xdr:row>
      <xdr:rowOff>111209</xdr:rowOff>
    </xdr:to>
    <xdr:cxnSp macro="">
      <xdr:nvCxnSpPr>
        <xdr:cNvPr id="128" name="直線コネクタ 127"/>
        <xdr:cNvCxnSpPr/>
      </xdr:nvCxnSpPr>
      <xdr:spPr>
        <a:xfrm>
          <a:off x="1130300" y="10036567"/>
          <a:ext cx="889000" cy="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109601</xdr:rowOff>
    </xdr:from>
    <xdr:ext cx="534377" cy="259045"/>
    <xdr:sp macro="" textlink="">
      <xdr:nvSpPr>
        <xdr:cNvPr id="130" name="テキスト ボックス 129"/>
        <xdr:cNvSpPr txBox="1"/>
      </xdr:nvSpPr>
      <xdr:spPr>
        <a:xfrm>
          <a:off x="1752111" y="97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18941</xdr:rowOff>
    </xdr:from>
    <xdr:to>
      <xdr:col>24</xdr:col>
      <xdr:colOff>114300</xdr:colOff>
      <xdr:row>56</xdr:row>
      <xdr:rowOff>120541</xdr:rowOff>
    </xdr:to>
    <xdr:sp macro="" textlink="">
      <xdr:nvSpPr>
        <xdr:cNvPr id="138" name="楕円 137"/>
        <xdr:cNvSpPr/>
      </xdr:nvSpPr>
      <xdr:spPr>
        <a:xfrm>
          <a:off x="4584700" y="962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105318</xdr:rowOff>
    </xdr:from>
    <xdr:ext cx="599010" cy="259045"/>
    <xdr:sp macro="" textlink="">
      <xdr:nvSpPr>
        <xdr:cNvPr id="139" name="総務費該当値テキスト"/>
        <xdr:cNvSpPr txBox="1"/>
      </xdr:nvSpPr>
      <xdr:spPr>
        <a:xfrm>
          <a:off x="4686300" y="953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38474</xdr:rowOff>
    </xdr:from>
    <xdr:to>
      <xdr:col>20</xdr:col>
      <xdr:colOff>38100</xdr:colOff>
      <xdr:row>58</xdr:row>
      <xdr:rowOff>140074</xdr:rowOff>
    </xdr:to>
    <xdr:sp macro="" textlink="">
      <xdr:nvSpPr>
        <xdr:cNvPr id="140" name="楕円 139"/>
        <xdr:cNvSpPr/>
      </xdr:nvSpPr>
      <xdr:spPr>
        <a:xfrm>
          <a:off x="3746500" y="99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131201</xdr:rowOff>
    </xdr:from>
    <xdr:ext cx="534377" cy="259045"/>
    <xdr:sp macro="" textlink="">
      <xdr:nvSpPr>
        <xdr:cNvPr id="141" name="テキスト ボックス 140"/>
        <xdr:cNvSpPr txBox="1"/>
      </xdr:nvSpPr>
      <xdr:spPr>
        <a:xfrm>
          <a:off x="3530111" y="1007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54983</xdr:rowOff>
    </xdr:from>
    <xdr:to>
      <xdr:col>15</xdr:col>
      <xdr:colOff>101600</xdr:colOff>
      <xdr:row>58</xdr:row>
      <xdr:rowOff>156583</xdr:rowOff>
    </xdr:to>
    <xdr:sp macro="" textlink="">
      <xdr:nvSpPr>
        <xdr:cNvPr id="142" name="楕円 141"/>
        <xdr:cNvSpPr/>
      </xdr:nvSpPr>
      <xdr:spPr>
        <a:xfrm>
          <a:off x="2857500" y="999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147710</xdr:rowOff>
    </xdr:from>
    <xdr:ext cx="534377" cy="259045"/>
    <xdr:sp macro="" textlink="">
      <xdr:nvSpPr>
        <xdr:cNvPr id="143" name="テキスト ボックス 142"/>
        <xdr:cNvSpPr txBox="1"/>
      </xdr:nvSpPr>
      <xdr:spPr>
        <a:xfrm>
          <a:off x="2641111" y="1009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60409</xdr:rowOff>
    </xdr:from>
    <xdr:to>
      <xdr:col>10</xdr:col>
      <xdr:colOff>165100</xdr:colOff>
      <xdr:row>58</xdr:row>
      <xdr:rowOff>162009</xdr:rowOff>
    </xdr:to>
    <xdr:sp macro="" textlink="">
      <xdr:nvSpPr>
        <xdr:cNvPr id="144" name="楕円 143"/>
        <xdr:cNvSpPr/>
      </xdr:nvSpPr>
      <xdr:spPr>
        <a:xfrm>
          <a:off x="1968500" y="100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153136</xdr:rowOff>
    </xdr:from>
    <xdr:ext cx="534377" cy="259045"/>
    <xdr:sp macro="" textlink="">
      <xdr:nvSpPr>
        <xdr:cNvPr id="145" name="テキスト ボックス 144"/>
        <xdr:cNvSpPr txBox="1"/>
      </xdr:nvSpPr>
      <xdr:spPr>
        <a:xfrm>
          <a:off x="1752111" y="10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41667</xdr:rowOff>
    </xdr:from>
    <xdr:to>
      <xdr:col>6</xdr:col>
      <xdr:colOff>38100</xdr:colOff>
      <xdr:row>58</xdr:row>
      <xdr:rowOff>143267</xdr:rowOff>
    </xdr:to>
    <xdr:sp macro="" textlink="">
      <xdr:nvSpPr>
        <xdr:cNvPr id="146" name="楕円 145"/>
        <xdr:cNvSpPr/>
      </xdr:nvSpPr>
      <xdr:spPr>
        <a:xfrm>
          <a:off x="1079500" y="99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134394</xdr:rowOff>
    </xdr:from>
    <xdr:ext cx="534377" cy="259045"/>
    <xdr:sp macro="" textlink="">
      <xdr:nvSpPr>
        <xdr:cNvPr id="147" name="テキスト ボックス 146"/>
        <xdr:cNvSpPr txBox="1"/>
      </xdr:nvSpPr>
      <xdr:spPr>
        <a:xfrm>
          <a:off x="863111" y="1007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56108</xdr:rowOff>
    </xdr:from>
    <xdr:to>
      <xdr:col>24</xdr:col>
      <xdr:colOff>63500</xdr:colOff>
      <xdr:row>77</xdr:row>
      <xdr:rowOff>137730</xdr:rowOff>
    </xdr:to>
    <xdr:cxnSp macro="">
      <xdr:nvCxnSpPr>
        <xdr:cNvPr id="179" name="直線コネクタ 178"/>
        <xdr:cNvCxnSpPr/>
      </xdr:nvCxnSpPr>
      <xdr:spPr>
        <a:xfrm flipV="1">
          <a:off x="3797300" y="13257758"/>
          <a:ext cx="838200" cy="8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14633</xdr:rowOff>
    </xdr:from>
    <xdr:ext cx="599010" cy="259045"/>
    <xdr:sp macro="" textlink="">
      <xdr:nvSpPr>
        <xdr:cNvPr id="180" name="民生費平均値テキスト"/>
        <xdr:cNvSpPr txBox="1"/>
      </xdr:nvSpPr>
      <xdr:spPr>
        <a:xfrm>
          <a:off x="4686300" y="1304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137730</xdr:rowOff>
    </xdr:from>
    <xdr:to>
      <xdr:col>19</xdr:col>
      <xdr:colOff>177800</xdr:colOff>
      <xdr:row>78</xdr:row>
      <xdr:rowOff>17639</xdr:rowOff>
    </xdr:to>
    <xdr:cxnSp macro="">
      <xdr:nvCxnSpPr>
        <xdr:cNvPr id="182" name="直線コネクタ 181"/>
        <xdr:cNvCxnSpPr/>
      </xdr:nvCxnSpPr>
      <xdr:spPr>
        <a:xfrm flipV="1">
          <a:off x="2908300" y="13339380"/>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160338</xdr:rowOff>
    </xdr:from>
    <xdr:ext cx="599010" cy="259045"/>
    <xdr:sp macro="" textlink="">
      <xdr:nvSpPr>
        <xdr:cNvPr id="184" name="テキスト ボックス 183"/>
        <xdr:cNvSpPr txBox="1"/>
      </xdr:nvSpPr>
      <xdr:spPr>
        <a:xfrm>
          <a:off x="3497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17639</xdr:rowOff>
    </xdr:from>
    <xdr:to>
      <xdr:col>15</xdr:col>
      <xdr:colOff>50800</xdr:colOff>
      <xdr:row>78</xdr:row>
      <xdr:rowOff>62488</xdr:rowOff>
    </xdr:to>
    <xdr:cxnSp macro="">
      <xdr:nvCxnSpPr>
        <xdr:cNvPr id="185" name="直線コネクタ 184"/>
        <xdr:cNvCxnSpPr/>
      </xdr:nvCxnSpPr>
      <xdr:spPr>
        <a:xfrm flipV="1">
          <a:off x="2019300" y="13390739"/>
          <a:ext cx="889000" cy="4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79469</xdr:rowOff>
    </xdr:from>
    <xdr:ext cx="599010" cy="259045"/>
    <xdr:sp macro="" textlink="">
      <xdr:nvSpPr>
        <xdr:cNvPr id="187" name="テキスト ボックス 186"/>
        <xdr:cNvSpPr txBox="1"/>
      </xdr:nvSpPr>
      <xdr:spPr>
        <a:xfrm>
          <a:off x="2608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62488</xdr:rowOff>
    </xdr:from>
    <xdr:to>
      <xdr:col>10</xdr:col>
      <xdr:colOff>114300</xdr:colOff>
      <xdr:row>78</xdr:row>
      <xdr:rowOff>81614</xdr:rowOff>
    </xdr:to>
    <xdr:cxnSp macro="">
      <xdr:nvCxnSpPr>
        <xdr:cNvPr id="188" name="直線コネクタ 187"/>
        <xdr:cNvCxnSpPr/>
      </xdr:nvCxnSpPr>
      <xdr:spPr>
        <a:xfrm flipV="1">
          <a:off x="1130300" y="13435588"/>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94611</xdr:rowOff>
    </xdr:from>
    <xdr:ext cx="599010" cy="259045"/>
    <xdr:sp macro="" textlink="">
      <xdr:nvSpPr>
        <xdr:cNvPr id="190" name="テキスト ボックス 189"/>
        <xdr:cNvSpPr txBox="1"/>
      </xdr:nvSpPr>
      <xdr:spPr>
        <a:xfrm>
          <a:off x="1719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125744</xdr:rowOff>
    </xdr:from>
    <xdr:ext cx="599010" cy="259045"/>
    <xdr:sp macro="" textlink="">
      <xdr:nvSpPr>
        <xdr:cNvPr id="192" name="テキスト ボックス 191"/>
        <xdr:cNvSpPr txBox="1"/>
      </xdr:nvSpPr>
      <xdr:spPr>
        <a:xfrm>
          <a:off x="830795" y="1315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5308</xdr:rowOff>
    </xdr:from>
    <xdr:to>
      <xdr:col>24</xdr:col>
      <xdr:colOff>114300</xdr:colOff>
      <xdr:row>77</xdr:row>
      <xdr:rowOff>106908</xdr:rowOff>
    </xdr:to>
    <xdr:sp macro="" textlink="">
      <xdr:nvSpPr>
        <xdr:cNvPr id="198" name="楕円 197"/>
        <xdr:cNvSpPr/>
      </xdr:nvSpPr>
      <xdr:spPr>
        <a:xfrm>
          <a:off x="4584700" y="132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155185</xdr:rowOff>
    </xdr:from>
    <xdr:ext cx="599010" cy="259045"/>
    <xdr:sp macro="" textlink="">
      <xdr:nvSpPr>
        <xdr:cNvPr id="199" name="民生費該当値テキスト"/>
        <xdr:cNvSpPr txBox="1"/>
      </xdr:nvSpPr>
      <xdr:spPr>
        <a:xfrm>
          <a:off x="4686300" y="1318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86930</xdr:rowOff>
    </xdr:from>
    <xdr:to>
      <xdr:col>20</xdr:col>
      <xdr:colOff>38100</xdr:colOff>
      <xdr:row>78</xdr:row>
      <xdr:rowOff>17080</xdr:rowOff>
    </xdr:to>
    <xdr:sp macro="" textlink="">
      <xdr:nvSpPr>
        <xdr:cNvPr id="200" name="楕円 199"/>
        <xdr:cNvSpPr/>
      </xdr:nvSpPr>
      <xdr:spPr>
        <a:xfrm>
          <a:off x="3746500" y="132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8207</xdr:rowOff>
    </xdr:from>
    <xdr:ext cx="599010" cy="259045"/>
    <xdr:sp macro="" textlink="">
      <xdr:nvSpPr>
        <xdr:cNvPr id="201" name="テキスト ボックス 200"/>
        <xdr:cNvSpPr txBox="1"/>
      </xdr:nvSpPr>
      <xdr:spPr>
        <a:xfrm>
          <a:off x="3497795" y="1338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138289</xdr:rowOff>
    </xdr:from>
    <xdr:to>
      <xdr:col>15</xdr:col>
      <xdr:colOff>101600</xdr:colOff>
      <xdr:row>78</xdr:row>
      <xdr:rowOff>68439</xdr:rowOff>
    </xdr:to>
    <xdr:sp macro="" textlink="">
      <xdr:nvSpPr>
        <xdr:cNvPr id="202" name="楕円 201"/>
        <xdr:cNvSpPr/>
      </xdr:nvSpPr>
      <xdr:spPr>
        <a:xfrm>
          <a:off x="2857500" y="1333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59566</xdr:rowOff>
    </xdr:from>
    <xdr:ext cx="599010" cy="259045"/>
    <xdr:sp macro="" textlink="">
      <xdr:nvSpPr>
        <xdr:cNvPr id="203" name="テキスト ボックス 202"/>
        <xdr:cNvSpPr txBox="1"/>
      </xdr:nvSpPr>
      <xdr:spPr>
        <a:xfrm>
          <a:off x="2608795" y="1343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11688</xdr:rowOff>
    </xdr:from>
    <xdr:to>
      <xdr:col>10</xdr:col>
      <xdr:colOff>165100</xdr:colOff>
      <xdr:row>78</xdr:row>
      <xdr:rowOff>113288</xdr:rowOff>
    </xdr:to>
    <xdr:sp macro="" textlink="">
      <xdr:nvSpPr>
        <xdr:cNvPr id="204" name="楕円 203"/>
        <xdr:cNvSpPr/>
      </xdr:nvSpPr>
      <xdr:spPr>
        <a:xfrm>
          <a:off x="1968500" y="133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104415</xdr:rowOff>
    </xdr:from>
    <xdr:ext cx="599010" cy="259045"/>
    <xdr:sp macro="" textlink="">
      <xdr:nvSpPr>
        <xdr:cNvPr id="205" name="テキスト ボックス 204"/>
        <xdr:cNvSpPr txBox="1"/>
      </xdr:nvSpPr>
      <xdr:spPr>
        <a:xfrm>
          <a:off x="1719795" y="1347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30814</xdr:rowOff>
    </xdr:from>
    <xdr:to>
      <xdr:col>6</xdr:col>
      <xdr:colOff>38100</xdr:colOff>
      <xdr:row>78</xdr:row>
      <xdr:rowOff>132414</xdr:rowOff>
    </xdr:to>
    <xdr:sp macro="" textlink="">
      <xdr:nvSpPr>
        <xdr:cNvPr id="206" name="楕円 205"/>
        <xdr:cNvSpPr/>
      </xdr:nvSpPr>
      <xdr:spPr>
        <a:xfrm>
          <a:off x="1079500" y="1340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123541</xdr:rowOff>
    </xdr:from>
    <xdr:ext cx="599010" cy="259045"/>
    <xdr:sp macro="" textlink="">
      <xdr:nvSpPr>
        <xdr:cNvPr id="207" name="テキスト ボックス 206"/>
        <xdr:cNvSpPr txBox="1"/>
      </xdr:nvSpPr>
      <xdr:spPr>
        <a:xfrm>
          <a:off x="830795" y="1349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25761</xdr:rowOff>
    </xdr:from>
    <xdr:to>
      <xdr:col>24</xdr:col>
      <xdr:colOff>63500</xdr:colOff>
      <xdr:row>98</xdr:row>
      <xdr:rowOff>81941</xdr:rowOff>
    </xdr:to>
    <xdr:cxnSp macro="">
      <xdr:nvCxnSpPr>
        <xdr:cNvPr id="237" name="直線コネクタ 236"/>
        <xdr:cNvCxnSpPr/>
      </xdr:nvCxnSpPr>
      <xdr:spPr>
        <a:xfrm flipV="1">
          <a:off x="3797300" y="16827861"/>
          <a:ext cx="838200" cy="5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8"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81941</xdr:rowOff>
    </xdr:from>
    <xdr:to>
      <xdr:col>19</xdr:col>
      <xdr:colOff>177800</xdr:colOff>
      <xdr:row>98</xdr:row>
      <xdr:rowOff>111506</xdr:rowOff>
    </xdr:to>
    <xdr:cxnSp macro="">
      <xdr:nvCxnSpPr>
        <xdr:cNvPr id="240" name="直線コネクタ 239"/>
        <xdr:cNvCxnSpPr/>
      </xdr:nvCxnSpPr>
      <xdr:spPr>
        <a:xfrm flipV="1">
          <a:off x="2908300" y="16884041"/>
          <a:ext cx="889000" cy="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2" name="テキスト ボックス 241"/>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109734</xdr:rowOff>
    </xdr:from>
    <xdr:to>
      <xdr:col>15</xdr:col>
      <xdr:colOff>50800</xdr:colOff>
      <xdr:row>98</xdr:row>
      <xdr:rowOff>111506</xdr:rowOff>
    </xdr:to>
    <xdr:cxnSp macro="">
      <xdr:nvCxnSpPr>
        <xdr:cNvPr id="243" name="直線コネクタ 242"/>
        <xdr:cNvCxnSpPr/>
      </xdr:nvCxnSpPr>
      <xdr:spPr>
        <a:xfrm>
          <a:off x="2019300" y="16911834"/>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5" name="テキスト ボックス 244"/>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167342</xdr:rowOff>
    </xdr:from>
    <xdr:to>
      <xdr:col>10</xdr:col>
      <xdr:colOff>114300</xdr:colOff>
      <xdr:row>98</xdr:row>
      <xdr:rowOff>109734</xdr:rowOff>
    </xdr:to>
    <xdr:cxnSp macro="">
      <xdr:nvCxnSpPr>
        <xdr:cNvPr id="246" name="直線コネクタ 245"/>
        <xdr:cNvCxnSpPr/>
      </xdr:nvCxnSpPr>
      <xdr:spPr>
        <a:xfrm>
          <a:off x="1130300" y="16797992"/>
          <a:ext cx="889000" cy="1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101350</xdr:rowOff>
    </xdr:from>
    <xdr:ext cx="534377" cy="259045"/>
    <xdr:sp macro="" textlink="">
      <xdr:nvSpPr>
        <xdr:cNvPr id="250" name="テキスト ボックス 249"/>
        <xdr:cNvSpPr txBox="1"/>
      </xdr:nvSpPr>
      <xdr:spPr>
        <a:xfrm>
          <a:off x="863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146411</xdr:rowOff>
    </xdr:from>
    <xdr:to>
      <xdr:col>24</xdr:col>
      <xdr:colOff>114300</xdr:colOff>
      <xdr:row>98</xdr:row>
      <xdr:rowOff>76561</xdr:rowOff>
    </xdr:to>
    <xdr:sp macro="" textlink="">
      <xdr:nvSpPr>
        <xdr:cNvPr id="256" name="楕円 255"/>
        <xdr:cNvSpPr/>
      </xdr:nvSpPr>
      <xdr:spPr>
        <a:xfrm>
          <a:off x="4584700" y="167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92396</xdr:rowOff>
    </xdr:from>
    <xdr:ext cx="534377" cy="259045"/>
    <xdr:sp macro="" textlink="">
      <xdr:nvSpPr>
        <xdr:cNvPr id="257" name="衛生費該当値テキスト"/>
        <xdr:cNvSpPr txBox="1"/>
      </xdr:nvSpPr>
      <xdr:spPr>
        <a:xfrm>
          <a:off x="4686300" y="167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31141</xdr:rowOff>
    </xdr:from>
    <xdr:to>
      <xdr:col>20</xdr:col>
      <xdr:colOff>38100</xdr:colOff>
      <xdr:row>98</xdr:row>
      <xdr:rowOff>132741</xdr:rowOff>
    </xdr:to>
    <xdr:sp macro="" textlink="">
      <xdr:nvSpPr>
        <xdr:cNvPr id="258" name="楕円 257"/>
        <xdr:cNvSpPr/>
      </xdr:nvSpPr>
      <xdr:spPr>
        <a:xfrm>
          <a:off x="3746500" y="1683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123868</xdr:rowOff>
    </xdr:from>
    <xdr:ext cx="534377" cy="259045"/>
    <xdr:sp macro="" textlink="">
      <xdr:nvSpPr>
        <xdr:cNvPr id="259" name="テキスト ボックス 258"/>
        <xdr:cNvSpPr txBox="1"/>
      </xdr:nvSpPr>
      <xdr:spPr>
        <a:xfrm>
          <a:off x="3530111" y="1692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60706</xdr:rowOff>
    </xdr:from>
    <xdr:to>
      <xdr:col>15</xdr:col>
      <xdr:colOff>101600</xdr:colOff>
      <xdr:row>98</xdr:row>
      <xdr:rowOff>162306</xdr:rowOff>
    </xdr:to>
    <xdr:sp macro="" textlink="">
      <xdr:nvSpPr>
        <xdr:cNvPr id="260" name="楕円 259"/>
        <xdr:cNvSpPr/>
      </xdr:nvSpPr>
      <xdr:spPr>
        <a:xfrm>
          <a:off x="2857500" y="168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153433</xdr:rowOff>
    </xdr:from>
    <xdr:ext cx="534377" cy="259045"/>
    <xdr:sp macro="" textlink="">
      <xdr:nvSpPr>
        <xdr:cNvPr id="261" name="テキスト ボックス 260"/>
        <xdr:cNvSpPr txBox="1"/>
      </xdr:nvSpPr>
      <xdr:spPr>
        <a:xfrm>
          <a:off x="2641111" y="1695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58934</xdr:rowOff>
    </xdr:from>
    <xdr:to>
      <xdr:col>10</xdr:col>
      <xdr:colOff>165100</xdr:colOff>
      <xdr:row>98</xdr:row>
      <xdr:rowOff>160534</xdr:rowOff>
    </xdr:to>
    <xdr:sp macro="" textlink="">
      <xdr:nvSpPr>
        <xdr:cNvPr id="262" name="楕円 261"/>
        <xdr:cNvSpPr/>
      </xdr:nvSpPr>
      <xdr:spPr>
        <a:xfrm>
          <a:off x="1968500" y="1686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151661</xdr:rowOff>
    </xdr:from>
    <xdr:ext cx="534377" cy="259045"/>
    <xdr:sp macro="" textlink="">
      <xdr:nvSpPr>
        <xdr:cNvPr id="263" name="テキスト ボックス 262"/>
        <xdr:cNvSpPr txBox="1"/>
      </xdr:nvSpPr>
      <xdr:spPr>
        <a:xfrm>
          <a:off x="1752111" y="1695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116542</xdr:rowOff>
    </xdr:from>
    <xdr:to>
      <xdr:col>6</xdr:col>
      <xdr:colOff>38100</xdr:colOff>
      <xdr:row>98</xdr:row>
      <xdr:rowOff>46692</xdr:rowOff>
    </xdr:to>
    <xdr:sp macro="" textlink="">
      <xdr:nvSpPr>
        <xdr:cNvPr id="264" name="楕円 263"/>
        <xdr:cNvSpPr/>
      </xdr:nvSpPr>
      <xdr:spPr>
        <a:xfrm>
          <a:off x="1079500" y="1674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63219</xdr:rowOff>
    </xdr:from>
    <xdr:ext cx="534377" cy="259045"/>
    <xdr:sp macro="" textlink="">
      <xdr:nvSpPr>
        <xdr:cNvPr id="265" name="テキスト ボックス 264"/>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62433</xdr:rowOff>
    </xdr:from>
    <xdr:to>
      <xdr:col>55</xdr:col>
      <xdr:colOff>0</xdr:colOff>
      <xdr:row>36</xdr:row>
      <xdr:rowOff>118669</xdr:rowOff>
    </xdr:to>
    <xdr:cxnSp macro="">
      <xdr:nvCxnSpPr>
        <xdr:cNvPr id="292" name="直線コネクタ 291"/>
        <xdr:cNvCxnSpPr/>
      </xdr:nvCxnSpPr>
      <xdr:spPr>
        <a:xfrm>
          <a:off x="9639300" y="6234633"/>
          <a:ext cx="8382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3" name="労働費平均値テキスト"/>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62433</xdr:rowOff>
    </xdr:from>
    <xdr:to>
      <xdr:col>50</xdr:col>
      <xdr:colOff>114300</xdr:colOff>
      <xdr:row>36</xdr:row>
      <xdr:rowOff>69748</xdr:rowOff>
    </xdr:to>
    <xdr:cxnSp macro="">
      <xdr:nvCxnSpPr>
        <xdr:cNvPr id="295" name="直線コネクタ 294"/>
        <xdr:cNvCxnSpPr/>
      </xdr:nvCxnSpPr>
      <xdr:spPr>
        <a:xfrm flipV="1">
          <a:off x="8750300" y="623463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7" name="テキスト ボックス 296"/>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56490</xdr:rowOff>
    </xdr:from>
    <xdr:to>
      <xdr:col>45</xdr:col>
      <xdr:colOff>177800</xdr:colOff>
      <xdr:row>36</xdr:row>
      <xdr:rowOff>69748</xdr:rowOff>
    </xdr:to>
    <xdr:cxnSp macro="">
      <xdr:nvCxnSpPr>
        <xdr:cNvPr id="298" name="直線コネクタ 297"/>
        <xdr:cNvCxnSpPr/>
      </xdr:nvCxnSpPr>
      <xdr:spPr>
        <a:xfrm>
          <a:off x="7861300" y="6228690"/>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00" name="テキスト ボックス 299"/>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56490</xdr:rowOff>
    </xdr:from>
    <xdr:to>
      <xdr:col>41</xdr:col>
      <xdr:colOff>50800</xdr:colOff>
      <xdr:row>36</xdr:row>
      <xdr:rowOff>68377</xdr:rowOff>
    </xdr:to>
    <xdr:cxnSp macro="">
      <xdr:nvCxnSpPr>
        <xdr:cNvPr id="301" name="直線コネクタ 300"/>
        <xdr:cNvCxnSpPr/>
      </xdr:nvCxnSpPr>
      <xdr:spPr>
        <a:xfrm flipV="1">
          <a:off x="6972300" y="622869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9720</xdr:rowOff>
    </xdr:from>
    <xdr:ext cx="378565" cy="259045"/>
    <xdr:sp macro="" textlink="">
      <xdr:nvSpPr>
        <xdr:cNvPr id="303" name="テキスト ボックス 302"/>
        <xdr:cNvSpPr txBox="1"/>
      </xdr:nvSpPr>
      <xdr:spPr>
        <a:xfrm>
          <a:off x="7672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153281</xdr:rowOff>
    </xdr:from>
    <xdr:ext cx="378565" cy="259045"/>
    <xdr:sp macro="" textlink="">
      <xdr:nvSpPr>
        <xdr:cNvPr id="305" name="テキスト ボックス 304"/>
        <xdr:cNvSpPr txBox="1"/>
      </xdr:nvSpPr>
      <xdr:spPr>
        <a:xfrm>
          <a:off x="6783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67869</xdr:rowOff>
    </xdr:from>
    <xdr:to>
      <xdr:col>55</xdr:col>
      <xdr:colOff>50800</xdr:colOff>
      <xdr:row>36</xdr:row>
      <xdr:rowOff>169469</xdr:rowOff>
    </xdr:to>
    <xdr:sp macro="" textlink="">
      <xdr:nvSpPr>
        <xdr:cNvPr id="311" name="楕円 310"/>
        <xdr:cNvSpPr/>
      </xdr:nvSpPr>
      <xdr:spPr>
        <a:xfrm>
          <a:off x="10426700" y="62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90746</xdr:rowOff>
    </xdr:from>
    <xdr:ext cx="378565" cy="259045"/>
    <xdr:sp macro="" textlink="">
      <xdr:nvSpPr>
        <xdr:cNvPr id="312" name="労働費該当値テキスト"/>
        <xdr:cNvSpPr txBox="1"/>
      </xdr:nvSpPr>
      <xdr:spPr>
        <a:xfrm>
          <a:off x="10528300" y="6091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11633</xdr:rowOff>
    </xdr:from>
    <xdr:to>
      <xdr:col>50</xdr:col>
      <xdr:colOff>165100</xdr:colOff>
      <xdr:row>36</xdr:row>
      <xdr:rowOff>113233</xdr:rowOff>
    </xdr:to>
    <xdr:sp macro="" textlink="">
      <xdr:nvSpPr>
        <xdr:cNvPr id="313" name="楕円 312"/>
        <xdr:cNvSpPr/>
      </xdr:nvSpPr>
      <xdr:spPr>
        <a:xfrm>
          <a:off x="9588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129760</xdr:rowOff>
    </xdr:from>
    <xdr:ext cx="378565" cy="259045"/>
    <xdr:sp macro="" textlink="">
      <xdr:nvSpPr>
        <xdr:cNvPr id="314" name="テキスト ボックス 313"/>
        <xdr:cNvSpPr txBox="1"/>
      </xdr:nvSpPr>
      <xdr:spPr>
        <a:xfrm>
          <a:off x="9450017" y="595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18948</xdr:rowOff>
    </xdr:from>
    <xdr:to>
      <xdr:col>46</xdr:col>
      <xdr:colOff>38100</xdr:colOff>
      <xdr:row>36</xdr:row>
      <xdr:rowOff>120548</xdr:rowOff>
    </xdr:to>
    <xdr:sp macro="" textlink="">
      <xdr:nvSpPr>
        <xdr:cNvPr id="315" name="楕円 314"/>
        <xdr:cNvSpPr/>
      </xdr:nvSpPr>
      <xdr:spPr>
        <a:xfrm>
          <a:off x="8699500" y="61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316" name="テキスト ボックス 315"/>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5690</xdr:rowOff>
    </xdr:from>
    <xdr:to>
      <xdr:col>41</xdr:col>
      <xdr:colOff>101600</xdr:colOff>
      <xdr:row>36</xdr:row>
      <xdr:rowOff>107290</xdr:rowOff>
    </xdr:to>
    <xdr:sp macro="" textlink="">
      <xdr:nvSpPr>
        <xdr:cNvPr id="317" name="楕円 316"/>
        <xdr:cNvSpPr/>
      </xdr:nvSpPr>
      <xdr:spPr>
        <a:xfrm>
          <a:off x="7810500" y="61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123817</xdr:rowOff>
    </xdr:from>
    <xdr:ext cx="378565" cy="259045"/>
    <xdr:sp macro="" textlink="">
      <xdr:nvSpPr>
        <xdr:cNvPr id="318" name="テキスト ボックス 317"/>
        <xdr:cNvSpPr txBox="1"/>
      </xdr:nvSpPr>
      <xdr:spPr>
        <a:xfrm>
          <a:off x="7672017" y="59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17577</xdr:rowOff>
    </xdr:from>
    <xdr:to>
      <xdr:col>36</xdr:col>
      <xdr:colOff>165100</xdr:colOff>
      <xdr:row>36</xdr:row>
      <xdr:rowOff>119177</xdr:rowOff>
    </xdr:to>
    <xdr:sp macro="" textlink="">
      <xdr:nvSpPr>
        <xdr:cNvPr id="319" name="楕円 318"/>
        <xdr:cNvSpPr/>
      </xdr:nvSpPr>
      <xdr:spPr>
        <a:xfrm>
          <a:off x="6921500" y="61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135704</xdr:rowOff>
    </xdr:from>
    <xdr:ext cx="378565" cy="259045"/>
    <xdr:sp macro="" textlink="">
      <xdr:nvSpPr>
        <xdr:cNvPr id="320" name="テキスト ボックス 319"/>
        <xdr:cNvSpPr txBox="1"/>
      </xdr:nvSpPr>
      <xdr:spPr>
        <a:xfrm>
          <a:off x="6783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100838</xdr:rowOff>
    </xdr:from>
    <xdr:to>
      <xdr:col>55</xdr:col>
      <xdr:colOff>0</xdr:colOff>
      <xdr:row>52</xdr:row>
      <xdr:rowOff>86360</xdr:rowOff>
    </xdr:to>
    <xdr:cxnSp macro="">
      <xdr:nvCxnSpPr>
        <xdr:cNvPr id="349" name="直線コネクタ 348"/>
        <xdr:cNvCxnSpPr/>
      </xdr:nvCxnSpPr>
      <xdr:spPr>
        <a:xfrm flipV="1">
          <a:off x="9639300" y="8844788"/>
          <a:ext cx="8382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129049</xdr:rowOff>
    </xdr:from>
    <xdr:ext cx="378565" cy="259045"/>
    <xdr:sp macro="" textlink="">
      <xdr:nvSpPr>
        <xdr:cNvPr id="350" name="農林水産業費平均値テキスト"/>
        <xdr:cNvSpPr txBox="1"/>
      </xdr:nvSpPr>
      <xdr:spPr>
        <a:xfrm>
          <a:off x="10528300" y="9901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86360</xdr:rowOff>
    </xdr:from>
    <xdr:to>
      <xdr:col>50</xdr:col>
      <xdr:colOff>114300</xdr:colOff>
      <xdr:row>56</xdr:row>
      <xdr:rowOff>81788</xdr:rowOff>
    </xdr:to>
    <xdr:cxnSp macro="">
      <xdr:nvCxnSpPr>
        <xdr:cNvPr id="352" name="直線コネクタ 351"/>
        <xdr:cNvCxnSpPr/>
      </xdr:nvCxnSpPr>
      <xdr:spPr>
        <a:xfrm flipV="1">
          <a:off x="8750300" y="9001760"/>
          <a:ext cx="889000" cy="68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95521</xdr:rowOff>
    </xdr:from>
    <xdr:ext cx="378565" cy="259045"/>
    <xdr:sp macro="" textlink="">
      <xdr:nvSpPr>
        <xdr:cNvPr id="354" name="テキスト ボックス 353"/>
        <xdr:cNvSpPr txBox="1"/>
      </xdr:nvSpPr>
      <xdr:spPr>
        <a:xfrm>
          <a:off x="9450017" y="1003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81788</xdr:rowOff>
    </xdr:from>
    <xdr:to>
      <xdr:col>45</xdr:col>
      <xdr:colOff>177800</xdr:colOff>
      <xdr:row>56</xdr:row>
      <xdr:rowOff>100076</xdr:rowOff>
    </xdr:to>
    <xdr:cxnSp macro="">
      <xdr:nvCxnSpPr>
        <xdr:cNvPr id="355" name="直線コネクタ 354"/>
        <xdr:cNvCxnSpPr/>
      </xdr:nvCxnSpPr>
      <xdr:spPr>
        <a:xfrm flipV="1">
          <a:off x="7861300" y="96829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26179</xdr:rowOff>
    </xdr:from>
    <xdr:ext cx="378565" cy="259045"/>
    <xdr:sp macro="" textlink="">
      <xdr:nvSpPr>
        <xdr:cNvPr id="357" name="テキスト ボックス 356"/>
        <xdr:cNvSpPr txBox="1"/>
      </xdr:nvSpPr>
      <xdr:spPr>
        <a:xfrm>
          <a:off x="8561017" y="9970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100076</xdr:rowOff>
    </xdr:from>
    <xdr:to>
      <xdr:col>41</xdr:col>
      <xdr:colOff>50800</xdr:colOff>
      <xdr:row>57</xdr:row>
      <xdr:rowOff>10922</xdr:rowOff>
    </xdr:to>
    <xdr:cxnSp macro="">
      <xdr:nvCxnSpPr>
        <xdr:cNvPr id="358" name="直線コネクタ 357"/>
        <xdr:cNvCxnSpPr/>
      </xdr:nvCxnSpPr>
      <xdr:spPr>
        <a:xfrm flipV="1">
          <a:off x="6972300" y="97012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144289</xdr:rowOff>
    </xdr:from>
    <xdr:ext cx="378565" cy="259045"/>
    <xdr:sp macro="" textlink="">
      <xdr:nvSpPr>
        <xdr:cNvPr id="360" name="テキスト ボックス 359"/>
        <xdr:cNvSpPr txBox="1"/>
      </xdr:nvSpPr>
      <xdr:spPr>
        <a:xfrm>
          <a:off x="7672017" y="1008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165625</xdr:rowOff>
    </xdr:from>
    <xdr:ext cx="378565" cy="259045"/>
    <xdr:sp macro="" textlink="">
      <xdr:nvSpPr>
        <xdr:cNvPr id="362" name="テキスト ボックス 361"/>
        <xdr:cNvSpPr txBox="1"/>
      </xdr:nvSpPr>
      <xdr:spPr>
        <a:xfrm>
          <a:off x="6783017" y="10109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50038</xdr:rowOff>
    </xdr:from>
    <xdr:to>
      <xdr:col>55</xdr:col>
      <xdr:colOff>50800</xdr:colOff>
      <xdr:row>51</xdr:row>
      <xdr:rowOff>151638</xdr:rowOff>
    </xdr:to>
    <xdr:sp macro="" textlink="">
      <xdr:nvSpPr>
        <xdr:cNvPr id="368" name="楕円 367"/>
        <xdr:cNvSpPr/>
      </xdr:nvSpPr>
      <xdr:spPr>
        <a:xfrm>
          <a:off x="10426700" y="87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3065</xdr:rowOff>
    </xdr:from>
    <xdr:ext cx="469744" cy="259045"/>
    <xdr:sp macro="" textlink="">
      <xdr:nvSpPr>
        <xdr:cNvPr id="369" name="農林水産業費該当値テキスト"/>
        <xdr:cNvSpPr txBox="1"/>
      </xdr:nvSpPr>
      <xdr:spPr>
        <a:xfrm>
          <a:off x="10528300" y="874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35560</xdr:rowOff>
    </xdr:from>
    <xdr:to>
      <xdr:col>50</xdr:col>
      <xdr:colOff>165100</xdr:colOff>
      <xdr:row>52</xdr:row>
      <xdr:rowOff>137160</xdr:rowOff>
    </xdr:to>
    <xdr:sp macro="" textlink="">
      <xdr:nvSpPr>
        <xdr:cNvPr id="370" name="楕円 369"/>
        <xdr:cNvSpPr/>
      </xdr:nvSpPr>
      <xdr:spPr>
        <a:xfrm>
          <a:off x="9588500" y="895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50</xdr:row>
      <xdr:rowOff>153687</xdr:rowOff>
    </xdr:from>
    <xdr:ext cx="469744" cy="259045"/>
    <xdr:sp macro="" textlink="">
      <xdr:nvSpPr>
        <xdr:cNvPr id="371" name="テキスト ボックス 370"/>
        <xdr:cNvSpPr txBox="1"/>
      </xdr:nvSpPr>
      <xdr:spPr>
        <a:xfrm>
          <a:off x="9404428" y="872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30988</xdr:rowOff>
    </xdr:from>
    <xdr:to>
      <xdr:col>46</xdr:col>
      <xdr:colOff>38100</xdr:colOff>
      <xdr:row>56</xdr:row>
      <xdr:rowOff>132588</xdr:rowOff>
    </xdr:to>
    <xdr:sp macro="" textlink="">
      <xdr:nvSpPr>
        <xdr:cNvPr id="372" name="楕円 371"/>
        <xdr:cNvSpPr/>
      </xdr:nvSpPr>
      <xdr:spPr>
        <a:xfrm>
          <a:off x="8699500" y="96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54</xdr:row>
      <xdr:rowOff>149115</xdr:rowOff>
    </xdr:from>
    <xdr:ext cx="378565" cy="259045"/>
    <xdr:sp macro="" textlink="">
      <xdr:nvSpPr>
        <xdr:cNvPr id="373" name="テキスト ボックス 372"/>
        <xdr:cNvSpPr txBox="1"/>
      </xdr:nvSpPr>
      <xdr:spPr>
        <a:xfrm>
          <a:off x="8561017" y="940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49276</xdr:rowOff>
    </xdr:from>
    <xdr:to>
      <xdr:col>41</xdr:col>
      <xdr:colOff>101600</xdr:colOff>
      <xdr:row>56</xdr:row>
      <xdr:rowOff>150876</xdr:rowOff>
    </xdr:to>
    <xdr:sp macro="" textlink="">
      <xdr:nvSpPr>
        <xdr:cNvPr id="374" name="楕円 373"/>
        <xdr:cNvSpPr/>
      </xdr:nvSpPr>
      <xdr:spPr>
        <a:xfrm>
          <a:off x="7810500" y="96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54</xdr:row>
      <xdr:rowOff>167403</xdr:rowOff>
    </xdr:from>
    <xdr:ext cx="378565" cy="259045"/>
    <xdr:sp macro="" textlink="">
      <xdr:nvSpPr>
        <xdr:cNvPr id="375" name="テキスト ボックス 374"/>
        <xdr:cNvSpPr txBox="1"/>
      </xdr:nvSpPr>
      <xdr:spPr>
        <a:xfrm>
          <a:off x="7672017" y="942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131572</xdr:rowOff>
    </xdr:from>
    <xdr:to>
      <xdr:col>36</xdr:col>
      <xdr:colOff>165100</xdr:colOff>
      <xdr:row>57</xdr:row>
      <xdr:rowOff>61722</xdr:rowOff>
    </xdr:to>
    <xdr:sp macro="" textlink="">
      <xdr:nvSpPr>
        <xdr:cNvPr id="376" name="楕円 375"/>
        <xdr:cNvSpPr/>
      </xdr:nvSpPr>
      <xdr:spPr>
        <a:xfrm>
          <a:off x="6921500" y="973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78249</xdr:rowOff>
    </xdr:from>
    <xdr:ext cx="378565" cy="259045"/>
    <xdr:sp macro="" textlink="">
      <xdr:nvSpPr>
        <xdr:cNvPr id="377" name="テキスト ボックス 376"/>
        <xdr:cNvSpPr txBox="1"/>
      </xdr:nvSpPr>
      <xdr:spPr>
        <a:xfrm>
          <a:off x="6783017" y="9507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94848</xdr:rowOff>
    </xdr:from>
    <xdr:to>
      <xdr:col>55</xdr:col>
      <xdr:colOff>0</xdr:colOff>
      <xdr:row>77</xdr:row>
      <xdr:rowOff>122234</xdr:rowOff>
    </xdr:to>
    <xdr:cxnSp macro="">
      <xdr:nvCxnSpPr>
        <xdr:cNvPr id="404" name="直線コネクタ 403"/>
        <xdr:cNvCxnSpPr/>
      </xdr:nvCxnSpPr>
      <xdr:spPr>
        <a:xfrm flipV="1">
          <a:off x="9639300" y="13296498"/>
          <a:ext cx="8382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141495</xdr:rowOff>
    </xdr:from>
    <xdr:ext cx="469744" cy="259045"/>
    <xdr:sp macro="" textlink="">
      <xdr:nvSpPr>
        <xdr:cNvPr id="405" name="商工費平均値テキスト"/>
        <xdr:cNvSpPr txBox="1"/>
      </xdr:nvSpPr>
      <xdr:spPr>
        <a:xfrm>
          <a:off x="10528300" y="1300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122234</xdr:rowOff>
    </xdr:from>
    <xdr:to>
      <xdr:col>50</xdr:col>
      <xdr:colOff>114300</xdr:colOff>
      <xdr:row>78</xdr:row>
      <xdr:rowOff>35869</xdr:rowOff>
    </xdr:to>
    <xdr:cxnSp macro="">
      <xdr:nvCxnSpPr>
        <xdr:cNvPr id="407" name="直線コネクタ 406"/>
        <xdr:cNvCxnSpPr/>
      </xdr:nvCxnSpPr>
      <xdr:spPr>
        <a:xfrm flipV="1">
          <a:off x="8750300" y="13323884"/>
          <a:ext cx="889000" cy="8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116501</xdr:rowOff>
    </xdr:from>
    <xdr:ext cx="469744" cy="259045"/>
    <xdr:sp macro="" textlink="">
      <xdr:nvSpPr>
        <xdr:cNvPr id="409" name="テキスト ボックス 408"/>
        <xdr:cNvSpPr txBox="1"/>
      </xdr:nvSpPr>
      <xdr:spPr>
        <a:xfrm>
          <a:off x="9404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30704</xdr:rowOff>
    </xdr:from>
    <xdr:to>
      <xdr:col>45</xdr:col>
      <xdr:colOff>177800</xdr:colOff>
      <xdr:row>78</xdr:row>
      <xdr:rowOff>35869</xdr:rowOff>
    </xdr:to>
    <xdr:cxnSp macro="">
      <xdr:nvCxnSpPr>
        <xdr:cNvPr id="410" name="直線コネクタ 409"/>
        <xdr:cNvCxnSpPr/>
      </xdr:nvCxnSpPr>
      <xdr:spPr>
        <a:xfrm>
          <a:off x="7861300" y="13403804"/>
          <a:ext cx="8890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2" name="テキスト ボックス 411"/>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30704</xdr:rowOff>
    </xdr:from>
    <xdr:to>
      <xdr:col>41</xdr:col>
      <xdr:colOff>50800</xdr:colOff>
      <xdr:row>78</xdr:row>
      <xdr:rowOff>33720</xdr:rowOff>
    </xdr:to>
    <xdr:cxnSp macro="">
      <xdr:nvCxnSpPr>
        <xdr:cNvPr id="413" name="直線コネクタ 412"/>
        <xdr:cNvCxnSpPr/>
      </xdr:nvCxnSpPr>
      <xdr:spPr>
        <a:xfrm flipV="1">
          <a:off x="6972300" y="13403804"/>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6225</xdr:rowOff>
    </xdr:from>
    <xdr:ext cx="469744" cy="259045"/>
    <xdr:sp macro="" textlink="">
      <xdr:nvSpPr>
        <xdr:cNvPr id="415" name="テキスト ボックス 414"/>
        <xdr:cNvSpPr txBox="1"/>
      </xdr:nvSpPr>
      <xdr:spPr>
        <a:xfrm>
          <a:off x="7626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2156</xdr:rowOff>
    </xdr:from>
    <xdr:ext cx="469744" cy="259045"/>
    <xdr:sp macro="" textlink="">
      <xdr:nvSpPr>
        <xdr:cNvPr id="417" name="テキスト ボックス 416"/>
        <xdr:cNvSpPr txBox="1"/>
      </xdr:nvSpPr>
      <xdr:spPr>
        <a:xfrm>
          <a:off x="6737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44048</xdr:rowOff>
    </xdr:from>
    <xdr:to>
      <xdr:col>55</xdr:col>
      <xdr:colOff>50800</xdr:colOff>
      <xdr:row>77</xdr:row>
      <xdr:rowOff>145648</xdr:rowOff>
    </xdr:to>
    <xdr:sp macro="" textlink="">
      <xdr:nvSpPr>
        <xdr:cNvPr id="423" name="楕円 422"/>
        <xdr:cNvSpPr/>
      </xdr:nvSpPr>
      <xdr:spPr>
        <a:xfrm>
          <a:off x="10426700" y="1324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130425</xdr:rowOff>
    </xdr:from>
    <xdr:ext cx="469744" cy="259045"/>
    <xdr:sp macro="" textlink="">
      <xdr:nvSpPr>
        <xdr:cNvPr id="424" name="商工費該当値テキスト"/>
        <xdr:cNvSpPr txBox="1"/>
      </xdr:nvSpPr>
      <xdr:spPr>
        <a:xfrm>
          <a:off x="10528300" y="1316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71434</xdr:rowOff>
    </xdr:from>
    <xdr:to>
      <xdr:col>50</xdr:col>
      <xdr:colOff>165100</xdr:colOff>
      <xdr:row>78</xdr:row>
      <xdr:rowOff>1584</xdr:rowOff>
    </xdr:to>
    <xdr:sp macro="" textlink="">
      <xdr:nvSpPr>
        <xdr:cNvPr id="425" name="楕円 424"/>
        <xdr:cNvSpPr/>
      </xdr:nvSpPr>
      <xdr:spPr>
        <a:xfrm>
          <a:off x="9588500" y="1327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164161</xdr:rowOff>
    </xdr:from>
    <xdr:ext cx="469744" cy="259045"/>
    <xdr:sp macro="" textlink="">
      <xdr:nvSpPr>
        <xdr:cNvPr id="426" name="テキスト ボックス 425"/>
        <xdr:cNvSpPr txBox="1"/>
      </xdr:nvSpPr>
      <xdr:spPr>
        <a:xfrm>
          <a:off x="9404428" y="1336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156519</xdr:rowOff>
    </xdr:from>
    <xdr:to>
      <xdr:col>46</xdr:col>
      <xdr:colOff>38100</xdr:colOff>
      <xdr:row>78</xdr:row>
      <xdr:rowOff>86669</xdr:rowOff>
    </xdr:to>
    <xdr:sp macro="" textlink="">
      <xdr:nvSpPr>
        <xdr:cNvPr id="427" name="楕円 426"/>
        <xdr:cNvSpPr/>
      </xdr:nvSpPr>
      <xdr:spPr>
        <a:xfrm>
          <a:off x="8699500" y="133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77796</xdr:rowOff>
    </xdr:from>
    <xdr:ext cx="469744" cy="259045"/>
    <xdr:sp macro="" textlink="">
      <xdr:nvSpPr>
        <xdr:cNvPr id="428" name="テキスト ボックス 427"/>
        <xdr:cNvSpPr txBox="1"/>
      </xdr:nvSpPr>
      <xdr:spPr>
        <a:xfrm>
          <a:off x="8515428" y="1345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151354</xdr:rowOff>
    </xdr:from>
    <xdr:to>
      <xdr:col>41</xdr:col>
      <xdr:colOff>101600</xdr:colOff>
      <xdr:row>78</xdr:row>
      <xdr:rowOff>81504</xdr:rowOff>
    </xdr:to>
    <xdr:sp macro="" textlink="">
      <xdr:nvSpPr>
        <xdr:cNvPr id="429" name="楕円 428"/>
        <xdr:cNvSpPr/>
      </xdr:nvSpPr>
      <xdr:spPr>
        <a:xfrm>
          <a:off x="7810500" y="133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72631</xdr:rowOff>
    </xdr:from>
    <xdr:ext cx="469744" cy="259045"/>
    <xdr:sp macro="" textlink="">
      <xdr:nvSpPr>
        <xdr:cNvPr id="430" name="テキスト ボックス 429"/>
        <xdr:cNvSpPr txBox="1"/>
      </xdr:nvSpPr>
      <xdr:spPr>
        <a:xfrm>
          <a:off x="7626428"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154370</xdr:rowOff>
    </xdr:from>
    <xdr:to>
      <xdr:col>36</xdr:col>
      <xdr:colOff>165100</xdr:colOff>
      <xdr:row>78</xdr:row>
      <xdr:rowOff>84520</xdr:rowOff>
    </xdr:to>
    <xdr:sp macro="" textlink="">
      <xdr:nvSpPr>
        <xdr:cNvPr id="431" name="楕円 430"/>
        <xdr:cNvSpPr/>
      </xdr:nvSpPr>
      <xdr:spPr>
        <a:xfrm>
          <a:off x="69215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75647</xdr:rowOff>
    </xdr:from>
    <xdr:ext cx="469744" cy="259045"/>
    <xdr:sp macro="" textlink="">
      <xdr:nvSpPr>
        <xdr:cNvPr id="432" name="テキスト ボックス 431"/>
        <xdr:cNvSpPr txBox="1"/>
      </xdr:nvSpPr>
      <xdr:spPr>
        <a:xfrm>
          <a:off x="6737428" y="134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23915</xdr:rowOff>
    </xdr:from>
    <xdr:to>
      <xdr:col>55</xdr:col>
      <xdr:colOff>0</xdr:colOff>
      <xdr:row>98</xdr:row>
      <xdr:rowOff>27175</xdr:rowOff>
    </xdr:to>
    <xdr:cxnSp macro="">
      <xdr:nvCxnSpPr>
        <xdr:cNvPr id="461" name="直線コネクタ 460"/>
        <xdr:cNvCxnSpPr/>
      </xdr:nvCxnSpPr>
      <xdr:spPr>
        <a:xfrm>
          <a:off x="9639300" y="16826015"/>
          <a:ext cx="8382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65890</xdr:rowOff>
    </xdr:from>
    <xdr:ext cx="534377" cy="259045"/>
    <xdr:sp macro="" textlink="">
      <xdr:nvSpPr>
        <xdr:cNvPr id="462" name="土木費平均値テキスト"/>
        <xdr:cNvSpPr txBox="1"/>
      </xdr:nvSpPr>
      <xdr:spPr>
        <a:xfrm>
          <a:off x="10528300" y="1652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144973</xdr:rowOff>
    </xdr:from>
    <xdr:to>
      <xdr:col>50</xdr:col>
      <xdr:colOff>114300</xdr:colOff>
      <xdr:row>98</xdr:row>
      <xdr:rowOff>23915</xdr:rowOff>
    </xdr:to>
    <xdr:cxnSp macro="">
      <xdr:nvCxnSpPr>
        <xdr:cNvPr id="464" name="直線コネクタ 463"/>
        <xdr:cNvCxnSpPr/>
      </xdr:nvCxnSpPr>
      <xdr:spPr>
        <a:xfrm>
          <a:off x="8750300" y="16775623"/>
          <a:ext cx="889000" cy="5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6" name="テキスト ボックス 465"/>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144973</xdr:rowOff>
    </xdr:from>
    <xdr:to>
      <xdr:col>45</xdr:col>
      <xdr:colOff>177800</xdr:colOff>
      <xdr:row>98</xdr:row>
      <xdr:rowOff>18962</xdr:rowOff>
    </xdr:to>
    <xdr:cxnSp macro="">
      <xdr:nvCxnSpPr>
        <xdr:cNvPr id="467" name="直線コネクタ 466"/>
        <xdr:cNvCxnSpPr/>
      </xdr:nvCxnSpPr>
      <xdr:spPr>
        <a:xfrm flipV="1">
          <a:off x="7861300" y="16775623"/>
          <a:ext cx="889000" cy="4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9" name="テキスト ボックス 468"/>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142923</xdr:rowOff>
    </xdr:from>
    <xdr:to>
      <xdr:col>41</xdr:col>
      <xdr:colOff>50800</xdr:colOff>
      <xdr:row>98</xdr:row>
      <xdr:rowOff>18962</xdr:rowOff>
    </xdr:to>
    <xdr:cxnSp macro="">
      <xdr:nvCxnSpPr>
        <xdr:cNvPr id="470" name="直線コネクタ 469"/>
        <xdr:cNvCxnSpPr/>
      </xdr:nvCxnSpPr>
      <xdr:spPr>
        <a:xfrm>
          <a:off x="6972300" y="16773573"/>
          <a:ext cx="889000" cy="4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4" name="テキスト ボックス 473"/>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147825</xdr:rowOff>
    </xdr:from>
    <xdr:to>
      <xdr:col>55</xdr:col>
      <xdr:colOff>50800</xdr:colOff>
      <xdr:row>98</xdr:row>
      <xdr:rowOff>77975</xdr:rowOff>
    </xdr:to>
    <xdr:sp macro="" textlink="">
      <xdr:nvSpPr>
        <xdr:cNvPr id="480" name="楕円 479"/>
        <xdr:cNvSpPr/>
      </xdr:nvSpPr>
      <xdr:spPr>
        <a:xfrm>
          <a:off x="10426700" y="167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62752</xdr:rowOff>
    </xdr:from>
    <xdr:ext cx="534377" cy="259045"/>
    <xdr:sp macro="" textlink="">
      <xdr:nvSpPr>
        <xdr:cNvPr id="481" name="土木費該当値テキスト"/>
        <xdr:cNvSpPr txBox="1"/>
      </xdr:nvSpPr>
      <xdr:spPr>
        <a:xfrm>
          <a:off x="10528300" y="1669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144565</xdr:rowOff>
    </xdr:from>
    <xdr:to>
      <xdr:col>50</xdr:col>
      <xdr:colOff>165100</xdr:colOff>
      <xdr:row>98</xdr:row>
      <xdr:rowOff>74715</xdr:rowOff>
    </xdr:to>
    <xdr:sp macro="" textlink="">
      <xdr:nvSpPr>
        <xdr:cNvPr id="482" name="楕円 481"/>
        <xdr:cNvSpPr/>
      </xdr:nvSpPr>
      <xdr:spPr>
        <a:xfrm>
          <a:off x="9588500" y="167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65842</xdr:rowOff>
    </xdr:from>
    <xdr:ext cx="534377" cy="259045"/>
    <xdr:sp macro="" textlink="">
      <xdr:nvSpPr>
        <xdr:cNvPr id="483" name="テキスト ボックス 482"/>
        <xdr:cNvSpPr txBox="1"/>
      </xdr:nvSpPr>
      <xdr:spPr>
        <a:xfrm>
          <a:off x="9372111" y="168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94173</xdr:rowOff>
    </xdr:from>
    <xdr:to>
      <xdr:col>46</xdr:col>
      <xdr:colOff>38100</xdr:colOff>
      <xdr:row>98</xdr:row>
      <xdr:rowOff>24323</xdr:rowOff>
    </xdr:to>
    <xdr:sp macro="" textlink="">
      <xdr:nvSpPr>
        <xdr:cNvPr id="484" name="楕円 483"/>
        <xdr:cNvSpPr/>
      </xdr:nvSpPr>
      <xdr:spPr>
        <a:xfrm>
          <a:off x="8699500" y="1672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15450</xdr:rowOff>
    </xdr:from>
    <xdr:ext cx="534377" cy="259045"/>
    <xdr:sp macro="" textlink="">
      <xdr:nvSpPr>
        <xdr:cNvPr id="485" name="テキスト ボックス 484"/>
        <xdr:cNvSpPr txBox="1"/>
      </xdr:nvSpPr>
      <xdr:spPr>
        <a:xfrm>
          <a:off x="8483111" y="1681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139612</xdr:rowOff>
    </xdr:from>
    <xdr:to>
      <xdr:col>41</xdr:col>
      <xdr:colOff>101600</xdr:colOff>
      <xdr:row>98</xdr:row>
      <xdr:rowOff>69762</xdr:rowOff>
    </xdr:to>
    <xdr:sp macro="" textlink="">
      <xdr:nvSpPr>
        <xdr:cNvPr id="486" name="楕円 485"/>
        <xdr:cNvSpPr/>
      </xdr:nvSpPr>
      <xdr:spPr>
        <a:xfrm>
          <a:off x="7810500" y="1677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60889</xdr:rowOff>
    </xdr:from>
    <xdr:ext cx="534377" cy="259045"/>
    <xdr:sp macro="" textlink="">
      <xdr:nvSpPr>
        <xdr:cNvPr id="487" name="テキスト ボックス 486"/>
        <xdr:cNvSpPr txBox="1"/>
      </xdr:nvSpPr>
      <xdr:spPr>
        <a:xfrm>
          <a:off x="7594111" y="1686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92123</xdr:rowOff>
    </xdr:from>
    <xdr:to>
      <xdr:col>36</xdr:col>
      <xdr:colOff>165100</xdr:colOff>
      <xdr:row>98</xdr:row>
      <xdr:rowOff>22273</xdr:rowOff>
    </xdr:to>
    <xdr:sp macro="" textlink="">
      <xdr:nvSpPr>
        <xdr:cNvPr id="488" name="楕円 487"/>
        <xdr:cNvSpPr/>
      </xdr:nvSpPr>
      <xdr:spPr>
        <a:xfrm>
          <a:off x="6921500" y="167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13400</xdr:rowOff>
    </xdr:from>
    <xdr:ext cx="534377" cy="259045"/>
    <xdr:sp macro="" textlink="">
      <xdr:nvSpPr>
        <xdr:cNvPr id="489" name="テキスト ボックス 488"/>
        <xdr:cNvSpPr txBox="1"/>
      </xdr:nvSpPr>
      <xdr:spPr>
        <a:xfrm>
          <a:off x="6705111" y="168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83636</xdr:rowOff>
    </xdr:from>
    <xdr:to>
      <xdr:col>85</xdr:col>
      <xdr:colOff>127000</xdr:colOff>
      <xdr:row>37</xdr:row>
      <xdr:rowOff>107010</xdr:rowOff>
    </xdr:to>
    <xdr:cxnSp macro="">
      <xdr:nvCxnSpPr>
        <xdr:cNvPr id="514" name="直線コネクタ 513"/>
        <xdr:cNvCxnSpPr/>
      </xdr:nvCxnSpPr>
      <xdr:spPr>
        <a:xfrm>
          <a:off x="15481300" y="6427286"/>
          <a:ext cx="838200" cy="2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141324</xdr:rowOff>
    </xdr:from>
    <xdr:ext cx="469744" cy="259045"/>
    <xdr:sp macro="" textlink="">
      <xdr:nvSpPr>
        <xdr:cNvPr id="515" name="消防費平均値テキスト"/>
        <xdr:cNvSpPr txBox="1"/>
      </xdr:nvSpPr>
      <xdr:spPr>
        <a:xfrm>
          <a:off x="16370300" y="614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37744</xdr:rowOff>
    </xdr:from>
    <xdr:to>
      <xdr:col>81</xdr:col>
      <xdr:colOff>50800</xdr:colOff>
      <xdr:row>37</xdr:row>
      <xdr:rowOff>83636</xdr:rowOff>
    </xdr:to>
    <xdr:cxnSp macro="">
      <xdr:nvCxnSpPr>
        <xdr:cNvPr id="517" name="直線コネクタ 516"/>
        <xdr:cNvCxnSpPr/>
      </xdr:nvCxnSpPr>
      <xdr:spPr>
        <a:xfrm>
          <a:off x="14592300" y="6381394"/>
          <a:ext cx="889000" cy="4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9" name="テキスト ボックス 518"/>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37744</xdr:rowOff>
    </xdr:from>
    <xdr:to>
      <xdr:col>76</xdr:col>
      <xdr:colOff>114300</xdr:colOff>
      <xdr:row>37</xdr:row>
      <xdr:rowOff>83636</xdr:rowOff>
    </xdr:to>
    <xdr:cxnSp macro="">
      <xdr:nvCxnSpPr>
        <xdr:cNvPr id="520" name="直線コネクタ 519"/>
        <xdr:cNvCxnSpPr/>
      </xdr:nvCxnSpPr>
      <xdr:spPr>
        <a:xfrm flipV="1">
          <a:off x="13703300" y="6381394"/>
          <a:ext cx="889000" cy="4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2" name="テキスト ボックス 521"/>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56547</xdr:rowOff>
    </xdr:from>
    <xdr:to>
      <xdr:col>71</xdr:col>
      <xdr:colOff>177800</xdr:colOff>
      <xdr:row>37</xdr:row>
      <xdr:rowOff>83636</xdr:rowOff>
    </xdr:to>
    <xdr:cxnSp macro="">
      <xdr:nvCxnSpPr>
        <xdr:cNvPr id="523" name="直線コネクタ 522"/>
        <xdr:cNvCxnSpPr/>
      </xdr:nvCxnSpPr>
      <xdr:spPr>
        <a:xfrm>
          <a:off x="12814300" y="6400197"/>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104271</xdr:rowOff>
    </xdr:from>
    <xdr:ext cx="469744" cy="259045"/>
    <xdr:sp macro="" textlink="">
      <xdr:nvSpPr>
        <xdr:cNvPr id="525" name="テキスト ボックス 524"/>
        <xdr:cNvSpPr txBox="1"/>
      </xdr:nvSpPr>
      <xdr:spPr>
        <a:xfrm>
          <a:off x="13468428" y="61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7" name="テキスト ボックス 526"/>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56210</xdr:rowOff>
    </xdr:from>
    <xdr:to>
      <xdr:col>85</xdr:col>
      <xdr:colOff>177800</xdr:colOff>
      <xdr:row>37</xdr:row>
      <xdr:rowOff>157810</xdr:rowOff>
    </xdr:to>
    <xdr:sp macro="" textlink="">
      <xdr:nvSpPr>
        <xdr:cNvPr id="533" name="楕円 532"/>
        <xdr:cNvSpPr/>
      </xdr:nvSpPr>
      <xdr:spPr>
        <a:xfrm>
          <a:off x="16268700" y="63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142587</xdr:rowOff>
    </xdr:from>
    <xdr:ext cx="469744" cy="259045"/>
    <xdr:sp macro="" textlink="">
      <xdr:nvSpPr>
        <xdr:cNvPr id="534" name="消防費該当値テキスト"/>
        <xdr:cNvSpPr txBox="1"/>
      </xdr:nvSpPr>
      <xdr:spPr>
        <a:xfrm>
          <a:off x="16370300" y="63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32836</xdr:rowOff>
    </xdr:from>
    <xdr:to>
      <xdr:col>81</xdr:col>
      <xdr:colOff>101600</xdr:colOff>
      <xdr:row>37</xdr:row>
      <xdr:rowOff>134436</xdr:rowOff>
    </xdr:to>
    <xdr:sp macro="" textlink="">
      <xdr:nvSpPr>
        <xdr:cNvPr id="535" name="楕円 534"/>
        <xdr:cNvSpPr/>
      </xdr:nvSpPr>
      <xdr:spPr>
        <a:xfrm>
          <a:off x="15430500" y="63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125563</xdr:rowOff>
    </xdr:from>
    <xdr:ext cx="469744" cy="259045"/>
    <xdr:sp macro="" textlink="">
      <xdr:nvSpPr>
        <xdr:cNvPr id="536" name="テキスト ボックス 535"/>
        <xdr:cNvSpPr txBox="1"/>
      </xdr:nvSpPr>
      <xdr:spPr>
        <a:xfrm>
          <a:off x="15246428" y="646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158394</xdr:rowOff>
    </xdr:from>
    <xdr:to>
      <xdr:col>76</xdr:col>
      <xdr:colOff>165100</xdr:colOff>
      <xdr:row>37</xdr:row>
      <xdr:rowOff>88544</xdr:rowOff>
    </xdr:to>
    <xdr:sp macro="" textlink="">
      <xdr:nvSpPr>
        <xdr:cNvPr id="537" name="楕円 536"/>
        <xdr:cNvSpPr/>
      </xdr:nvSpPr>
      <xdr:spPr>
        <a:xfrm>
          <a:off x="14541500" y="63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79671</xdr:rowOff>
    </xdr:from>
    <xdr:ext cx="469744" cy="259045"/>
    <xdr:sp macro="" textlink="">
      <xdr:nvSpPr>
        <xdr:cNvPr id="538" name="テキスト ボックス 537"/>
        <xdr:cNvSpPr txBox="1"/>
      </xdr:nvSpPr>
      <xdr:spPr>
        <a:xfrm>
          <a:off x="14357428" y="64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32836</xdr:rowOff>
    </xdr:from>
    <xdr:to>
      <xdr:col>72</xdr:col>
      <xdr:colOff>38100</xdr:colOff>
      <xdr:row>37</xdr:row>
      <xdr:rowOff>134436</xdr:rowOff>
    </xdr:to>
    <xdr:sp macro="" textlink="">
      <xdr:nvSpPr>
        <xdr:cNvPr id="539" name="楕円 538"/>
        <xdr:cNvSpPr/>
      </xdr:nvSpPr>
      <xdr:spPr>
        <a:xfrm>
          <a:off x="13652500" y="63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125563</xdr:rowOff>
    </xdr:from>
    <xdr:ext cx="469744" cy="259045"/>
    <xdr:sp macro="" textlink="">
      <xdr:nvSpPr>
        <xdr:cNvPr id="540" name="テキスト ボックス 539"/>
        <xdr:cNvSpPr txBox="1"/>
      </xdr:nvSpPr>
      <xdr:spPr>
        <a:xfrm>
          <a:off x="13468428" y="646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5747</xdr:rowOff>
    </xdr:from>
    <xdr:to>
      <xdr:col>67</xdr:col>
      <xdr:colOff>101600</xdr:colOff>
      <xdr:row>37</xdr:row>
      <xdr:rowOff>107347</xdr:rowOff>
    </xdr:to>
    <xdr:sp macro="" textlink="">
      <xdr:nvSpPr>
        <xdr:cNvPr id="541" name="楕円 540"/>
        <xdr:cNvSpPr/>
      </xdr:nvSpPr>
      <xdr:spPr>
        <a:xfrm>
          <a:off x="12763500" y="63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98474</xdr:rowOff>
    </xdr:from>
    <xdr:ext cx="469744" cy="259045"/>
    <xdr:sp macro="" textlink="">
      <xdr:nvSpPr>
        <xdr:cNvPr id="542" name="テキスト ボックス 541"/>
        <xdr:cNvSpPr txBox="1"/>
      </xdr:nvSpPr>
      <xdr:spPr>
        <a:xfrm>
          <a:off x="12579428" y="644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119507</xdr:rowOff>
    </xdr:from>
    <xdr:to>
      <xdr:col>85</xdr:col>
      <xdr:colOff>127000</xdr:colOff>
      <xdr:row>57</xdr:row>
      <xdr:rowOff>160439</xdr:rowOff>
    </xdr:to>
    <xdr:cxnSp macro="">
      <xdr:nvCxnSpPr>
        <xdr:cNvPr id="572" name="直線コネクタ 571"/>
        <xdr:cNvCxnSpPr/>
      </xdr:nvCxnSpPr>
      <xdr:spPr>
        <a:xfrm flipV="1">
          <a:off x="15481300" y="9892157"/>
          <a:ext cx="838200" cy="4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3"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149784</xdr:rowOff>
    </xdr:from>
    <xdr:to>
      <xdr:col>81</xdr:col>
      <xdr:colOff>50800</xdr:colOff>
      <xdr:row>57</xdr:row>
      <xdr:rowOff>160439</xdr:rowOff>
    </xdr:to>
    <xdr:cxnSp macro="">
      <xdr:nvCxnSpPr>
        <xdr:cNvPr id="575" name="直線コネクタ 574"/>
        <xdr:cNvCxnSpPr/>
      </xdr:nvCxnSpPr>
      <xdr:spPr>
        <a:xfrm>
          <a:off x="14592300" y="9922434"/>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7" name="テキスト ボックス 576"/>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149784</xdr:rowOff>
    </xdr:from>
    <xdr:to>
      <xdr:col>76</xdr:col>
      <xdr:colOff>114300</xdr:colOff>
      <xdr:row>58</xdr:row>
      <xdr:rowOff>31712</xdr:rowOff>
    </xdr:to>
    <xdr:cxnSp macro="">
      <xdr:nvCxnSpPr>
        <xdr:cNvPr id="578" name="直線コネクタ 577"/>
        <xdr:cNvCxnSpPr/>
      </xdr:nvCxnSpPr>
      <xdr:spPr>
        <a:xfrm flipV="1">
          <a:off x="13703300" y="9922434"/>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80" name="テキスト ボックス 579"/>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31712</xdr:rowOff>
    </xdr:from>
    <xdr:to>
      <xdr:col>71</xdr:col>
      <xdr:colOff>177800</xdr:colOff>
      <xdr:row>58</xdr:row>
      <xdr:rowOff>35623</xdr:rowOff>
    </xdr:to>
    <xdr:cxnSp macro="">
      <xdr:nvCxnSpPr>
        <xdr:cNvPr id="581" name="直線コネクタ 580"/>
        <xdr:cNvCxnSpPr/>
      </xdr:nvCxnSpPr>
      <xdr:spPr>
        <a:xfrm flipV="1">
          <a:off x="12814300" y="9975812"/>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3" name="テキスト ボックス 582"/>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5" name="テキスト ボックス 584"/>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68707</xdr:rowOff>
    </xdr:from>
    <xdr:to>
      <xdr:col>85</xdr:col>
      <xdr:colOff>177800</xdr:colOff>
      <xdr:row>57</xdr:row>
      <xdr:rowOff>170307</xdr:rowOff>
    </xdr:to>
    <xdr:sp macro="" textlink="">
      <xdr:nvSpPr>
        <xdr:cNvPr id="591" name="楕円 590"/>
        <xdr:cNvSpPr/>
      </xdr:nvSpPr>
      <xdr:spPr>
        <a:xfrm>
          <a:off x="16268700" y="98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47134</xdr:rowOff>
    </xdr:from>
    <xdr:ext cx="534377" cy="259045"/>
    <xdr:sp macro="" textlink="">
      <xdr:nvSpPr>
        <xdr:cNvPr id="592" name="教育費該当値テキスト"/>
        <xdr:cNvSpPr txBox="1"/>
      </xdr:nvSpPr>
      <xdr:spPr>
        <a:xfrm>
          <a:off x="16370300" y="981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109639</xdr:rowOff>
    </xdr:from>
    <xdr:to>
      <xdr:col>81</xdr:col>
      <xdr:colOff>101600</xdr:colOff>
      <xdr:row>58</xdr:row>
      <xdr:rowOff>39789</xdr:rowOff>
    </xdr:to>
    <xdr:sp macro="" textlink="">
      <xdr:nvSpPr>
        <xdr:cNvPr id="593" name="楕円 592"/>
        <xdr:cNvSpPr/>
      </xdr:nvSpPr>
      <xdr:spPr>
        <a:xfrm>
          <a:off x="15430500" y="98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30916</xdr:rowOff>
    </xdr:from>
    <xdr:ext cx="534377" cy="259045"/>
    <xdr:sp macro="" textlink="">
      <xdr:nvSpPr>
        <xdr:cNvPr id="594" name="テキスト ボックス 593"/>
        <xdr:cNvSpPr txBox="1"/>
      </xdr:nvSpPr>
      <xdr:spPr>
        <a:xfrm>
          <a:off x="15214111" y="99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98984</xdr:rowOff>
    </xdr:from>
    <xdr:to>
      <xdr:col>76</xdr:col>
      <xdr:colOff>165100</xdr:colOff>
      <xdr:row>58</xdr:row>
      <xdr:rowOff>29134</xdr:rowOff>
    </xdr:to>
    <xdr:sp macro="" textlink="">
      <xdr:nvSpPr>
        <xdr:cNvPr id="595" name="楕円 594"/>
        <xdr:cNvSpPr/>
      </xdr:nvSpPr>
      <xdr:spPr>
        <a:xfrm>
          <a:off x="14541500" y="98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20261</xdr:rowOff>
    </xdr:from>
    <xdr:ext cx="534377" cy="259045"/>
    <xdr:sp macro="" textlink="">
      <xdr:nvSpPr>
        <xdr:cNvPr id="596" name="テキスト ボックス 595"/>
        <xdr:cNvSpPr txBox="1"/>
      </xdr:nvSpPr>
      <xdr:spPr>
        <a:xfrm>
          <a:off x="14325111" y="996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152362</xdr:rowOff>
    </xdr:from>
    <xdr:to>
      <xdr:col>72</xdr:col>
      <xdr:colOff>38100</xdr:colOff>
      <xdr:row>58</xdr:row>
      <xdr:rowOff>82512</xdr:rowOff>
    </xdr:to>
    <xdr:sp macro="" textlink="">
      <xdr:nvSpPr>
        <xdr:cNvPr id="597" name="楕円 596"/>
        <xdr:cNvSpPr/>
      </xdr:nvSpPr>
      <xdr:spPr>
        <a:xfrm>
          <a:off x="13652500" y="99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73639</xdr:rowOff>
    </xdr:from>
    <xdr:ext cx="534377" cy="259045"/>
    <xdr:sp macro="" textlink="">
      <xdr:nvSpPr>
        <xdr:cNvPr id="598" name="テキスト ボックス 597"/>
        <xdr:cNvSpPr txBox="1"/>
      </xdr:nvSpPr>
      <xdr:spPr>
        <a:xfrm>
          <a:off x="13436111" y="1001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156273</xdr:rowOff>
    </xdr:from>
    <xdr:to>
      <xdr:col>67</xdr:col>
      <xdr:colOff>101600</xdr:colOff>
      <xdr:row>58</xdr:row>
      <xdr:rowOff>86423</xdr:rowOff>
    </xdr:to>
    <xdr:sp macro="" textlink="">
      <xdr:nvSpPr>
        <xdr:cNvPr id="599" name="楕円 598"/>
        <xdr:cNvSpPr/>
      </xdr:nvSpPr>
      <xdr:spPr>
        <a:xfrm>
          <a:off x="12763500" y="99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77550</xdr:rowOff>
    </xdr:from>
    <xdr:ext cx="534377" cy="259045"/>
    <xdr:sp macro="" textlink="">
      <xdr:nvSpPr>
        <xdr:cNvPr id="600" name="テキスト ボックス 599"/>
        <xdr:cNvSpPr txBox="1"/>
      </xdr:nvSpPr>
      <xdr:spPr>
        <a:xfrm>
          <a:off x="12547111" y="1002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6" name="テキスト ボックス 635"/>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37212</xdr:rowOff>
    </xdr:from>
    <xdr:to>
      <xdr:col>85</xdr:col>
      <xdr:colOff>127000</xdr:colOff>
      <xdr:row>94</xdr:row>
      <xdr:rowOff>102236</xdr:rowOff>
    </xdr:to>
    <xdr:cxnSp macro="">
      <xdr:nvCxnSpPr>
        <xdr:cNvPr id="688" name="直線コネクタ 687"/>
        <xdr:cNvCxnSpPr/>
      </xdr:nvCxnSpPr>
      <xdr:spPr>
        <a:xfrm>
          <a:off x="15481300" y="16153512"/>
          <a:ext cx="838200" cy="6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54754</xdr:rowOff>
    </xdr:from>
    <xdr:ext cx="469744" cy="259045"/>
    <xdr:sp macro="" textlink="">
      <xdr:nvSpPr>
        <xdr:cNvPr id="689" name="公債費平均値テキスト"/>
        <xdr:cNvSpPr txBox="1"/>
      </xdr:nvSpPr>
      <xdr:spPr>
        <a:xfrm>
          <a:off x="16370300" y="16171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155067</xdr:rowOff>
    </xdr:from>
    <xdr:to>
      <xdr:col>81</xdr:col>
      <xdr:colOff>50800</xdr:colOff>
      <xdr:row>94</xdr:row>
      <xdr:rowOff>37212</xdr:rowOff>
    </xdr:to>
    <xdr:cxnSp macro="">
      <xdr:nvCxnSpPr>
        <xdr:cNvPr id="691" name="直線コネクタ 690"/>
        <xdr:cNvCxnSpPr/>
      </xdr:nvCxnSpPr>
      <xdr:spPr>
        <a:xfrm>
          <a:off x="14592300" y="16099917"/>
          <a:ext cx="889000" cy="5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3" name="テキスト ボックス 692"/>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150240</xdr:rowOff>
    </xdr:from>
    <xdr:to>
      <xdr:col>76</xdr:col>
      <xdr:colOff>114300</xdr:colOff>
      <xdr:row>93</xdr:row>
      <xdr:rowOff>155067</xdr:rowOff>
    </xdr:to>
    <xdr:cxnSp macro="">
      <xdr:nvCxnSpPr>
        <xdr:cNvPr id="694" name="直線コネクタ 693"/>
        <xdr:cNvCxnSpPr/>
      </xdr:nvCxnSpPr>
      <xdr:spPr>
        <a:xfrm>
          <a:off x="13703300" y="16095090"/>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165625</xdr:rowOff>
    </xdr:from>
    <xdr:ext cx="469744" cy="259045"/>
    <xdr:sp macro="" textlink="">
      <xdr:nvSpPr>
        <xdr:cNvPr id="696" name="テキスト ボックス 695"/>
        <xdr:cNvSpPr txBox="1"/>
      </xdr:nvSpPr>
      <xdr:spPr>
        <a:xfrm>
          <a:off x="14357428" y="162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150240</xdr:rowOff>
    </xdr:from>
    <xdr:to>
      <xdr:col>71</xdr:col>
      <xdr:colOff>177800</xdr:colOff>
      <xdr:row>93</xdr:row>
      <xdr:rowOff>167132</xdr:rowOff>
    </xdr:to>
    <xdr:cxnSp macro="">
      <xdr:nvCxnSpPr>
        <xdr:cNvPr id="697" name="直線コネクタ 696"/>
        <xdr:cNvCxnSpPr/>
      </xdr:nvCxnSpPr>
      <xdr:spPr>
        <a:xfrm flipV="1">
          <a:off x="12814300" y="16095090"/>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9" name="テキスト ボックス 698"/>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5478</xdr:rowOff>
    </xdr:from>
    <xdr:ext cx="469744" cy="259045"/>
    <xdr:sp macro="" textlink="">
      <xdr:nvSpPr>
        <xdr:cNvPr id="701" name="テキスト ボックス 700"/>
        <xdr:cNvSpPr txBox="1"/>
      </xdr:nvSpPr>
      <xdr:spPr>
        <a:xfrm>
          <a:off x="12579428" y="15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51436</xdr:rowOff>
    </xdr:from>
    <xdr:to>
      <xdr:col>85</xdr:col>
      <xdr:colOff>177800</xdr:colOff>
      <xdr:row>94</xdr:row>
      <xdr:rowOff>153036</xdr:rowOff>
    </xdr:to>
    <xdr:sp macro="" textlink="">
      <xdr:nvSpPr>
        <xdr:cNvPr id="707" name="楕円 706"/>
        <xdr:cNvSpPr/>
      </xdr:nvSpPr>
      <xdr:spPr>
        <a:xfrm>
          <a:off x="16268700" y="161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74313</xdr:rowOff>
    </xdr:from>
    <xdr:ext cx="469744" cy="259045"/>
    <xdr:sp macro="" textlink="">
      <xdr:nvSpPr>
        <xdr:cNvPr id="708" name="公債費該当値テキスト"/>
        <xdr:cNvSpPr txBox="1"/>
      </xdr:nvSpPr>
      <xdr:spPr>
        <a:xfrm>
          <a:off x="16370300" y="1601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157862</xdr:rowOff>
    </xdr:from>
    <xdr:to>
      <xdr:col>81</xdr:col>
      <xdr:colOff>101600</xdr:colOff>
      <xdr:row>94</xdr:row>
      <xdr:rowOff>88012</xdr:rowOff>
    </xdr:to>
    <xdr:sp macro="" textlink="">
      <xdr:nvSpPr>
        <xdr:cNvPr id="709" name="楕円 708"/>
        <xdr:cNvSpPr/>
      </xdr:nvSpPr>
      <xdr:spPr>
        <a:xfrm>
          <a:off x="15430500" y="161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79139</xdr:rowOff>
    </xdr:from>
    <xdr:ext cx="469744" cy="259045"/>
    <xdr:sp macro="" textlink="">
      <xdr:nvSpPr>
        <xdr:cNvPr id="710" name="テキスト ボックス 709"/>
        <xdr:cNvSpPr txBox="1"/>
      </xdr:nvSpPr>
      <xdr:spPr>
        <a:xfrm>
          <a:off x="15246428" y="1619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104267</xdr:rowOff>
    </xdr:from>
    <xdr:to>
      <xdr:col>76</xdr:col>
      <xdr:colOff>165100</xdr:colOff>
      <xdr:row>94</xdr:row>
      <xdr:rowOff>34417</xdr:rowOff>
    </xdr:to>
    <xdr:sp macro="" textlink="">
      <xdr:nvSpPr>
        <xdr:cNvPr id="711" name="楕円 710"/>
        <xdr:cNvSpPr/>
      </xdr:nvSpPr>
      <xdr:spPr>
        <a:xfrm>
          <a:off x="14541500" y="160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50944</xdr:rowOff>
    </xdr:from>
    <xdr:ext cx="469744" cy="259045"/>
    <xdr:sp macro="" textlink="">
      <xdr:nvSpPr>
        <xdr:cNvPr id="712" name="テキスト ボックス 711"/>
        <xdr:cNvSpPr txBox="1"/>
      </xdr:nvSpPr>
      <xdr:spPr>
        <a:xfrm>
          <a:off x="14357428" y="1582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99440</xdr:rowOff>
    </xdr:from>
    <xdr:to>
      <xdr:col>72</xdr:col>
      <xdr:colOff>38100</xdr:colOff>
      <xdr:row>94</xdr:row>
      <xdr:rowOff>29590</xdr:rowOff>
    </xdr:to>
    <xdr:sp macro="" textlink="">
      <xdr:nvSpPr>
        <xdr:cNvPr id="713" name="楕円 712"/>
        <xdr:cNvSpPr/>
      </xdr:nvSpPr>
      <xdr:spPr>
        <a:xfrm>
          <a:off x="13652500" y="160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20717</xdr:rowOff>
    </xdr:from>
    <xdr:ext cx="469744" cy="259045"/>
    <xdr:sp macro="" textlink="">
      <xdr:nvSpPr>
        <xdr:cNvPr id="714" name="テキスト ボックス 713"/>
        <xdr:cNvSpPr txBox="1"/>
      </xdr:nvSpPr>
      <xdr:spPr>
        <a:xfrm>
          <a:off x="13468428" y="1613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116332</xdr:rowOff>
    </xdr:from>
    <xdr:to>
      <xdr:col>67</xdr:col>
      <xdr:colOff>101600</xdr:colOff>
      <xdr:row>94</xdr:row>
      <xdr:rowOff>46482</xdr:rowOff>
    </xdr:to>
    <xdr:sp macro="" textlink="">
      <xdr:nvSpPr>
        <xdr:cNvPr id="715" name="楕円 714"/>
        <xdr:cNvSpPr/>
      </xdr:nvSpPr>
      <xdr:spPr>
        <a:xfrm>
          <a:off x="12763500" y="160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37609</xdr:rowOff>
    </xdr:from>
    <xdr:ext cx="469744" cy="259045"/>
    <xdr:sp macro="" textlink="">
      <xdr:nvSpPr>
        <xdr:cNvPr id="716" name="テキスト ボックス 715"/>
        <xdr:cNvSpPr txBox="1"/>
      </xdr:nvSpPr>
      <xdr:spPr>
        <a:xfrm>
          <a:off x="12579428" y="161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総務費は、特別定額給付金事業の実施により大幅増となった。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近年、児童福祉費が待機児童対策などの子育て施策の充実により増加を続けている。令和２年度はこれに加え、子育て世帯臨時特別給付金などの新型コロナウイルス感染症対策経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土木費は、道路や公園整備など、事業進捗により年度間に変動があり、今回は減となった。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産業融資あっせん利子補給金、利子補給金が新型コロナウイルス感染症拡大に伴う中小企業支援のため増となった。今後もコロナ禍における事業者支援などにより高い水準で推移す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老朽化が進んだ学校校舎等の改修改築経費の事業進捗、児童・生徒用パソコンの導入経費等により増加した。今後も、老朽化した校舎改修改築、学校情報化の推進等により高い水準で推移す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農林水産費は、農園整備の事業進捗により増となった。今後も農園整備の事業進捗により年度間の変動が見込まれる。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財政調整基金残高比率は、法人住民税の一部国税化などによる減収の影響などに対応するため取崩額が増加したため残高が減少し、</a:t>
          </a:r>
          <a:r>
            <a:rPr kumimoji="1" lang="en-US" altLang="ja-JP" sz="1400">
              <a:latin typeface="ＭＳ ゴシック" pitchFamily="49" charset="-128"/>
              <a:ea typeface="ＭＳ ゴシック" pitchFamily="49" charset="-128"/>
            </a:rPr>
            <a:t>0.27</a:t>
          </a:r>
          <a:r>
            <a:rPr kumimoji="1" lang="ja-JP" altLang="en-US" sz="1400">
              <a:latin typeface="ＭＳ ゴシック" pitchFamily="49" charset="-128"/>
              <a:ea typeface="ＭＳ ゴシック" pitchFamily="49" charset="-128"/>
            </a:rPr>
            <a:t>ポイントの減となった。また、積立基金取崩額の増加により、実質単年度収支が約７億円減少したため、実質単年度収支比率は、</a:t>
          </a:r>
          <a:r>
            <a:rPr kumimoji="1" lang="en-US" altLang="ja-JP" sz="1400">
              <a:latin typeface="ＭＳ ゴシック" pitchFamily="49" charset="-128"/>
              <a:ea typeface="ＭＳ ゴシック" pitchFamily="49" charset="-128"/>
            </a:rPr>
            <a:t>0.45</a:t>
          </a:r>
          <a:r>
            <a:rPr kumimoji="1" lang="ja-JP" altLang="en-US" sz="1400">
              <a:latin typeface="ＭＳ ゴシック" pitchFamily="49" charset="-128"/>
              <a:ea typeface="ＭＳ ゴシック" pitchFamily="49" charset="-128"/>
            </a:rPr>
            <a:t>ポイントの減となった。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実質収支比率は、前年度から</a:t>
          </a:r>
          <a:r>
            <a:rPr kumimoji="1" lang="en-US" altLang="ja-JP" sz="1400">
              <a:latin typeface="ＭＳ ゴシック" pitchFamily="49" charset="-128"/>
              <a:ea typeface="ＭＳ ゴシック" pitchFamily="49" charset="-128"/>
            </a:rPr>
            <a:t>1.84</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各会計の実質収支額はすべて黒字である。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今後も堅実な財政運営に取り組むとともに、適正比率の維持に努める。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354023547</v>
      </c>
      <c r="BO4" s="464"/>
      <c r="BP4" s="464"/>
      <c r="BQ4" s="464"/>
      <c r="BR4" s="464"/>
      <c r="BS4" s="464"/>
      <c r="BT4" s="464"/>
      <c r="BU4" s="465"/>
      <c r="BV4" s="463">
        <v>270678435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5.0999999999999996</v>
      </c>
      <c r="CU4" s="648"/>
      <c r="CV4" s="648"/>
      <c r="CW4" s="648"/>
      <c r="CX4" s="648"/>
      <c r="CY4" s="648"/>
      <c r="CZ4" s="648"/>
      <c r="DA4" s="649"/>
      <c r="DB4" s="647">
        <v>3.3</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344953360</v>
      </c>
      <c r="BO5" s="469"/>
      <c r="BP5" s="469"/>
      <c r="BQ5" s="469"/>
      <c r="BR5" s="469"/>
      <c r="BS5" s="469"/>
      <c r="BT5" s="469"/>
      <c r="BU5" s="470"/>
      <c r="BV5" s="468">
        <v>264703844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85.9</v>
      </c>
      <c r="CU5" s="439"/>
      <c r="CV5" s="439"/>
      <c r="CW5" s="439"/>
      <c r="CX5" s="439"/>
      <c r="CY5" s="439"/>
      <c r="CZ5" s="439"/>
      <c r="DA5" s="440"/>
      <c r="DB5" s="438">
        <v>83.1</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9070187</v>
      </c>
      <c r="BO6" s="469"/>
      <c r="BP6" s="469"/>
      <c r="BQ6" s="469"/>
      <c r="BR6" s="469"/>
      <c r="BS6" s="469"/>
      <c r="BT6" s="469"/>
      <c r="BU6" s="470"/>
      <c r="BV6" s="468">
        <v>5974591</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85.9</v>
      </c>
      <c r="CU6" s="622"/>
      <c r="CV6" s="622"/>
      <c r="CW6" s="622"/>
      <c r="CX6" s="622"/>
      <c r="CY6" s="622"/>
      <c r="CZ6" s="622"/>
      <c r="DA6" s="623"/>
      <c r="DB6" s="621">
        <v>83.1</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374995</v>
      </c>
      <c r="BO7" s="469"/>
      <c r="BP7" s="469"/>
      <c r="BQ7" s="469"/>
      <c r="BR7" s="469"/>
      <c r="BS7" s="469"/>
      <c r="BT7" s="469"/>
      <c r="BU7" s="470"/>
      <c r="BV7" s="468">
        <v>235431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169566390</v>
      </c>
      <c r="CU7" s="469"/>
      <c r="CV7" s="469"/>
      <c r="CW7" s="469"/>
      <c r="CX7" s="469"/>
      <c r="CY7" s="469"/>
      <c r="CZ7" s="469"/>
      <c r="DA7" s="470"/>
      <c r="DB7" s="468">
        <v>174410652</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8695192</v>
      </c>
      <c r="BO8" s="469"/>
      <c r="BP8" s="469"/>
      <c r="BQ8" s="469"/>
      <c r="BR8" s="469"/>
      <c r="BS8" s="469"/>
      <c r="BT8" s="469"/>
      <c r="BU8" s="470"/>
      <c r="BV8" s="468">
        <v>5739160</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0.47</v>
      </c>
      <c r="CU8" s="582"/>
      <c r="CV8" s="582"/>
      <c r="CW8" s="582"/>
      <c r="CX8" s="582"/>
      <c r="CY8" s="582"/>
      <c r="CZ8" s="582"/>
      <c r="DA8" s="583"/>
      <c r="DB8" s="581">
        <v>0.46</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752608</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2956032</v>
      </c>
      <c r="BO9" s="469"/>
      <c r="BP9" s="469"/>
      <c r="BQ9" s="469"/>
      <c r="BR9" s="469"/>
      <c r="BS9" s="469"/>
      <c r="BT9" s="469"/>
      <c r="BU9" s="470"/>
      <c r="BV9" s="468">
        <v>-380762</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2.5</v>
      </c>
      <c r="CU9" s="439"/>
      <c r="CV9" s="439"/>
      <c r="CW9" s="439"/>
      <c r="CX9" s="439"/>
      <c r="CY9" s="439"/>
      <c r="CZ9" s="439"/>
      <c r="DA9" s="440"/>
      <c r="DB9" s="438">
        <v>2.7</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721722</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50936</v>
      </c>
      <c r="BO10" s="469"/>
      <c r="BP10" s="469"/>
      <c r="BQ10" s="469"/>
      <c r="BR10" s="469"/>
      <c r="BS10" s="469"/>
      <c r="BT10" s="469"/>
      <c r="BU10" s="470"/>
      <c r="BV10" s="468">
        <v>47628</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94</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740099</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94</v>
      </c>
      <c r="AV12" s="526"/>
      <c r="AW12" s="526"/>
      <c r="AX12" s="526"/>
      <c r="AY12" s="448" t="s">
        <v>135</v>
      </c>
      <c r="AZ12" s="449"/>
      <c r="BA12" s="449"/>
      <c r="BB12" s="449"/>
      <c r="BC12" s="449"/>
      <c r="BD12" s="449"/>
      <c r="BE12" s="449"/>
      <c r="BF12" s="449"/>
      <c r="BG12" s="449"/>
      <c r="BH12" s="449"/>
      <c r="BI12" s="449"/>
      <c r="BJ12" s="449"/>
      <c r="BK12" s="449"/>
      <c r="BL12" s="449"/>
      <c r="BM12" s="450"/>
      <c r="BN12" s="468">
        <v>4639000</v>
      </c>
      <c r="BO12" s="469"/>
      <c r="BP12" s="469"/>
      <c r="BQ12" s="469"/>
      <c r="BR12" s="469"/>
      <c r="BS12" s="469"/>
      <c r="BT12" s="469"/>
      <c r="BU12" s="470"/>
      <c r="BV12" s="468">
        <v>550000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137</v>
      </c>
      <c r="N13" s="569"/>
      <c r="O13" s="569"/>
      <c r="P13" s="569"/>
      <c r="Q13" s="570"/>
      <c r="R13" s="571">
        <v>719971</v>
      </c>
      <c r="S13" s="572"/>
      <c r="T13" s="572"/>
      <c r="U13" s="572"/>
      <c r="V13" s="573"/>
      <c r="W13" s="559" t="s">
        <v>138</v>
      </c>
      <c r="X13" s="481"/>
      <c r="Y13" s="481"/>
      <c r="Z13" s="481"/>
      <c r="AA13" s="481"/>
      <c r="AB13" s="482"/>
      <c r="AC13" s="444">
        <v>1157</v>
      </c>
      <c r="AD13" s="445"/>
      <c r="AE13" s="445"/>
      <c r="AF13" s="445"/>
      <c r="AG13" s="446"/>
      <c r="AH13" s="444">
        <v>1180</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-1632032</v>
      </c>
      <c r="BO13" s="469"/>
      <c r="BP13" s="469"/>
      <c r="BQ13" s="469"/>
      <c r="BR13" s="469"/>
      <c r="BS13" s="469"/>
      <c r="BT13" s="469"/>
      <c r="BU13" s="470"/>
      <c r="BV13" s="468">
        <v>-883134</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-3.1</v>
      </c>
      <c r="CU13" s="439"/>
      <c r="CV13" s="439"/>
      <c r="CW13" s="439"/>
      <c r="CX13" s="439"/>
      <c r="CY13" s="439"/>
      <c r="CZ13" s="439"/>
      <c r="DA13" s="440"/>
      <c r="DB13" s="438">
        <v>-3.6</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143</v>
      </c>
      <c r="M14" s="605"/>
      <c r="N14" s="605"/>
      <c r="O14" s="605"/>
      <c r="P14" s="605"/>
      <c r="Q14" s="606"/>
      <c r="R14" s="571">
        <v>739435</v>
      </c>
      <c r="S14" s="572"/>
      <c r="T14" s="572"/>
      <c r="U14" s="572"/>
      <c r="V14" s="573"/>
      <c r="W14" s="574"/>
      <c r="X14" s="484"/>
      <c r="Y14" s="484"/>
      <c r="Z14" s="484"/>
      <c r="AA14" s="484"/>
      <c r="AB14" s="485"/>
      <c r="AC14" s="564">
        <v>0.5</v>
      </c>
      <c r="AD14" s="565"/>
      <c r="AE14" s="565"/>
      <c r="AF14" s="565"/>
      <c r="AG14" s="566"/>
      <c r="AH14" s="564">
        <v>0.4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129</v>
      </c>
      <c r="CU14" s="576"/>
      <c r="CV14" s="576"/>
      <c r="CW14" s="576"/>
      <c r="CX14" s="576"/>
      <c r="CY14" s="576"/>
      <c r="CZ14" s="576"/>
      <c r="DA14" s="577"/>
      <c r="DB14" s="575" t="s">
        <v>129</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145</v>
      </c>
      <c r="N15" s="569"/>
      <c r="O15" s="569"/>
      <c r="P15" s="569"/>
      <c r="Q15" s="570"/>
      <c r="R15" s="571">
        <v>717945</v>
      </c>
      <c r="S15" s="572"/>
      <c r="T15" s="572"/>
      <c r="U15" s="572"/>
      <c r="V15" s="573"/>
      <c r="W15" s="559" t="s">
        <v>146</v>
      </c>
      <c r="X15" s="481"/>
      <c r="Y15" s="481"/>
      <c r="Z15" s="481"/>
      <c r="AA15" s="481"/>
      <c r="AB15" s="482"/>
      <c r="AC15" s="444">
        <v>38010</v>
      </c>
      <c r="AD15" s="445"/>
      <c r="AE15" s="445"/>
      <c r="AF15" s="445"/>
      <c r="AG15" s="446"/>
      <c r="AH15" s="444">
        <v>43009</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77531996</v>
      </c>
      <c r="BO15" s="464"/>
      <c r="BP15" s="464"/>
      <c r="BQ15" s="464"/>
      <c r="BR15" s="464"/>
      <c r="BS15" s="464"/>
      <c r="BT15" s="464"/>
      <c r="BU15" s="465"/>
      <c r="BV15" s="463">
        <v>73744099</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15.6</v>
      </c>
      <c r="AD16" s="565"/>
      <c r="AE16" s="565"/>
      <c r="AF16" s="565"/>
      <c r="AG16" s="566"/>
      <c r="AH16" s="564">
        <v>16.100000000000001</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158363903</v>
      </c>
      <c r="BO16" s="469"/>
      <c r="BP16" s="469"/>
      <c r="BQ16" s="469"/>
      <c r="BR16" s="469"/>
      <c r="BS16" s="469"/>
      <c r="BT16" s="469"/>
      <c r="BU16" s="470"/>
      <c r="BV16" s="468">
        <v>163295710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205166</v>
      </c>
      <c r="AD17" s="445"/>
      <c r="AE17" s="445"/>
      <c r="AF17" s="445"/>
      <c r="AG17" s="446"/>
      <c r="AH17" s="444">
        <v>222650</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169566390</v>
      </c>
      <c r="BO17" s="469"/>
      <c r="BP17" s="469"/>
      <c r="BQ17" s="469"/>
      <c r="BR17" s="469"/>
      <c r="BS17" s="469"/>
      <c r="BT17" s="469"/>
      <c r="BU17" s="470"/>
      <c r="BV17" s="468">
        <v>174410652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48.08</v>
      </c>
      <c r="M18" s="533"/>
      <c r="N18" s="533"/>
      <c r="O18" s="533"/>
      <c r="P18" s="533"/>
      <c r="Q18" s="533"/>
      <c r="R18" s="534"/>
      <c r="S18" s="534"/>
      <c r="T18" s="534"/>
      <c r="U18" s="534"/>
      <c r="V18" s="535"/>
      <c r="W18" s="549"/>
      <c r="X18" s="550"/>
      <c r="Y18" s="550"/>
      <c r="Z18" s="550"/>
      <c r="AA18" s="550"/>
      <c r="AB18" s="560"/>
      <c r="AC18" s="432">
        <v>84</v>
      </c>
      <c r="AD18" s="433"/>
      <c r="AE18" s="433"/>
      <c r="AF18" s="433"/>
      <c r="AG18" s="536"/>
      <c r="AH18" s="432">
        <v>83.4</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147177379</v>
      </c>
      <c r="BO18" s="469"/>
      <c r="BP18" s="469"/>
      <c r="BQ18" s="469"/>
      <c r="BR18" s="469"/>
      <c r="BS18" s="469"/>
      <c r="BT18" s="469"/>
      <c r="BU18" s="470"/>
      <c r="BV18" s="468">
        <v>146448093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15653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187720377</v>
      </c>
      <c r="BO19" s="469"/>
      <c r="BP19" s="469"/>
      <c r="BQ19" s="469"/>
      <c r="BR19" s="469"/>
      <c r="BS19" s="469"/>
      <c r="BT19" s="469"/>
      <c r="BU19" s="470"/>
      <c r="BV19" s="468">
        <v>185655318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374842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48849474</v>
      </c>
      <c r="BO23" s="469"/>
      <c r="BP23" s="469"/>
      <c r="BQ23" s="469"/>
      <c r="BR23" s="469"/>
      <c r="BS23" s="469"/>
      <c r="BT23" s="469"/>
      <c r="BU23" s="470"/>
      <c r="BV23" s="468">
        <v>48705450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11380</v>
      </c>
      <c r="R24" s="445"/>
      <c r="S24" s="445"/>
      <c r="T24" s="445"/>
      <c r="U24" s="445"/>
      <c r="V24" s="446"/>
      <c r="W24" s="510"/>
      <c r="X24" s="501"/>
      <c r="Y24" s="502"/>
      <c r="Z24" s="441" t="s">
        <v>170</v>
      </c>
      <c r="AA24" s="442"/>
      <c r="AB24" s="442"/>
      <c r="AC24" s="442"/>
      <c r="AD24" s="442"/>
      <c r="AE24" s="442"/>
      <c r="AF24" s="442"/>
      <c r="AG24" s="443"/>
      <c r="AH24" s="444">
        <v>4264</v>
      </c>
      <c r="AI24" s="445"/>
      <c r="AJ24" s="445"/>
      <c r="AK24" s="445"/>
      <c r="AL24" s="446"/>
      <c r="AM24" s="444">
        <v>13158704</v>
      </c>
      <c r="AN24" s="445"/>
      <c r="AO24" s="445"/>
      <c r="AP24" s="445"/>
      <c r="AQ24" s="445"/>
      <c r="AR24" s="446"/>
      <c r="AS24" s="444">
        <v>3086</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36780914</v>
      </c>
      <c r="BO24" s="469"/>
      <c r="BP24" s="469"/>
      <c r="BQ24" s="469"/>
      <c r="BR24" s="469"/>
      <c r="BS24" s="469"/>
      <c r="BT24" s="469"/>
      <c r="BU24" s="470"/>
      <c r="BV24" s="468">
        <v>36010555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2</v>
      </c>
      <c r="M25" s="445"/>
      <c r="N25" s="445"/>
      <c r="O25" s="445"/>
      <c r="P25" s="446"/>
      <c r="Q25" s="444">
        <v>9100</v>
      </c>
      <c r="R25" s="445"/>
      <c r="S25" s="445"/>
      <c r="T25" s="445"/>
      <c r="U25" s="445"/>
      <c r="V25" s="446"/>
      <c r="W25" s="510"/>
      <c r="X25" s="501"/>
      <c r="Y25" s="502"/>
      <c r="Z25" s="441" t="s">
        <v>173</v>
      </c>
      <c r="AA25" s="442"/>
      <c r="AB25" s="442"/>
      <c r="AC25" s="442"/>
      <c r="AD25" s="442"/>
      <c r="AE25" s="442"/>
      <c r="AF25" s="442"/>
      <c r="AG25" s="443"/>
      <c r="AH25" s="444" t="s">
        <v>129</v>
      </c>
      <c r="AI25" s="445"/>
      <c r="AJ25" s="445"/>
      <c r="AK25" s="445"/>
      <c r="AL25" s="446"/>
      <c r="AM25" s="444" t="s">
        <v>129</v>
      </c>
      <c r="AN25" s="445"/>
      <c r="AO25" s="445"/>
      <c r="AP25" s="445"/>
      <c r="AQ25" s="445"/>
      <c r="AR25" s="446"/>
      <c r="AS25" s="444" t="s">
        <v>129</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39954885</v>
      </c>
      <c r="BO25" s="464"/>
      <c r="BP25" s="464"/>
      <c r="BQ25" s="464"/>
      <c r="BR25" s="464"/>
      <c r="BS25" s="464"/>
      <c r="BT25" s="464"/>
      <c r="BU25" s="465"/>
      <c r="BV25" s="463">
        <v>34651761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175</v>
      </c>
      <c r="F26" s="442"/>
      <c r="G26" s="442"/>
      <c r="H26" s="442"/>
      <c r="I26" s="442"/>
      <c r="J26" s="442"/>
      <c r="K26" s="443"/>
      <c r="L26" s="444">
        <v>1</v>
      </c>
      <c r="M26" s="445"/>
      <c r="N26" s="445"/>
      <c r="O26" s="445"/>
      <c r="P26" s="446"/>
      <c r="Q26" s="444">
        <v>8540</v>
      </c>
      <c r="R26" s="445"/>
      <c r="S26" s="445"/>
      <c r="T26" s="445"/>
      <c r="U26" s="445"/>
      <c r="V26" s="446"/>
      <c r="W26" s="510"/>
      <c r="X26" s="501"/>
      <c r="Y26" s="502"/>
      <c r="Z26" s="441" t="s">
        <v>176</v>
      </c>
      <c r="AA26" s="523"/>
      <c r="AB26" s="523"/>
      <c r="AC26" s="523"/>
      <c r="AD26" s="523"/>
      <c r="AE26" s="523"/>
      <c r="AF26" s="523"/>
      <c r="AG26" s="524"/>
      <c r="AH26" s="444">
        <v>485</v>
      </c>
      <c r="AI26" s="445"/>
      <c r="AJ26" s="445"/>
      <c r="AK26" s="445"/>
      <c r="AL26" s="446"/>
      <c r="AM26" s="444">
        <v>1438025</v>
      </c>
      <c r="AN26" s="445"/>
      <c r="AO26" s="445"/>
      <c r="AP26" s="445"/>
      <c r="AQ26" s="445"/>
      <c r="AR26" s="446"/>
      <c r="AS26" s="444">
        <v>2965</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v>200000</v>
      </c>
      <c r="BO26" s="469"/>
      <c r="BP26" s="469"/>
      <c r="BQ26" s="469"/>
      <c r="BR26" s="469"/>
      <c r="BS26" s="469"/>
      <c r="BT26" s="469"/>
      <c r="BU26" s="470"/>
      <c r="BV26" s="468">
        <v>150000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178</v>
      </c>
      <c r="F27" s="442"/>
      <c r="G27" s="442"/>
      <c r="H27" s="442"/>
      <c r="I27" s="442"/>
      <c r="J27" s="442"/>
      <c r="K27" s="443"/>
      <c r="L27" s="444">
        <v>1</v>
      </c>
      <c r="M27" s="445"/>
      <c r="N27" s="445"/>
      <c r="O27" s="445"/>
      <c r="P27" s="446"/>
      <c r="Q27" s="444">
        <v>9100</v>
      </c>
      <c r="R27" s="445"/>
      <c r="S27" s="445"/>
      <c r="T27" s="445"/>
      <c r="U27" s="445"/>
      <c r="V27" s="446"/>
      <c r="W27" s="510"/>
      <c r="X27" s="501"/>
      <c r="Y27" s="502"/>
      <c r="Z27" s="441" t="s">
        <v>179</v>
      </c>
      <c r="AA27" s="442"/>
      <c r="AB27" s="442"/>
      <c r="AC27" s="442"/>
      <c r="AD27" s="442"/>
      <c r="AE27" s="442"/>
      <c r="AF27" s="442"/>
      <c r="AG27" s="443"/>
      <c r="AH27" s="444">
        <v>28</v>
      </c>
      <c r="AI27" s="445"/>
      <c r="AJ27" s="445"/>
      <c r="AK27" s="445"/>
      <c r="AL27" s="446"/>
      <c r="AM27" s="444">
        <v>98168</v>
      </c>
      <c r="AN27" s="445"/>
      <c r="AO27" s="445"/>
      <c r="AP27" s="445"/>
      <c r="AQ27" s="445"/>
      <c r="AR27" s="446"/>
      <c r="AS27" s="444">
        <v>3506</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10450000</v>
      </c>
      <c r="BO27" s="472"/>
      <c r="BP27" s="472"/>
      <c r="BQ27" s="472"/>
      <c r="BR27" s="472"/>
      <c r="BS27" s="472"/>
      <c r="BT27" s="472"/>
      <c r="BU27" s="473"/>
      <c r="BV27" s="471">
        <v>10450000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181</v>
      </c>
      <c r="F28" s="442"/>
      <c r="G28" s="442"/>
      <c r="H28" s="442"/>
      <c r="I28" s="442"/>
      <c r="J28" s="442"/>
      <c r="K28" s="443"/>
      <c r="L28" s="444">
        <v>1</v>
      </c>
      <c r="M28" s="445"/>
      <c r="N28" s="445"/>
      <c r="O28" s="445"/>
      <c r="P28" s="446"/>
      <c r="Q28" s="444">
        <v>7850</v>
      </c>
      <c r="R28" s="445"/>
      <c r="S28" s="445"/>
      <c r="T28" s="445"/>
      <c r="U28" s="445"/>
      <c r="V28" s="446"/>
      <c r="W28" s="510"/>
      <c r="X28" s="501"/>
      <c r="Y28" s="502"/>
      <c r="Z28" s="441" t="s">
        <v>182</v>
      </c>
      <c r="AA28" s="442"/>
      <c r="AB28" s="442"/>
      <c r="AC28" s="442"/>
      <c r="AD28" s="442"/>
      <c r="AE28" s="442"/>
      <c r="AF28" s="442"/>
      <c r="AG28" s="443"/>
      <c r="AH28" s="444" t="s">
        <v>129</v>
      </c>
      <c r="AI28" s="445"/>
      <c r="AJ28" s="445"/>
      <c r="AK28" s="445"/>
      <c r="AL28" s="446"/>
      <c r="AM28" s="444" t="s">
        <v>129</v>
      </c>
      <c r="AN28" s="445"/>
      <c r="AO28" s="445"/>
      <c r="AP28" s="445"/>
      <c r="AQ28" s="445"/>
      <c r="AR28" s="446"/>
      <c r="AS28" s="444" t="s">
        <v>129</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43952895</v>
      </c>
      <c r="BO28" s="464"/>
      <c r="BP28" s="464"/>
      <c r="BQ28" s="464"/>
      <c r="BR28" s="464"/>
      <c r="BS28" s="464"/>
      <c r="BT28" s="464"/>
      <c r="BU28" s="465"/>
      <c r="BV28" s="463">
        <v>45670959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184</v>
      </c>
      <c r="F29" s="442"/>
      <c r="G29" s="442"/>
      <c r="H29" s="442"/>
      <c r="I29" s="442"/>
      <c r="J29" s="442"/>
      <c r="K29" s="443"/>
      <c r="L29" s="444">
        <v>48</v>
      </c>
      <c r="M29" s="445"/>
      <c r="N29" s="445"/>
      <c r="O29" s="445"/>
      <c r="P29" s="446"/>
      <c r="Q29" s="444">
        <v>6150</v>
      </c>
      <c r="R29" s="445"/>
      <c r="S29" s="445"/>
      <c r="T29" s="445"/>
      <c r="U29" s="445"/>
      <c r="V29" s="446"/>
      <c r="W29" s="511"/>
      <c r="X29" s="512"/>
      <c r="Y29" s="513"/>
      <c r="Z29" s="441" t="s">
        <v>185</v>
      </c>
      <c r="AA29" s="442"/>
      <c r="AB29" s="442"/>
      <c r="AC29" s="442"/>
      <c r="AD29" s="442"/>
      <c r="AE29" s="442"/>
      <c r="AF29" s="442"/>
      <c r="AG29" s="443"/>
      <c r="AH29" s="444">
        <v>4292</v>
      </c>
      <c r="AI29" s="445"/>
      <c r="AJ29" s="445"/>
      <c r="AK29" s="445"/>
      <c r="AL29" s="446"/>
      <c r="AM29" s="444">
        <v>13256872</v>
      </c>
      <c r="AN29" s="445"/>
      <c r="AO29" s="445"/>
      <c r="AP29" s="445"/>
      <c r="AQ29" s="445"/>
      <c r="AR29" s="446"/>
      <c r="AS29" s="444">
        <v>3089</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2714758</v>
      </c>
      <c r="BO29" s="469"/>
      <c r="BP29" s="469"/>
      <c r="BQ29" s="469"/>
      <c r="BR29" s="469"/>
      <c r="BS29" s="469"/>
      <c r="BT29" s="469"/>
      <c r="BU29" s="470"/>
      <c r="BV29" s="468">
        <v>2701107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99.6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45351631</v>
      </c>
      <c r="BO30" s="472"/>
      <c r="BP30" s="472"/>
      <c r="BQ30" s="472"/>
      <c r="BR30" s="472"/>
      <c r="BS30" s="472"/>
      <c r="BT30" s="472"/>
      <c r="BU30" s="473"/>
      <c r="BV30" s="471">
        <v>45665488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196</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6</v>
      </c>
      <c r="BX34" s="427"/>
      <c r="BY34" s="426" t="str">
        <f>IF('各会計、関係団体の財政状況及び健全化判断比率'!B68="","",'各会計、関係団体の財政状況及び健全化判断比率'!B68)</f>
        <v>特別区人事・厚生事務組合</v>
      </c>
      <c r="BZ34" s="426"/>
      <c r="CA34" s="426"/>
      <c r="CB34" s="426"/>
      <c r="CC34" s="426"/>
      <c r="CD34" s="426"/>
      <c r="CE34" s="426"/>
      <c r="CF34" s="426"/>
      <c r="CG34" s="426"/>
      <c r="CH34" s="426"/>
      <c r="CI34" s="426"/>
      <c r="CJ34" s="426"/>
      <c r="CK34" s="426"/>
      <c r="CL34" s="426"/>
      <c r="CM34" s="426"/>
      <c r="CN34" s="214"/>
      <c r="CO34" s="427">
        <f>IF(CQ34="","",MAX(C34:D43,U34:V43,AM34:AN43,BE34:BF43,BW34:BX43)+1)</f>
        <v>11</v>
      </c>
      <c r="CP34" s="427"/>
      <c r="CQ34" s="426" t="str">
        <f>IF('各会計、関係団体の財政状況及び健全化判断比率'!BS7="","",'各会計、関係団体の財政状況及び健全化判断比率'!BS7)</f>
        <v>練馬区土地開発公社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介護保険会計（保険事業勘定）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7</v>
      </c>
      <c r="BX35" s="427"/>
      <c r="BY35" s="426" t="str">
        <f>IF('各会計、関係団体の財政状況及び健全化判断比率'!B69="","",'各会計、関係団体の財政状況及び健全化判断比率'!B69)</f>
        <v>特別区競馬組合</v>
      </c>
      <c r="BZ35" s="426"/>
      <c r="CA35" s="426"/>
      <c r="CB35" s="426"/>
      <c r="CC35" s="426"/>
      <c r="CD35" s="426"/>
      <c r="CE35" s="426"/>
      <c r="CF35" s="426"/>
      <c r="CG35" s="426"/>
      <c r="CH35" s="426"/>
      <c r="CI35" s="426"/>
      <c r="CJ35" s="426"/>
      <c r="CK35" s="426"/>
      <c r="CL35" s="426"/>
      <c r="CM35" s="426"/>
      <c r="CN35" s="214"/>
      <c r="CO35" s="427">
        <f t="shared" ref="CO35:CO43" si="3">IF(CQ35="","",CO34+1)</f>
        <v>12</v>
      </c>
      <c r="CP35" s="427"/>
      <c r="CQ35" s="426" t="str">
        <f>IF('各会計、関係団体の財政状況及び健全化判断比率'!BS8="","",'各会計、関係団体の財政状況及び健全化判断比率'!BS8)</f>
        <v>練馬区環境まちづくり公社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8</v>
      </c>
      <c r="BX36" s="427"/>
      <c r="BY36" s="426" t="str">
        <f>IF('各会計、関係団体の財政状況及び健全化判断比率'!B70="","",'各会計、関係団体の財政状況及び健全化判断比率'!B70)</f>
        <v>東京二十三区清掃一部事務組合</v>
      </c>
      <c r="BZ36" s="426"/>
      <c r="CA36" s="426"/>
      <c r="CB36" s="426"/>
      <c r="CC36" s="426"/>
      <c r="CD36" s="426"/>
      <c r="CE36" s="426"/>
      <c r="CF36" s="426"/>
      <c r="CG36" s="426"/>
      <c r="CH36" s="426"/>
      <c r="CI36" s="426"/>
      <c r="CJ36" s="426"/>
      <c r="CK36" s="426"/>
      <c r="CL36" s="426"/>
      <c r="CM36" s="426"/>
      <c r="CN36" s="214"/>
      <c r="CO36" s="427">
        <f t="shared" si="3"/>
        <v>13</v>
      </c>
      <c r="CP36" s="427"/>
      <c r="CQ36" s="426" t="str">
        <f>IF('各会計、関係団体の財政状況及び健全化判断比率'!BS9="","",'各会計、関係団体の財政状況及び健全化判断比率'!BS9)</f>
        <v>練馬区文化振興協会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公共駐車場会計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9</v>
      </c>
      <c r="BX37" s="427"/>
      <c r="BY37" s="426" t="str">
        <f>IF('各会計、関係団体の財政状況及び健全化判断比率'!B71="","",'各会計、関係団体の財政状況及び健全化判断比率'!B71)</f>
        <v>東京都後期高齢者医療広域連合（一般会計）</v>
      </c>
      <c r="BZ37" s="426"/>
      <c r="CA37" s="426"/>
      <c r="CB37" s="426"/>
      <c r="CC37" s="426"/>
      <c r="CD37" s="426"/>
      <c r="CE37" s="426"/>
      <c r="CF37" s="426"/>
      <c r="CG37" s="426"/>
      <c r="CH37" s="426"/>
      <c r="CI37" s="426"/>
      <c r="CJ37" s="426"/>
      <c r="CK37" s="426"/>
      <c r="CL37" s="426"/>
      <c r="CM37" s="426"/>
      <c r="CN37" s="214"/>
      <c r="CO37" s="427">
        <f t="shared" si="3"/>
        <v>14</v>
      </c>
      <c r="CP37" s="427"/>
      <c r="CQ37" s="426" t="str">
        <f>IF('各会計、関係団体の財政状況及び健全化判断比率'!BS10="","",'各会計、関係団体の財政状況及び健全化判断比率'!BS10)</f>
        <v>江古田駅整備株式会社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10</v>
      </c>
      <c r="BX38" s="427"/>
      <c r="BY38" s="426" t="str">
        <f>IF('各会計、関係団体の財政状況及び健全化判断比率'!B72="","",'各会計、関係団体の財政状況及び健全化判断比率'!B72)</f>
        <v>東京都後期高齢者医療広域連合（後期高齢者医療特別会計）</v>
      </c>
      <c r="BZ38" s="426"/>
      <c r="CA38" s="426"/>
      <c r="CB38" s="426"/>
      <c r="CC38" s="426"/>
      <c r="CD38" s="426"/>
      <c r="CE38" s="426"/>
      <c r="CF38" s="426"/>
      <c r="CG38" s="426"/>
      <c r="CH38" s="426"/>
      <c r="CI38" s="426"/>
      <c r="CJ38" s="426"/>
      <c r="CK38" s="426"/>
      <c r="CL38" s="426"/>
      <c r="CM38" s="426"/>
      <c r="CN38" s="214"/>
      <c r="CO38" s="427">
        <f t="shared" si="3"/>
        <v>15</v>
      </c>
      <c r="CP38" s="427"/>
      <c r="CQ38" s="426" t="str">
        <f>IF('各会計、関係団体の財政状況及び健全化判断比率'!BS11="","",'各会計、関係団体の財政状況及び健全化判断比率'!BS11)</f>
        <v>練馬区産業振興公社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EWn+DdKgeTgfIFO1QlQqnrZwwKE7XILYrvqUnRFwubuNdc/5+x6hWUs2sw1EmkJ0NwGuETUomJ940/GKMxCqwg==" saltValue="6A9Gfc71IvgN8olz8i3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4"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50" t="s">
        <v>571</v>
      </c>
      <c r="D34" s="1250"/>
      <c r="E34" s="1251"/>
      <c r="F34" s="32">
        <v>4.38</v>
      </c>
      <c r="G34" s="33">
        <v>4.99</v>
      </c>
      <c r="H34" s="33">
        <v>3.66</v>
      </c>
      <c r="I34" s="33">
        <v>3.29</v>
      </c>
      <c r="J34" s="34">
        <v>5.12</v>
      </c>
      <c r="K34" s="22"/>
      <c r="L34" s="22"/>
      <c r="M34" s="22"/>
      <c r="N34" s="22"/>
      <c r="O34" s="22"/>
      <c r="P34" s="22"/>
    </row>
    <row r="35" spans="1:16" ht="39" customHeight="1" x14ac:dyDescent="0.2">
      <c r="A35" s="22"/>
      <c r="B35" s="35"/>
      <c r="C35" s="1244" t="s">
        <v>572</v>
      </c>
      <c r="D35" s="1245"/>
      <c r="E35" s="1246"/>
      <c r="F35" s="36">
        <v>0.44</v>
      </c>
      <c r="G35" s="37">
        <v>0.37</v>
      </c>
      <c r="H35" s="37">
        <v>0.4</v>
      </c>
      <c r="I35" s="37">
        <v>0.31</v>
      </c>
      <c r="J35" s="38">
        <v>0.55000000000000004</v>
      </c>
      <c r="K35" s="22"/>
      <c r="L35" s="22"/>
      <c r="M35" s="22"/>
      <c r="N35" s="22"/>
      <c r="O35" s="22"/>
      <c r="P35" s="22"/>
    </row>
    <row r="36" spans="1:16" ht="39" customHeight="1" x14ac:dyDescent="0.2">
      <c r="A36" s="22"/>
      <c r="B36" s="35"/>
      <c r="C36" s="1244" t="s">
        <v>573</v>
      </c>
      <c r="D36" s="1245"/>
      <c r="E36" s="1246"/>
      <c r="F36" s="36">
        <v>0.36</v>
      </c>
      <c r="G36" s="37">
        <v>0.36</v>
      </c>
      <c r="H36" s="37">
        <v>0.35</v>
      </c>
      <c r="I36" s="37">
        <v>0.27</v>
      </c>
      <c r="J36" s="38">
        <v>0.26</v>
      </c>
      <c r="K36" s="22"/>
      <c r="L36" s="22"/>
      <c r="M36" s="22"/>
      <c r="N36" s="22"/>
      <c r="O36" s="22"/>
      <c r="P36" s="22"/>
    </row>
    <row r="37" spans="1:16" ht="39" customHeight="1" x14ac:dyDescent="0.2">
      <c r="A37" s="22"/>
      <c r="B37" s="35"/>
      <c r="C37" s="1244" t="s">
        <v>574</v>
      </c>
      <c r="D37" s="1245"/>
      <c r="E37" s="1246"/>
      <c r="F37" s="36">
        <v>0.01</v>
      </c>
      <c r="G37" s="37">
        <v>0.01</v>
      </c>
      <c r="H37" s="37">
        <v>0.01</v>
      </c>
      <c r="I37" s="37">
        <v>0.01</v>
      </c>
      <c r="J37" s="38">
        <v>0</v>
      </c>
      <c r="K37" s="22"/>
      <c r="L37" s="22"/>
      <c r="M37" s="22"/>
      <c r="N37" s="22"/>
      <c r="O37" s="22"/>
      <c r="P37" s="22"/>
    </row>
    <row r="38" spans="1:16" ht="39" customHeight="1" x14ac:dyDescent="0.2">
      <c r="A38" s="22"/>
      <c r="B38" s="35"/>
      <c r="C38" s="1244" t="s">
        <v>575</v>
      </c>
      <c r="D38" s="1245"/>
      <c r="E38" s="1246"/>
      <c r="F38" s="36">
        <v>0</v>
      </c>
      <c r="G38" s="37">
        <v>0</v>
      </c>
      <c r="H38" s="37">
        <v>0</v>
      </c>
      <c r="I38" s="37">
        <v>0</v>
      </c>
      <c r="J38" s="38">
        <v>0</v>
      </c>
      <c r="K38" s="22"/>
      <c r="L38" s="22"/>
      <c r="M38" s="22"/>
      <c r="N38" s="22"/>
      <c r="O38" s="22"/>
      <c r="P38" s="22"/>
    </row>
    <row r="39" spans="1:16" ht="39" customHeight="1" x14ac:dyDescent="0.2">
      <c r="A39" s="22"/>
      <c r="B39" s="35"/>
      <c r="C39" s="1244"/>
      <c r="D39" s="1245"/>
      <c r="E39" s="1246"/>
      <c r="F39" s="36"/>
      <c r="G39" s="37"/>
      <c r="H39" s="37"/>
      <c r="I39" s="37"/>
      <c r="J39" s="38"/>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576</v>
      </c>
      <c r="D42" s="1245"/>
      <c r="E42" s="1246"/>
      <c r="F42" s="36" t="s">
        <v>521</v>
      </c>
      <c r="G42" s="37" t="s">
        <v>521</v>
      </c>
      <c r="H42" s="37" t="s">
        <v>521</v>
      </c>
      <c r="I42" s="37" t="s">
        <v>521</v>
      </c>
      <c r="J42" s="38" t="s">
        <v>521</v>
      </c>
      <c r="K42" s="22"/>
      <c r="L42" s="22"/>
      <c r="M42" s="22"/>
      <c r="N42" s="22"/>
      <c r="O42" s="22"/>
      <c r="P42" s="22"/>
    </row>
    <row r="43" spans="1:16" ht="39" customHeight="1" thickBot="1" x14ac:dyDescent="0.25">
      <c r="A43" s="22"/>
      <c r="B43" s="40"/>
      <c r="C43" s="1247" t="s">
        <v>577</v>
      </c>
      <c r="D43" s="1248"/>
      <c r="E43" s="1249"/>
      <c r="F43" s="41">
        <v>0</v>
      </c>
      <c r="G43" s="42">
        <v>0</v>
      </c>
      <c r="H43" s="42">
        <v>0</v>
      </c>
      <c r="I43" s="42" t="s">
        <v>521</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3JP+iASAMNhHckG6Ej9pVuwyRfx8Weo2rc1oBamr4YD2hZH7X4X7d3WNQpkihDf3wuctvphQ/l4m8oBmhiFcLg==" saltValue="w8TZiXji8H71ErtNWC4R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3"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3583</v>
      </c>
      <c r="L45" s="60">
        <v>3525</v>
      </c>
      <c r="M45" s="60">
        <v>3675</v>
      </c>
      <c r="N45" s="60">
        <v>3263</v>
      </c>
      <c r="O45" s="61">
        <v>3350</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2">
      <c r="A47" s="48"/>
      <c r="B47" s="1272"/>
      <c r="C47" s="1273"/>
      <c r="D47" s="62"/>
      <c r="E47" s="1254" t="s">
        <v>14</v>
      </c>
      <c r="F47" s="1254"/>
      <c r="G47" s="1254"/>
      <c r="H47" s="1254"/>
      <c r="I47" s="1254"/>
      <c r="J47" s="1255"/>
      <c r="K47" s="63">
        <v>448</v>
      </c>
      <c r="L47" s="64">
        <v>510</v>
      </c>
      <c r="M47" s="64">
        <v>538</v>
      </c>
      <c r="N47" s="64">
        <v>582</v>
      </c>
      <c r="O47" s="65">
        <v>612</v>
      </c>
      <c r="P47" s="48"/>
      <c r="Q47" s="48"/>
      <c r="R47" s="48"/>
      <c r="S47" s="48"/>
      <c r="T47" s="48"/>
      <c r="U47" s="48"/>
    </row>
    <row r="48" spans="1:21" ht="30.75" customHeight="1" x14ac:dyDescent="0.2">
      <c r="A48" s="48"/>
      <c r="B48" s="1272"/>
      <c r="C48" s="1273"/>
      <c r="D48" s="62"/>
      <c r="E48" s="1254" t="s">
        <v>15</v>
      </c>
      <c r="F48" s="1254"/>
      <c r="G48" s="1254"/>
      <c r="H48" s="1254"/>
      <c r="I48" s="1254"/>
      <c r="J48" s="1255"/>
      <c r="K48" s="63">
        <v>155</v>
      </c>
      <c r="L48" s="64">
        <v>155</v>
      </c>
      <c r="M48" s="64">
        <v>158</v>
      </c>
      <c r="N48" s="64">
        <v>116</v>
      </c>
      <c r="O48" s="65">
        <v>93</v>
      </c>
      <c r="P48" s="48"/>
      <c r="Q48" s="48"/>
      <c r="R48" s="48"/>
      <c r="S48" s="48"/>
      <c r="T48" s="48"/>
      <c r="U48" s="48"/>
    </row>
    <row r="49" spans="1:21" ht="30.75" customHeight="1" x14ac:dyDescent="0.2">
      <c r="A49" s="48"/>
      <c r="B49" s="1272"/>
      <c r="C49" s="1273"/>
      <c r="D49" s="62"/>
      <c r="E49" s="1254" t="s">
        <v>16</v>
      </c>
      <c r="F49" s="1254"/>
      <c r="G49" s="1254"/>
      <c r="H49" s="1254"/>
      <c r="I49" s="1254"/>
      <c r="J49" s="1255"/>
      <c r="K49" s="63">
        <v>192</v>
      </c>
      <c r="L49" s="64">
        <v>161</v>
      </c>
      <c r="M49" s="64">
        <v>174</v>
      </c>
      <c r="N49" s="64">
        <v>180</v>
      </c>
      <c r="O49" s="65">
        <v>200</v>
      </c>
      <c r="P49" s="48"/>
      <c r="Q49" s="48"/>
      <c r="R49" s="48"/>
      <c r="S49" s="48"/>
      <c r="T49" s="48"/>
      <c r="U49" s="48"/>
    </row>
    <row r="50" spans="1:21" ht="30.75" customHeight="1" x14ac:dyDescent="0.2">
      <c r="A50" s="48"/>
      <c r="B50" s="1272"/>
      <c r="C50" s="1273"/>
      <c r="D50" s="62"/>
      <c r="E50" s="1254" t="s">
        <v>17</v>
      </c>
      <c r="F50" s="1254"/>
      <c r="G50" s="1254"/>
      <c r="H50" s="1254"/>
      <c r="I50" s="1254"/>
      <c r="J50" s="1255"/>
      <c r="K50" s="63">
        <v>1479</v>
      </c>
      <c r="L50" s="64">
        <v>1595</v>
      </c>
      <c r="M50" s="64">
        <v>1869</v>
      </c>
      <c r="N50" s="64">
        <v>2346</v>
      </c>
      <c r="O50" s="65">
        <v>3381</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521</v>
      </c>
      <c r="L51" s="64" t="s">
        <v>521</v>
      </c>
      <c r="M51" s="64" t="s">
        <v>521</v>
      </c>
      <c r="N51" s="64" t="s">
        <v>521</v>
      </c>
      <c r="O51" s="65" t="s">
        <v>521</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12625</v>
      </c>
      <c r="L52" s="64">
        <v>12288</v>
      </c>
      <c r="M52" s="64">
        <v>12035</v>
      </c>
      <c r="N52" s="64">
        <v>11767</v>
      </c>
      <c r="O52" s="65">
        <v>11627</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-6768</v>
      </c>
      <c r="L53" s="69">
        <v>-6342</v>
      </c>
      <c r="M53" s="69">
        <v>-5621</v>
      </c>
      <c r="N53" s="69">
        <v>-5280</v>
      </c>
      <c r="O53" s="70">
        <v>-3991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5">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260" t="s">
        <v>25</v>
      </c>
      <c r="C57" s="1261"/>
      <c r="D57" s="1264" t="s">
        <v>26</v>
      </c>
      <c r="E57" s="1265"/>
      <c r="F57" s="1265"/>
      <c r="G57" s="1265"/>
      <c r="H57" s="1265"/>
      <c r="I57" s="1265"/>
      <c r="J57" s="1266"/>
      <c r="K57" s="83">
        <v>5222</v>
      </c>
      <c r="L57" s="84">
        <v>6324</v>
      </c>
      <c r="M57" s="84">
        <v>7604</v>
      </c>
      <c r="N57" s="84">
        <v>8368</v>
      </c>
      <c r="O57" s="85">
        <v>8214</v>
      </c>
    </row>
    <row r="58" spans="1:21" ht="31.5" customHeight="1" thickBot="1" x14ac:dyDescent="0.25">
      <c r="B58" s="1262"/>
      <c r="C58" s="1263"/>
      <c r="D58" s="1267" t="s">
        <v>27</v>
      </c>
      <c r="E58" s="1268"/>
      <c r="F58" s="1268"/>
      <c r="G58" s="1268"/>
      <c r="H58" s="1268"/>
      <c r="I58" s="1268"/>
      <c r="J58" s="1269"/>
      <c r="K58" s="86">
        <v>1239</v>
      </c>
      <c r="L58" s="87">
        <v>1319</v>
      </c>
      <c r="M58" s="87">
        <v>1504</v>
      </c>
      <c r="N58" s="87">
        <v>1528</v>
      </c>
      <c r="O58" s="88">
        <v>1557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tjC9/w4rqmrlzTE2SQdp88AdmxP9/K+rO/1I3/8CmrHKhi8Kk8Uq4zHgrtmROLU5oX+Q1erbaFx5tqMwRFJeg==" saltValue="P0EmuljdLE6YnRpPPg2ed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4"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90" t="s">
        <v>30</v>
      </c>
      <c r="C41" s="1291"/>
      <c r="D41" s="102"/>
      <c r="E41" s="1292" t="s">
        <v>31</v>
      </c>
      <c r="F41" s="1292"/>
      <c r="G41" s="1292"/>
      <c r="H41" s="1293"/>
      <c r="I41" s="103">
        <v>54040</v>
      </c>
      <c r="J41" s="104">
        <v>55764</v>
      </c>
      <c r="K41" s="104">
        <v>57250</v>
      </c>
      <c r="L41" s="104">
        <v>56919</v>
      </c>
      <c r="M41" s="105">
        <v>56108</v>
      </c>
    </row>
    <row r="42" spans="2:13" ht="27.75" customHeight="1" x14ac:dyDescent="0.2">
      <c r="B42" s="1280"/>
      <c r="C42" s="1281"/>
      <c r="D42" s="106"/>
      <c r="E42" s="1284" t="s">
        <v>32</v>
      </c>
      <c r="F42" s="1284"/>
      <c r="G42" s="1284"/>
      <c r="H42" s="1285"/>
      <c r="I42" s="107">
        <v>20337</v>
      </c>
      <c r="J42" s="108">
        <v>20166</v>
      </c>
      <c r="K42" s="108">
        <v>21365</v>
      </c>
      <c r="L42" s="108">
        <v>24120</v>
      </c>
      <c r="M42" s="109">
        <v>28227</v>
      </c>
    </row>
    <row r="43" spans="2:13" ht="27.75" customHeight="1" x14ac:dyDescent="0.2">
      <c r="B43" s="1280"/>
      <c r="C43" s="1281"/>
      <c r="D43" s="106"/>
      <c r="E43" s="1284" t="s">
        <v>33</v>
      </c>
      <c r="F43" s="1284"/>
      <c r="G43" s="1284"/>
      <c r="H43" s="1285"/>
      <c r="I43" s="107">
        <v>1031</v>
      </c>
      <c r="J43" s="108">
        <v>880</v>
      </c>
      <c r="K43" s="108">
        <v>737</v>
      </c>
      <c r="L43" s="108">
        <v>616</v>
      </c>
      <c r="M43" s="109">
        <v>529</v>
      </c>
    </row>
    <row r="44" spans="2:13" ht="27.75" customHeight="1" x14ac:dyDescent="0.2">
      <c r="B44" s="1280"/>
      <c r="C44" s="1281"/>
      <c r="D44" s="106"/>
      <c r="E44" s="1284" t="s">
        <v>34</v>
      </c>
      <c r="F44" s="1284"/>
      <c r="G44" s="1284"/>
      <c r="H44" s="1285"/>
      <c r="I44" s="107">
        <v>1875</v>
      </c>
      <c r="J44" s="108">
        <v>2225</v>
      </c>
      <c r="K44" s="108">
        <v>2224</v>
      </c>
      <c r="L44" s="108">
        <v>2262</v>
      </c>
      <c r="M44" s="109">
        <v>2627</v>
      </c>
    </row>
    <row r="45" spans="2:13" ht="27.75" customHeight="1" x14ac:dyDescent="0.2">
      <c r="B45" s="1280"/>
      <c r="C45" s="1281"/>
      <c r="D45" s="106"/>
      <c r="E45" s="1284" t="s">
        <v>35</v>
      </c>
      <c r="F45" s="1284"/>
      <c r="G45" s="1284"/>
      <c r="H45" s="1285"/>
      <c r="I45" s="107">
        <v>34018</v>
      </c>
      <c r="J45" s="108">
        <v>34391</v>
      </c>
      <c r="K45" s="108">
        <v>33711</v>
      </c>
      <c r="L45" s="108">
        <v>33873</v>
      </c>
      <c r="M45" s="109">
        <v>33092</v>
      </c>
    </row>
    <row r="46" spans="2:13" ht="27.75" customHeight="1" x14ac:dyDescent="0.2">
      <c r="B46" s="1280"/>
      <c r="C46" s="1281"/>
      <c r="D46" s="110"/>
      <c r="E46" s="1284" t="s">
        <v>36</v>
      </c>
      <c r="F46" s="1284"/>
      <c r="G46" s="1284"/>
      <c r="H46" s="1285"/>
      <c r="I46" s="107" t="s">
        <v>521</v>
      </c>
      <c r="J46" s="108" t="s">
        <v>521</v>
      </c>
      <c r="K46" s="108" t="s">
        <v>521</v>
      </c>
      <c r="L46" s="108" t="s">
        <v>521</v>
      </c>
      <c r="M46" s="109" t="s">
        <v>521</v>
      </c>
    </row>
    <row r="47" spans="2:13" ht="27.75" customHeight="1" x14ac:dyDescent="0.2">
      <c r="B47" s="1280"/>
      <c r="C47" s="1281"/>
      <c r="D47" s="111"/>
      <c r="E47" s="1294" t="s">
        <v>37</v>
      </c>
      <c r="F47" s="1295"/>
      <c r="G47" s="1295"/>
      <c r="H47" s="1296"/>
      <c r="I47" s="107" t="s">
        <v>521</v>
      </c>
      <c r="J47" s="108" t="s">
        <v>521</v>
      </c>
      <c r="K47" s="108" t="s">
        <v>521</v>
      </c>
      <c r="L47" s="108" t="s">
        <v>521</v>
      </c>
      <c r="M47" s="109" t="s">
        <v>521</v>
      </c>
    </row>
    <row r="48" spans="2:13" ht="27.75" customHeight="1" x14ac:dyDescent="0.2">
      <c r="B48" s="1280"/>
      <c r="C48" s="1281"/>
      <c r="D48" s="106"/>
      <c r="E48" s="1284" t="s">
        <v>38</v>
      </c>
      <c r="F48" s="1284"/>
      <c r="G48" s="1284"/>
      <c r="H48" s="1285"/>
      <c r="I48" s="107" t="s">
        <v>521</v>
      </c>
      <c r="J48" s="108" t="s">
        <v>521</v>
      </c>
      <c r="K48" s="108" t="s">
        <v>521</v>
      </c>
      <c r="L48" s="108" t="s">
        <v>521</v>
      </c>
      <c r="M48" s="109" t="s">
        <v>521</v>
      </c>
    </row>
    <row r="49" spans="2:13" ht="27.75" customHeight="1" x14ac:dyDescent="0.2">
      <c r="B49" s="1282"/>
      <c r="C49" s="1283"/>
      <c r="D49" s="106"/>
      <c r="E49" s="1284" t="s">
        <v>39</v>
      </c>
      <c r="F49" s="1284"/>
      <c r="G49" s="1284"/>
      <c r="H49" s="1285"/>
      <c r="I49" s="107" t="s">
        <v>521</v>
      </c>
      <c r="J49" s="108" t="s">
        <v>521</v>
      </c>
      <c r="K49" s="108" t="s">
        <v>521</v>
      </c>
      <c r="L49" s="108" t="s">
        <v>521</v>
      </c>
      <c r="M49" s="109" t="s">
        <v>521</v>
      </c>
    </row>
    <row r="50" spans="2:13" ht="27.75" customHeight="1" x14ac:dyDescent="0.2">
      <c r="B50" s="1278" t="s">
        <v>40</v>
      </c>
      <c r="C50" s="1279"/>
      <c r="D50" s="112"/>
      <c r="E50" s="1284" t="s">
        <v>41</v>
      </c>
      <c r="F50" s="1284"/>
      <c r="G50" s="1284"/>
      <c r="H50" s="1285"/>
      <c r="I50" s="107">
        <v>82922</v>
      </c>
      <c r="J50" s="108">
        <v>93225</v>
      </c>
      <c r="K50" s="108">
        <v>100430</v>
      </c>
      <c r="L50" s="108">
        <v>108584</v>
      </c>
      <c r="M50" s="109">
        <v>106984</v>
      </c>
    </row>
    <row r="51" spans="2:13" ht="27.75" customHeight="1" x14ac:dyDescent="0.2">
      <c r="B51" s="1280"/>
      <c r="C51" s="1281"/>
      <c r="D51" s="106"/>
      <c r="E51" s="1284" t="s">
        <v>42</v>
      </c>
      <c r="F51" s="1284"/>
      <c r="G51" s="1284"/>
      <c r="H51" s="1285"/>
      <c r="I51" s="107">
        <v>3796</v>
      </c>
      <c r="J51" s="108">
        <v>4824</v>
      </c>
      <c r="K51" s="108">
        <v>4712</v>
      </c>
      <c r="L51" s="108">
        <v>5660</v>
      </c>
      <c r="M51" s="109">
        <v>7307</v>
      </c>
    </row>
    <row r="52" spans="2:13" ht="27.75" customHeight="1" x14ac:dyDescent="0.2">
      <c r="B52" s="1282"/>
      <c r="C52" s="1283"/>
      <c r="D52" s="106"/>
      <c r="E52" s="1284" t="s">
        <v>43</v>
      </c>
      <c r="F52" s="1284"/>
      <c r="G52" s="1284"/>
      <c r="H52" s="1285"/>
      <c r="I52" s="107">
        <v>133618</v>
      </c>
      <c r="J52" s="108">
        <v>123618</v>
      </c>
      <c r="K52" s="108">
        <v>113241</v>
      </c>
      <c r="L52" s="108">
        <v>103219</v>
      </c>
      <c r="M52" s="109">
        <v>96597</v>
      </c>
    </row>
    <row r="53" spans="2:13" ht="27.75" customHeight="1" thickBot="1" x14ac:dyDescent="0.25">
      <c r="B53" s="1286" t="s">
        <v>44</v>
      </c>
      <c r="C53" s="1287"/>
      <c r="D53" s="113"/>
      <c r="E53" s="1288" t="s">
        <v>45</v>
      </c>
      <c r="F53" s="1288"/>
      <c r="G53" s="1288"/>
      <c r="H53" s="1289"/>
      <c r="I53" s="114">
        <v>-109034</v>
      </c>
      <c r="J53" s="115">
        <v>-108241</v>
      </c>
      <c r="K53" s="115">
        <v>-103096</v>
      </c>
      <c r="L53" s="115">
        <v>-99671</v>
      </c>
      <c r="M53" s="116">
        <v>-90306</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fJPWTZatOxn4eyZPONeCspDXNf18+3ISp7a/IPiuoKy9LbJXk7AuaaBmVwrCg5WM1dPVUlCF1o/iZJE+2/GLtQ==" saltValue="qpxromLTaBrcrf80A/Ge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565</v>
      </c>
      <c r="G54" s="125" t="s">
        <v>566</v>
      </c>
      <c r="H54" s="126" t="s">
        <v>567</v>
      </c>
    </row>
    <row r="55" spans="2:8" ht="52.5" customHeight="1" x14ac:dyDescent="0.2">
      <c r="B55" s="127"/>
      <c r="C55" s="1305" t="s">
        <v>48</v>
      </c>
      <c r="D55" s="1305"/>
      <c r="E55" s="1306"/>
      <c r="F55" s="128">
        <v>43113</v>
      </c>
      <c r="G55" s="128">
        <v>45671</v>
      </c>
      <c r="H55" s="129">
        <v>43953</v>
      </c>
    </row>
    <row r="56" spans="2:8" ht="52.5" customHeight="1" x14ac:dyDescent="0.2">
      <c r="B56" s="130"/>
      <c r="C56" s="1307" t="s">
        <v>49</v>
      </c>
      <c r="D56" s="1307"/>
      <c r="E56" s="1308"/>
      <c r="F56" s="131">
        <v>2879</v>
      </c>
      <c r="G56" s="131">
        <v>2701</v>
      </c>
      <c r="H56" s="132">
        <v>2715</v>
      </c>
    </row>
    <row r="57" spans="2:8" ht="53.25" customHeight="1" x14ac:dyDescent="0.2">
      <c r="B57" s="130"/>
      <c r="C57" s="1309" t="s">
        <v>50</v>
      </c>
      <c r="D57" s="1309"/>
      <c r="E57" s="1310"/>
      <c r="F57" s="133">
        <v>40883</v>
      </c>
      <c r="G57" s="133">
        <v>45665</v>
      </c>
      <c r="H57" s="134">
        <v>45352</v>
      </c>
    </row>
    <row r="58" spans="2:8" ht="45.75" customHeight="1" x14ac:dyDescent="0.2">
      <c r="B58" s="135"/>
      <c r="C58" s="1297" t="s">
        <v>597</v>
      </c>
      <c r="D58" s="1298"/>
      <c r="E58" s="1299"/>
      <c r="F58" s="136">
        <v>22910</v>
      </c>
      <c r="G58" s="136">
        <v>26932</v>
      </c>
      <c r="H58" s="137">
        <v>26958</v>
      </c>
    </row>
    <row r="59" spans="2:8" ht="45.75" customHeight="1" x14ac:dyDescent="0.2">
      <c r="B59" s="135"/>
      <c r="C59" s="1297" t="s">
        <v>598</v>
      </c>
      <c r="D59" s="1298"/>
      <c r="E59" s="1299"/>
      <c r="F59" s="136">
        <v>6508</v>
      </c>
      <c r="G59" s="136">
        <v>6513</v>
      </c>
      <c r="H59" s="137">
        <v>5920</v>
      </c>
    </row>
    <row r="60" spans="2:8" ht="45.75" customHeight="1" x14ac:dyDescent="0.2">
      <c r="B60" s="135"/>
      <c r="C60" s="1297" t="s">
        <v>599</v>
      </c>
      <c r="D60" s="1298"/>
      <c r="E60" s="1299"/>
      <c r="F60" s="136">
        <v>4313</v>
      </c>
      <c r="G60" s="136">
        <v>5017</v>
      </c>
      <c r="H60" s="137">
        <v>5022</v>
      </c>
    </row>
    <row r="61" spans="2:8" ht="45.75" customHeight="1" x14ac:dyDescent="0.2">
      <c r="B61" s="135"/>
      <c r="C61" s="1297" t="s">
        <v>600</v>
      </c>
      <c r="D61" s="1298"/>
      <c r="E61" s="1299"/>
      <c r="F61" s="136">
        <v>3573</v>
      </c>
      <c r="G61" s="136">
        <v>3689</v>
      </c>
      <c r="H61" s="137">
        <v>3785</v>
      </c>
    </row>
    <row r="62" spans="2:8" ht="45.75" customHeight="1" thickBot="1" x14ac:dyDescent="0.25">
      <c r="B62" s="138"/>
      <c r="C62" s="1300" t="s">
        <v>601</v>
      </c>
      <c r="D62" s="1301"/>
      <c r="E62" s="1302"/>
      <c r="F62" s="139">
        <v>1882</v>
      </c>
      <c r="G62" s="139">
        <v>1888</v>
      </c>
      <c r="H62" s="140">
        <v>2058</v>
      </c>
    </row>
    <row r="63" spans="2:8" ht="52.5" customHeight="1" thickBot="1" x14ac:dyDescent="0.25">
      <c r="B63" s="141"/>
      <c r="C63" s="1303" t="s">
        <v>51</v>
      </c>
      <c r="D63" s="1303"/>
      <c r="E63" s="1304"/>
      <c r="F63" s="142">
        <v>86875</v>
      </c>
      <c r="G63" s="142">
        <v>94038</v>
      </c>
      <c r="H63" s="143">
        <v>92019</v>
      </c>
    </row>
    <row r="64" spans="2:8" ht="15" customHeight="1" x14ac:dyDescent="0.2"/>
  </sheetData>
  <sheetProtection algorithmName="SHA-512" hashValue="GF8W7p3dWz23Y1SKkk+7M44hulDO7N2zWBlzGI0jnVKZ5eUFPVzmLMOw74BYR3fx9V6DBziRWM+xQcK+KgnjPw==" saltValue="MdsWqsYtL7q9CT/3BybJ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608</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609</v>
      </c>
    </row>
    <row r="50" spans="1:109" ht="13.2"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563</v>
      </c>
      <c r="BQ50" s="1324"/>
      <c r="BR50" s="1324"/>
      <c r="BS50" s="1324"/>
      <c r="BT50" s="1324"/>
      <c r="BU50" s="1324"/>
      <c r="BV50" s="1324"/>
      <c r="BW50" s="1324"/>
      <c r="BX50" s="1324" t="s">
        <v>564</v>
      </c>
      <c r="BY50" s="1324"/>
      <c r="BZ50" s="1324"/>
      <c r="CA50" s="1324"/>
      <c r="CB50" s="1324"/>
      <c r="CC50" s="1324"/>
      <c r="CD50" s="1324"/>
      <c r="CE50" s="1324"/>
      <c r="CF50" s="1324" t="s">
        <v>565</v>
      </c>
      <c r="CG50" s="1324"/>
      <c r="CH50" s="1324"/>
      <c r="CI50" s="1324"/>
      <c r="CJ50" s="1324"/>
      <c r="CK50" s="1324"/>
      <c r="CL50" s="1324"/>
      <c r="CM50" s="1324"/>
      <c r="CN50" s="1324" t="s">
        <v>566</v>
      </c>
      <c r="CO50" s="1324"/>
      <c r="CP50" s="1324"/>
      <c r="CQ50" s="1324"/>
      <c r="CR50" s="1324"/>
      <c r="CS50" s="1324"/>
      <c r="CT50" s="1324"/>
      <c r="CU50" s="1324"/>
      <c r="CV50" s="1324" t="s">
        <v>567</v>
      </c>
      <c r="CW50" s="1324"/>
      <c r="CX50" s="1324"/>
      <c r="CY50" s="1324"/>
      <c r="CZ50" s="1324"/>
      <c r="DA50" s="1324"/>
      <c r="DB50" s="1324"/>
      <c r="DC50" s="1324"/>
    </row>
    <row r="51" spans="1:109" ht="13.5" customHeight="1" x14ac:dyDescent="0.2">
      <c r="B51" s="397"/>
      <c r="G51" s="1330"/>
      <c r="H51" s="1330"/>
      <c r="I51" s="1328"/>
      <c r="J51" s="1328"/>
      <c r="K51" s="1326"/>
      <c r="L51" s="1326"/>
      <c r="M51" s="1326"/>
      <c r="N51" s="1326"/>
      <c r="AM51" s="406"/>
      <c r="AN51" s="1327" t="s">
        <v>610</v>
      </c>
      <c r="AO51" s="1327"/>
      <c r="AP51" s="1327"/>
      <c r="AQ51" s="1327"/>
      <c r="AR51" s="1327"/>
      <c r="AS51" s="1327"/>
      <c r="AT51" s="1327"/>
      <c r="AU51" s="1327"/>
      <c r="AV51" s="1327"/>
      <c r="AW51" s="1327"/>
      <c r="AX51" s="1327"/>
      <c r="AY51" s="1327"/>
      <c r="AZ51" s="1327"/>
      <c r="BA51" s="1327"/>
      <c r="BB51" s="1327" t="s">
        <v>611</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ht="13.2" x14ac:dyDescent="0.2">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2" x14ac:dyDescent="0.2">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612</v>
      </c>
      <c r="BC53" s="1327"/>
      <c r="BD53" s="1327"/>
      <c r="BE53" s="1327"/>
      <c r="BF53" s="1327"/>
      <c r="BG53" s="1327"/>
      <c r="BH53" s="1327"/>
      <c r="BI53" s="1327"/>
      <c r="BJ53" s="1327"/>
      <c r="BK53" s="1327"/>
      <c r="BL53" s="1327"/>
      <c r="BM53" s="1327"/>
      <c r="BN53" s="1327"/>
      <c r="BO53" s="1327"/>
      <c r="BP53" s="1325">
        <v>60.1</v>
      </c>
      <c r="BQ53" s="1325"/>
      <c r="BR53" s="1325"/>
      <c r="BS53" s="1325"/>
      <c r="BT53" s="1325"/>
      <c r="BU53" s="1325"/>
      <c r="BV53" s="1325"/>
      <c r="BW53" s="1325"/>
      <c r="BX53" s="1325">
        <v>60.5</v>
      </c>
      <c r="BY53" s="1325"/>
      <c r="BZ53" s="1325"/>
      <c r="CA53" s="1325"/>
      <c r="CB53" s="1325"/>
      <c r="CC53" s="1325"/>
      <c r="CD53" s="1325"/>
      <c r="CE53" s="1325"/>
      <c r="CF53" s="1325">
        <v>61.1</v>
      </c>
      <c r="CG53" s="1325"/>
      <c r="CH53" s="1325"/>
      <c r="CI53" s="1325"/>
      <c r="CJ53" s="1325"/>
      <c r="CK53" s="1325"/>
      <c r="CL53" s="1325"/>
      <c r="CM53" s="1325"/>
      <c r="CN53" s="1325">
        <v>61.6</v>
      </c>
      <c r="CO53" s="1325"/>
      <c r="CP53" s="1325"/>
      <c r="CQ53" s="1325"/>
      <c r="CR53" s="1325"/>
      <c r="CS53" s="1325"/>
      <c r="CT53" s="1325"/>
      <c r="CU53" s="1325"/>
      <c r="CV53" s="1325">
        <v>62.3</v>
      </c>
      <c r="CW53" s="1325"/>
      <c r="CX53" s="1325"/>
      <c r="CY53" s="1325"/>
      <c r="CZ53" s="1325"/>
      <c r="DA53" s="1325"/>
      <c r="DB53" s="1325"/>
      <c r="DC53" s="1325"/>
    </row>
    <row r="54" spans="1:109" ht="13.2" x14ac:dyDescent="0.2">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2" x14ac:dyDescent="0.2">
      <c r="A55" s="405"/>
      <c r="B55" s="397"/>
      <c r="G55" s="1320"/>
      <c r="H55" s="1320"/>
      <c r="I55" s="1320"/>
      <c r="J55" s="1320"/>
      <c r="K55" s="1326"/>
      <c r="L55" s="1326"/>
      <c r="M55" s="1326"/>
      <c r="N55" s="1326"/>
      <c r="AN55" s="1324" t="s">
        <v>613</v>
      </c>
      <c r="AO55" s="1324"/>
      <c r="AP55" s="1324"/>
      <c r="AQ55" s="1324"/>
      <c r="AR55" s="1324"/>
      <c r="AS55" s="1324"/>
      <c r="AT55" s="1324"/>
      <c r="AU55" s="1324"/>
      <c r="AV55" s="1324"/>
      <c r="AW55" s="1324"/>
      <c r="AX55" s="1324"/>
      <c r="AY55" s="1324"/>
      <c r="AZ55" s="1324"/>
      <c r="BA55" s="1324"/>
      <c r="BB55" s="1327" t="s">
        <v>611</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ht="13.2"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2" x14ac:dyDescent="0.2">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612</v>
      </c>
      <c r="BC57" s="1327"/>
      <c r="BD57" s="1327"/>
      <c r="BE57" s="1327"/>
      <c r="BF57" s="1327"/>
      <c r="BG57" s="1327"/>
      <c r="BH57" s="1327"/>
      <c r="BI57" s="1327"/>
      <c r="BJ57" s="1327"/>
      <c r="BK57" s="1327"/>
      <c r="BL57" s="1327"/>
      <c r="BM57" s="1327"/>
      <c r="BN57" s="1327"/>
      <c r="BO57" s="1327"/>
      <c r="BP57" s="1325">
        <v>56.8</v>
      </c>
      <c r="BQ57" s="1325"/>
      <c r="BR57" s="1325"/>
      <c r="BS57" s="1325"/>
      <c r="BT57" s="1325"/>
      <c r="BU57" s="1325"/>
      <c r="BV57" s="1325"/>
      <c r="BW57" s="1325"/>
      <c r="BX57" s="1325">
        <v>56.9</v>
      </c>
      <c r="BY57" s="1325"/>
      <c r="BZ57" s="1325"/>
      <c r="CA57" s="1325"/>
      <c r="CB57" s="1325"/>
      <c r="CC57" s="1325"/>
      <c r="CD57" s="1325"/>
      <c r="CE57" s="1325"/>
      <c r="CF57" s="1325">
        <v>57.7</v>
      </c>
      <c r="CG57" s="1325"/>
      <c r="CH57" s="1325"/>
      <c r="CI57" s="1325"/>
      <c r="CJ57" s="1325"/>
      <c r="CK57" s="1325"/>
      <c r="CL57" s="1325"/>
      <c r="CM57" s="1325"/>
      <c r="CN57" s="1325">
        <v>56.3</v>
      </c>
      <c r="CO57" s="1325"/>
      <c r="CP57" s="1325"/>
      <c r="CQ57" s="1325"/>
      <c r="CR57" s="1325"/>
      <c r="CS57" s="1325"/>
      <c r="CT57" s="1325"/>
      <c r="CU57" s="1325"/>
      <c r="CV57" s="1325">
        <v>56.4</v>
      </c>
      <c r="CW57" s="1325"/>
      <c r="CX57" s="1325"/>
      <c r="CY57" s="1325"/>
      <c r="CZ57" s="1325"/>
      <c r="DA57" s="1325"/>
      <c r="DB57" s="1325"/>
      <c r="DC57" s="1325"/>
      <c r="DD57" s="410"/>
      <c r="DE57" s="409"/>
    </row>
    <row r="58" spans="1:109" s="405" customFormat="1" ht="13.2" x14ac:dyDescent="0.2">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614</v>
      </c>
    </row>
    <row r="64" spans="1:109" ht="13.2" x14ac:dyDescent="0.2">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1" t="s">
        <v>615</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609</v>
      </c>
    </row>
    <row r="72" spans="2:107" ht="13.2"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563</v>
      </c>
      <c r="BQ72" s="1324"/>
      <c r="BR72" s="1324"/>
      <c r="BS72" s="1324"/>
      <c r="BT72" s="1324"/>
      <c r="BU72" s="1324"/>
      <c r="BV72" s="1324"/>
      <c r="BW72" s="1324"/>
      <c r="BX72" s="1324" t="s">
        <v>564</v>
      </c>
      <c r="BY72" s="1324"/>
      <c r="BZ72" s="1324"/>
      <c r="CA72" s="1324"/>
      <c r="CB72" s="1324"/>
      <c r="CC72" s="1324"/>
      <c r="CD72" s="1324"/>
      <c r="CE72" s="1324"/>
      <c r="CF72" s="1324" t="s">
        <v>565</v>
      </c>
      <c r="CG72" s="1324"/>
      <c r="CH72" s="1324"/>
      <c r="CI72" s="1324"/>
      <c r="CJ72" s="1324"/>
      <c r="CK72" s="1324"/>
      <c r="CL72" s="1324"/>
      <c r="CM72" s="1324"/>
      <c r="CN72" s="1324" t="s">
        <v>566</v>
      </c>
      <c r="CO72" s="1324"/>
      <c r="CP72" s="1324"/>
      <c r="CQ72" s="1324"/>
      <c r="CR72" s="1324"/>
      <c r="CS72" s="1324"/>
      <c r="CT72" s="1324"/>
      <c r="CU72" s="1324"/>
      <c r="CV72" s="1324" t="s">
        <v>567</v>
      </c>
      <c r="CW72" s="1324"/>
      <c r="CX72" s="1324"/>
      <c r="CY72" s="1324"/>
      <c r="CZ72" s="1324"/>
      <c r="DA72" s="1324"/>
      <c r="DB72" s="1324"/>
      <c r="DC72" s="1324"/>
    </row>
    <row r="73" spans="2:107" ht="13.2" x14ac:dyDescent="0.2">
      <c r="B73" s="397"/>
      <c r="G73" s="1330"/>
      <c r="H73" s="1330"/>
      <c r="I73" s="1330"/>
      <c r="J73" s="1330"/>
      <c r="K73" s="1331"/>
      <c r="L73" s="1331"/>
      <c r="M73" s="1331"/>
      <c r="N73" s="1331"/>
      <c r="AM73" s="406"/>
      <c r="AN73" s="1327" t="s">
        <v>610</v>
      </c>
      <c r="AO73" s="1327"/>
      <c r="AP73" s="1327"/>
      <c r="AQ73" s="1327"/>
      <c r="AR73" s="1327"/>
      <c r="AS73" s="1327"/>
      <c r="AT73" s="1327"/>
      <c r="AU73" s="1327"/>
      <c r="AV73" s="1327"/>
      <c r="AW73" s="1327"/>
      <c r="AX73" s="1327"/>
      <c r="AY73" s="1327"/>
      <c r="AZ73" s="1327"/>
      <c r="BA73" s="1327"/>
      <c r="BB73" s="1327" t="s">
        <v>611</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ht="13.2" x14ac:dyDescent="0.2">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2" x14ac:dyDescent="0.2">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616</v>
      </c>
      <c r="BC75" s="1327"/>
      <c r="BD75" s="1327"/>
      <c r="BE75" s="1327"/>
      <c r="BF75" s="1327"/>
      <c r="BG75" s="1327"/>
      <c r="BH75" s="1327"/>
      <c r="BI75" s="1327"/>
      <c r="BJ75" s="1327"/>
      <c r="BK75" s="1327"/>
      <c r="BL75" s="1327"/>
      <c r="BM75" s="1327"/>
      <c r="BN75" s="1327"/>
      <c r="BO75" s="1327"/>
      <c r="BP75" s="1325">
        <v>-4</v>
      </c>
      <c r="BQ75" s="1325"/>
      <c r="BR75" s="1325"/>
      <c r="BS75" s="1325"/>
      <c r="BT75" s="1325"/>
      <c r="BU75" s="1325"/>
      <c r="BV75" s="1325"/>
      <c r="BW75" s="1325"/>
      <c r="BX75" s="1325">
        <v>-4.2</v>
      </c>
      <c r="BY75" s="1325"/>
      <c r="BZ75" s="1325"/>
      <c r="CA75" s="1325"/>
      <c r="CB75" s="1325"/>
      <c r="CC75" s="1325"/>
      <c r="CD75" s="1325"/>
      <c r="CE75" s="1325"/>
      <c r="CF75" s="1325">
        <v>-4</v>
      </c>
      <c r="CG75" s="1325"/>
      <c r="CH75" s="1325"/>
      <c r="CI75" s="1325"/>
      <c r="CJ75" s="1325"/>
      <c r="CK75" s="1325"/>
      <c r="CL75" s="1325"/>
      <c r="CM75" s="1325"/>
      <c r="CN75" s="1325">
        <v>-3.6</v>
      </c>
      <c r="CO75" s="1325"/>
      <c r="CP75" s="1325"/>
      <c r="CQ75" s="1325"/>
      <c r="CR75" s="1325"/>
      <c r="CS75" s="1325"/>
      <c r="CT75" s="1325"/>
      <c r="CU75" s="1325"/>
      <c r="CV75" s="1325">
        <v>-3.1</v>
      </c>
      <c r="CW75" s="1325"/>
      <c r="CX75" s="1325"/>
      <c r="CY75" s="1325"/>
      <c r="CZ75" s="1325"/>
      <c r="DA75" s="1325"/>
      <c r="DB75" s="1325"/>
      <c r="DC75" s="1325"/>
    </row>
    <row r="76" spans="2:107" ht="13.2" x14ac:dyDescent="0.2">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2" x14ac:dyDescent="0.2">
      <c r="B77" s="397"/>
      <c r="G77" s="1320"/>
      <c r="H77" s="1320"/>
      <c r="I77" s="1320"/>
      <c r="J77" s="1320"/>
      <c r="K77" s="1331"/>
      <c r="L77" s="1331"/>
      <c r="M77" s="1331"/>
      <c r="N77" s="1331"/>
      <c r="AN77" s="1324" t="s">
        <v>613</v>
      </c>
      <c r="AO77" s="1324"/>
      <c r="AP77" s="1324"/>
      <c r="AQ77" s="1324"/>
      <c r="AR77" s="1324"/>
      <c r="AS77" s="1324"/>
      <c r="AT77" s="1324"/>
      <c r="AU77" s="1324"/>
      <c r="AV77" s="1324"/>
      <c r="AW77" s="1324"/>
      <c r="AX77" s="1324"/>
      <c r="AY77" s="1324"/>
      <c r="AZ77" s="1324"/>
      <c r="BA77" s="1324"/>
      <c r="BB77" s="1327" t="s">
        <v>611</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ht="13.2" x14ac:dyDescent="0.2">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2" x14ac:dyDescent="0.2">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616</v>
      </c>
      <c r="BC79" s="1327"/>
      <c r="BD79" s="1327"/>
      <c r="BE79" s="1327"/>
      <c r="BF79" s="1327"/>
      <c r="BG79" s="1327"/>
      <c r="BH79" s="1327"/>
      <c r="BI79" s="1327"/>
      <c r="BJ79" s="1327"/>
      <c r="BK79" s="1327"/>
      <c r="BL79" s="1327"/>
      <c r="BM79" s="1327"/>
      <c r="BN79" s="1327"/>
      <c r="BO79" s="1327"/>
      <c r="BP79" s="1325">
        <v>-2.8</v>
      </c>
      <c r="BQ79" s="1325"/>
      <c r="BR79" s="1325"/>
      <c r="BS79" s="1325"/>
      <c r="BT79" s="1325"/>
      <c r="BU79" s="1325"/>
      <c r="BV79" s="1325"/>
      <c r="BW79" s="1325"/>
      <c r="BX79" s="1325">
        <v>-3.2</v>
      </c>
      <c r="BY79" s="1325"/>
      <c r="BZ79" s="1325"/>
      <c r="CA79" s="1325"/>
      <c r="CB79" s="1325"/>
      <c r="CC79" s="1325"/>
      <c r="CD79" s="1325"/>
      <c r="CE79" s="1325"/>
      <c r="CF79" s="1325">
        <v>-3.4</v>
      </c>
      <c r="CG79" s="1325"/>
      <c r="CH79" s="1325"/>
      <c r="CI79" s="1325"/>
      <c r="CJ79" s="1325"/>
      <c r="CK79" s="1325"/>
      <c r="CL79" s="1325"/>
      <c r="CM79" s="1325"/>
      <c r="CN79" s="1325">
        <v>-3.5</v>
      </c>
      <c r="CO79" s="1325"/>
      <c r="CP79" s="1325"/>
      <c r="CQ79" s="1325"/>
      <c r="CR79" s="1325"/>
      <c r="CS79" s="1325"/>
      <c r="CT79" s="1325"/>
      <c r="CU79" s="1325"/>
      <c r="CV79" s="1325">
        <v>-3.4</v>
      </c>
      <c r="CW79" s="1325"/>
      <c r="CX79" s="1325"/>
      <c r="CY79" s="1325"/>
      <c r="CZ79" s="1325"/>
      <c r="DA79" s="1325"/>
      <c r="DB79" s="1325"/>
      <c r="DC79" s="1325"/>
    </row>
    <row r="80" spans="2:107" ht="13.2" x14ac:dyDescent="0.2">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MRDu6Od4D8vDu8K8j0MsowAnJihrHzxo4aQ1C57K0K3SAJ71m8os60CBFYsGPI5XdTBNfNNlJ2q5H+Mb/Ylulw==" saltValue="06padr2CuNhgMH8IrAqv0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G113" sqref="G113"/>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510</v>
      </c>
    </row>
  </sheetData>
  <sheetProtection algorithmName="SHA-512" hashValue="KFJp6q5uARESSCtitPgerO6POhVVTyMMw4UXsDILtgcsL5HOQ+0Bma2w8BRyHiaWv9k9NTyEBHwoGrAj7n5B8g==" saltValue="Us3tO8zll6F2f4vcp35m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Q4" sqref="BQ4"/>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510</v>
      </c>
    </row>
  </sheetData>
  <sheetProtection algorithmName="SHA-512" hashValue="m0+UjAEVEN7dLvK+7LYRfb8tk6c1/1x6GGzzhbUVSAFGjumUgojZBZugITjX2R3c5QfcFpOLSQzyM3DwieusOg==" saltValue="bj5k2bv6n4QwaBATRgm0c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560</v>
      </c>
      <c r="G2" s="157"/>
      <c r="H2" s="158"/>
    </row>
    <row r="3" spans="1:8" x14ac:dyDescent="0.2">
      <c r="A3" s="154" t="s">
        <v>553</v>
      </c>
      <c r="B3" s="159"/>
      <c r="C3" s="160"/>
      <c r="D3" s="161">
        <v>39973</v>
      </c>
      <c r="E3" s="162"/>
      <c r="F3" s="163">
        <v>51565</v>
      </c>
      <c r="G3" s="164"/>
      <c r="H3" s="165"/>
    </row>
    <row r="4" spans="1:8" x14ac:dyDescent="0.2">
      <c r="A4" s="166"/>
      <c r="B4" s="167"/>
      <c r="C4" s="168"/>
      <c r="D4" s="169">
        <v>28231</v>
      </c>
      <c r="E4" s="170"/>
      <c r="F4" s="171">
        <v>35359</v>
      </c>
      <c r="G4" s="172"/>
      <c r="H4" s="173"/>
    </row>
    <row r="5" spans="1:8" x14ac:dyDescent="0.2">
      <c r="A5" s="154" t="s">
        <v>555</v>
      </c>
      <c r="B5" s="159"/>
      <c r="C5" s="160"/>
      <c r="D5" s="161">
        <v>27916</v>
      </c>
      <c r="E5" s="162"/>
      <c r="F5" s="163">
        <v>46686</v>
      </c>
      <c r="G5" s="164"/>
      <c r="H5" s="165"/>
    </row>
    <row r="6" spans="1:8" x14ac:dyDescent="0.2">
      <c r="A6" s="166"/>
      <c r="B6" s="167"/>
      <c r="C6" s="168"/>
      <c r="D6" s="169">
        <v>22693</v>
      </c>
      <c r="E6" s="170"/>
      <c r="F6" s="171">
        <v>32595</v>
      </c>
      <c r="G6" s="172"/>
      <c r="H6" s="173"/>
    </row>
    <row r="7" spans="1:8" x14ac:dyDescent="0.2">
      <c r="A7" s="154" t="s">
        <v>556</v>
      </c>
      <c r="B7" s="159"/>
      <c r="C7" s="160"/>
      <c r="D7" s="161">
        <v>39258</v>
      </c>
      <c r="E7" s="162"/>
      <c r="F7" s="163">
        <v>49796</v>
      </c>
      <c r="G7" s="164"/>
      <c r="H7" s="165"/>
    </row>
    <row r="8" spans="1:8" x14ac:dyDescent="0.2">
      <c r="A8" s="166"/>
      <c r="B8" s="167"/>
      <c r="C8" s="168"/>
      <c r="D8" s="169">
        <v>32652</v>
      </c>
      <c r="E8" s="170"/>
      <c r="F8" s="171">
        <v>37281</v>
      </c>
      <c r="G8" s="172"/>
      <c r="H8" s="173"/>
    </row>
    <row r="9" spans="1:8" x14ac:dyDescent="0.2">
      <c r="A9" s="154" t="s">
        <v>557</v>
      </c>
      <c r="B9" s="159"/>
      <c r="C9" s="160"/>
      <c r="D9" s="161">
        <v>36625</v>
      </c>
      <c r="E9" s="162"/>
      <c r="F9" s="163">
        <v>51681</v>
      </c>
      <c r="G9" s="164"/>
      <c r="H9" s="165"/>
    </row>
    <row r="10" spans="1:8" x14ac:dyDescent="0.2">
      <c r="A10" s="166"/>
      <c r="B10" s="167"/>
      <c r="C10" s="168"/>
      <c r="D10" s="169">
        <v>32729</v>
      </c>
      <c r="E10" s="170"/>
      <c r="F10" s="171">
        <v>37226</v>
      </c>
      <c r="G10" s="172"/>
      <c r="H10" s="173"/>
    </row>
    <row r="11" spans="1:8" x14ac:dyDescent="0.2">
      <c r="A11" s="154" t="s">
        <v>558</v>
      </c>
      <c r="B11" s="159"/>
      <c r="C11" s="160"/>
      <c r="D11" s="161">
        <v>35741</v>
      </c>
      <c r="E11" s="162"/>
      <c r="F11" s="163">
        <v>50465</v>
      </c>
      <c r="G11" s="164"/>
      <c r="H11" s="165"/>
    </row>
    <row r="12" spans="1:8" x14ac:dyDescent="0.2">
      <c r="A12" s="166"/>
      <c r="B12" s="167"/>
      <c r="C12" s="174"/>
      <c r="D12" s="169">
        <v>28696</v>
      </c>
      <c r="E12" s="170"/>
      <c r="F12" s="171">
        <v>34193</v>
      </c>
      <c r="G12" s="172"/>
      <c r="H12" s="173"/>
    </row>
    <row r="13" spans="1:8" x14ac:dyDescent="0.2">
      <c r="A13" s="154"/>
      <c r="B13" s="159"/>
      <c r="C13" s="175"/>
      <c r="D13" s="176">
        <v>35903</v>
      </c>
      <c r="E13" s="177"/>
      <c r="F13" s="178">
        <v>50039</v>
      </c>
      <c r="G13" s="179"/>
      <c r="H13" s="165"/>
    </row>
    <row r="14" spans="1:8" x14ac:dyDescent="0.2">
      <c r="A14" s="166"/>
      <c r="B14" s="167"/>
      <c r="C14" s="168"/>
      <c r="D14" s="169">
        <v>29000</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4.3899999999999997</v>
      </c>
      <c r="C19" s="180">
        <f>ROUND(VALUE(SUBSTITUTE(実質収支比率等に係る経年分析!G$48,"▲","-")),2)</f>
        <v>5</v>
      </c>
      <c r="D19" s="180">
        <f>ROUND(VALUE(SUBSTITUTE(実質収支比率等に係る経年分析!H$48,"▲","-")),2)</f>
        <v>3.67</v>
      </c>
      <c r="E19" s="180">
        <f>ROUND(VALUE(SUBSTITUTE(実質収支比率等に係る経年分析!I$48,"▲","-")),2)</f>
        <v>3.29</v>
      </c>
      <c r="F19" s="180">
        <f>ROUND(VALUE(SUBSTITUTE(実質収支比率等に係る経年分析!J$48,"▲","-")),2)</f>
        <v>5.13</v>
      </c>
    </row>
    <row r="20" spans="1:11" x14ac:dyDescent="0.2">
      <c r="A20" s="180" t="s">
        <v>55</v>
      </c>
      <c r="B20" s="180">
        <f>ROUND(VALUE(SUBSTITUTE(実質収支比率等に係る経年分析!F$47,"▲","-")),2)</f>
        <v>23.12</v>
      </c>
      <c r="C20" s="180">
        <f>ROUND(VALUE(SUBSTITUTE(実質収支比率等に係る経年分析!G$47,"▲","-")),2)</f>
        <v>25.72</v>
      </c>
      <c r="D20" s="180">
        <f>ROUND(VALUE(SUBSTITUTE(実質収支比率等に係る経年分析!H$47,"▲","-")),2)</f>
        <v>25.83</v>
      </c>
      <c r="E20" s="180">
        <f>ROUND(VALUE(SUBSTITUTE(実質収支比率等に係る経年分析!I$47,"▲","-")),2)</f>
        <v>26.19</v>
      </c>
      <c r="F20" s="180">
        <f>ROUND(VALUE(SUBSTITUTE(実質収支比率等に係る経年分析!J$47,"▲","-")),2)</f>
        <v>25.92</v>
      </c>
    </row>
    <row r="21" spans="1:11" x14ac:dyDescent="0.2">
      <c r="A21" s="180" t="s">
        <v>56</v>
      </c>
      <c r="B21" s="180">
        <f>IF(ISNUMBER(VALUE(SUBSTITUTE(実質収支比率等に係る経年分析!F$49,"▲","-"))),ROUND(VALUE(SUBSTITUTE(実質収支比率等に係る経年分析!F$49,"▲","-")),2),NA())</f>
        <v>1.31</v>
      </c>
      <c r="C21" s="180">
        <f>IF(ISNUMBER(VALUE(SUBSTITUTE(実質収支比率等に係る経年分析!G$49,"▲","-"))),ROUND(VALUE(SUBSTITUTE(実質収支比率等に係る経年分析!G$49,"▲","-")),2),NA())</f>
        <v>0.56000000000000005</v>
      </c>
      <c r="D21" s="180">
        <f>IF(ISNUMBER(VALUE(SUBSTITUTE(実質収支比率等に係る経年分析!H$49,"▲","-"))),ROUND(VALUE(SUBSTITUTE(実質収支比率等に係る経年分析!H$49,"▲","-")),2),NA())</f>
        <v>-2.85</v>
      </c>
      <c r="E21" s="180">
        <f>IF(ISNUMBER(VALUE(SUBSTITUTE(実質収支比率等に係る経年分析!I$49,"▲","-"))),ROUND(VALUE(SUBSTITUTE(実質収支比率等に係る経年分析!I$49,"▲","-")),2),NA())</f>
        <v>-0.51</v>
      </c>
      <c r="F21" s="180">
        <f>IF(ISNUMBER(VALUE(SUBSTITUTE(実質収支比率等に係る経年分析!J$49,"▲","-"))),ROUND(VALUE(SUBSTITUTE(実質収支比率等に係る経年分析!J$49,"▲","-")),2),NA())</f>
        <v>-0.96</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公共駐車場会計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後期高齢者医療会計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2">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0.26</v>
      </c>
    </row>
    <row r="35" spans="1:16" x14ac:dyDescent="0.2">
      <c r="A35" s="181" t="str">
        <f>IF(連結実質赤字比率に係る赤字・黒字の構成分析!C$35="",NA(),連結実質赤字比率に係る赤字・黒字の構成分析!C$35)</f>
        <v>介護保険会計（保険事業勘定）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0.55000000000000004</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3.29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5.12</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12625</v>
      </c>
      <c r="E42" s="182"/>
      <c r="F42" s="182"/>
      <c r="G42" s="182">
        <f>'実質公債費比率（分子）の構造'!L$52</f>
        <v>12288</v>
      </c>
      <c r="H42" s="182"/>
      <c r="I42" s="182"/>
      <c r="J42" s="182">
        <f>'実質公債費比率（分子）の構造'!M$52</f>
        <v>12035</v>
      </c>
      <c r="K42" s="182"/>
      <c r="L42" s="182"/>
      <c r="M42" s="182">
        <f>'実質公債費比率（分子）の構造'!N$52</f>
        <v>11767</v>
      </c>
      <c r="N42" s="182"/>
      <c r="O42" s="182"/>
      <c r="P42" s="182">
        <f>'実質公債費比率（分子）の構造'!O$52</f>
        <v>11627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1479</v>
      </c>
      <c r="C44" s="182"/>
      <c r="D44" s="182"/>
      <c r="E44" s="182">
        <f>'実質公債費比率（分子）の構造'!L$50</f>
        <v>1595</v>
      </c>
      <c r="F44" s="182"/>
      <c r="G44" s="182"/>
      <c r="H44" s="182">
        <f>'実質公債費比率（分子）の構造'!M$50</f>
        <v>1869</v>
      </c>
      <c r="I44" s="182"/>
      <c r="J44" s="182"/>
      <c r="K44" s="182">
        <f>'実質公債費比率（分子）の構造'!N$50</f>
        <v>2346</v>
      </c>
      <c r="L44" s="182"/>
      <c r="M44" s="182"/>
      <c r="N44" s="182">
        <f>'実質公債費比率（分子）の構造'!O$50</f>
        <v>3381</v>
      </c>
      <c r="O44" s="182"/>
      <c r="P44" s="182"/>
    </row>
    <row r="45" spans="1:16" x14ac:dyDescent="0.2">
      <c r="A45" s="182" t="s">
        <v>66</v>
      </c>
      <c r="B45" s="182">
        <f>'実質公債費比率（分子）の構造'!K$49</f>
        <v>192</v>
      </c>
      <c r="C45" s="182"/>
      <c r="D45" s="182"/>
      <c r="E45" s="182">
        <f>'実質公債費比率（分子）の構造'!L$49</f>
        <v>161</v>
      </c>
      <c r="F45" s="182"/>
      <c r="G45" s="182"/>
      <c r="H45" s="182">
        <f>'実質公債費比率（分子）の構造'!M$49</f>
        <v>174</v>
      </c>
      <c r="I45" s="182"/>
      <c r="J45" s="182"/>
      <c r="K45" s="182">
        <f>'実質公債費比率（分子）の構造'!N$49</f>
        <v>180</v>
      </c>
      <c r="L45" s="182"/>
      <c r="M45" s="182"/>
      <c r="N45" s="182">
        <f>'実質公債費比率（分子）の構造'!O$49</f>
        <v>200</v>
      </c>
      <c r="O45" s="182"/>
      <c r="P45" s="182"/>
    </row>
    <row r="46" spans="1:16" x14ac:dyDescent="0.2">
      <c r="A46" s="182" t="s">
        <v>67</v>
      </c>
      <c r="B46" s="182">
        <f>'実質公債費比率（分子）の構造'!K$48</f>
        <v>155</v>
      </c>
      <c r="C46" s="182"/>
      <c r="D46" s="182"/>
      <c r="E46" s="182">
        <f>'実質公債費比率（分子）の構造'!L$48</f>
        <v>155</v>
      </c>
      <c r="F46" s="182"/>
      <c r="G46" s="182"/>
      <c r="H46" s="182">
        <f>'実質公債費比率（分子）の構造'!M$48</f>
        <v>158</v>
      </c>
      <c r="I46" s="182"/>
      <c r="J46" s="182"/>
      <c r="K46" s="182">
        <f>'実質公債費比率（分子）の構造'!N$48</f>
        <v>116</v>
      </c>
      <c r="L46" s="182"/>
      <c r="M46" s="182"/>
      <c r="N46" s="182">
        <f>'実質公債費比率（分子）の構造'!O$48</f>
        <v>93</v>
      </c>
      <c r="O46" s="182"/>
      <c r="P46" s="182"/>
    </row>
    <row r="47" spans="1:16" x14ac:dyDescent="0.2">
      <c r="A47" s="182" t="s">
        <v>68</v>
      </c>
      <c r="B47" s="182">
        <f>'実質公債費比率（分子）の構造'!K$47</f>
        <v>448</v>
      </c>
      <c r="C47" s="182"/>
      <c r="D47" s="182"/>
      <c r="E47" s="182">
        <f>'実質公債費比率（分子）の構造'!L$47</f>
        <v>510</v>
      </c>
      <c r="F47" s="182"/>
      <c r="G47" s="182"/>
      <c r="H47" s="182">
        <f>'実質公債費比率（分子）の構造'!M$47</f>
        <v>538</v>
      </c>
      <c r="I47" s="182"/>
      <c r="J47" s="182"/>
      <c r="K47" s="182">
        <f>'実質公債費比率（分子）の構造'!N$47</f>
        <v>582</v>
      </c>
      <c r="L47" s="182"/>
      <c r="M47" s="182"/>
      <c r="N47" s="182">
        <f>'実質公債費比率（分子）の構造'!O$47</f>
        <v>612</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3583</v>
      </c>
      <c r="C49" s="182"/>
      <c r="D49" s="182"/>
      <c r="E49" s="182">
        <f>'実質公債費比率（分子）の構造'!L$45</f>
        <v>3525</v>
      </c>
      <c r="F49" s="182"/>
      <c r="G49" s="182"/>
      <c r="H49" s="182">
        <f>'実質公債費比率（分子）の構造'!M$45</f>
        <v>3675</v>
      </c>
      <c r="I49" s="182"/>
      <c r="J49" s="182"/>
      <c r="K49" s="182">
        <f>'実質公債費比率（分子）の構造'!N$45</f>
        <v>3263</v>
      </c>
      <c r="L49" s="182"/>
      <c r="M49" s="182"/>
      <c r="N49" s="182">
        <f>'実質公債費比率（分子）の構造'!O$45</f>
        <v>3350</v>
      </c>
      <c r="O49" s="182"/>
      <c r="P49" s="182"/>
    </row>
    <row r="50" spans="1:16" x14ac:dyDescent="0.2">
      <c r="A50" s="182" t="s">
        <v>71</v>
      </c>
      <c r="B50" s="182" t="e">
        <f>NA()</f>
        <v>#N/A</v>
      </c>
      <c r="C50" s="182">
        <f>IF(ISNUMBER('実質公債費比率（分子）の構造'!K$53),'実質公債費比率（分子）の構造'!K$53,NA())</f>
        <v>-6768</v>
      </c>
      <c r="D50" s="182" t="e">
        <f>NA()</f>
        <v>#N/A</v>
      </c>
      <c r="E50" s="182" t="e">
        <f>NA()</f>
        <v>#N/A</v>
      </c>
      <c r="F50" s="182">
        <f>IF(ISNUMBER('実質公債費比率（分子）の構造'!L$53),'実質公債費比率（分子）の構造'!L$53,NA())</f>
        <v>-6342</v>
      </c>
      <c r="G50" s="182" t="e">
        <f>NA()</f>
        <v>#N/A</v>
      </c>
      <c r="H50" s="182" t="e">
        <f>NA()</f>
        <v>#N/A</v>
      </c>
      <c r="I50" s="182">
        <f>IF(ISNUMBER('実質公債費比率（分子）の構造'!M$53),'実質公債費比率（分子）の構造'!M$53,NA())</f>
        <v>-5621</v>
      </c>
      <c r="J50" s="182" t="e">
        <f>NA()</f>
        <v>#N/A</v>
      </c>
      <c r="K50" s="182" t="e">
        <f>NA()</f>
        <v>#N/A</v>
      </c>
      <c r="L50" s="182">
        <f>IF(ISNUMBER('実質公債費比率（分子）の構造'!N$53),'実質公債費比率（分子）の構造'!N$53,NA())</f>
        <v>-5280</v>
      </c>
      <c r="M50" s="182" t="e">
        <f>NA()</f>
        <v>#N/A</v>
      </c>
      <c r="N50" s="182" t="e">
        <f>NA()</f>
        <v>#N/A</v>
      </c>
      <c r="O50" s="182">
        <f>IF(ISNUMBER('実質公債費比率（分子）の構造'!O$53),'実質公債費比率（分子）の構造'!O$53,NA())</f>
        <v>-3991</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133618</v>
      </c>
      <c r="E56" s="181"/>
      <c r="F56" s="181"/>
      <c r="G56" s="181">
        <f>'将来負担比率（分子）の構造'!J$52</f>
        <v>123618</v>
      </c>
      <c r="H56" s="181"/>
      <c r="I56" s="181"/>
      <c r="J56" s="181">
        <f>'将来負担比率（分子）の構造'!K$52</f>
        <v>113241</v>
      </c>
      <c r="K56" s="181"/>
      <c r="L56" s="181"/>
      <c r="M56" s="181">
        <f>'将来負担比率（分子）の構造'!L$52</f>
        <v>103219</v>
      </c>
      <c r="N56" s="181"/>
      <c r="O56" s="181"/>
      <c r="P56" s="181">
        <f>'将来負担比率（分子）の構造'!M$52</f>
        <v>96597</v>
      </c>
    </row>
    <row r="57" spans="1:16" x14ac:dyDescent="0.2">
      <c r="A57" s="181" t="s">
        <v>42</v>
      </c>
      <c r="B57" s="181"/>
      <c r="C57" s="181"/>
      <c r="D57" s="181">
        <f>'将来負担比率（分子）の構造'!I$51</f>
        <v>3796</v>
      </c>
      <c r="E57" s="181"/>
      <c r="F57" s="181"/>
      <c r="G57" s="181">
        <f>'将来負担比率（分子）の構造'!J$51</f>
        <v>4824</v>
      </c>
      <c r="H57" s="181"/>
      <c r="I57" s="181"/>
      <c r="J57" s="181">
        <f>'将来負担比率（分子）の構造'!K$51</f>
        <v>4712</v>
      </c>
      <c r="K57" s="181"/>
      <c r="L57" s="181"/>
      <c r="M57" s="181">
        <f>'将来負担比率（分子）の構造'!L$51</f>
        <v>5660</v>
      </c>
      <c r="N57" s="181"/>
      <c r="O57" s="181"/>
      <c r="P57" s="181">
        <f>'将来負担比率（分子）の構造'!M$51</f>
        <v>7307</v>
      </c>
    </row>
    <row r="58" spans="1:16" x14ac:dyDescent="0.2">
      <c r="A58" s="181" t="s">
        <v>41</v>
      </c>
      <c r="B58" s="181"/>
      <c r="C58" s="181"/>
      <c r="D58" s="181">
        <f>'将来負担比率（分子）の構造'!I$50</f>
        <v>82922</v>
      </c>
      <c r="E58" s="181"/>
      <c r="F58" s="181"/>
      <c r="G58" s="181">
        <f>'将来負担比率（分子）の構造'!J$50</f>
        <v>93225</v>
      </c>
      <c r="H58" s="181"/>
      <c r="I58" s="181"/>
      <c r="J58" s="181">
        <f>'将来負担比率（分子）の構造'!K$50</f>
        <v>100430</v>
      </c>
      <c r="K58" s="181"/>
      <c r="L58" s="181"/>
      <c r="M58" s="181">
        <f>'将来負担比率（分子）の構造'!L$50</f>
        <v>108584</v>
      </c>
      <c r="N58" s="181"/>
      <c r="O58" s="181"/>
      <c r="P58" s="181">
        <f>'将来負担比率（分子）の構造'!M$50</f>
        <v>106984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34018</v>
      </c>
      <c r="C62" s="181"/>
      <c r="D62" s="181"/>
      <c r="E62" s="181">
        <f>'将来負担比率（分子）の構造'!J$45</f>
        <v>34391</v>
      </c>
      <c r="F62" s="181"/>
      <c r="G62" s="181"/>
      <c r="H62" s="181">
        <f>'将来負担比率（分子）の構造'!K$45</f>
        <v>33711</v>
      </c>
      <c r="I62" s="181"/>
      <c r="J62" s="181"/>
      <c r="K62" s="181">
        <f>'将来負担比率（分子）の構造'!L$45</f>
        <v>33873</v>
      </c>
      <c r="L62" s="181"/>
      <c r="M62" s="181"/>
      <c r="N62" s="181">
        <f>'将来負担比率（分子）の構造'!M$45</f>
        <v>33092</v>
      </c>
      <c r="O62" s="181"/>
      <c r="P62" s="181"/>
    </row>
    <row r="63" spans="1:16" x14ac:dyDescent="0.2">
      <c r="A63" s="181" t="s">
        <v>34</v>
      </c>
      <c r="B63" s="181">
        <f>'将来負担比率（分子）の構造'!I$44</f>
        <v>1875</v>
      </c>
      <c r="C63" s="181"/>
      <c r="D63" s="181"/>
      <c r="E63" s="181">
        <f>'将来負担比率（分子）の構造'!J$44</f>
        <v>2225</v>
      </c>
      <c r="F63" s="181"/>
      <c r="G63" s="181"/>
      <c r="H63" s="181">
        <f>'将来負担比率（分子）の構造'!K$44</f>
        <v>2224</v>
      </c>
      <c r="I63" s="181"/>
      <c r="J63" s="181"/>
      <c r="K63" s="181">
        <f>'将来負担比率（分子）の構造'!L$44</f>
        <v>2262</v>
      </c>
      <c r="L63" s="181"/>
      <c r="M63" s="181"/>
      <c r="N63" s="181">
        <f>'将来負担比率（分子）の構造'!M$44</f>
        <v>2627</v>
      </c>
      <c r="O63" s="181"/>
      <c r="P63" s="181"/>
    </row>
    <row r="64" spans="1:16" x14ac:dyDescent="0.2">
      <c r="A64" s="181" t="s">
        <v>33</v>
      </c>
      <c r="B64" s="181">
        <f>'将来負担比率（分子）の構造'!I$43</f>
        <v>1031</v>
      </c>
      <c r="C64" s="181"/>
      <c r="D64" s="181"/>
      <c r="E64" s="181">
        <f>'将来負担比率（分子）の構造'!J$43</f>
        <v>880</v>
      </c>
      <c r="F64" s="181"/>
      <c r="G64" s="181"/>
      <c r="H64" s="181">
        <f>'将来負担比率（分子）の構造'!K$43</f>
        <v>737</v>
      </c>
      <c r="I64" s="181"/>
      <c r="J64" s="181"/>
      <c r="K64" s="181">
        <f>'将来負担比率（分子）の構造'!L$43</f>
        <v>616</v>
      </c>
      <c r="L64" s="181"/>
      <c r="M64" s="181"/>
      <c r="N64" s="181">
        <f>'将来負担比率（分子）の構造'!M$43</f>
        <v>529</v>
      </c>
      <c r="O64" s="181"/>
      <c r="P64" s="181"/>
    </row>
    <row r="65" spans="1:16" x14ac:dyDescent="0.2">
      <c r="A65" s="181" t="s">
        <v>32</v>
      </c>
      <c r="B65" s="181">
        <f>'将来負担比率（分子）の構造'!I$42</f>
        <v>20337</v>
      </c>
      <c r="C65" s="181"/>
      <c r="D65" s="181"/>
      <c r="E65" s="181">
        <f>'将来負担比率（分子）の構造'!J$42</f>
        <v>20166</v>
      </c>
      <c r="F65" s="181"/>
      <c r="G65" s="181"/>
      <c r="H65" s="181">
        <f>'将来負担比率（分子）の構造'!K$42</f>
        <v>21365</v>
      </c>
      <c r="I65" s="181"/>
      <c r="J65" s="181"/>
      <c r="K65" s="181">
        <f>'将来負担比率（分子）の構造'!L$42</f>
        <v>24120</v>
      </c>
      <c r="L65" s="181"/>
      <c r="M65" s="181"/>
      <c r="N65" s="181">
        <f>'将来負担比率（分子）の構造'!M$42</f>
        <v>28227</v>
      </c>
      <c r="O65" s="181"/>
      <c r="P65" s="181"/>
    </row>
    <row r="66" spans="1:16" x14ac:dyDescent="0.2">
      <c r="A66" s="181" t="s">
        <v>31</v>
      </c>
      <c r="B66" s="181">
        <f>'将来負担比率（分子）の構造'!I$41</f>
        <v>54040</v>
      </c>
      <c r="C66" s="181"/>
      <c r="D66" s="181"/>
      <c r="E66" s="181">
        <f>'将来負担比率（分子）の構造'!J$41</f>
        <v>55764</v>
      </c>
      <c r="F66" s="181"/>
      <c r="G66" s="181"/>
      <c r="H66" s="181">
        <f>'将来負担比率（分子）の構造'!K$41</f>
        <v>57250</v>
      </c>
      <c r="I66" s="181"/>
      <c r="J66" s="181"/>
      <c r="K66" s="181">
        <f>'将来負担比率（分子）の構造'!L$41</f>
        <v>56919</v>
      </c>
      <c r="L66" s="181"/>
      <c r="M66" s="181"/>
      <c r="N66" s="181">
        <f>'将来負担比率（分子）の構造'!M$41</f>
        <v>56108</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43113</v>
      </c>
      <c r="C72" s="185">
        <f>基金残高に係る経年分析!G55</f>
        <v>45671</v>
      </c>
      <c r="D72" s="185">
        <f>基金残高に係る経年分析!H55</f>
        <v>43953</v>
      </c>
    </row>
    <row r="73" spans="1:16" x14ac:dyDescent="0.2">
      <c r="A73" s="184" t="s">
        <v>78</v>
      </c>
      <c r="B73" s="185">
        <f>基金残高に係る経年分析!F56</f>
        <v>2879</v>
      </c>
      <c r="C73" s="185">
        <f>基金残高に係る経年分析!G56</f>
        <v>2701</v>
      </c>
      <c r="D73" s="185">
        <f>基金残高に係る経年分析!H56</f>
        <v>2715</v>
      </c>
    </row>
    <row r="74" spans="1:16" x14ac:dyDescent="0.2">
      <c r="A74" s="184" t="s">
        <v>79</v>
      </c>
      <c r="B74" s="185">
        <f>基金残高に係る経年分析!F57</f>
        <v>40883</v>
      </c>
      <c r="C74" s="185">
        <f>基金残高に係る経年分析!G57</f>
        <v>45665</v>
      </c>
      <c r="D74" s="185">
        <f>基金残高に係る経年分析!H57</f>
        <v>45352</v>
      </c>
    </row>
  </sheetData>
  <sheetProtection algorithmName="SHA-512" hashValue="EfJJ3Dd9JF+2SE4mvcw+bqXmszb9nWk8W9eSxogUF1rmZ0YZDhZXIM5F2Y7dFU65zukkq3NRhZ5W4JsslnpOTQ==" saltValue="l05Ynon9hHAwOOjVOOsCa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223</v>
      </c>
      <c r="C5" s="747"/>
      <c r="D5" s="747"/>
      <c r="E5" s="747"/>
      <c r="F5" s="747"/>
      <c r="G5" s="747"/>
      <c r="H5" s="747"/>
      <c r="I5" s="747"/>
      <c r="J5" s="747"/>
      <c r="K5" s="747"/>
      <c r="L5" s="747"/>
      <c r="M5" s="747"/>
      <c r="N5" s="747"/>
      <c r="O5" s="747"/>
      <c r="P5" s="747"/>
      <c r="Q5" s="748"/>
      <c r="R5" s="735">
        <v>69278731</v>
      </c>
      <c r="S5" s="736"/>
      <c r="T5" s="736"/>
      <c r="U5" s="736"/>
      <c r="V5" s="736"/>
      <c r="W5" s="736"/>
      <c r="X5" s="736"/>
      <c r="Y5" s="779"/>
      <c r="Z5" s="797">
        <v>19.600000000000001</v>
      </c>
      <c r="AA5" s="797"/>
      <c r="AB5" s="797"/>
      <c r="AC5" s="797"/>
      <c r="AD5" s="798">
        <v>69278731</v>
      </c>
      <c r="AE5" s="798"/>
      <c r="AF5" s="798"/>
      <c r="AG5" s="798"/>
      <c r="AH5" s="798"/>
      <c r="AI5" s="798"/>
      <c r="AJ5" s="798"/>
      <c r="AK5" s="798"/>
      <c r="AL5" s="780">
        <v>40.4</v>
      </c>
      <c r="AM5" s="751"/>
      <c r="AN5" s="751"/>
      <c r="AO5" s="781"/>
      <c r="AP5" s="746" t="s">
        <v>224</v>
      </c>
      <c r="AQ5" s="747"/>
      <c r="AR5" s="747"/>
      <c r="AS5" s="747"/>
      <c r="AT5" s="747"/>
      <c r="AU5" s="747"/>
      <c r="AV5" s="747"/>
      <c r="AW5" s="747"/>
      <c r="AX5" s="747"/>
      <c r="AY5" s="747"/>
      <c r="AZ5" s="747"/>
      <c r="BA5" s="747"/>
      <c r="BB5" s="747"/>
      <c r="BC5" s="747"/>
      <c r="BD5" s="747"/>
      <c r="BE5" s="747"/>
      <c r="BF5" s="748"/>
      <c r="BG5" s="680">
        <v>69257614</v>
      </c>
      <c r="BH5" s="681"/>
      <c r="BI5" s="681"/>
      <c r="BJ5" s="681"/>
      <c r="BK5" s="681"/>
      <c r="BL5" s="681"/>
      <c r="BM5" s="681"/>
      <c r="BN5" s="682"/>
      <c r="BO5" s="713">
        <v>100</v>
      </c>
      <c r="BP5" s="713"/>
      <c r="BQ5" s="713"/>
      <c r="BR5" s="713"/>
      <c r="BS5" s="714" t="s">
        <v>129</v>
      </c>
      <c r="BT5" s="714"/>
      <c r="BU5" s="714"/>
      <c r="BV5" s="714"/>
      <c r="BW5" s="714"/>
      <c r="BX5" s="714"/>
      <c r="BY5" s="714"/>
      <c r="BZ5" s="714"/>
      <c r="CA5" s="714"/>
      <c r="CB5" s="777"/>
      <c r="CD5" s="784" t="s">
        <v>219</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217</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x14ac:dyDescent="0.2">
      <c r="B6" s="677" t="s">
        <v>228</v>
      </c>
      <c r="C6" s="678"/>
      <c r="D6" s="678"/>
      <c r="E6" s="678"/>
      <c r="F6" s="678"/>
      <c r="G6" s="678"/>
      <c r="H6" s="678"/>
      <c r="I6" s="678"/>
      <c r="J6" s="678"/>
      <c r="K6" s="678"/>
      <c r="L6" s="678"/>
      <c r="M6" s="678"/>
      <c r="N6" s="678"/>
      <c r="O6" s="678"/>
      <c r="P6" s="678"/>
      <c r="Q6" s="679"/>
      <c r="R6" s="680">
        <v>1050291</v>
      </c>
      <c r="S6" s="681"/>
      <c r="T6" s="681"/>
      <c r="U6" s="681"/>
      <c r="V6" s="681"/>
      <c r="W6" s="681"/>
      <c r="X6" s="681"/>
      <c r="Y6" s="682"/>
      <c r="Z6" s="713">
        <v>0.3</v>
      </c>
      <c r="AA6" s="713"/>
      <c r="AB6" s="713"/>
      <c r="AC6" s="713"/>
      <c r="AD6" s="714">
        <v>1050291</v>
      </c>
      <c r="AE6" s="714"/>
      <c r="AF6" s="714"/>
      <c r="AG6" s="714"/>
      <c r="AH6" s="714"/>
      <c r="AI6" s="714"/>
      <c r="AJ6" s="714"/>
      <c r="AK6" s="714"/>
      <c r="AL6" s="683">
        <v>0.6</v>
      </c>
      <c r="AM6" s="684"/>
      <c r="AN6" s="684"/>
      <c r="AO6" s="715"/>
      <c r="AP6" s="677" t="s">
        <v>229</v>
      </c>
      <c r="AQ6" s="678"/>
      <c r="AR6" s="678"/>
      <c r="AS6" s="678"/>
      <c r="AT6" s="678"/>
      <c r="AU6" s="678"/>
      <c r="AV6" s="678"/>
      <c r="AW6" s="678"/>
      <c r="AX6" s="678"/>
      <c r="AY6" s="678"/>
      <c r="AZ6" s="678"/>
      <c r="BA6" s="678"/>
      <c r="BB6" s="678"/>
      <c r="BC6" s="678"/>
      <c r="BD6" s="678"/>
      <c r="BE6" s="678"/>
      <c r="BF6" s="679"/>
      <c r="BG6" s="680">
        <v>69257614</v>
      </c>
      <c r="BH6" s="681"/>
      <c r="BI6" s="681"/>
      <c r="BJ6" s="681"/>
      <c r="BK6" s="681"/>
      <c r="BL6" s="681"/>
      <c r="BM6" s="681"/>
      <c r="BN6" s="682"/>
      <c r="BO6" s="713">
        <v>100</v>
      </c>
      <c r="BP6" s="713"/>
      <c r="BQ6" s="713"/>
      <c r="BR6" s="713"/>
      <c r="BS6" s="714" t="s">
        <v>230</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992757</v>
      </c>
      <c r="CS6" s="681"/>
      <c r="CT6" s="681"/>
      <c r="CU6" s="681"/>
      <c r="CV6" s="681"/>
      <c r="CW6" s="681"/>
      <c r="CX6" s="681"/>
      <c r="CY6" s="682"/>
      <c r="CZ6" s="780">
        <v>0.3</v>
      </c>
      <c r="DA6" s="751"/>
      <c r="DB6" s="751"/>
      <c r="DC6" s="783"/>
      <c r="DD6" s="686" t="s">
        <v>129</v>
      </c>
      <c r="DE6" s="681"/>
      <c r="DF6" s="681"/>
      <c r="DG6" s="681"/>
      <c r="DH6" s="681"/>
      <c r="DI6" s="681"/>
      <c r="DJ6" s="681"/>
      <c r="DK6" s="681"/>
      <c r="DL6" s="681"/>
      <c r="DM6" s="681"/>
      <c r="DN6" s="681"/>
      <c r="DO6" s="681"/>
      <c r="DP6" s="682"/>
      <c r="DQ6" s="686">
        <v>992757</v>
      </c>
      <c r="DR6" s="681"/>
      <c r="DS6" s="681"/>
      <c r="DT6" s="681"/>
      <c r="DU6" s="681"/>
      <c r="DV6" s="681"/>
      <c r="DW6" s="681"/>
      <c r="DX6" s="681"/>
      <c r="DY6" s="681"/>
      <c r="DZ6" s="681"/>
      <c r="EA6" s="681"/>
      <c r="EB6" s="681"/>
      <c r="EC6" s="727"/>
    </row>
    <row r="7" spans="2:143" ht="11.25" customHeight="1" x14ac:dyDescent="0.2">
      <c r="B7" s="677" t="s">
        <v>232</v>
      </c>
      <c r="C7" s="678"/>
      <c r="D7" s="678"/>
      <c r="E7" s="678"/>
      <c r="F7" s="678"/>
      <c r="G7" s="678"/>
      <c r="H7" s="678"/>
      <c r="I7" s="678"/>
      <c r="J7" s="678"/>
      <c r="K7" s="678"/>
      <c r="L7" s="678"/>
      <c r="M7" s="678"/>
      <c r="N7" s="678"/>
      <c r="O7" s="678"/>
      <c r="P7" s="678"/>
      <c r="Q7" s="679"/>
      <c r="R7" s="680">
        <v>197200</v>
      </c>
      <c r="S7" s="681"/>
      <c r="T7" s="681"/>
      <c r="U7" s="681"/>
      <c r="V7" s="681"/>
      <c r="W7" s="681"/>
      <c r="X7" s="681"/>
      <c r="Y7" s="682"/>
      <c r="Z7" s="713">
        <v>0.1</v>
      </c>
      <c r="AA7" s="713"/>
      <c r="AB7" s="713"/>
      <c r="AC7" s="713"/>
      <c r="AD7" s="714">
        <v>197200</v>
      </c>
      <c r="AE7" s="714"/>
      <c r="AF7" s="714"/>
      <c r="AG7" s="714"/>
      <c r="AH7" s="714"/>
      <c r="AI7" s="714"/>
      <c r="AJ7" s="714"/>
      <c r="AK7" s="714"/>
      <c r="AL7" s="683">
        <v>0.1</v>
      </c>
      <c r="AM7" s="684"/>
      <c r="AN7" s="684"/>
      <c r="AO7" s="715"/>
      <c r="AP7" s="677" t="s">
        <v>233</v>
      </c>
      <c r="AQ7" s="678"/>
      <c r="AR7" s="678"/>
      <c r="AS7" s="678"/>
      <c r="AT7" s="678"/>
      <c r="AU7" s="678"/>
      <c r="AV7" s="678"/>
      <c r="AW7" s="678"/>
      <c r="AX7" s="678"/>
      <c r="AY7" s="678"/>
      <c r="AZ7" s="678"/>
      <c r="BA7" s="678"/>
      <c r="BB7" s="678"/>
      <c r="BC7" s="678"/>
      <c r="BD7" s="678"/>
      <c r="BE7" s="678"/>
      <c r="BF7" s="679"/>
      <c r="BG7" s="680">
        <v>65369250</v>
      </c>
      <c r="BH7" s="681"/>
      <c r="BI7" s="681"/>
      <c r="BJ7" s="681"/>
      <c r="BK7" s="681"/>
      <c r="BL7" s="681"/>
      <c r="BM7" s="681"/>
      <c r="BN7" s="682"/>
      <c r="BO7" s="713">
        <v>94.4</v>
      </c>
      <c r="BP7" s="713"/>
      <c r="BQ7" s="713"/>
      <c r="BR7" s="713"/>
      <c r="BS7" s="714" t="s">
        <v>129</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95000946</v>
      </c>
      <c r="CS7" s="681"/>
      <c r="CT7" s="681"/>
      <c r="CU7" s="681"/>
      <c r="CV7" s="681"/>
      <c r="CW7" s="681"/>
      <c r="CX7" s="681"/>
      <c r="CY7" s="682"/>
      <c r="CZ7" s="713">
        <v>27.5</v>
      </c>
      <c r="DA7" s="713"/>
      <c r="DB7" s="713"/>
      <c r="DC7" s="713"/>
      <c r="DD7" s="686">
        <v>1305210</v>
      </c>
      <c r="DE7" s="681"/>
      <c r="DF7" s="681"/>
      <c r="DG7" s="681"/>
      <c r="DH7" s="681"/>
      <c r="DI7" s="681"/>
      <c r="DJ7" s="681"/>
      <c r="DK7" s="681"/>
      <c r="DL7" s="681"/>
      <c r="DM7" s="681"/>
      <c r="DN7" s="681"/>
      <c r="DO7" s="681"/>
      <c r="DP7" s="682"/>
      <c r="DQ7" s="686">
        <v>17241138</v>
      </c>
      <c r="DR7" s="681"/>
      <c r="DS7" s="681"/>
      <c r="DT7" s="681"/>
      <c r="DU7" s="681"/>
      <c r="DV7" s="681"/>
      <c r="DW7" s="681"/>
      <c r="DX7" s="681"/>
      <c r="DY7" s="681"/>
      <c r="DZ7" s="681"/>
      <c r="EA7" s="681"/>
      <c r="EB7" s="681"/>
      <c r="EC7" s="727"/>
    </row>
    <row r="8" spans="2:143" ht="11.25" customHeight="1" x14ac:dyDescent="0.2">
      <c r="B8" s="677" t="s">
        <v>235</v>
      </c>
      <c r="C8" s="678"/>
      <c r="D8" s="678"/>
      <c r="E8" s="678"/>
      <c r="F8" s="678"/>
      <c r="G8" s="678"/>
      <c r="H8" s="678"/>
      <c r="I8" s="678"/>
      <c r="J8" s="678"/>
      <c r="K8" s="678"/>
      <c r="L8" s="678"/>
      <c r="M8" s="678"/>
      <c r="N8" s="678"/>
      <c r="O8" s="678"/>
      <c r="P8" s="678"/>
      <c r="Q8" s="679"/>
      <c r="R8" s="680">
        <v>953405</v>
      </c>
      <c r="S8" s="681"/>
      <c r="T8" s="681"/>
      <c r="U8" s="681"/>
      <c r="V8" s="681"/>
      <c r="W8" s="681"/>
      <c r="X8" s="681"/>
      <c r="Y8" s="682"/>
      <c r="Z8" s="713">
        <v>0.3</v>
      </c>
      <c r="AA8" s="713"/>
      <c r="AB8" s="713"/>
      <c r="AC8" s="713"/>
      <c r="AD8" s="714">
        <v>953405</v>
      </c>
      <c r="AE8" s="714"/>
      <c r="AF8" s="714"/>
      <c r="AG8" s="714"/>
      <c r="AH8" s="714"/>
      <c r="AI8" s="714"/>
      <c r="AJ8" s="714"/>
      <c r="AK8" s="714"/>
      <c r="AL8" s="683">
        <v>0.6</v>
      </c>
      <c r="AM8" s="684"/>
      <c r="AN8" s="684"/>
      <c r="AO8" s="715"/>
      <c r="AP8" s="677" t="s">
        <v>236</v>
      </c>
      <c r="AQ8" s="678"/>
      <c r="AR8" s="678"/>
      <c r="AS8" s="678"/>
      <c r="AT8" s="678"/>
      <c r="AU8" s="678"/>
      <c r="AV8" s="678"/>
      <c r="AW8" s="678"/>
      <c r="AX8" s="678"/>
      <c r="AY8" s="678"/>
      <c r="AZ8" s="678"/>
      <c r="BA8" s="678"/>
      <c r="BB8" s="678"/>
      <c r="BC8" s="678"/>
      <c r="BD8" s="678"/>
      <c r="BE8" s="678"/>
      <c r="BF8" s="679"/>
      <c r="BG8" s="680">
        <v>1409881</v>
      </c>
      <c r="BH8" s="681"/>
      <c r="BI8" s="681"/>
      <c r="BJ8" s="681"/>
      <c r="BK8" s="681"/>
      <c r="BL8" s="681"/>
      <c r="BM8" s="681"/>
      <c r="BN8" s="682"/>
      <c r="BO8" s="713">
        <v>2</v>
      </c>
      <c r="BP8" s="713"/>
      <c r="BQ8" s="713"/>
      <c r="BR8" s="713"/>
      <c r="BS8" s="686" t="s">
        <v>129</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159438626</v>
      </c>
      <c r="CS8" s="681"/>
      <c r="CT8" s="681"/>
      <c r="CU8" s="681"/>
      <c r="CV8" s="681"/>
      <c r="CW8" s="681"/>
      <c r="CX8" s="681"/>
      <c r="CY8" s="682"/>
      <c r="CZ8" s="713">
        <v>46.2</v>
      </c>
      <c r="DA8" s="713"/>
      <c r="DB8" s="713"/>
      <c r="DC8" s="713"/>
      <c r="DD8" s="686">
        <v>4143730</v>
      </c>
      <c r="DE8" s="681"/>
      <c r="DF8" s="681"/>
      <c r="DG8" s="681"/>
      <c r="DH8" s="681"/>
      <c r="DI8" s="681"/>
      <c r="DJ8" s="681"/>
      <c r="DK8" s="681"/>
      <c r="DL8" s="681"/>
      <c r="DM8" s="681"/>
      <c r="DN8" s="681"/>
      <c r="DO8" s="681"/>
      <c r="DP8" s="682"/>
      <c r="DQ8" s="686">
        <v>86609605</v>
      </c>
      <c r="DR8" s="681"/>
      <c r="DS8" s="681"/>
      <c r="DT8" s="681"/>
      <c r="DU8" s="681"/>
      <c r="DV8" s="681"/>
      <c r="DW8" s="681"/>
      <c r="DX8" s="681"/>
      <c r="DY8" s="681"/>
      <c r="DZ8" s="681"/>
      <c r="EA8" s="681"/>
      <c r="EB8" s="681"/>
      <c r="EC8" s="727"/>
    </row>
    <row r="9" spans="2:143" ht="11.25" customHeight="1" x14ac:dyDescent="0.2">
      <c r="B9" s="677" t="s">
        <v>238</v>
      </c>
      <c r="C9" s="678"/>
      <c r="D9" s="678"/>
      <c r="E9" s="678"/>
      <c r="F9" s="678"/>
      <c r="G9" s="678"/>
      <c r="H9" s="678"/>
      <c r="I9" s="678"/>
      <c r="J9" s="678"/>
      <c r="K9" s="678"/>
      <c r="L9" s="678"/>
      <c r="M9" s="678"/>
      <c r="N9" s="678"/>
      <c r="O9" s="678"/>
      <c r="P9" s="678"/>
      <c r="Q9" s="679"/>
      <c r="R9" s="680">
        <v>1109667</v>
      </c>
      <c r="S9" s="681"/>
      <c r="T9" s="681"/>
      <c r="U9" s="681"/>
      <c r="V9" s="681"/>
      <c r="W9" s="681"/>
      <c r="X9" s="681"/>
      <c r="Y9" s="682"/>
      <c r="Z9" s="713">
        <v>0.3</v>
      </c>
      <c r="AA9" s="713"/>
      <c r="AB9" s="713"/>
      <c r="AC9" s="713"/>
      <c r="AD9" s="714">
        <v>1109667</v>
      </c>
      <c r="AE9" s="714"/>
      <c r="AF9" s="714"/>
      <c r="AG9" s="714"/>
      <c r="AH9" s="714"/>
      <c r="AI9" s="714"/>
      <c r="AJ9" s="714"/>
      <c r="AK9" s="714"/>
      <c r="AL9" s="683">
        <v>0.6</v>
      </c>
      <c r="AM9" s="684"/>
      <c r="AN9" s="684"/>
      <c r="AO9" s="715"/>
      <c r="AP9" s="677" t="s">
        <v>239</v>
      </c>
      <c r="AQ9" s="678"/>
      <c r="AR9" s="678"/>
      <c r="AS9" s="678"/>
      <c r="AT9" s="678"/>
      <c r="AU9" s="678"/>
      <c r="AV9" s="678"/>
      <c r="AW9" s="678"/>
      <c r="AX9" s="678"/>
      <c r="AY9" s="678"/>
      <c r="AZ9" s="678"/>
      <c r="BA9" s="678"/>
      <c r="BB9" s="678"/>
      <c r="BC9" s="678"/>
      <c r="BD9" s="678"/>
      <c r="BE9" s="678"/>
      <c r="BF9" s="679"/>
      <c r="BG9" s="680">
        <v>63959369</v>
      </c>
      <c r="BH9" s="681"/>
      <c r="BI9" s="681"/>
      <c r="BJ9" s="681"/>
      <c r="BK9" s="681"/>
      <c r="BL9" s="681"/>
      <c r="BM9" s="681"/>
      <c r="BN9" s="682"/>
      <c r="BO9" s="713">
        <v>92.3</v>
      </c>
      <c r="BP9" s="713"/>
      <c r="BQ9" s="713"/>
      <c r="BR9" s="713"/>
      <c r="BS9" s="686" t="s">
        <v>129</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22188621</v>
      </c>
      <c r="CS9" s="681"/>
      <c r="CT9" s="681"/>
      <c r="CU9" s="681"/>
      <c r="CV9" s="681"/>
      <c r="CW9" s="681"/>
      <c r="CX9" s="681"/>
      <c r="CY9" s="682"/>
      <c r="CZ9" s="713">
        <v>6.4</v>
      </c>
      <c r="DA9" s="713"/>
      <c r="DB9" s="713"/>
      <c r="DC9" s="713"/>
      <c r="DD9" s="686">
        <v>2200263</v>
      </c>
      <c r="DE9" s="681"/>
      <c r="DF9" s="681"/>
      <c r="DG9" s="681"/>
      <c r="DH9" s="681"/>
      <c r="DI9" s="681"/>
      <c r="DJ9" s="681"/>
      <c r="DK9" s="681"/>
      <c r="DL9" s="681"/>
      <c r="DM9" s="681"/>
      <c r="DN9" s="681"/>
      <c r="DO9" s="681"/>
      <c r="DP9" s="682"/>
      <c r="DQ9" s="686">
        <v>18435466</v>
      </c>
      <c r="DR9" s="681"/>
      <c r="DS9" s="681"/>
      <c r="DT9" s="681"/>
      <c r="DU9" s="681"/>
      <c r="DV9" s="681"/>
      <c r="DW9" s="681"/>
      <c r="DX9" s="681"/>
      <c r="DY9" s="681"/>
      <c r="DZ9" s="681"/>
      <c r="EA9" s="681"/>
      <c r="EB9" s="681"/>
      <c r="EC9" s="727"/>
    </row>
    <row r="10" spans="2:143" ht="11.25" customHeight="1" x14ac:dyDescent="0.2">
      <c r="B10" s="677" t="s">
        <v>241</v>
      </c>
      <c r="C10" s="678"/>
      <c r="D10" s="678"/>
      <c r="E10" s="678"/>
      <c r="F10" s="678"/>
      <c r="G10" s="678"/>
      <c r="H10" s="678"/>
      <c r="I10" s="678"/>
      <c r="J10" s="678"/>
      <c r="K10" s="678"/>
      <c r="L10" s="678"/>
      <c r="M10" s="678"/>
      <c r="N10" s="678"/>
      <c r="O10" s="678"/>
      <c r="P10" s="678"/>
      <c r="Q10" s="679"/>
      <c r="R10" s="680" t="s">
        <v>242</v>
      </c>
      <c r="S10" s="681"/>
      <c r="T10" s="681"/>
      <c r="U10" s="681"/>
      <c r="V10" s="681"/>
      <c r="W10" s="681"/>
      <c r="X10" s="681"/>
      <c r="Y10" s="682"/>
      <c r="Z10" s="713" t="s">
        <v>230</v>
      </c>
      <c r="AA10" s="713"/>
      <c r="AB10" s="713"/>
      <c r="AC10" s="713"/>
      <c r="AD10" s="714" t="s">
        <v>230</v>
      </c>
      <c r="AE10" s="714"/>
      <c r="AF10" s="714"/>
      <c r="AG10" s="714"/>
      <c r="AH10" s="714"/>
      <c r="AI10" s="714"/>
      <c r="AJ10" s="714"/>
      <c r="AK10" s="714"/>
      <c r="AL10" s="683" t="s">
        <v>242</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t="s">
        <v>129</v>
      </c>
      <c r="BH10" s="681"/>
      <c r="BI10" s="681"/>
      <c r="BJ10" s="681"/>
      <c r="BK10" s="681"/>
      <c r="BL10" s="681"/>
      <c r="BM10" s="681"/>
      <c r="BN10" s="682"/>
      <c r="BO10" s="713" t="s">
        <v>129</v>
      </c>
      <c r="BP10" s="713"/>
      <c r="BQ10" s="713"/>
      <c r="BR10" s="713"/>
      <c r="BS10" s="686" t="s">
        <v>129</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589418</v>
      </c>
      <c r="CS10" s="681"/>
      <c r="CT10" s="681"/>
      <c r="CU10" s="681"/>
      <c r="CV10" s="681"/>
      <c r="CW10" s="681"/>
      <c r="CX10" s="681"/>
      <c r="CY10" s="682"/>
      <c r="CZ10" s="713">
        <v>0.2</v>
      </c>
      <c r="DA10" s="713"/>
      <c r="DB10" s="713"/>
      <c r="DC10" s="713"/>
      <c r="DD10" s="686" t="s">
        <v>230</v>
      </c>
      <c r="DE10" s="681"/>
      <c r="DF10" s="681"/>
      <c r="DG10" s="681"/>
      <c r="DH10" s="681"/>
      <c r="DI10" s="681"/>
      <c r="DJ10" s="681"/>
      <c r="DK10" s="681"/>
      <c r="DL10" s="681"/>
      <c r="DM10" s="681"/>
      <c r="DN10" s="681"/>
      <c r="DO10" s="681"/>
      <c r="DP10" s="682"/>
      <c r="DQ10" s="686">
        <v>575042</v>
      </c>
      <c r="DR10" s="681"/>
      <c r="DS10" s="681"/>
      <c r="DT10" s="681"/>
      <c r="DU10" s="681"/>
      <c r="DV10" s="681"/>
      <c r="DW10" s="681"/>
      <c r="DX10" s="681"/>
      <c r="DY10" s="681"/>
      <c r="DZ10" s="681"/>
      <c r="EA10" s="681"/>
      <c r="EB10" s="681"/>
      <c r="EC10" s="727"/>
    </row>
    <row r="11" spans="2:143" ht="11.25" customHeight="1" x14ac:dyDescent="0.2">
      <c r="B11" s="677" t="s">
        <v>245</v>
      </c>
      <c r="C11" s="678"/>
      <c r="D11" s="678"/>
      <c r="E11" s="678"/>
      <c r="F11" s="678"/>
      <c r="G11" s="678"/>
      <c r="H11" s="678"/>
      <c r="I11" s="678"/>
      <c r="J11" s="678"/>
      <c r="K11" s="678"/>
      <c r="L11" s="678"/>
      <c r="M11" s="678"/>
      <c r="N11" s="678"/>
      <c r="O11" s="678"/>
      <c r="P11" s="678"/>
      <c r="Q11" s="679"/>
      <c r="R11" s="680">
        <v>14673245</v>
      </c>
      <c r="S11" s="681"/>
      <c r="T11" s="681"/>
      <c r="U11" s="681"/>
      <c r="V11" s="681"/>
      <c r="W11" s="681"/>
      <c r="X11" s="681"/>
      <c r="Y11" s="682"/>
      <c r="Z11" s="683">
        <v>4.0999999999999996</v>
      </c>
      <c r="AA11" s="684"/>
      <c r="AB11" s="684"/>
      <c r="AC11" s="685"/>
      <c r="AD11" s="686">
        <v>14673245</v>
      </c>
      <c r="AE11" s="681"/>
      <c r="AF11" s="681"/>
      <c r="AG11" s="681"/>
      <c r="AH11" s="681"/>
      <c r="AI11" s="681"/>
      <c r="AJ11" s="681"/>
      <c r="AK11" s="682"/>
      <c r="AL11" s="683">
        <v>8.6</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t="s">
        <v>230</v>
      </c>
      <c r="BH11" s="681"/>
      <c r="BI11" s="681"/>
      <c r="BJ11" s="681"/>
      <c r="BK11" s="681"/>
      <c r="BL11" s="681"/>
      <c r="BM11" s="681"/>
      <c r="BN11" s="682"/>
      <c r="BO11" s="713" t="s">
        <v>230</v>
      </c>
      <c r="BP11" s="713"/>
      <c r="BQ11" s="713"/>
      <c r="BR11" s="713"/>
      <c r="BS11" s="686" t="s">
        <v>230</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1277149</v>
      </c>
      <c r="CS11" s="681"/>
      <c r="CT11" s="681"/>
      <c r="CU11" s="681"/>
      <c r="CV11" s="681"/>
      <c r="CW11" s="681"/>
      <c r="CX11" s="681"/>
      <c r="CY11" s="682"/>
      <c r="CZ11" s="713">
        <v>0.4</v>
      </c>
      <c r="DA11" s="713"/>
      <c r="DB11" s="713"/>
      <c r="DC11" s="713"/>
      <c r="DD11" s="686">
        <v>1021976</v>
      </c>
      <c r="DE11" s="681"/>
      <c r="DF11" s="681"/>
      <c r="DG11" s="681"/>
      <c r="DH11" s="681"/>
      <c r="DI11" s="681"/>
      <c r="DJ11" s="681"/>
      <c r="DK11" s="681"/>
      <c r="DL11" s="681"/>
      <c r="DM11" s="681"/>
      <c r="DN11" s="681"/>
      <c r="DO11" s="681"/>
      <c r="DP11" s="682"/>
      <c r="DQ11" s="686">
        <v>741196</v>
      </c>
      <c r="DR11" s="681"/>
      <c r="DS11" s="681"/>
      <c r="DT11" s="681"/>
      <c r="DU11" s="681"/>
      <c r="DV11" s="681"/>
      <c r="DW11" s="681"/>
      <c r="DX11" s="681"/>
      <c r="DY11" s="681"/>
      <c r="DZ11" s="681"/>
      <c r="EA11" s="681"/>
      <c r="EB11" s="681"/>
      <c r="EC11" s="727"/>
    </row>
    <row r="12" spans="2:143" ht="11.25" customHeight="1" x14ac:dyDescent="0.2">
      <c r="B12" s="677" t="s">
        <v>248</v>
      </c>
      <c r="C12" s="678"/>
      <c r="D12" s="678"/>
      <c r="E12" s="678"/>
      <c r="F12" s="678"/>
      <c r="G12" s="678"/>
      <c r="H12" s="678"/>
      <c r="I12" s="678"/>
      <c r="J12" s="678"/>
      <c r="K12" s="678"/>
      <c r="L12" s="678"/>
      <c r="M12" s="678"/>
      <c r="N12" s="678"/>
      <c r="O12" s="678"/>
      <c r="P12" s="678"/>
      <c r="Q12" s="679"/>
      <c r="R12" s="680" t="s">
        <v>230</v>
      </c>
      <c r="S12" s="681"/>
      <c r="T12" s="681"/>
      <c r="U12" s="681"/>
      <c r="V12" s="681"/>
      <c r="W12" s="681"/>
      <c r="X12" s="681"/>
      <c r="Y12" s="682"/>
      <c r="Z12" s="713" t="s">
        <v>242</v>
      </c>
      <c r="AA12" s="713"/>
      <c r="AB12" s="713"/>
      <c r="AC12" s="713"/>
      <c r="AD12" s="714" t="s">
        <v>129</v>
      </c>
      <c r="AE12" s="714"/>
      <c r="AF12" s="714"/>
      <c r="AG12" s="714"/>
      <c r="AH12" s="714"/>
      <c r="AI12" s="714"/>
      <c r="AJ12" s="714"/>
      <c r="AK12" s="714"/>
      <c r="AL12" s="683" t="s">
        <v>129</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t="s">
        <v>242</v>
      </c>
      <c r="BH12" s="681"/>
      <c r="BI12" s="681"/>
      <c r="BJ12" s="681"/>
      <c r="BK12" s="681"/>
      <c r="BL12" s="681"/>
      <c r="BM12" s="681"/>
      <c r="BN12" s="682"/>
      <c r="BO12" s="713" t="s">
        <v>129</v>
      </c>
      <c r="BP12" s="713"/>
      <c r="BQ12" s="713"/>
      <c r="BR12" s="713"/>
      <c r="BS12" s="686" t="s">
        <v>129</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3501126</v>
      </c>
      <c r="CS12" s="681"/>
      <c r="CT12" s="681"/>
      <c r="CU12" s="681"/>
      <c r="CV12" s="681"/>
      <c r="CW12" s="681"/>
      <c r="CX12" s="681"/>
      <c r="CY12" s="682"/>
      <c r="CZ12" s="713">
        <v>1</v>
      </c>
      <c r="DA12" s="713"/>
      <c r="DB12" s="713"/>
      <c r="DC12" s="713"/>
      <c r="DD12" s="686" t="s">
        <v>230</v>
      </c>
      <c r="DE12" s="681"/>
      <c r="DF12" s="681"/>
      <c r="DG12" s="681"/>
      <c r="DH12" s="681"/>
      <c r="DI12" s="681"/>
      <c r="DJ12" s="681"/>
      <c r="DK12" s="681"/>
      <c r="DL12" s="681"/>
      <c r="DM12" s="681"/>
      <c r="DN12" s="681"/>
      <c r="DO12" s="681"/>
      <c r="DP12" s="682"/>
      <c r="DQ12" s="686">
        <v>3384151</v>
      </c>
      <c r="DR12" s="681"/>
      <c r="DS12" s="681"/>
      <c r="DT12" s="681"/>
      <c r="DU12" s="681"/>
      <c r="DV12" s="681"/>
      <c r="DW12" s="681"/>
      <c r="DX12" s="681"/>
      <c r="DY12" s="681"/>
      <c r="DZ12" s="681"/>
      <c r="EA12" s="681"/>
      <c r="EB12" s="681"/>
      <c r="EC12" s="727"/>
    </row>
    <row r="13" spans="2:143" ht="11.25" customHeight="1" x14ac:dyDescent="0.2">
      <c r="B13" s="677" t="s">
        <v>251</v>
      </c>
      <c r="C13" s="678"/>
      <c r="D13" s="678"/>
      <c r="E13" s="678"/>
      <c r="F13" s="678"/>
      <c r="G13" s="678"/>
      <c r="H13" s="678"/>
      <c r="I13" s="678"/>
      <c r="J13" s="678"/>
      <c r="K13" s="678"/>
      <c r="L13" s="678"/>
      <c r="M13" s="678"/>
      <c r="N13" s="678"/>
      <c r="O13" s="678"/>
      <c r="P13" s="678"/>
      <c r="Q13" s="679"/>
      <c r="R13" s="680" t="s">
        <v>230</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242</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t="s">
        <v>129</v>
      </c>
      <c r="BH13" s="681"/>
      <c r="BI13" s="681"/>
      <c r="BJ13" s="681"/>
      <c r="BK13" s="681"/>
      <c r="BL13" s="681"/>
      <c r="BM13" s="681"/>
      <c r="BN13" s="682"/>
      <c r="BO13" s="713" t="s">
        <v>230</v>
      </c>
      <c r="BP13" s="713"/>
      <c r="BQ13" s="713"/>
      <c r="BR13" s="713"/>
      <c r="BS13" s="686" t="s">
        <v>129</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18330355</v>
      </c>
      <c r="CS13" s="681"/>
      <c r="CT13" s="681"/>
      <c r="CU13" s="681"/>
      <c r="CV13" s="681"/>
      <c r="CW13" s="681"/>
      <c r="CX13" s="681"/>
      <c r="CY13" s="682"/>
      <c r="CZ13" s="713">
        <v>5.3</v>
      </c>
      <c r="DA13" s="713"/>
      <c r="DB13" s="713"/>
      <c r="DC13" s="713"/>
      <c r="DD13" s="686">
        <v>7484979</v>
      </c>
      <c r="DE13" s="681"/>
      <c r="DF13" s="681"/>
      <c r="DG13" s="681"/>
      <c r="DH13" s="681"/>
      <c r="DI13" s="681"/>
      <c r="DJ13" s="681"/>
      <c r="DK13" s="681"/>
      <c r="DL13" s="681"/>
      <c r="DM13" s="681"/>
      <c r="DN13" s="681"/>
      <c r="DO13" s="681"/>
      <c r="DP13" s="682"/>
      <c r="DQ13" s="686">
        <v>14415747</v>
      </c>
      <c r="DR13" s="681"/>
      <c r="DS13" s="681"/>
      <c r="DT13" s="681"/>
      <c r="DU13" s="681"/>
      <c r="DV13" s="681"/>
      <c r="DW13" s="681"/>
      <c r="DX13" s="681"/>
      <c r="DY13" s="681"/>
      <c r="DZ13" s="681"/>
      <c r="EA13" s="681"/>
      <c r="EB13" s="681"/>
      <c r="EC13" s="727"/>
    </row>
    <row r="14" spans="2:143" ht="11.25" customHeight="1" x14ac:dyDescent="0.2">
      <c r="B14" s="677" t="s">
        <v>254</v>
      </c>
      <c r="C14" s="678"/>
      <c r="D14" s="678"/>
      <c r="E14" s="678"/>
      <c r="F14" s="678"/>
      <c r="G14" s="678"/>
      <c r="H14" s="678"/>
      <c r="I14" s="678"/>
      <c r="J14" s="678"/>
      <c r="K14" s="678"/>
      <c r="L14" s="678"/>
      <c r="M14" s="678"/>
      <c r="N14" s="678"/>
      <c r="O14" s="678"/>
      <c r="P14" s="678"/>
      <c r="Q14" s="679"/>
      <c r="R14" s="680">
        <v>88</v>
      </c>
      <c r="S14" s="681"/>
      <c r="T14" s="681"/>
      <c r="U14" s="681"/>
      <c r="V14" s="681"/>
      <c r="W14" s="681"/>
      <c r="X14" s="681"/>
      <c r="Y14" s="682"/>
      <c r="Z14" s="713">
        <v>0</v>
      </c>
      <c r="AA14" s="713"/>
      <c r="AB14" s="713"/>
      <c r="AC14" s="713"/>
      <c r="AD14" s="714">
        <v>88</v>
      </c>
      <c r="AE14" s="714"/>
      <c r="AF14" s="714"/>
      <c r="AG14" s="714"/>
      <c r="AH14" s="714"/>
      <c r="AI14" s="714"/>
      <c r="AJ14" s="714"/>
      <c r="AK14" s="714"/>
      <c r="AL14" s="683">
        <v>0</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388045</v>
      </c>
      <c r="BH14" s="681"/>
      <c r="BI14" s="681"/>
      <c r="BJ14" s="681"/>
      <c r="BK14" s="681"/>
      <c r="BL14" s="681"/>
      <c r="BM14" s="681"/>
      <c r="BN14" s="682"/>
      <c r="BO14" s="713">
        <v>0.6</v>
      </c>
      <c r="BP14" s="713"/>
      <c r="BQ14" s="713"/>
      <c r="BR14" s="713"/>
      <c r="BS14" s="686" t="s">
        <v>230</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1163612</v>
      </c>
      <c r="CS14" s="681"/>
      <c r="CT14" s="681"/>
      <c r="CU14" s="681"/>
      <c r="CV14" s="681"/>
      <c r="CW14" s="681"/>
      <c r="CX14" s="681"/>
      <c r="CY14" s="682"/>
      <c r="CZ14" s="713">
        <v>0.3</v>
      </c>
      <c r="DA14" s="713"/>
      <c r="DB14" s="713"/>
      <c r="DC14" s="713"/>
      <c r="DD14" s="686">
        <v>361209</v>
      </c>
      <c r="DE14" s="681"/>
      <c r="DF14" s="681"/>
      <c r="DG14" s="681"/>
      <c r="DH14" s="681"/>
      <c r="DI14" s="681"/>
      <c r="DJ14" s="681"/>
      <c r="DK14" s="681"/>
      <c r="DL14" s="681"/>
      <c r="DM14" s="681"/>
      <c r="DN14" s="681"/>
      <c r="DO14" s="681"/>
      <c r="DP14" s="682"/>
      <c r="DQ14" s="686">
        <v>911362</v>
      </c>
      <c r="DR14" s="681"/>
      <c r="DS14" s="681"/>
      <c r="DT14" s="681"/>
      <c r="DU14" s="681"/>
      <c r="DV14" s="681"/>
      <c r="DW14" s="681"/>
      <c r="DX14" s="681"/>
      <c r="DY14" s="681"/>
      <c r="DZ14" s="681"/>
      <c r="EA14" s="681"/>
      <c r="EB14" s="681"/>
      <c r="EC14" s="727"/>
    </row>
    <row r="15" spans="2:143" ht="11.25" customHeight="1" x14ac:dyDescent="0.2">
      <c r="B15" s="677" t="s">
        <v>257</v>
      </c>
      <c r="C15" s="678"/>
      <c r="D15" s="678"/>
      <c r="E15" s="678"/>
      <c r="F15" s="678"/>
      <c r="G15" s="678"/>
      <c r="H15" s="678"/>
      <c r="I15" s="678"/>
      <c r="J15" s="678"/>
      <c r="K15" s="678"/>
      <c r="L15" s="678"/>
      <c r="M15" s="678"/>
      <c r="N15" s="678"/>
      <c r="O15" s="678"/>
      <c r="P15" s="678"/>
      <c r="Q15" s="679"/>
      <c r="R15" s="680" t="s">
        <v>230</v>
      </c>
      <c r="S15" s="681"/>
      <c r="T15" s="681"/>
      <c r="U15" s="681"/>
      <c r="V15" s="681"/>
      <c r="W15" s="681"/>
      <c r="X15" s="681"/>
      <c r="Y15" s="682"/>
      <c r="Z15" s="713" t="s">
        <v>242</v>
      </c>
      <c r="AA15" s="713"/>
      <c r="AB15" s="713"/>
      <c r="AC15" s="713"/>
      <c r="AD15" s="714" t="s">
        <v>242</v>
      </c>
      <c r="AE15" s="714"/>
      <c r="AF15" s="714"/>
      <c r="AG15" s="714"/>
      <c r="AH15" s="714"/>
      <c r="AI15" s="714"/>
      <c r="AJ15" s="714"/>
      <c r="AK15" s="714"/>
      <c r="AL15" s="683" t="s">
        <v>242</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3500319</v>
      </c>
      <c r="BH15" s="681"/>
      <c r="BI15" s="681"/>
      <c r="BJ15" s="681"/>
      <c r="BK15" s="681"/>
      <c r="BL15" s="681"/>
      <c r="BM15" s="681"/>
      <c r="BN15" s="682"/>
      <c r="BO15" s="713">
        <v>5.0999999999999996</v>
      </c>
      <c r="BP15" s="713"/>
      <c r="BQ15" s="713"/>
      <c r="BR15" s="713"/>
      <c r="BS15" s="686" t="s">
        <v>129</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37811913</v>
      </c>
      <c r="CS15" s="681"/>
      <c r="CT15" s="681"/>
      <c r="CU15" s="681"/>
      <c r="CV15" s="681"/>
      <c r="CW15" s="681"/>
      <c r="CX15" s="681"/>
      <c r="CY15" s="682"/>
      <c r="CZ15" s="713">
        <v>11</v>
      </c>
      <c r="DA15" s="713"/>
      <c r="DB15" s="713"/>
      <c r="DC15" s="713"/>
      <c r="DD15" s="686">
        <v>9934686</v>
      </c>
      <c r="DE15" s="681"/>
      <c r="DF15" s="681"/>
      <c r="DG15" s="681"/>
      <c r="DH15" s="681"/>
      <c r="DI15" s="681"/>
      <c r="DJ15" s="681"/>
      <c r="DK15" s="681"/>
      <c r="DL15" s="681"/>
      <c r="DM15" s="681"/>
      <c r="DN15" s="681"/>
      <c r="DO15" s="681"/>
      <c r="DP15" s="682"/>
      <c r="DQ15" s="686">
        <v>30684889</v>
      </c>
      <c r="DR15" s="681"/>
      <c r="DS15" s="681"/>
      <c r="DT15" s="681"/>
      <c r="DU15" s="681"/>
      <c r="DV15" s="681"/>
      <c r="DW15" s="681"/>
      <c r="DX15" s="681"/>
      <c r="DY15" s="681"/>
      <c r="DZ15" s="681"/>
      <c r="EA15" s="681"/>
      <c r="EB15" s="681"/>
      <c r="EC15" s="727"/>
    </row>
    <row r="16" spans="2:143" ht="11.25" customHeight="1" x14ac:dyDescent="0.2">
      <c r="B16" s="677" t="s">
        <v>260</v>
      </c>
      <c r="C16" s="678"/>
      <c r="D16" s="678"/>
      <c r="E16" s="678"/>
      <c r="F16" s="678"/>
      <c r="G16" s="678"/>
      <c r="H16" s="678"/>
      <c r="I16" s="678"/>
      <c r="J16" s="678"/>
      <c r="K16" s="678"/>
      <c r="L16" s="678"/>
      <c r="M16" s="678"/>
      <c r="N16" s="678"/>
      <c r="O16" s="678"/>
      <c r="P16" s="678"/>
      <c r="Q16" s="679"/>
      <c r="R16" s="680">
        <v>183126</v>
      </c>
      <c r="S16" s="681"/>
      <c r="T16" s="681"/>
      <c r="U16" s="681"/>
      <c r="V16" s="681"/>
      <c r="W16" s="681"/>
      <c r="X16" s="681"/>
      <c r="Y16" s="682"/>
      <c r="Z16" s="713">
        <v>0.1</v>
      </c>
      <c r="AA16" s="713"/>
      <c r="AB16" s="713"/>
      <c r="AC16" s="713"/>
      <c r="AD16" s="714">
        <v>183126</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230</v>
      </c>
      <c r="BH16" s="681"/>
      <c r="BI16" s="681"/>
      <c r="BJ16" s="681"/>
      <c r="BK16" s="681"/>
      <c r="BL16" s="681"/>
      <c r="BM16" s="681"/>
      <c r="BN16" s="682"/>
      <c r="BO16" s="713" t="s">
        <v>230</v>
      </c>
      <c r="BP16" s="713"/>
      <c r="BQ16" s="713"/>
      <c r="BR16" s="713"/>
      <c r="BS16" s="686" t="s">
        <v>129</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t="s">
        <v>129</v>
      </c>
      <c r="CS16" s="681"/>
      <c r="CT16" s="681"/>
      <c r="CU16" s="681"/>
      <c r="CV16" s="681"/>
      <c r="CW16" s="681"/>
      <c r="CX16" s="681"/>
      <c r="CY16" s="682"/>
      <c r="CZ16" s="713" t="s">
        <v>230</v>
      </c>
      <c r="DA16" s="713"/>
      <c r="DB16" s="713"/>
      <c r="DC16" s="713"/>
      <c r="DD16" s="686" t="s">
        <v>230</v>
      </c>
      <c r="DE16" s="681"/>
      <c r="DF16" s="681"/>
      <c r="DG16" s="681"/>
      <c r="DH16" s="681"/>
      <c r="DI16" s="681"/>
      <c r="DJ16" s="681"/>
      <c r="DK16" s="681"/>
      <c r="DL16" s="681"/>
      <c r="DM16" s="681"/>
      <c r="DN16" s="681"/>
      <c r="DO16" s="681"/>
      <c r="DP16" s="682"/>
      <c r="DQ16" s="686" t="s">
        <v>129</v>
      </c>
      <c r="DR16" s="681"/>
      <c r="DS16" s="681"/>
      <c r="DT16" s="681"/>
      <c r="DU16" s="681"/>
      <c r="DV16" s="681"/>
      <c r="DW16" s="681"/>
      <c r="DX16" s="681"/>
      <c r="DY16" s="681"/>
      <c r="DZ16" s="681"/>
      <c r="EA16" s="681"/>
      <c r="EB16" s="681"/>
      <c r="EC16" s="727"/>
    </row>
    <row r="17" spans="2:133" ht="11.25" customHeight="1" x14ac:dyDescent="0.2">
      <c r="B17" s="677" t="s">
        <v>263</v>
      </c>
      <c r="C17" s="678"/>
      <c r="D17" s="678"/>
      <c r="E17" s="678"/>
      <c r="F17" s="678"/>
      <c r="G17" s="678"/>
      <c r="H17" s="678"/>
      <c r="I17" s="678"/>
      <c r="J17" s="678"/>
      <c r="K17" s="678"/>
      <c r="L17" s="678"/>
      <c r="M17" s="678"/>
      <c r="N17" s="678"/>
      <c r="O17" s="678"/>
      <c r="P17" s="678"/>
      <c r="Q17" s="679"/>
      <c r="R17" s="680" t="s">
        <v>230</v>
      </c>
      <c r="S17" s="681"/>
      <c r="T17" s="681"/>
      <c r="U17" s="681"/>
      <c r="V17" s="681"/>
      <c r="W17" s="681"/>
      <c r="X17" s="681"/>
      <c r="Y17" s="682"/>
      <c r="Z17" s="713" t="s">
        <v>129</v>
      </c>
      <c r="AA17" s="713"/>
      <c r="AB17" s="713"/>
      <c r="AC17" s="713"/>
      <c r="AD17" s="714" t="s">
        <v>230</v>
      </c>
      <c r="AE17" s="714"/>
      <c r="AF17" s="714"/>
      <c r="AG17" s="714"/>
      <c r="AH17" s="714"/>
      <c r="AI17" s="714"/>
      <c r="AJ17" s="714"/>
      <c r="AK17" s="714"/>
      <c r="AL17" s="683" t="s">
        <v>129</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242</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4658837</v>
      </c>
      <c r="CS17" s="681"/>
      <c r="CT17" s="681"/>
      <c r="CU17" s="681"/>
      <c r="CV17" s="681"/>
      <c r="CW17" s="681"/>
      <c r="CX17" s="681"/>
      <c r="CY17" s="682"/>
      <c r="CZ17" s="713">
        <v>1.4</v>
      </c>
      <c r="DA17" s="713"/>
      <c r="DB17" s="713"/>
      <c r="DC17" s="713"/>
      <c r="DD17" s="686" t="s">
        <v>129</v>
      </c>
      <c r="DE17" s="681"/>
      <c r="DF17" s="681"/>
      <c r="DG17" s="681"/>
      <c r="DH17" s="681"/>
      <c r="DI17" s="681"/>
      <c r="DJ17" s="681"/>
      <c r="DK17" s="681"/>
      <c r="DL17" s="681"/>
      <c r="DM17" s="681"/>
      <c r="DN17" s="681"/>
      <c r="DO17" s="681"/>
      <c r="DP17" s="682"/>
      <c r="DQ17" s="686">
        <v>4658837</v>
      </c>
      <c r="DR17" s="681"/>
      <c r="DS17" s="681"/>
      <c r="DT17" s="681"/>
      <c r="DU17" s="681"/>
      <c r="DV17" s="681"/>
      <c r="DW17" s="681"/>
      <c r="DX17" s="681"/>
      <c r="DY17" s="681"/>
      <c r="DZ17" s="681"/>
      <c r="EA17" s="681"/>
      <c r="EB17" s="681"/>
      <c r="EC17" s="727"/>
    </row>
    <row r="18" spans="2:133" ht="11.25" customHeight="1" x14ac:dyDescent="0.2">
      <c r="B18" s="677" t="s">
        <v>266</v>
      </c>
      <c r="C18" s="678"/>
      <c r="D18" s="678"/>
      <c r="E18" s="678"/>
      <c r="F18" s="678"/>
      <c r="G18" s="678"/>
      <c r="H18" s="678"/>
      <c r="I18" s="678"/>
      <c r="J18" s="678"/>
      <c r="K18" s="678"/>
      <c r="L18" s="678"/>
      <c r="M18" s="678"/>
      <c r="N18" s="678"/>
      <c r="O18" s="678"/>
      <c r="P18" s="678"/>
      <c r="Q18" s="679"/>
      <c r="R18" s="680">
        <v>608873</v>
      </c>
      <c r="S18" s="681"/>
      <c r="T18" s="681"/>
      <c r="U18" s="681"/>
      <c r="V18" s="681"/>
      <c r="W18" s="681"/>
      <c r="X18" s="681"/>
      <c r="Y18" s="682"/>
      <c r="Z18" s="713">
        <v>0.2</v>
      </c>
      <c r="AA18" s="713"/>
      <c r="AB18" s="713"/>
      <c r="AC18" s="713"/>
      <c r="AD18" s="714">
        <v>608873</v>
      </c>
      <c r="AE18" s="714"/>
      <c r="AF18" s="714"/>
      <c r="AG18" s="714"/>
      <c r="AH18" s="714"/>
      <c r="AI18" s="714"/>
      <c r="AJ18" s="714"/>
      <c r="AK18" s="714"/>
      <c r="AL18" s="683">
        <v>0.4</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230</v>
      </c>
      <c r="BP18" s="713"/>
      <c r="BQ18" s="713"/>
      <c r="BR18" s="713"/>
      <c r="BS18" s="686" t="s">
        <v>129</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242</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2">
      <c r="B19" s="677" t="s">
        <v>269</v>
      </c>
      <c r="C19" s="678"/>
      <c r="D19" s="678"/>
      <c r="E19" s="678"/>
      <c r="F19" s="678"/>
      <c r="G19" s="678"/>
      <c r="H19" s="678"/>
      <c r="I19" s="678"/>
      <c r="J19" s="678"/>
      <c r="K19" s="678"/>
      <c r="L19" s="678"/>
      <c r="M19" s="678"/>
      <c r="N19" s="678"/>
      <c r="O19" s="678"/>
      <c r="P19" s="678"/>
      <c r="Q19" s="679"/>
      <c r="R19" s="680">
        <v>494529</v>
      </c>
      <c r="S19" s="681"/>
      <c r="T19" s="681"/>
      <c r="U19" s="681"/>
      <c r="V19" s="681"/>
      <c r="W19" s="681"/>
      <c r="X19" s="681"/>
      <c r="Y19" s="682"/>
      <c r="Z19" s="713">
        <v>0.1</v>
      </c>
      <c r="AA19" s="713"/>
      <c r="AB19" s="713"/>
      <c r="AC19" s="713"/>
      <c r="AD19" s="714">
        <v>494529</v>
      </c>
      <c r="AE19" s="714"/>
      <c r="AF19" s="714"/>
      <c r="AG19" s="714"/>
      <c r="AH19" s="714"/>
      <c r="AI19" s="714"/>
      <c r="AJ19" s="714"/>
      <c r="AK19" s="714"/>
      <c r="AL19" s="683">
        <v>0.3</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21117</v>
      </c>
      <c r="BH19" s="681"/>
      <c r="BI19" s="681"/>
      <c r="BJ19" s="681"/>
      <c r="BK19" s="681"/>
      <c r="BL19" s="681"/>
      <c r="BM19" s="681"/>
      <c r="BN19" s="682"/>
      <c r="BO19" s="713">
        <v>0</v>
      </c>
      <c r="BP19" s="713"/>
      <c r="BQ19" s="713"/>
      <c r="BR19" s="713"/>
      <c r="BS19" s="686" t="s">
        <v>129</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230</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242</v>
      </c>
      <c r="DR19" s="681"/>
      <c r="DS19" s="681"/>
      <c r="DT19" s="681"/>
      <c r="DU19" s="681"/>
      <c r="DV19" s="681"/>
      <c r="DW19" s="681"/>
      <c r="DX19" s="681"/>
      <c r="DY19" s="681"/>
      <c r="DZ19" s="681"/>
      <c r="EA19" s="681"/>
      <c r="EB19" s="681"/>
      <c r="EC19" s="727"/>
    </row>
    <row r="20" spans="2:133" ht="11.25" customHeight="1" x14ac:dyDescent="0.2">
      <c r="B20" s="677" t="s">
        <v>272</v>
      </c>
      <c r="C20" s="678"/>
      <c r="D20" s="678"/>
      <c r="E20" s="678"/>
      <c r="F20" s="678"/>
      <c r="G20" s="678"/>
      <c r="H20" s="678"/>
      <c r="I20" s="678"/>
      <c r="J20" s="678"/>
      <c r="K20" s="678"/>
      <c r="L20" s="678"/>
      <c r="M20" s="678"/>
      <c r="N20" s="678"/>
      <c r="O20" s="678"/>
      <c r="P20" s="678"/>
      <c r="Q20" s="679"/>
      <c r="R20" s="680">
        <v>104039</v>
      </c>
      <c r="S20" s="681"/>
      <c r="T20" s="681"/>
      <c r="U20" s="681"/>
      <c r="V20" s="681"/>
      <c r="W20" s="681"/>
      <c r="X20" s="681"/>
      <c r="Y20" s="682"/>
      <c r="Z20" s="713">
        <v>0</v>
      </c>
      <c r="AA20" s="713"/>
      <c r="AB20" s="713"/>
      <c r="AC20" s="713"/>
      <c r="AD20" s="714">
        <v>104039</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21117</v>
      </c>
      <c r="BH20" s="681"/>
      <c r="BI20" s="681"/>
      <c r="BJ20" s="681"/>
      <c r="BK20" s="681"/>
      <c r="BL20" s="681"/>
      <c r="BM20" s="681"/>
      <c r="BN20" s="682"/>
      <c r="BO20" s="713">
        <v>0</v>
      </c>
      <c r="BP20" s="713"/>
      <c r="BQ20" s="713"/>
      <c r="BR20" s="713"/>
      <c r="BS20" s="686" t="s">
        <v>242</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344953360</v>
      </c>
      <c r="CS20" s="681"/>
      <c r="CT20" s="681"/>
      <c r="CU20" s="681"/>
      <c r="CV20" s="681"/>
      <c r="CW20" s="681"/>
      <c r="CX20" s="681"/>
      <c r="CY20" s="682"/>
      <c r="CZ20" s="713">
        <v>100</v>
      </c>
      <c r="DA20" s="713"/>
      <c r="DB20" s="713"/>
      <c r="DC20" s="713"/>
      <c r="DD20" s="686">
        <v>26452053</v>
      </c>
      <c r="DE20" s="681"/>
      <c r="DF20" s="681"/>
      <c r="DG20" s="681"/>
      <c r="DH20" s="681"/>
      <c r="DI20" s="681"/>
      <c r="DJ20" s="681"/>
      <c r="DK20" s="681"/>
      <c r="DL20" s="681"/>
      <c r="DM20" s="681"/>
      <c r="DN20" s="681"/>
      <c r="DO20" s="681"/>
      <c r="DP20" s="682"/>
      <c r="DQ20" s="686">
        <v>178650190</v>
      </c>
      <c r="DR20" s="681"/>
      <c r="DS20" s="681"/>
      <c r="DT20" s="681"/>
      <c r="DU20" s="681"/>
      <c r="DV20" s="681"/>
      <c r="DW20" s="681"/>
      <c r="DX20" s="681"/>
      <c r="DY20" s="681"/>
      <c r="DZ20" s="681"/>
      <c r="EA20" s="681"/>
      <c r="EB20" s="681"/>
      <c r="EC20" s="727"/>
    </row>
    <row r="21" spans="2:133" ht="11.25" customHeight="1" x14ac:dyDescent="0.2">
      <c r="B21" s="677" t="s">
        <v>275</v>
      </c>
      <c r="C21" s="678"/>
      <c r="D21" s="678"/>
      <c r="E21" s="678"/>
      <c r="F21" s="678"/>
      <c r="G21" s="678"/>
      <c r="H21" s="678"/>
      <c r="I21" s="678"/>
      <c r="J21" s="678"/>
      <c r="K21" s="678"/>
      <c r="L21" s="678"/>
      <c r="M21" s="678"/>
      <c r="N21" s="678"/>
      <c r="O21" s="678"/>
      <c r="P21" s="678"/>
      <c r="Q21" s="679"/>
      <c r="R21" s="680">
        <v>10305</v>
      </c>
      <c r="S21" s="681"/>
      <c r="T21" s="681"/>
      <c r="U21" s="681"/>
      <c r="V21" s="681"/>
      <c r="W21" s="681"/>
      <c r="X21" s="681"/>
      <c r="Y21" s="682"/>
      <c r="Z21" s="713">
        <v>0</v>
      </c>
      <c r="AA21" s="713"/>
      <c r="AB21" s="713"/>
      <c r="AC21" s="713"/>
      <c r="AD21" s="714">
        <v>10305</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21117</v>
      </c>
      <c r="BH21" s="681"/>
      <c r="BI21" s="681"/>
      <c r="BJ21" s="681"/>
      <c r="BK21" s="681"/>
      <c r="BL21" s="681"/>
      <c r="BM21" s="681"/>
      <c r="BN21" s="682"/>
      <c r="BO21" s="713">
        <v>0</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277</v>
      </c>
      <c r="C22" s="678"/>
      <c r="D22" s="678"/>
      <c r="E22" s="678"/>
      <c r="F22" s="678"/>
      <c r="G22" s="678"/>
      <c r="H22" s="678"/>
      <c r="I22" s="678"/>
      <c r="J22" s="678"/>
      <c r="K22" s="678"/>
      <c r="L22" s="678"/>
      <c r="M22" s="678"/>
      <c r="N22" s="678"/>
      <c r="O22" s="678"/>
      <c r="P22" s="678"/>
      <c r="Q22" s="679"/>
      <c r="R22" s="680" t="s">
        <v>242</v>
      </c>
      <c r="S22" s="681"/>
      <c r="T22" s="681"/>
      <c r="U22" s="681"/>
      <c r="V22" s="681"/>
      <c r="W22" s="681"/>
      <c r="X22" s="681"/>
      <c r="Y22" s="682"/>
      <c r="Z22" s="713" t="s">
        <v>230</v>
      </c>
      <c r="AA22" s="713"/>
      <c r="AB22" s="713"/>
      <c r="AC22" s="713"/>
      <c r="AD22" s="714" t="s">
        <v>129</v>
      </c>
      <c r="AE22" s="714"/>
      <c r="AF22" s="714"/>
      <c r="AG22" s="714"/>
      <c r="AH22" s="714"/>
      <c r="AI22" s="714"/>
      <c r="AJ22" s="714"/>
      <c r="AK22" s="714"/>
      <c r="AL22" s="683" t="s">
        <v>129</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230</v>
      </c>
      <c r="BP22" s="713"/>
      <c r="BQ22" s="713"/>
      <c r="BR22" s="713"/>
      <c r="BS22" s="686" t="s">
        <v>129</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280</v>
      </c>
      <c r="C23" s="678"/>
      <c r="D23" s="678"/>
      <c r="E23" s="678"/>
      <c r="F23" s="678"/>
      <c r="G23" s="678"/>
      <c r="H23" s="678"/>
      <c r="I23" s="678"/>
      <c r="J23" s="678"/>
      <c r="K23" s="678"/>
      <c r="L23" s="678"/>
      <c r="M23" s="678"/>
      <c r="N23" s="678"/>
      <c r="O23" s="678"/>
      <c r="P23" s="678"/>
      <c r="Q23" s="679"/>
      <c r="R23" s="680" t="s">
        <v>129</v>
      </c>
      <c r="S23" s="681"/>
      <c r="T23" s="681"/>
      <c r="U23" s="681"/>
      <c r="V23" s="681"/>
      <c r="W23" s="681"/>
      <c r="X23" s="681"/>
      <c r="Y23" s="682"/>
      <c r="Z23" s="713" t="s">
        <v>129</v>
      </c>
      <c r="AA23" s="713"/>
      <c r="AB23" s="713"/>
      <c r="AC23" s="713"/>
      <c r="AD23" s="714" t="s">
        <v>129</v>
      </c>
      <c r="AE23" s="714"/>
      <c r="AF23" s="714"/>
      <c r="AG23" s="714"/>
      <c r="AH23" s="714"/>
      <c r="AI23" s="714"/>
      <c r="AJ23" s="714"/>
      <c r="AK23" s="714"/>
      <c r="AL23" s="683" t="s">
        <v>129</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129</v>
      </c>
      <c r="BH23" s="681"/>
      <c r="BI23" s="681"/>
      <c r="BJ23" s="681"/>
      <c r="BK23" s="681"/>
      <c r="BL23" s="681"/>
      <c r="BM23" s="681"/>
      <c r="BN23" s="682"/>
      <c r="BO23" s="713" t="s">
        <v>230</v>
      </c>
      <c r="BP23" s="713"/>
      <c r="BQ23" s="713"/>
      <c r="BR23" s="713"/>
      <c r="BS23" s="686" t="s">
        <v>129</v>
      </c>
      <c r="BT23" s="681"/>
      <c r="BU23" s="681"/>
      <c r="BV23" s="681"/>
      <c r="BW23" s="681"/>
      <c r="BX23" s="681"/>
      <c r="BY23" s="681"/>
      <c r="BZ23" s="681"/>
      <c r="CA23" s="681"/>
      <c r="CB23" s="727"/>
      <c r="CD23" s="784" t="s">
        <v>219</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2">
      <c r="B24" s="677" t="s">
        <v>287</v>
      </c>
      <c r="C24" s="678"/>
      <c r="D24" s="678"/>
      <c r="E24" s="678"/>
      <c r="F24" s="678"/>
      <c r="G24" s="678"/>
      <c r="H24" s="678"/>
      <c r="I24" s="678"/>
      <c r="J24" s="678"/>
      <c r="K24" s="678"/>
      <c r="L24" s="678"/>
      <c r="M24" s="678"/>
      <c r="N24" s="678"/>
      <c r="O24" s="678"/>
      <c r="P24" s="678"/>
      <c r="Q24" s="679"/>
      <c r="R24" s="680" t="s">
        <v>242</v>
      </c>
      <c r="S24" s="681"/>
      <c r="T24" s="681"/>
      <c r="U24" s="681"/>
      <c r="V24" s="681"/>
      <c r="W24" s="681"/>
      <c r="X24" s="681"/>
      <c r="Y24" s="682"/>
      <c r="Z24" s="713" t="s">
        <v>242</v>
      </c>
      <c r="AA24" s="713"/>
      <c r="AB24" s="713"/>
      <c r="AC24" s="713"/>
      <c r="AD24" s="714" t="s">
        <v>129</v>
      </c>
      <c r="AE24" s="714"/>
      <c r="AF24" s="714"/>
      <c r="AG24" s="714"/>
      <c r="AH24" s="714"/>
      <c r="AI24" s="714"/>
      <c r="AJ24" s="714"/>
      <c r="AK24" s="714"/>
      <c r="AL24" s="683" t="s">
        <v>129</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230</v>
      </c>
      <c r="BP24" s="713"/>
      <c r="BQ24" s="713"/>
      <c r="BR24" s="713"/>
      <c r="BS24" s="686" t="s">
        <v>230</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152306596</v>
      </c>
      <c r="CS24" s="736"/>
      <c r="CT24" s="736"/>
      <c r="CU24" s="736"/>
      <c r="CV24" s="736"/>
      <c r="CW24" s="736"/>
      <c r="CX24" s="736"/>
      <c r="CY24" s="779"/>
      <c r="CZ24" s="780">
        <v>44.2</v>
      </c>
      <c r="DA24" s="751"/>
      <c r="DB24" s="751"/>
      <c r="DC24" s="783"/>
      <c r="DD24" s="778">
        <v>87228460</v>
      </c>
      <c r="DE24" s="736"/>
      <c r="DF24" s="736"/>
      <c r="DG24" s="736"/>
      <c r="DH24" s="736"/>
      <c r="DI24" s="736"/>
      <c r="DJ24" s="736"/>
      <c r="DK24" s="779"/>
      <c r="DL24" s="778">
        <v>86351183</v>
      </c>
      <c r="DM24" s="736"/>
      <c r="DN24" s="736"/>
      <c r="DO24" s="736"/>
      <c r="DP24" s="736"/>
      <c r="DQ24" s="736"/>
      <c r="DR24" s="736"/>
      <c r="DS24" s="736"/>
      <c r="DT24" s="736"/>
      <c r="DU24" s="736"/>
      <c r="DV24" s="779"/>
      <c r="DW24" s="780">
        <v>50.4</v>
      </c>
      <c r="DX24" s="751"/>
      <c r="DY24" s="751"/>
      <c r="DZ24" s="751"/>
      <c r="EA24" s="751"/>
      <c r="EB24" s="751"/>
      <c r="EC24" s="781"/>
    </row>
    <row r="25" spans="2:133" ht="11.25" customHeight="1" x14ac:dyDescent="0.2">
      <c r="B25" s="677" t="s">
        <v>290</v>
      </c>
      <c r="C25" s="678"/>
      <c r="D25" s="678"/>
      <c r="E25" s="678"/>
      <c r="F25" s="678"/>
      <c r="G25" s="678"/>
      <c r="H25" s="678"/>
      <c r="I25" s="678"/>
      <c r="J25" s="678"/>
      <c r="K25" s="678"/>
      <c r="L25" s="678"/>
      <c r="M25" s="678"/>
      <c r="N25" s="678"/>
      <c r="O25" s="678"/>
      <c r="P25" s="678"/>
      <c r="Q25" s="679"/>
      <c r="R25" s="680" t="s">
        <v>230</v>
      </c>
      <c r="S25" s="681"/>
      <c r="T25" s="681"/>
      <c r="U25" s="681"/>
      <c r="V25" s="681"/>
      <c r="W25" s="681"/>
      <c r="X25" s="681"/>
      <c r="Y25" s="682"/>
      <c r="Z25" s="713" t="s">
        <v>129</v>
      </c>
      <c r="AA25" s="713"/>
      <c r="AB25" s="713"/>
      <c r="AC25" s="713"/>
      <c r="AD25" s="714" t="s">
        <v>129</v>
      </c>
      <c r="AE25" s="714"/>
      <c r="AF25" s="714"/>
      <c r="AG25" s="714"/>
      <c r="AH25" s="714"/>
      <c r="AI25" s="714"/>
      <c r="AJ25" s="714"/>
      <c r="AK25" s="714"/>
      <c r="AL25" s="683" t="s">
        <v>230</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230</v>
      </c>
      <c r="BP25" s="713"/>
      <c r="BQ25" s="713"/>
      <c r="BR25" s="713"/>
      <c r="BS25" s="686" t="s">
        <v>129</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44653162</v>
      </c>
      <c r="CS25" s="699"/>
      <c r="CT25" s="699"/>
      <c r="CU25" s="699"/>
      <c r="CV25" s="699"/>
      <c r="CW25" s="699"/>
      <c r="CX25" s="699"/>
      <c r="CY25" s="700"/>
      <c r="CZ25" s="683">
        <v>12.9</v>
      </c>
      <c r="DA25" s="701"/>
      <c r="DB25" s="701"/>
      <c r="DC25" s="702"/>
      <c r="DD25" s="686">
        <v>41258441</v>
      </c>
      <c r="DE25" s="699"/>
      <c r="DF25" s="699"/>
      <c r="DG25" s="699"/>
      <c r="DH25" s="699"/>
      <c r="DI25" s="699"/>
      <c r="DJ25" s="699"/>
      <c r="DK25" s="700"/>
      <c r="DL25" s="686">
        <v>40752572</v>
      </c>
      <c r="DM25" s="699"/>
      <c r="DN25" s="699"/>
      <c r="DO25" s="699"/>
      <c r="DP25" s="699"/>
      <c r="DQ25" s="699"/>
      <c r="DR25" s="699"/>
      <c r="DS25" s="699"/>
      <c r="DT25" s="699"/>
      <c r="DU25" s="699"/>
      <c r="DV25" s="700"/>
      <c r="DW25" s="683">
        <v>23.8</v>
      </c>
      <c r="DX25" s="701"/>
      <c r="DY25" s="701"/>
      <c r="DZ25" s="701"/>
      <c r="EA25" s="701"/>
      <c r="EB25" s="701"/>
      <c r="EC25" s="722"/>
    </row>
    <row r="26" spans="2:133" ht="11.25" customHeight="1" x14ac:dyDescent="0.2">
      <c r="B26" s="677" t="s">
        <v>293</v>
      </c>
      <c r="C26" s="678"/>
      <c r="D26" s="678"/>
      <c r="E26" s="678"/>
      <c r="F26" s="678"/>
      <c r="G26" s="678"/>
      <c r="H26" s="678"/>
      <c r="I26" s="678"/>
      <c r="J26" s="678"/>
      <c r="K26" s="678"/>
      <c r="L26" s="678"/>
      <c r="M26" s="678"/>
      <c r="N26" s="678"/>
      <c r="O26" s="678"/>
      <c r="P26" s="678"/>
      <c r="Q26" s="679"/>
      <c r="R26" s="680">
        <v>88054626</v>
      </c>
      <c r="S26" s="681"/>
      <c r="T26" s="681"/>
      <c r="U26" s="681"/>
      <c r="V26" s="681"/>
      <c r="W26" s="681"/>
      <c r="X26" s="681"/>
      <c r="Y26" s="682"/>
      <c r="Z26" s="713">
        <v>24.9</v>
      </c>
      <c r="AA26" s="713"/>
      <c r="AB26" s="713"/>
      <c r="AC26" s="713"/>
      <c r="AD26" s="714">
        <v>88054626</v>
      </c>
      <c r="AE26" s="714"/>
      <c r="AF26" s="714"/>
      <c r="AG26" s="714"/>
      <c r="AH26" s="714"/>
      <c r="AI26" s="714"/>
      <c r="AJ26" s="714"/>
      <c r="AK26" s="714"/>
      <c r="AL26" s="683">
        <v>51.4</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242</v>
      </c>
      <c r="BP26" s="713"/>
      <c r="BQ26" s="713"/>
      <c r="BR26" s="713"/>
      <c r="BS26" s="686" t="s">
        <v>242</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28669436</v>
      </c>
      <c r="CS26" s="681"/>
      <c r="CT26" s="681"/>
      <c r="CU26" s="681"/>
      <c r="CV26" s="681"/>
      <c r="CW26" s="681"/>
      <c r="CX26" s="681"/>
      <c r="CY26" s="682"/>
      <c r="CZ26" s="683">
        <v>8.3000000000000007</v>
      </c>
      <c r="DA26" s="701"/>
      <c r="DB26" s="701"/>
      <c r="DC26" s="702"/>
      <c r="DD26" s="686">
        <v>26585550</v>
      </c>
      <c r="DE26" s="681"/>
      <c r="DF26" s="681"/>
      <c r="DG26" s="681"/>
      <c r="DH26" s="681"/>
      <c r="DI26" s="681"/>
      <c r="DJ26" s="681"/>
      <c r="DK26" s="682"/>
      <c r="DL26" s="686" t="s">
        <v>129</v>
      </c>
      <c r="DM26" s="681"/>
      <c r="DN26" s="681"/>
      <c r="DO26" s="681"/>
      <c r="DP26" s="681"/>
      <c r="DQ26" s="681"/>
      <c r="DR26" s="681"/>
      <c r="DS26" s="681"/>
      <c r="DT26" s="681"/>
      <c r="DU26" s="681"/>
      <c r="DV26" s="682"/>
      <c r="DW26" s="683" t="s">
        <v>230</v>
      </c>
      <c r="DX26" s="701"/>
      <c r="DY26" s="701"/>
      <c r="DZ26" s="701"/>
      <c r="EA26" s="701"/>
      <c r="EB26" s="701"/>
      <c r="EC26" s="722"/>
    </row>
    <row r="27" spans="2:133" ht="11.25" customHeight="1" x14ac:dyDescent="0.2">
      <c r="B27" s="677" t="s">
        <v>296</v>
      </c>
      <c r="C27" s="678"/>
      <c r="D27" s="678"/>
      <c r="E27" s="678"/>
      <c r="F27" s="678"/>
      <c r="G27" s="678"/>
      <c r="H27" s="678"/>
      <c r="I27" s="678"/>
      <c r="J27" s="678"/>
      <c r="K27" s="678"/>
      <c r="L27" s="678"/>
      <c r="M27" s="678"/>
      <c r="N27" s="678"/>
      <c r="O27" s="678"/>
      <c r="P27" s="678"/>
      <c r="Q27" s="679"/>
      <c r="R27" s="680">
        <v>70856</v>
      </c>
      <c r="S27" s="681"/>
      <c r="T27" s="681"/>
      <c r="U27" s="681"/>
      <c r="V27" s="681"/>
      <c r="W27" s="681"/>
      <c r="X27" s="681"/>
      <c r="Y27" s="682"/>
      <c r="Z27" s="713">
        <v>0</v>
      </c>
      <c r="AA27" s="713"/>
      <c r="AB27" s="713"/>
      <c r="AC27" s="713"/>
      <c r="AD27" s="714">
        <v>70856</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69278731</v>
      </c>
      <c r="BH27" s="681"/>
      <c r="BI27" s="681"/>
      <c r="BJ27" s="681"/>
      <c r="BK27" s="681"/>
      <c r="BL27" s="681"/>
      <c r="BM27" s="681"/>
      <c r="BN27" s="682"/>
      <c r="BO27" s="713">
        <v>100</v>
      </c>
      <c r="BP27" s="713"/>
      <c r="BQ27" s="713"/>
      <c r="BR27" s="713"/>
      <c r="BS27" s="686" t="s">
        <v>129</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103003926</v>
      </c>
      <c r="CS27" s="699"/>
      <c r="CT27" s="699"/>
      <c r="CU27" s="699"/>
      <c r="CV27" s="699"/>
      <c r="CW27" s="699"/>
      <c r="CX27" s="699"/>
      <c r="CY27" s="700"/>
      <c r="CZ27" s="683">
        <v>29.9</v>
      </c>
      <c r="DA27" s="701"/>
      <c r="DB27" s="701"/>
      <c r="DC27" s="702"/>
      <c r="DD27" s="686">
        <v>41320511</v>
      </c>
      <c r="DE27" s="699"/>
      <c r="DF27" s="699"/>
      <c r="DG27" s="699"/>
      <c r="DH27" s="699"/>
      <c r="DI27" s="699"/>
      <c r="DJ27" s="699"/>
      <c r="DK27" s="700"/>
      <c r="DL27" s="686">
        <v>40949103</v>
      </c>
      <c r="DM27" s="699"/>
      <c r="DN27" s="699"/>
      <c r="DO27" s="699"/>
      <c r="DP27" s="699"/>
      <c r="DQ27" s="699"/>
      <c r="DR27" s="699"/>
      <c r="DS27" s="699"/>
      <c r="DT27" s="699"/>
      <c r="DU27" s="699"/>
      <c r="DV27" s="700"/>
      <c r="DW27" s="683">
        <v>23.9</v>
      </c>
      <c r="DX27" s="701"/>
      <c r="DY27" s="701"/>
      <c r="DZ27" s="701"/>
      <c r="EA27" s="701"/>
      <c r="EB27" s="701"/>
      <c r="EC27" s="722"/>
    </row>
    <row r="28" spans="2:133" ht="11.25" customHeight="1" x14ac:dyDescent="0.2">
      <c r="B28" s="677" t="s">
        <v>299</v>
      </c>
      <c r="C28" s="678"/>
      <c r="D28" s="678"/>
      <c r="E28" s="678"/>
      <c r="F28" s="678"/>
      <c r="G28" s="678"/>
      <c r="H28" s="678"/>
      <c r="I28" s="678"/>
      <c r="J28" s="678"/>
      <c r="K28" s="678"/>
      <c r="L28" s="678"/>
      <c r="M28" s="678"/>
      <c r="N28" s="678"/>
      <c r="O28" s="678"/>
      <c r="P28" s="678"/>
      <c r="Q28" s="679"/>
      <c r="R28" s="680">
        <v>1057750</v>
      </c>
      <c r="S28" s="681"/>
      <c r="T28" s="681"/>
      <c r="U28" s="681"/>
      <c r="V28" s="681"/>
      <c r="W28" s="681"/>
      <c r="X28" s="681"/>
      <c r="Y28" s="682"/>
      <c r="Z28" s="713">
        <v>0.3</v>
      </c>
      <c r="AA28" s="713"/>
      <c r="AB28" s="713"/>
      <c r="AC28" s="713"/>
      <c r="AD28" s="714" t="s">
        <v>230</v>
      </c>
      <c r="AE28" s="714"/>
      <c r="AF28" s="714"/>
      <c r="AG28" s="714"/>
      <c r="AH28" s="714"/>
      <c r="AI28" s="714"/>
      <c r="AJ28" s="714"/>
      <c r="AK28" s="714"/>
      <c r="AL28" s="683" t="s">
        <v>242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4649508</v>
      </c>
      <c r="CS28" s="681"/>
      <c r="CT28" s="681"/>
      <c r="CU28" s="681"/>
      <c r="CV28" s="681"/>
      <c r="CW28" s="681"/>
      <c r="CX28" s="681"/>
      <c r="CY28" s="682"/>
      <c r="CZ28" s="683">
        <v>1.3</v>
      </c>
      <c r="DA28" s="701"/>
      <c r="DB28" s="701"/>
      <c r="DC28" s="702"/>
      <c r="DD28" s="686">
        <v>4649508</v>
      </c>
      <c r="DE28" s="681"/>
      <c r="DF28" s="681"/>
      <c r="DG28" s="681"/>
      <c r="DH28" s="681"/>
      <c r="DI28" s="681"/>
      <c r="DJ28" s="681"/>
      <c r="DK28" s="682"/>
      <c r="DL28" s="686">
        <v>4649508</v>
      </c>
      <c r="DM28" s="681"/>
      <c r="DN28" s="681"/>
      <c r="DO28" s="681"/>
      <c r="DP28" s="681"/>
      <c r="DQ28" s="681"/>
      <c r="DR28" s="681"/>
      <c r="DS28" s="681"/>
      <c r="DT28" s="681"/>
      <c r="DU28" s="681"/>
      <c r="DV28" s="682"/>
      <c r="DW28" s="683">
        <v>2.7</v>
      </c>
      <c r="DX28" s="701"/>
      <c r="DY28" s="701"/>
      <c r="DZ28" s="701"/>
      <c r="EA28" s="701"/>
      <c r="EB28" s="701"/>
      <c r="EC28" s="722"/>
    </row>
    <row r="29" spans="2:133" ht="11.25" customHeight="1" x14ac:dyDescent="0.2">
      <c r="B29" s="677" t="s">
        <v>301</v>
      </c>
      <c r="C29" s="678"/>
      <c r="D29" s="678"/>
      <c r="E29" s="678"/>
      <c r="F29" s="678"/>
      <c r="G29" s="678"/>
      <c r="H29" s="678"/>
      <c r="I29" s="678"/>
      <c r="J29" s="678"/>
      <c r="K29" s="678"/>
      <c r="L29" s="678"/>
      <c r="M29" s="678"/>
      <c r="N29" s="678"/>
      <c r="O29" s="678"/>
      <c r="P29" s="678"/>
      <c r="Q29" s="679"/>
      <c r="R29" s="680">
        <v>3470188</v>
      </c>
      <c r="S29" s="681"/>
      <c r="T29" s="681"/>
      <c r="U29" s="681"/>
      <c r="V29" s="681"/>
      <c r="W29" s="681"/>
      <c r="X29" s="681"/>
      <c r="Y29" s="682"/>
      <c r="Z29" s="713">
        <v>1</v>
      </c>
      <c r="AA29" s="713"/>
      <c r="AB29" s="713"/>
      <c r="AC29" s="713"/>
      <c r="AD29" s="714">
        <v>2100848</v>
      </c>
      <c r="AE29" s="714"/>
      <c r="AF29" s="714"/>
      <c r="AG29" s="714"/>
      <c r="AH29" s="714"/>
      <c r="AI29" s="714"/>
      <c r="AJ29" s="714"/>
      <c r="AK29" s="714"/>
      <c r="AL29" s="683">
        <v>1.2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4649508</v>
      </c>
      <c r="CS29" s="699"/>
      <c r="CT29" s="699"/>
      <c r="CU29" s="699"/>
      <c r="CV29" s="699"/>
      <c r="CW29" s="699"/>
      <c r="CX29" s="699"/>
      <c r="CY29" s="700"/>
      <c r="CZ29" s="683">
        <v>1.3</v>
      </c>
      <c r="DA29" s="701"/>
      <c r="DB29" s="701"/>
      <c r="DC29" s="702"/>
      <c r="DD29" s="686">
        <v>4649508</v>
      </c>
      <c r="DE29" s="699"/>
      <c r="DF29" s="699"/>
      <c r="DG29" s="699"/>
      <c r="DH29" s="699"/>
      <c r="DI29" s="699"/>
      <c r="DJ29" s="699"/>
      <c r="DK29" s="700"/>
      <c r="DL29" s="686">
        <v>4649508</v>
      </c>
      <c r="DM29" s="699"/>
      <c r="DN29" s="699"/>
      <c r="DO29" s="699"/>
      <c r="DP29" s="699"/>
      <c r="DQ29" s="699"/>
      <c r="DR29" s="699"/>
      <c r="DS29" s="699"/>
      <c r="DT29" s="699"/>
      <c r="DU29" s="699"/>
      <c r="DV29" s="700"/>
      <c r="DW29" s="683">
        <v>2.7</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912068</v>
      </c>
      <c r="S30" s="681"/>
      <c r="T30" s="681"/>
      <c r="U30" s="681"/>
      <c r="V30" s="681"/>
      <c r="W30" s="681"/>
      <c r="X30" s="681"/>
      <c r="Y30" s="682"/>
      <c r="Z30" s="713">
        <v>0.3</v>
      </c>
      <c r="AA30" s="713"/>
      <c r="AB30" s="713"/>
      <c r="AC30" s="713"/>
      <c r="AD30" s="714" t="s">
        <v>129</v>
      </c>
      <c r="AE30" s="714"/>
      <c r="AF30" s="714"/>
      <c r="AG30" s="714"/>
      <c r="AH30" s="714"/>
      <c r="AI30" s="714"/>
      <c r="AJ30" s="714"/>
      <c r="AK30" s="714"/>
      <c r="AL30" s="683" t="s">
        <v>129</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4247276</v>
      </c>
      <c r="CS30" s="681"/>
      <c r="CT30" s="681"/>
      <c r="CU30" s="681"/>
      <c r="CV30" s="681"/>
      <c r="CW30" s="681"/>
      <c r="CX30" s="681"/>
      <c r="CY30" s="682"/>
      <c r="CZ30" s="683">
        <v>1.2</v>
      </c>
      <c r="DA30" s="701"/>
      <c r="DB30" s="701"/>
      <c r="DC30" s="702"/>
      <c r="DD30" s="686">
        <v>4247276</v>
      </c>
      <c r="DE30" s="681"/>
      <c r="DF30" s="681"/>
      <c r="DG30" s="681"/>
      <c r="DH30" s="681"/>
      <c r="DI30" s="681"/>
      <c r="DJ30" s="681"/>
      <c r="DK30" s="682"/>
      <c r="DL30" s="686">
        <v>4247276</v>
      </c>
      <c r="DM30" s="681"/>
      <c r="DN30" s="681"/>
      <c r="DO30" s="681"/>
      <c r="DP30" s="681"/>
      <c r="DQ30" s="681"/>
      <c r="DR30" s="681"/>
      <c r="DS30" s="681"/>
      <c r="DT30" s="681"/>
      <c r="DU30" s="681"/>
      <c r="DV30" s="682"/>
      <c r="DW30" s="683">
        <v>2.5</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130645603</v>
      </c>
      <c r="S31" s="681"/>
      <c r="T31" s="681"/>
      <c r="U31" s="681"/>
      <c r="V31" s="681"/>
      <c r="W31" s="681"/>
      <c r="X31" s="681"/>
      <c r="Y31" s="682"/>
      <c r="Z31" s="713">
        <v>36.9</v>
      </c>
      <c r="AA31" s="713"/>
      <c r="AB31" s="713"/>
      <c r="AC31" s="713"/>
      <c r="AD31" s="714" t="s">
        <v>230</v>
      </c>
      <c r="AE31" s="714"/>
      <c r="AF31" s="714"/>
      <c r="AG31" s="714"/>
      <c r="AH31" s="714"/>
      <c r="AI31" s="714"/>
      <c r="AJ31" s="714"/>
      <c r="AK31" s="714"/>
      <c r="AL31" s="683" t="s">
        <v>230</v>
      </c>
      <c r="AM31" s="684"/>
      <c r="AN31" s="684"/>
      <c r="AO31" s="715"/>
      <c r="AP31" s="756" t="s">
        <v>309</v>
      </c>
      <c r="AQ31" s="757"/>
      <c r="AR31" s="757"/>
      <c r="AS31" s="757"/>
      <c r="AT31" s="762" t="s">
        <v>310</v>
      </c>
      <c r="AU31" s="231"/>
      <c r="AV31" s="231"/>
      <c r="AW31" s="231"/>
      <c r="AX31" s="746" t="s">
        <v>185</v>
      </c>
      <c r="AY31" s="747"/>
      <c r="AZ31" s="747"/>
      <c r="BA31" s="747"/>
      <c r="BB31" s="747"/>
      <c r="BC31" s="747"/>
      <c r="BD31" s="747"/>
      <c r="BE31" s="747"/>
      <c r="BF31" s="748"/>
      <c r="BG31" s="749">
        <v>99</v>
      </c>
      <c r="BH31" s="750"/>
      <c r="BI31" s="750"/>
      <c r="BJ31" s="750"/>
      <c r="BK31" s="750"/>
      <c r="BL31" s="750"/>
      <c r="BM31" s="751">
        <v>98</v>
      </c>
      <c r="BN31" s="750"/>
      <c r="BO31" s="750"/>
      <c r="BP31" s="750"/>
      <c r="BQ31" s="752"/>
      <c r="BR31" s="749">
        <v>98.4</v>
      </c>
      <c r="BS31" s="750"/>
      <c r="BT31" s="750"/>
      <c r="BU31" s="750"/>
      <c r="BV31" s="750"/>
      <c r="BW31" s="750"/>
      <c r="BX31" s="751">
        <v>97.6</v>
      </c>
      <c r="BY31" s="750"/>
      <c r="BZ31" s="750"/>
      <c r="CA31" s="750"/>
      <c r="CB31" s="752"/>
      <c r="CD31" s="767"/>
      <c r="CE31" s="768"/>
      <c r="CF31" s="719" t="s">
        <v>311</v>
      </c>
      <c r="CG31" s="720"/>
      <c r="CH31" s="720"/>
      <c r="CI31" s="720"/>
      <c r="CJ31" s="720"/>
      <c r="CK31" s="720"/>
      <c r="CL31" s="720"/>
      <c r="CM31" s="720"/>
      <c r="CN31" s="720"/>
      <c r="CO31" s="720"/>
      <c r="CP31" s="720"/>
      <c r="CQ31" s="721"/>
      <c r="CR31" s="680">
        <v>402232</v>
      </c>
      <c r="CS31" s="699"/>
      <c r="CT31" s="699"/>
      <c r="CU31" s="699"/>
      <c r="CV31" s="699"/>
      <c r="CW31" s="699"/>
      <c r="CX31" s="699"/>
      <c r="CY31" s="700"/>
      <c r="CZ31" s="683">
        <v>0.1</v>
      </c>
      <c r="DA31" s="701"/>
      <c r="DB31" s="701"/>
      <c r="DC31" s="702"/>
      <c r="DD31" s="686">
        <v>402232</v>
      </c>
      <c r="DE31" s="699"/>
      <c r="DF31" s="699"/>
      <c r="DG31" s="699"/>
      <c r="DH31" s="699"/>
      <c r="DI31" s="699"/>
      <c r="DJ31" s="699"/>
      <c r="DK31" s="700"/>
      <c r="DL31" s="686">
        <v>402232</v>
      </c>
      <c r="DM31" s="699"/>
      <c r="DN31" s="699"/>
      <c r="DO31" s="699"/>
      <c r="DP31" s="699"/>
      <c r="DQ31" s="699"/>
      <c r="DR31" s="699"/>
      <c r="DS31" s="699"/>
      <c r="DT31" s="699"/>
      <c r="DU31" s="699"/>
      <c r="DV31" s="700"/>
      <c r="DW31" s="683">
        <v>0.2</v>
      </c>
      <c r="DX31" s="701"/>
      <c r="DY31" s="701"/>
      <c r="DZ31" s="701"/>
      <c r="EA31" s="701"/>
      <c r="EB31" s="701"/>
      <c r="EC31" s="722"/>
    </row>
    <row r="32" spans="2:133" ht="11.25" customHeight="1" x14ac:dyDescent="0.2">
      <c r="B32" s="771" t="s">
        <v>312</v>
      </c>
      <c r="C32" s="772"/>
      <c r="D32" s="772"/>
      <c r="E32" s="772"/>
      <c r="F32" s="772"/>
      <c r="G32" s="772"/>
      <c r="H32" s="772"/>
      <c r="I32" s="772"/>
      <c r="J32" s="772"/>
      <c r="K32" s="772"/>
      <c r="L32" s="772"/>
      <c r="M32" s="772"/>
      <c r="N32" s="772"/>
      <c r="O32" s="772"/>
      <c r="P32" s="772"/>
      <c r="Q32" s="773"/>
      <c r="R32" s="680">
        <v>84257745</v>
      </c>
      <c r="S32" s="681"/>
      <c r="T32" s="681"/>
      <c r="U32" s="681"/>
      <c r="V32" s="681"/>
      <c r="W32" s="681"/>
      <c r="X32" s="681"/>
      <c r="Y32" s="682"/>
      <c r="Z32" s="713">
        <v>23.8</v>
      </c>
      <c r="AA32" s="713"/>
      <c r="AB32" s="713"/>
      <c r="AC32" s="713"/>
      <c r="AD32" s="714">
        <v>80831907</v>
      </c>
      <c r="AE32" s="714"/>
      <c r="AF32" s="714"/>
      <c r="AG32" s="714"/>
      <c r="AH32" s="714"/>
      <c r="AI32" s="714"/>
      <c r="AJ32" s="714"/>
      <c r="AK32" s="714"/>
      <c r="AL32" s="683">
        <v>47.2</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v>
      </c>
      <c r="BH32" s="699"/>
      <c r="BI32" s="699"/>
      <c r="BJ32" s="699"/>
      <c r="BK32" s="699"/>
      <c r="BL32" s="699"/>
      <c r="BM32" s="684">
        <v>97.9</v>
      </c>
      <c r="BN32" s="745"/>
      <c r="BO32" s="745"/>
      <c r="BP32" s="745"/>
      <c r="BQ32" s="726"/>
      <c r="BR32" s="753">
        <v>98.3</v>
      </c>
      <c r="BS32" s="699"/>
      <c r="BT32" s="699"/>
      <c r="BU32" s="699"/>
      <c r="BV32" s="699"/>
      <c r="BW32" s="699"/>
      <c r="BX32" s="684">
        <v>97.5</v>
      </c>
      <c r="BY32" s="745"/>
      <c r="BZ32" s="745"/>
      <c r="CA32" s="745"/>
      <c r="CB32" s="726"/>
      <c r="CD32" s="769"/>
      <c r="CE32" s="770"/>
      <c r="CF32" s="719" t="s">
        <v>315</v>
      </c>
      <c r="CG32" s="720"/>
      <c r="CH32" s="720"/>
      <c r="CI32" s="720"/>
      <c r="CJ32" s="720"/>
      <c r="CK32" s="720"/>
      <c r="CL32" s="720"/>
      <c r="CM32" s="720"/>
      <c r="CN32" s="720"/>
      <c r="CO32" s="720"/>
      <c r="CP32" s="720"/>
      <c r="CQ32" s="721"/>
      <c r="CR32" s="680" t="s">
        <v>242</v>
      </c>
      <c r="CS32" s="681"/>
      <c r="CT32" s="681"/>
      <c r="CU32" s="681"/>
      <c r="CV32" s="681"/>
      <c r="CW32" s="681"/>
      <c r="CX32" s="681"/>
      <c r="CY32" s="682"/>
      <c r="CZ32" s="683" t="s">
        <v>242</v>
      </c>
      <c r="DA32" s="701"/>
      <c r="DB32" s="701"/>
      <c r="DC32" s="702"/>
      <c r="DD32" s="686" t="s">
        <v>230</v>
      </c>
      <c r="DE32" s="681"/>
      <c r="DF32" s="681"/>
      <c r="DG32" s="681"/>
      <c r="DH32" s="681"/>
      <c r="DI32" s="681"/>
      <c r="DJ32" s="681"/>
      <c r="DK32" s="682"/>
      <c r="DL32" s="686" t="s">
        <v>230</v>
      </c>
      <c r="DM32" s="681"/>
      <c r="DN32" s="681"/>
      <c r="DO32" s="681"/>
      <c r="DP32" s="681"/>
      <c r="DQ32" s="681"/>
      <c r="DR32" s="681"/>
      <c r="DS32" s="681"/>
      <c r="DT32" s="681"/>
      <c r="DU32" s="681"/>
      <c r="DV32" s="682"/>
      <c r="DW32" s="683" t="s">
        <v>129</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29002184</v>
      </c>
      <c r="S33" s="681"/>
      <c r="T33" s="681"/>
      <c r="U33" s="681"/>
      <c r="V33" s="681"/>
      <c r="W33" s="681"/>
      <c r="X33" s="681"/>
      <c r="Y33" s="682"/>
      <c r="Z33" s="713">
        <v>8.1999999999999993</v>
      </c>
      <c r="AA33" s="713"/>
      <c r="AB33" s="713"/>
      <c r="AC33" s="713"/>
      <c r="AD33" s="714" t="s">
        <v>230</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t="s">
        <v>129</v>
      </c>
      <c r="BH33" s="665"/>
      <c r="BI33" s="665"/>
      <c r="BJ33" s="665"/>
      <c r="BK33" s="665"/>
      <c r="BL33" s="665"/>
      <c r="BM33" s="707" t="s">
        <v>242</v>
      </c>
      <c r="BN33" s="665"/>
      <c r="BO33" s="665"/>
      <c r="BP33" s="665"/>
      <c r="BQ33" s="709"/>
      <c r="BR33" s="744" t="s">
        <v>230</v>
      </c>
      <c r="BS33" s="665"/>
      <c r="BT33" s="665"/>
      <c r="BU33" s="665"/>
      <c r="BV33" s="665"/>
      <c r="BW33" s="665"/>
      <c r="BX33" s="707" t="s">
        <v>129</v>
      </c>
      <c r="BY33" s="665"/>
      <c r="BZ33" s="665"/>
      <c r="CA33" s="665"/>
      <c r="CB33" s="709"/>
      <c r="CD33" s="719" t="s">
        <v>318</v>
      </c>
      <c r="CE33" s="720"/>
      <c r="CF33" s="720"/>
      <c r="CG33" s="720"/>
      <c r="CH33" s="720"/>
      <c r="CI33" s="720"/>
      <c r="CJ33" s="720"/>
      <c r="CK33" s="720"/>
      <c r="CL33" s="720"/>
      <c r="CM33" s="720"/>
      <c r="CN33" s="720"/>
      <c r="CO33" s="720"/>
      <c r="CP33" s="720"/>
      <c r="CQ33" s="721"/>
      <c r="CR33" s="680">
        <v>166194711</v>
      </c>
      <c r="CS33" s="699"/>
      <c r="CT33" s="699"/>
      <c r="CU33" s="699"/>
      <c r="CV33" s="699"/>
      <c r="CW33" s="699"/>
      <c r="CX33" s="699"/>
      <c r="CY33" s="700"/>
      <c r="CZ33" s="683">
        <v>48.2</v>
      </c>
      <c r="DA33" s="701"/>
      <c r="DB33" s="701"/>
      <c r="DC33" s="702"/>
      <c r="DD33" s="686">
        <v>75913451</v>
      </c>
      <c r="DE33" s="699"/>
      <c r="DF33" s="699"/>
      <c r="DG33" s="699"/>
      <c r="DH33" s="699"/>
      <c r="DI33" s="699"/>
      <c r="DJ33" s="699"/>
      <c r="DK33" s="700"/>
      <c r="DL33" s="686">
        <v>60826196</v>
      </c>
      <c r="DM33" s="699"/>
      <c r="DN33" s="699"/>
      <c r="DO33" s="699"/>
      <c r="DP33" s="699"/>
      <c r="DQ33" s="699"/>
      <c r="DR33" s="699"/>
      <c r="DS33" s="699"/>
      <c r="DT33" s="699"/>
      <c r="DU33" s="699"/>
      <c r="DV33" s="700"/>
      <c r="DW33" s="683">
        <v>35.5</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440554</v>
      </c>
      <c r="S34" s="681"/>
      <c r="T34" s="681"/>
      <c r="U34" s="681"/>
      <c r="V34" s="681"/>
      <c r="W34" s="681"/>
      <c r="X34" s="681"/>
      <c r="Y34" s="682"/>
      <c r="Z34" s="713">
        <v>0.1</v>
      </c>
      <c r="AA34" s="713"/>
      <c r="AB34" s="713"/>
      <c r="AC34" s="713"/>
      <c r="AD34" s="714">
        <v>204395</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46173767</v>
      </c>
      <c r="CS34" s="681"/>
      <c r="CT34" s="681"/>
      <c r="CU34" s="681"/>
      <c r="CV34" s="681"/>
      <c r="CW34" s="681"/>
      <c r="CX34" s="681"/>
      <c r="CY34" s="682"/>
      <c r="CZ34" s="683">
        <v>13.4</v>
      </c>
      <c r="DA34" s="701"/>
      <c r="DB34" s="701"/>
      <c r="DC34" s="702"/>
      <c r="DD34" s="686">
        <v>39612847</v>
      </c>
      <c r="DE34" s="681"/>
      <c r="DF34" s="681"/>
      <c r="DG34" s="681"/>
      <c r="DH34" s="681"/>
      <c r="DI34" s="681"/>
      <c r="DJ34" s="681"/>
      <c r="DK34" s="682"/>
      <c r="DL34" s="686">
        <v>33337277</v>
      </c>
      <c r="DM34" s="681"/>
      <c r="DN34" s="681"/>
      <c r="DO34" s="681"/>
      <c r="DP34" s="681"/>
      <c r="DQ34" s="681"/>
      <c r="DR34" s="681"/>
      <c r="DS34" s="681"/>
      <c r="DT34" s="681"/>
      <c r="DU34" s="681"/>
      <c r="DV34" s="682"/>
      <c r="DW34" s="683">
        <v>19.5</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352504</v>
      </c>
      <c r="S35" s="681"/>
      <c r="T35" s="681"/>
      <c r="U35" s="681"/>
      <c r="V35" s="681"/>
      <c r="W35" s="681"/>
      <c r="X35" s="681"/>
      <c r="Y35" s="682"/>
      <c r="Z35" s="713">
        <v>0.1</v>
      </c>
      <c r="AA35" s="713"/>
      <c r="AB35" s="713"/>
      <c r="AC35" s="713"/>
      <c r="AD35" s="714" t="s">
        <v>242</v>
      </c>
      <c r="AE35" s="714"/>
      <c r="AF35" s="714"/>
      <c r="AG35" s="714"/>
      <c r="AH35" s="714"/>
      <c r="AI35" s="714"/>
      <c r="AJ35" s="714"/>
      <c r="AK35" s="714"/>
      <c r="AL35" s="683" t="s">
        <v>230</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2990163</v>
      </c>
      <c r="CS35" s="699"/>
      <c r="CT35" s="699"/>
      <c r="CU35" s="699"/>
      <c r="CV35" s="699"/>
      <c r="CW35" s="699"/>
      <c r="CX35" s="699"/>
      <c r="CY35" s="700"/>
      <c r="CZ35" s="683">
        <v>0.9</v>
      </c>
      <c r="DA35" s="701"/>
      <c r="DB35" s="701"/>
      <c r="DC35" s="702"/>
      <c r="DD35" s="686">
        <v>2885660</v>
      </c>
      <c r="DE35" s="699"/>
      <c r="DF35" s="699"/>
      <c r="DG35" s="699"/>
      <c r="DH35" s="699"/>
      <c r="DI35" s="699"/>
      <c r="DJ35" s="699"/>
      <c r="DK35" s="700"/>
      <c r="DL35" s="686">
        <v>2885660</v>
      </c>
      <c r="DM35" s="699"/>
      <c r="DN35" s="699"/>
      <c r="DO35" s="699"/>
      <c r="DP35" s="699"/>
      <c r="DQ35" s="699"/>
      <c r="DR35" s="699"/>
      <c r="DS35" s="699"/>
      <c r="DT35" s="699"/>
      <c r="DU35" s="699"/>
      <c r="DV35" s="700"/>
      <c r="DW35" s="683">
        <v>1.7</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5450379</v>
      </c>
      <c r="S36" s="681"/>
      <c r="T36" s="681"/>
      <c r="U36" s="681"/>
      <c r="V36" s="681"/>
      <c r="W36" s="681"/>
      <c r="X36" s="681"/>
      <c r="Y36" s="682"/>
      <c r="Z36" s="713">
        <v>1.5</v>
      </c>
      <c r="AA36" s="713"/>
      <c r="AB36" s="713"/>
      <c r="AC36" s="713"/>
      <c r="AD36" s="714" t="s">
        <v>242</v>
      </c>
      <c r="AE36" s="714"/>
      <c r="AF36" s="714"/>
      <c r="AG36" s="714"/>
      <c r="AH36" s="714"/>
      <c r="AI36" s="714"/>
      <c r="AJ36" s="714"/>
      <c r="AK36" s="714"/>
      <c r="AL36" s="683" t="s">
        <v>230</v>
      </c>
      <c r="AM36" s="684"/>
      <c r="AN36" s="684"/>
      <c r="AO36" s="715"/>
      <c r="AP36" s="235"/>
      <c r="AQ36" s="732" t="s">
        <v>326</v>
      </c>
      <c r="AR36" s="733"/>
      <c r="AS36" s="733"/>
      <c r="AT36" s="733"/>
      <c r="AU36" s="733"/>
      <c r="AV36" s="733"/>
      <c r="AW36" s="733"/>
      <c r="AX36" s="733"/>
      <c r="AY36" s="734"/>
      <c r="AZ36" s="735">
        <v>22181399</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390286</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92306443</v>
      </c>
      <c r="CS36" s="681"/>
      <c r="CT36" s="681"/>
      <c r="CU36" s="681"/>
      <c r="CV36" s="681"/>
      <c r="CW36" s="681"/>
      <c r="CX36" s="681"/>
      <c r="CY36" s="682"/>
      <c r="CZ36" s="683">
        <v>26.8</v>
      </c>
      <c r="DA36" s="701"/>
      <c r="DB36" s="701"/>
      <c r="DC36" s="702"/>
      <c r="DD36" s="686">
        <v>12832513</v>
      </c>
      <c r="DE36" s="681"/>
      <c r="DF36" s="681"/>
      <c r="DG36" s="681"/>
      <c r="DH36" s="681"/>
      <c r="DI36" s="681"/>
      <c r="DJ36" s="681"/>
      <c r="DK36" s="682"/>
      <c r="DL36" s="686">
        <v>7342391</v>
      </c>
      <c r="DM36" s="681"/>
      <c r="DN36" s="681"/>
      <c r="DO36" s="681"/>
      <c r="DP36" s="681"/>
      <c r="DQ36" s="681"/>
      <c r="DR36" s="681"/>
      <c r="DS36" s="681"/>
      <c r="DT36" s="681"/>
      <c r="DU36" s="681"/>
      <c r="DV36" s="682"/>
      <c r="DW36" s="683">
        <v>4.3</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3104591</v>
      </c>
      <c r="S37" s="681"/>
      <c r="T37" s="681"/>
      <c r="U37" s="681"/>
      <c r="V37" s="681"/>
      <c r="W37" s="681"/>
      <c r="X37" s="681"/>
      <c r="Y37" s="682"/>
      <c r="Z37" s="713">
        <v>0.9</v>
      </c>
      <c r="AA37" s="713"/>
      <c r="AB37" s="713"/>
      <c r="AC37" s="713"/>
      <c r="AD37" s="714" t="s">
        <v>230</v>
      </c>
      <c r="AE37" s="714"/>
      <c r="AF37" s="714"/>
      <c r="AG37" s="714"/>
      <c r="AH37" s="714"/>
      <c r="AI37" s="714"/>
      <c r="AJ37" s="714"/>
      <c r="AK37" s="714"/>
      <c r="AL37" s="683" t="s">
        <v>242</v>
      </c>
      <c r="AM37" s="684"/>
      <c r="AN37" s="684"/>
      <c r="AO37" s="715"/>
      <c r="AQ37" s="723" t="s">
        <v>330</v>
      </c>
      <c r="AR37" s="724"/>
      <c r="AS37" s="724"/>
      <c r="AT37" s="724"/>
      <c r="AU37" s="724"/>
      <c r="AV37" s="724"/>
      <c r="AW37" s="724"/>
      <c r="AX37" s="724"/>
      <c r="AY37" s="725"/>
      <c r="AZ37" s="680">
        <v>152435</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390286</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2742943</v>
      </c>
      <c r="CS37" s="699"/>
      <c r="CT37" s="699"/>
      <c r="CU37" s="699"/>
      <c r="CV37" s="699"/>
      <c r="CW37" s="699"/>
      <c r="CX37" s="699"/>
      <c r="CY37" s="700"/>
      <c r="CZ37" s="683">
        <v>0.8</v>
      </c>
      <c r="DA37" s="701"/>
      <c r="DB37" s="701"/>
      <c r="DC37" s="702"/>
      <c r="DD37" s="686">
        <v>2742798</v>
      </c>
      <c r="DE37" s="699"/>
      <c r="DF37" s="699"/>
      <c r="DG37" s="699"/>
      <c r="DH37" s="699"/>
      <c r="DI37" s="699"/>
      <c r="DJ37" s="699"/>
      <c r="DK37" s="700"/>
      <c r="DL37" s="686">
        <v>2095694</v>
      </c>
      <c r="DM37" s="699"/>
      <c r="DN37" s="699"/>
      <c r="DO37" s="699"/>
      <c r="DP37" s="699"/>
      <c r="DQ37" s="699"/>
      <c r="DR37" s="699"/>
      <c r="DS37" s="699"/>
      <c r="DT37" s="699"/>
      <c r="DU37" s="699"/>
      <c r="DV37" s="700"/>
      <c r="DW37" s="683">
        <v>1.2</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2813199</v>
      </c>
      <c r="S38" s="681"/>
      <c r="T38" s="681"/>
      <c r="U38" s="681"/>
      <c r="V38" s="681"/>
      <c r="W38" s="681"/>
      <c r="X38" s="681"/>
      <c r="Y38" s="682"/>
      <c r="Z38" s="713">
        <v>0.8</v>
      </c>
      <c r="AA38" s="713"/>
      <c r="AB38" s="713"/>
      <c r="AC38" s="713"/>
      <c r="AD38" s="714">
        <v>13448</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143417</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100103</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22181399</v>
      </c>
      <c r="CS38" s="681"/>
      <c r="CT38" s="681"/>
      <c r="CU38" s="681"/>
      <c r="CV38" s="681"/>
      <c r="CW38" s="681"/>
      <c r="CX38" s="681"/>
      <c r="CY38" s="682"/>
      <c r="CZ38" s="683">
        <v>6.4</v>
      </c>
      <c r="DA38" s="701"/>
      <c r="DB38" s="701"/>
      <c r="DC38" s="702"/>
      <c r="DD38" s="686">
        <v>18846186</v>
      </c>
      <c r="DE38" s="681"/>
      <c r="DF38" s="681"/>
      <c r="DG38" s="681"/>
      <c r="DH38" s="681"/>
      <c r="DI38" s="681"/>
      <c r="DJ38" s="681"/>
      <c r="DK38" s="682"/>
      <c r="DL38" s="686">
        <v>17260868</v>
      </c>
      <c r="DM38" s="681"/>
      <c r="DN38" s="681"/>
      <c r="DO38" s="681"/>
      <c r="DP38" s="681"/>
      <c r="DQ38" s="681"/>
      <c r="DR38" s="681"/>
      <c r="DS38" s="681"/>
      <c r="DT38" s="681"/>
      <c r="DU38" s="681"/>
      <c r="DV38" s="682"/>
      <c r="DW38" s="683">
        <v>10.1</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4391300</v>
      </c>
      <c r="S39" s="681"/>
      <c r="T39" s="681"/>
      <c r="U39" s="681"/>
      <c r="V39" s="681"/>
      <c r="W39" s="681"/>
      <c r="X39" s="681"/>
      <c r="Y39" s="682"/>
      <c r="Z39" s="713">
        <v>1.2</v>
      </c>
      <c r="AA39" s="713"/>
      <c r="AB39" s="713"/>
      <c r="AC39" s="713"/>
      <c r="AD39" s="714" t="s">
        <v>129</v>
      </c>
      <c r="AE39" s="714"/>
      <c r="AF39" s="714"/>
      <c r="AG39" s="714"/>
      <c r="AH39" s="714"/>
      <c r="AI39" s="714"/>
      <c r="AJ39" s="714"/>
      <c r="AK39" s="714"/>
      <c r="AL39" s="683" t="s">
        <v>129</v>
      </c>
      <c r="AM39" s="684"/>
      <c r="AN39" s="684"/>
      <c r="AO39" s="715"/>
      <c r="AQ39" s="723" t="s">
        <v>338</v>
      </c>
      <c r="AR39" s="724"/>
      <c r="AS39" s="724"/>
      <c r="AT39" s="724"/>
      <c r="AU39" s="724"/>
      <c r="AV39" s="724"/>
      <c r="AW39" s="724"/>
      <c r="AX39" s="724"/>
      <c r="AY39" s="725"/>
      <c r="AZ39" s="680" t="s">
        <v>129</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140627</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476076</v>
      </c>
      <c r="CS39" s="699"/>
      <c r="CT39" s="699"/>
      <c r="CU39" s="699"/>
      <c r="CV39" s="699"/>
      <c r="CW39" s="699"/>
      <c r="CX39" s="699"/>
      <c r="CY39" s="700"/>
      <c r="CZ39" s="683">
        <v>0.1</v>
      </c>
      <c r="DA39" s="701"/>
      <c r="DB39" s="701"/>
      <c r="DC39" s="702"/>
      <c r="DD39" s="686">
        <v>89431</v>
      </c>
      <c r="DE39" s="699"/>
      <c r="DF39" s="699"/>
      <c r="DG39" s="699"/>
      <c r="DH39" s="699"/>
      <c r="DI39" s="699"/>
      <c r="DJ39" s="699"/>
      <c r="DK39" s="700"/>
      <c r="DL39" s="686" t="s">
        <v>230</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242</v>
      </c>
      <c r="AM40" s="684"/>
      <c r="AN40" s="684"/>
      <c r="AO40" s="715"/>
      <c r="AQ40" s="723" t="s">
        <v>342</v>
      </c>
      <c r="AR40" s="724"/>
      <c r="AS40" s="724"/>
      <c r="AT40" s="724"/>
      <c r="AU40" s="724"/>
      <c r="AV40" s="724"/>
      <c r="AW40" s="724"/>
      <c r="AX40" s="724"/>
      <c r="AY40" s="725"/>
      <c r="AZ40" s="680" t="s">
        <v>230</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121</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2066863</v>
      </c>
      <c r="CS40" s="681"/>
      <c r="CT40" s="681"/>
      <c r="CU40" s="681"/>
      <c r="CV40" s="681"/>
      <c r="CW40" s="681"/>
      <c r="CX40" s="681"/>
      <c r="CY40" s="682"/>
      <c r="CZ40" s="683">
        <v>0.6</v>
      </c>
      <c r="DA40" s="701"/>
      <c r="DB40" s="701"/>
      <c r="DC40" s="702"/>
      <c r="DD40" s="686">
        <v>1646814</v>
      </c>
      <c r="DE40" s="681"/>
      <c r="DF40" s="681"/>
      <c r="DG40" s="681"/>
      <c r="DH40" s="681"/>
      <c r="DI40" s="681"/>
      <c r="DJ40" s="681"/>
      <c r="DK40" s="682"/>
      <c r="DL40" s="686" t="s">
        <v>129</v>
      </c>
      <c r="DM40" s="681"/>
      <c r="DN40" s="681"/>
      <c r="DO40" s="681"/>
      <c r="DP40" s="681"/>
      <c r="DQ40" s="681"/>
      <c r="DR40" s="681"/>
      <c r="DS40" s="681"/>
      <c r="DT40" s="681"/>
      <c r="DU40" s="681"/>
      <c r="DV40" s="682"/>
      <c r="DW40" s="683" t="s">
        <v>129</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230</v>
      </c>
      <c r="AA41" s="713"/>
      <c r="AB41" s="713"/>
      <c r="AC41" s="713"/>
      <c r="AD41" s="714" t="s">
        <v>129</v>
      </c>
      <c r="AE41" s="714"/>
      <c r="AF41" s="714"/>
      <c r="AG41" s="714"/>
      <c r="AH41" s="714"/>
      <c r="AI41" s="714"/>
      <c r="AJ41" s="714"/>
      <c r="AK41" s="714"/>
      <c r="AL41" s="683" t="s">
        <v>129</v>
      </c>
      <c r="AM41" s="684"/>
      <c r="AN41" s="684"/>
      <c r="AO41" s="715"/>
      <c r="AQ41" s="723" t="s">
        <v>347</v>
      </c>
      <c r="AR41" s="724"/>
      <c r="AS41" s="724"/>
      <c r="AT41" s="724"/>
      <c r="AU41" s="724"/>
      <c r="AV41" s="724"/>
      <c r="AW41" s="724"/>
      <c r="AX41" s="724"/>
      <c r="AY41" s="725"/>
      <c r="AZ41" s="680">
        <v>5410717</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3</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242</v>
      </c>
      <c r="DA41" s="701"/>
      <c r="DB41" s="701"/>
      <c r="DC41" s="702"/>
      <c r="DD41" s="686" t="s">
        <v>230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t="s">
        <v>129</v>
      </c>
      <c r="S42" s="681"/>
      <c r="T42" s="681"/>
      <c r="U42" s="681"/>
      <c r="V42" s="681"/>
      <c r="W42" s="681"/>
      <c r="X42" s="681"/>
      <c r="Y42" s="682"/>
      <c r="Z42" s="713" t="s">
        <v>230</v>
      </c>
      <c r="AA42" s="713"/>
      <c r="AB42" s="713"/>
      <c r="AC42" s="713"/>
      <c r="AD42" s="714" t="s">
        <v>230</v>
      </c>
      <c r="AE42" s="714"/>
      <c r="AF42" s="714"/>
      <c r="AG42" s="714"/>
      <c r="AH42" s="714"/>
      <c r="AI42" s="714"/>
      <c r="AJ42" s="714"/>
      <c r="AK42" s="714"/>
      <c r="AL42" s="683" t="s">
        <v>230</v>
      </c>
      <c r="AM42" s="684"/>
      <c r="AN42" s="684"/>
      <c r="AO42" s="715"/>
      <c r="AQ42" s="716" t="s">
        <v>351</v>
      </c>
      <c r="AR42" s="717"/>
      <c r="AS42" s="717"/>
      <c r="AT42" s="717"/>
      <c r="AU42" s="717"/>
      <c r="AV42" s="717"/>
      <c r="AW42" s="717"/>
      <c r="AX42" s="717"/>
      <c r="AY42" s="718"/>
      <c r="AZ42" s="664">
        <v>16474830</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270</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26452053</v>
      </c>
      <c r="CS42" s="681"/>
      <c r="CT42" s="681"/>
      <c r="CU42" s="681"/>
      <c r="CV42" s="681"/>
      <c r="CW42" s="681"/>
      <c r="CX42" s="681"/>
      <c r="CY42" s="682"/>
      <c r="CZ42" s="683">
        <v>7.7</v>
      </c>
      <c r="DA42" s="684"/>
      <c r="DB42" s="684"/>
      <c r="DC42" s="685"/>
      <c r="DD42" s="686">
        <v>15508279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354023547</v>
      </c>
      <c r="S43" s="703"/>
      <c r="T43" s="703"/>
      <c r="U43" s="703"/>
      <c r="V43" s="703"/>
      <c r="W43" s="703"/>
      <c r="X43" s="703"/>
      <c r="Y43" s="704"/>
      <c r="Z43" s="705">
        <v>100</v>
      </c>
      <c r="AA43" s="705"/>
      <c r="AB43" s="705"/>
      <c r="AC43" s="705"/>
      <c r="AD43" s="706">
        <v>171276080</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1051434</v>
      </c>
      <c r="CS43" s="699"/>
      <c r="CT43" s="699"/>
      <c r="CU43" s="699"/>
      <c r="CV43" s="699"/>
      <c r="CW43" s="699"/>
      <c r="CX43" s="699"/>
      <c r="CY43" s="700"/>
      <c r="CZ43" s="683">
        <v>0.3</v>
      </c>
      <c r="DA43" s="701"/>
      <c r="DB43" s="701"/>
      <c r="DC43" s="702"/>
      <c r="DD43" s="686">
        <v>1051434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26452053</v>
      </c>
      <c r="CS44" s="681"/>
      <c r="CT44" s="681"/>
      <c r="CU44" s="681"/>
      <c r="CV44" s="681"/>
      <c r="CW44" s="681"/>
      <c r="CX44" s="681"/>
      <c r="CY44" s="682"/>
      <c r="CZ44" s="683">
        <v>7.7</v>
      </c>
      <c r="DA44" s="684"/>
      <c r="DB44" s="684"/>
      <c r="DC44" s="685"/>
      <c r="DD44" s="686">
        <v>15508279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5180590</v>
      </c>
      <c r="CS45" s="699"/>
      <c r="CT45" s="699"/>
      <c r="CU45" s="699"/>
      <c r="CV45" s="699"/>
      <c r="CW45" s="699"/>
      <c r="CX45" s="699"/>
      <c r="CY45" s="700"/>
      <c r="CZ45" s="683">
        <v>1.5</v>
      </c>
      <c r="DA45" s="701"/>
      <c r="DB45" s="701"/>
      <c r="DC45" s="702"/>
      <c r="DD45" s="686">
        <v>1024049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21238249</v>
      </c>
      <c r="CS46" s="681"/>
      <c r="CT46" s="681"/>
      <c r="CU46" s="681"/>
      <c r="CV46" s="681"/>
      <c r="CW46" s="681"/>
      <c r="CX46" s="681"/>
      <c r="CY46" s="682"/>
      <c r="CZ46" s="683">
        <v>6.2</v>
      </c>
      <c r="DA46" s="684"/>
      <c r="DB46" s="684"/>
      <c r="DC46" s="685"/>
      <c r="DD46" s="686">
        <v>14451016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t="s">
        <v>129</v>
      </c>
      <c r="CS47" s="699"/>
      <c r="CT47" s="699"/>
      <c r="CU47" s="699"/>
      <c r="CV47" s="699"/>
      <c r="CW47" s="699"/>
      <c r="CX47" s="699"/>
      <c r="CY47" s="700"/>
      <c r="CZ47" s="683" t="s">
        <v>129</v>
      </c>
      <c r="DA47" s="701"/>
      <c r="DB47" s="701"/>
      <c r="DC47" s="702"/>
      <c r="DD47" s="686" t="s">
        <v>129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129</v>
      </c>
      <c r="CS48" s="681"/>
      <c r="CT48" s="681"/>
      <c r="CU48" s="681"/>
      <c r="CV48" s="681"/>
      <c r="CW48" s="681"/>
      <c r="CX48" s="681"/>
      <c r="CY48" s="682"/>
      <c r="CZ48" s="683" t="s">
        <v>230</v>
      </c>
      <c r="DA48" s="684"/>
      <c r="DB48" s="684"/>
      <c r="DC48" s="685"/>
      <c r="DD48" s="686" t="s">
        <v>230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344953360</v>
      </c>
      <c r="CS49" s="665"/>
      <c r="CT49" s="665"/>
      <c r="CU49" s="665"/>
      <c r="CV49" s="665"/>
      <c r="CW49" s="665"/>
      <c r="CX49" s="665"/>
      <c r="CY49" s="666"/>
      <c r="CZ49" s="667">
        <v>100</v>
      </c>
      <c r="DA49" s="668"/>
      <c r="DB49" s="668"/>
      <c r="DC49" s="669"/>
      <c r="DD49" s="670">
        <v>178650190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KT+osM5YtTVh/enT/+Kbr5r+4SVnVg/5YhBnVgszWNk0aCFvW/L1raIpge5Gu6VWjN3E2PesYtrazRKXXCTVQ==" saltValue="ZDW/RRobygxZZRSfxYQs2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H66"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387</v>
      </c>
      <c r="C7" s="1146"/>
      <c r="D7" s="1146"/>
      <c r="E7" s="1146"/>
      <c r="F7" s="1146"/>
      <c r="G7" s="1146"/>
      <c r="H7" s="1146"/>
      <c r="I7" s="1146"/>
      <c r="J7" s="1146"/>
      <c r="K7" s="1146"/>
      <c r="L7" s="1146"/>
      <c r="M7" s="1146"/>
      <c r="N7" s="1146"/>
      <c r="O7" s="1146"/>
      <c r="P7" s="1147"/>
      <c r="Q7" s="1199">
        <v>358113</v>
      </c>
      <c r="R7" s="1200"/>
      <c r="S7" s="1200"/>
      <c r="T7" s="1200"/>
      <c r="U7" s="1200"/>
      <c r="V7" s="1200">
        <v>349042</v>
      </c>
      <c r="W7" s="1200"/>
      <c r="X7" s="1200"/>
      <c r="Y7" s="1200"/>
      <c r="Z7" s="1200"/>
      <c r="AA7" s="1200">
        <v>9070</v>
      </c>
      <c r="AB7" s="1200"/>
      <c r="AC7" s="1200"/>
      <c r="AD7" s="1200"/>
      <c r="AE7" s="1201"/>
      <c r="AF7" s="1202">
        <v>8695</v>
      </c>
      <c r="AG7" s="1203"/>
      <c r="AH7" s="1203"/>
      <c r="AI7" s="1203"/>
      <c r="AJ7" s="1204"/>
      <c r="AK7" s="1186">
        <v>7565</v>
      </c>
      <c r="AL7" s="1187"/>
      <c r="AM7" s="1187"/>
      <c r="AN7" s="1187"/>
      <c r="AO7" s="1187"/>
      <c r="AP7" s="1187">
        <v>56108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596</v>
      </c>
      <c r="BS7" s="1190" t="s">
        <v>585</v>
      </c>
      <c r="BT7" s="1191"/>
      <c r="BU7" s="1191"/>
      <c r="BV7" s="1191"/>
      <c r="BW7" s="1191"/>
      <c r="BX7" s="1191"/>
      <c r="BY7" s="1191"/>
      <c r="BZ7" s="1191"/>
      <c r="CA7" s="1191"/>
      <c r="CB7" s="1191"/>
      <c r="CC7" s="1191"/>
      <c r="CD7" s="1191"/>
      <c r="CE7" s="1191"/>
      <c r="CF7" s="1191"/>
      <c r="CG7" s="1192"/>
      <c r="CH7" s="1183">
        <v>3</v>
      </c>
      <c r="CI7" s="1184"/>
      <c r="CJ7" s="1184"/>
      <c r="CK7" s="1184"/>
      <c r="CL7" s="1185"/>
      <c r="CM7" s="1183">
        <v>48</v>
      </c>
      <c r="CN7" s="1184"/>
      <c r="CO7" s="1184"/>
      <c r="CP7" s="1184"/>
      <c r="CQ7" s="1185"/>
      <c r="CR7" s="1183">
        <v>6</v>
      </c>
      <c r="CS7" s="1184"/>
      <c r="CT7" s="1184"/>
      <c r="CU7" s="1184"/>
      <c r="CV7" s="1185"/>
      <c r="CW7" s="1183" t="s">
        <v>590</v>
      </c>
      <c r="CX7" s="1184"/>
      <c r="CY7" s="1184"/>
      <c r="CZ7" s="1184"/>
      <c r="DA7" s="1185"/>
      <c r="DB7" s="1183">
        <v>7307</v>
      </c>
      <c r="DC7" s="1184"/>
      <c r="DD7" s="1184"/>
      <c r="DE7" s="1184"/>
      <c r="DF7" s="1185"/>
      <c r="DG7" s="1183">
        <v>17300</v>
      </c>
      <c r="DH7" s="1184"/>
      <c r="DI7" s="1184"/>
      <c r="DJ7" s="1184"/>
      <c r="DK7" s="1185"/>
      <c r="DL7" s="1183" t="s">
        <v>590</v>
      </c>
      <c r="DM7" s="1184"/>
      <c r="DN7" s="1184"/>
      <c r="DO7" s="1184"/>
      <c r="DP7" s="1185"/>
      <c r="DQ7" s="1183" t="s">
        <v>590</v>
      </c>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586</v>
      </c>
      <c r="BT8" s="1110"/>
      <c r="BU8" s="1110"/>
      <c r="BV8" s="1110"/>
      <c r="BW8" s="1110"/>
      <c r="BX8" s="1110"/>
      <c r="BY8" s="1110"/>
      <c r="BZ8" s="1110"/>
      <c r="CA8" s="1110"/>
      <c r="CB8" s="1110"/>
      <c r="CC8" s="1110"/>
      <c r="CD8" s="1110"/>
      <c r="CE8" s="1110"/>
      <c r="CF8" s="1110"/>
      <c r="CG8" s="1111"/>
      <c r="CH8" s="1084">
        <v>-5</v>
      </c>
      <c r="CI8" s="1085"/>
      <c r="CJ8" s="1085"/>
      <c r="CK8" s="1085"/>
      <c r="CL8" s="1086"/>
      <c r="CM8" s="1084">
        <v>849</v>
      </c>
      <c r="CN8" s="1085"/>
      <c r="CO8" s="1085"/>
      <c r="CP8" s="1085"/>
      <c r="CQ8" s="1086"/>
      <c r="CR8" s="1084">
        <v>210</v>
      </c>
      <c r="CS8" s="1085"/>
      <c r="CT8" s="1085"/>
      <c r="CU8" s="1085"/>
      <c r="CV8" s="1086"/>
      <c r="CW8" s="1084">
        <v>159</v>
      </c>
      <c r="CX8" s="1085"/>
      <c r="CY8" s="1085"/>
      <c r="CZ8" s="1085"/>
      <c r="DA8" s="1086"/>
      <c r="DB8" s="1084" t="s">
        <v>590</v>
      </c>
      <c r="DC8" s="1085"/>
      <c r="DD8" s="1085"/>
      <c r="DE8" s="1085"/>
      <c r="DF8" s="1086"/>
      <c r="DG8" s="1084" t="s">
        <v>590</v>
      </c>
      <c r="DH8" s="1085"/>
      <c r="DI8" s="1085"/>
      <c r="DJ8" s="1085"/>
      <c r="DK8" s="1086"/>
      <c r="DL8" s="1084" t="s">
        <v>590</v>
      </c>
      <c r="DM8" s="1085"/>
      <c r="DN8" s="1085"/>
      <c r="DO8" s="1085"/>
      <c r="DP8" s="1086"/>
      <c r="DQ8" s="1084" t="s">
        <v>590</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587</v>
      </c>
      <c r="BT9" s="1110"/>
      <c r="BU9" s="1110"/>
      <c r="BV9" s="1110"/>
      <c r="BW9" s="1110"/>
      <c r="BX9" s="1110"/>
      <c r="BY9" s="1110"/>
      <c r="BZ9" s="1110"/>
      <c r="CA9" s="1110"/>
      <c r="CB9" s="1110"/>
      <c r="CC9" s="1110"/>
      <c r="CD9" s="1110"/>
      <c r="CE9" s="1110"/>
      <c r="CF9" s="1110"/>
      <c r="CG9" s="1111"/>
      <c r="CH9" s="1084">
        <v>-66</v>
      </c>
      <c r="CI9" s="1085"/>
      <c r="CJ9" s="1085"/>
      <c r="CK9" s="1085"/>
      <c r="CL9" s="1086"/>
      <c r="CM9" s="1084">
        <v>127</v>
      </c>
      <c r="CN9" s="1085"/>
      <c r="CO9" s="1085"/>
      <c r="CP9" s="1085"/>
      <c r="CQ9" s="1086"/>
      <c r="CR9" s="1084">
        <v>110</v>
      </c>
      <c r="CS9" s="1085"/>
      <c r="CT9" s="1085"/>
      <c r="CU9" s="1085"/>
      <c r="CV9" s="1086"/>
      <c r="CW9" s="1084">
        <v>149</v>
      </c>
      <c r="CX9" s="1085"/>
      <c r="CY9" s="1085"/>
      <c r="CZ9" s="1085"/>
      <c r="DA9" s="1086"/>
      <c r="DB9" s="1084" t="s">
        <v>590</v>
      </c>
      <c r="DC9" s="1085"/>
      <c r="DD9" s="1085"/>
      <c r="DE9" s="1085"/>
      <c r="DF9" s="1086"/>
      <c r="DG9" s="1084" t="s">
        <v>590</v>
      </c>
      <c r="DH9" s="1085"/>
      <c r="DI9" s="1085"/>
      <c r="DJ9" s="1085"/>
      <c r="DK9" s="1086"/>
      <c r="DL9" s="1084" t="s">
        <v>590</v>
      </c>
      <c r="DM9" s="1085"/>
      <c r="DN9" s="1085"/>
      <c r="DO9" s="1085"/>
      <c r="DP9" s="1086"/>
      <c r="DQ9" s="1084" t="s">
        <v>590</v>
      </c>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588</v>
      </c>
      <c r="BT10" s="1110"/>
      <c r="BU10" s="1110"/>
      <c r="BV10" s="1110"/>
      <c r="BW10" s="1110"/>
      <c r="BX10" s="1110"/>
      <c r="BY10" s="1110"/>
      <c r="BZ10" s="1110"/>
      <c r="CA10" s="1110"/>
      <c r="CB10" s="1110"/>
      <c r="CC10" s="1110"/>
      <c r="CD10" s="1110"/>
      <c r="CE10" s="1110"/>
      <c r="CF10" s="1110"/>
      <c r="CG10" s="1111"/>
      <c r="CH10" s="1084">
        <v>0</v>
      </c>
      <c r="CI10" s="1085"/>
      <c r="CJ10" s="1085"/>
      <c r="CK10" s="1085"/>
      <c r="CL10" s="1086"/>
      <c r="CM10" s="1084">
        <v>12</v>
      </c>
      <c r="CN10" s="1085"/>
      <c r="CO10" s="1085"/>
      <c r="CP10" s="1085"/>
      <c r="CQ10" s="1086"/>
      <c r="CR10" s="1084">
        <v>5</v>
      </c>
      <c r="CS10" s="1085"/>
      <c r="CT10" s="1085"/>
      <c r="CU10" s="1085"/>
      <c r="CV10" s="1086"/>
      <c r="CW10" s="1084">
        <v>0</v>
      </c>
      <c r="CX10" s="1085"/>
      <c r="CY10" s="1085"/>
      <c r="CZ10" s="1085"/>
      <c r="DA10" s="1086"/>
      <c r="DB10" s="1084" t="s">
        <v>590</v>
      </c>
      <c r="DC10" s="1085"/>
      <c r="DD10" s="1085"/>
      <c r="DE10" s="1085"/>
      <c r="DF10" s="1086"/>
      <c r="DG10" s="1084" t="s">
        <v>590</v>
      </c>
      <c r="DH10" s="1085"/>
      <c r="DI10" s="1085"/>
      <c r="DJ10" s="1085"/>
      <c r="DK10" s="1086"/>
      <c r="DL10" s="1084" t="s">
        <v>590</v>
      </c>
      <c r="DM10" s="1085"/>
      <c r="DN10" s="1085"/>
      <c r="DO10" s="1085"/>
      <c r="DP10" s="1086"/>
      <c r="DQ10" s="1084" t="s">
        <v>590</v>
      </c>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589</v>
      </c>
      <c r="BT11" s="1110"/>
      <c r="BU11" s="1110"/>
      <c r="BV11" s="1110"/>
      <c r="BW11" s="1110"/>
      <c r="BX11" s="1110"/>
      <c r="BY11" s="1110"/>
      <c r="BZ11" s="1110"/>
      <c r="CA11" s="1110"/>
      <c r="CB11" s="1110"/>
      <c r="CC11" s="1110"/>
      <c r="CD11" s="1110"/>
      <c r="CE11" s="1110"/>
      <c r="CF11" s="1110"/>
      <c r="CG11" s="1111"/>
      <c r="CH11" s="1084">
        <v>3</v>
      </c>
      <c r="CI11" s="1085"/>
      <c r="CJ11" s="1085"/>
      <c r="CK11" s="1085"/>
      <c r="CL11" s="1086"/>
      <c r="CM11" s="1084">
        <v>147</v>
      </c>
      <c r="CN11" s="1085"/>
      <c r="CO11" s="1085"/>
      <c r="CP11" s="1085"/>
      <c r="CQ11" s="1086"/>
      <c r="CR11" s="1084">
        <v>91</v>
      </c>
      <c r="CS11" s="1085"/>
      <c r="CT11" s="1085"/>
      <c r="CU11" s="1085"/>
      <c r="CV11" s="1086"/>
      <c r="CW11" s="1084">
        <v>314</v>
      </c>
      <c r="CX11" s="1085"/>
      <c r="CY11" s="1085"/>
      <c r="CZ11" s="1085"/>
      <c r="DA11" s="1086"/>
      <c r="DB11" s="1084" t="s">
        <v>590</v>
      </c>
      <c r="DC11" s="1085"/>
      <c r="DD11" s="1085"/>
      <c r="DE11" s="1085"/>
      <c r="DF11" s="1086"/>
      <c r="DG11" s="1084" t="s">
        <v>590</v>
      </c>
      <c r="DH11" s="1085"/>
      <c r="DI11" s="1085"/>
      <c r="DJ11" s="1085"/>
      <c r="DK11" s="1086"/>
      <c r="DL11" s="1084" t="s">
        <v>590</v>
      </c>
      <c r="DM11" s="1085"/>
      <c r="DN11" s="1085"/>
      <c r="DO11" s="1085"/>
      <c r="DP11" s="1086"/>
      <c r="DQ11" s="1084" t="s">
        <v>590</v>
      </c>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389</v>
      </c>
      <c r="B23" s="1039" t="s">
        <v>390</v>
      </c>
      <c r="C23" s="1040"/>
      <c r="D23" s="1040"/>
      <c r="E23" s="1040"/>
      <c r="F23" s="1040"/>
      <c r="G23" s="1040"/>
      <c r="H23" s="1040"/>
      <c r="I23" s="1040"/>
      <c r="J23" s="1040"/>
      <c r="K23" s="1040"/>
      <c r="L23" s="1040"/>
      <c r="M23" s="1040"/>
      <c r="N23" s="1040"/>
      <c r="O23" s="1040"/>
      <c r="P23" s="1041"/>
      <c r="Q23" s="1163">
        <v>358113</v>
      </c>
      <c r="R23" s="1164"/>
      <c r="S23" s="1164"/>
      <c r="T23" s="1164"/>
      <c r="U23" s="1164"/>
      <c r="V23" s="1164">
        <v>349042</v>
      </c>
      <c r="W23" s="1164"/>
      <c r="X23" s="1164"/>
      <c r="Y23" s="1164"/>
      <c r="Z23" s="1164"/>
      <c r="AA23" s="1164">
        <v>9070</v>
      </c>
      <c r="AB23" s="1164"/>
      <c r="AC23" s="1164"/>
      <c r="AD23" s="1164"/>
      <c r="AE23" s="1165"/>
      <c r="AF23" s="1166">
        <v>8695</v>
      </c>
      <c r="AG23" s="1164"/>
      <c r="AH23" s="1164"/>
      <c r="AI23" s="1164"/>
      <c r="AJ23" s="1167"/>
      <c r="AK23" s="1168"/>
      <c r="AL23" s="1169"/>
      <c r="AM23" s="1169"/>
      <c r="AN23" s="1169"/>
      <c r="AO23" s="1169"/>
      <c r="AP23" s="1164">
        <v>56108</v>
      </c>
      <c r="AQ23" s="1164"/>
      <c r="AR23" s="1164"/>
      <c r="AS23" s="1164"/>
      <c r="AT23" s="1164"/>
      <c r="AU23" s="1170"/>
      <c r="AV23" s="1170"/>
      <c r="AW23" s="1170"/>
      <c r="AX23" s="1170"/>
      <c r="AY23" s="1171"/>
      <c r="AZ23" s="1160" t="s">
        <v>391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402</v>
      </c>
      <c r="C28" s="1146"/>
      <c r="D28" s="1146"/>
      <c r="E28" s="1146"/>
      <c r="F28" s="1146"/>
      <c r="G28" s="1146"/>
      <c r="H28" s="1146"/>
      <c r="I28" s="1146"/>
      <c r="J28" s="1146"/>
      <c r="K28" s="1146"/>
      <c r="L28" s="1146"/>
      <c r="M28" s="1146"/>
      <c r="N28" s="1146"/>
      <c r="O28" s="1146"/>
      <c r="P28" s="1147"/>
      <c r="Q28" s="1148">
        <v>62462</v>
      </c>
      <c r="R28" s="1149"/>
      <c r="S28" s="1149"/>
      <c r="T28" s="1149"/>
      <c r="U28" s="1149"/>
      <c r="V28" s="1149">
        <v>62006</v>
      </c>
      <c r="W28" s="1149"/>
      <c r="X28" s="1149"/>
      <c r="Y28" s="1149"/>
      <c r="Z28" s="1149"/>
      <c r="AA28" s="1149">
        <v>456</v>
      </c>
      <c r="AB28" s="1149"/>
      <c r="AC28" s="1149"/>
      <c r="AD28" s="1149"/>
      <c r="AE28" s="1150"/>
      <c r="AF28" s="1151">
        <v>449</v>
      </c>
      <c r="AG28" s="1149"/>
      <c r="AH28" s="1149"/>
      <c r="AI28" s="1149"/>
      <c r="AJ28" s="1152"/>
      <c r="AK28" s="1153">
        <v>5411</v>
      </c>
      <c r="AL28" s="1141"/>
      <c r="AM28" s="1141"/>
      <c r="AN28" s="1141"/>
      <c r="AO28" s="1141"/>
      <c r="AP28" s="1141" t="s">
        <v>590</v>
      </c>
      <c r="AQ28" s="1141"/>
      <c r="AR28" s="1141"/>
      <c r="AS28" s="1141"/>
      <c r="AT28" s="1141"/>
      <c r="AU28" s="1141" t="s">
        <v>590</v>
      </c>
      <c r="AV28" s="1141"/>
      <c r="AW28" s="1141"/>
      <c r="AX28" s="1141"/>
      <c r="AY28" s="1141"/>
      <c r="AZ28" s="1142" t="s">
        <v>590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403</v>
      </c>
      <c r="C29" s="1133"/>
      <c r="D29" s="1133"/>
      <c r="E29" s="1133"/>
      <c r="F29" s="1133"/>
      <c r="G29" s="1133"/>
      <c r="H29" s="1133"/>
      <c r="I29" s="1133"/>
      <c r="J29" s="1133"/>
      <c r="K29" s="1133"/>
      <c r="L29" s="1133"/>
      <c r="M29" s="1133"/>
      <c r="N29" s="1133"/>
      <c r="O29" s="1133"/>
      <c r="P29" s="1134"/>
      <c r="Q29" s="1138">
        <v>57949</v>
      </c>
      <c r="R29" s="1139"/>
      <c r="S29" s="1139"/>
      <c r="T29" s="1139"/>
      <c r="U29" s="1139"/>
      <c r="V29" s="1139">
        <v>57016</v>
      </c>
      <c r="W29" s="1139"/>
      <c r="X29" s="1139"/>
      <c r="Y29" s="1139"/>
      <c r="Z29" s="1139"/>
      <c r="AA29" s="1139">
        <v>933</v>
      </c>
      <c r="AB29" s="1139"/>
      <c r="AC29" s="1139"/>
      <c r="AD29" s="1139"/>
      <c r="AE29" s="1140"/>
      <c r="AF29" s="1114">
        <v>933</v>
      </c>
      <c r="AG29" s="1115"/>
      <c r="AH29" s="1115"/>
      <c r="AI29" s="1115"/>
      <c r="AJ29" s="1116"/>
      <c r="AK29" s="1075">
        <v>8098</v>
      </c>
      <c r="AL29" s="1066"/>
      <c r="AM29" s="1066"/>
      <c r="AN29" s="1066"/>
      <c r="AO29" s="1066"/>
      <c r="AP29" s="1066" t="s">
        <v>590</v>
      </c>
      <c r="AQ29" s="1066"/>
      <c r="AR29" s="1066"/>
      <c r="AS29" s="1066"/>
      <c r="AT29" s="1066"/>
      <c r="AU29" s="1066" t="s">
        <v>590</v>
      </c>
      <c r="AV29" s="1066"/>
      <c r="AW29" s="1066"/>
      <c r="AX29" s="1066"/>
      <c r="AY29" s="1066"/>
      <c r="AZ29" s="1137" t="s">
        <v>590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404</v>
      </c>
      <c r="C30" s="1133"/>
      <c r="D30" s="1133"/>
      <c r="E30" s="1133"/>
      <c r="F30" s="1133"/>
      <c r="G30" s="1133"/>
      <c r="H30" s="1133"/>
      <c r="I30" s="1133"/>
      <c r="J30" s="1133"/>
      <c r="K30" s="1133"/>
      <c r="L30" s="1133"/>
      <c r="M30" s="1133"/>
      <c r="N30" s="1133"/>
      <c r="O30" s="1133"/>
      <c r="P30" s="1134"/>
      <c r="Q30" s="1138">
        <v>16741</v>
      </c>
      <c r="R30" s="1139"/>
      <c r="S30" s="1139"/>
      <c r="T30" s="1139"/>
      <c r="U30" s="1139"/>
      <c r="V30" s="1139">
        <v>16741</v>
      </c>
      <c r="W30" s="1139"/>
      <c r="X30" s="1139"/>
      <c r="Y30" s="1139"/>
      <c r="Z30" s="1139"/>
      <c r="AA30" s="1139">
        <v>0</v>
      </c>
      <c r="AB30" s="1139"/>
      <c r="AC30" s="1139"/>
      <c r="AD30" s="1139"/>
      <c r="AE30" s="1140"/>
      <c r="AF30" s="1114" t="s">
        <v>405</v>
      </c>
      <c r="AG30" s="1115"/>
      <c r="AH30" s="1115"/>
      <c r="AI30" s="1115"/>
      <c r="AJ30" s="1116"/>
      <c r="AK30" s="1075">
        <v>7850</v>
      </c>
      <c r="AL30" s="1066"/>
      <c r="AM30" s="1066"/>
      <c r="AN30" s="1066"/>
      <c r="AO30" s="1066"/>
      <c r="AP30" s="1066" t="s">
        <v>590</v>
      </c>
      <c r="AQ30" s="1066"/>
      <c r="AR30" s="1066"/>
      <c r="AS30" s="1066"/>
      <c r="AT30" s="1066"/>
      <c r="AU30" s="1066" t="s">
        <v>590</v>
      </c>
      <c r="AV30" s="1066"/>
      <c r="AW30" s="1066"/>
      <c r="AX30" s="1066"/>
      <c r="AY30" s="1066"/>
      <c r="AZ30" s="1137" t="s">
        <v>590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575</v>
      </c>
      <c r="C31" s="1133"/>
      <c r="D31" s="1133"/>
      <c r="E31" s="1133"/>
      <c r="F31" s="1133"/>
      <c r="G31" s="1133"/>
      <c r="H31" s="1133"/>
      <c r="I31" s="1133"/>
      <c r="J31" s="1133"/>
      <c r="K31" s="1133"/>
      <c r="L31" s="1133"/>
      <c r="M31" s="1133"/>
      <c r="N31" s="1133"/>
      <c r="O31" s="1133"/>
      <c r="P31" s="1134"/>
      <c r="Q31" s="1138">
        <v>430</v>
      </c>
      <c r="R31" s="1139"/>
      <c r="S31" s="1139"/>
      <c r="T31" s="1139"/>
      <c r="U31" s="1139"/>
      <c r="V31" s="1139">
        <v>430</v>
      </c>
      <c r="W31" s="1139"/>
      <c r="X31" s="1139"/>
      <c r="Y31" s="1139"/>
      <c r="Z31" s="1139"/>
      <c r="AA31" s="1139">
        <v>0</v>
      </c>
      <c r="AB31" s="1139"/>
      <c r="AC31" s="1139"/>
      <c r="AD31" s="1139"/>
      <c r="AE31" s="1140"/>
      <c r="AF31" s="1114" t="s">
        <v>521</v>
      </c>
      <c r="AG31" s="1115"/>
      <c r="AH31" s="1115"/>
      <c r="AI31" s="1115"/>
      <c r="AJ31" s="1116"/>
      <c r="AK31" s="1075">
        <v>152</v>
      </c>
      <c r="AL31" s="1066"/>
      <c r="AM31" s="1066"/>
      <c r="AN31" s="1066"/>
      <c r="AO31" s="1066"/>
      <c r="AP31" s="1066">
        <v>136</v>
      </c>
      <c r="AQ31" s="1066"/>
      <c r="AR31" s="1066"/>
      <c r="AS31" s="1066"/>
      <c r="AT31" s="1066"/>
      <c r="AU31" s="1066">
        <v>52</v>
      </c>
      <c r="AV31" s="1066"/>
      <c r="AW31" s="1066"/>
      <c r="AX31" s="1066"/>
      <c r="AY31" s="1066"/>
      <c r="AZ31" s="1137" t="s">
        <v>521</v>
      </c>
      <c r="BA31" s="1137"/>
      <c r="BB31" s="1137"/>
      <c r="BC31" s="1137"/>
      <c r="BD31" s="1137"/>
      <c r="BE31" s="1127" t="s">
        <v>584</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602</v>
      </c>
      <c r="C32" s="1133"/>
      <c r="D32" s="1133"/>
      <c r="E32" s="1133"/>
      <c r="F32" s="1133"/>
      <c r="G32" s="1133"/>
      <c r="H32" s="1133"/>
      <c r="I32" s="1133"/>
      <c r="J32" s="1133"/>
      <c r="K32" s="1133"/>
      <c r="L32" s="1133"/>
      <c r="M32" s="1133"/>
      <c r="N32" s="1133"/>
      <c r="O32" s="1133"/>
      <c r="P32" s="1134"/>
      <c r="Q32" s="1138" t="s">
        <v>521</v>
      </c>
      <c r="R32" s="1139"/>
      <c r="S32" s="1139"/>
      <c r="T32" s="1139"/>
      <c r="U32" s="1139"/>
      <c r="V32" s="1139" t="s">
        <v>521</v>
      </c>
      <c r="W32" s="1139"/>
      <c r="X32" s="1139"/>
      <c r="Y32" s="1139"/>
      <c r="Z32" s="1139"/>
      <c r="AA32" s="1139" t="s">
        <v>521</v>
      </c>
      <c r="AB32" s="1139"/>
      <c r="AC32" s="1139"/>
      <c r="AD32" s="1139"/>
      <c r="AE32" s="1140"/>
      <c r="AF32" s="1114" t="s">
        <v>521</v>
      </c>
      <c r="AG32" s="1115"/>
      <c r="AH32" s="1115"/>
      <c r="AI32" s="1115"/>
      <c r="AJ32" s="1116"/>
      <c r="AK32" s="1075" t="s">
        <v>521</v>
      </c>
      <c r="AL32" s="1066"/>
      <c r="AM32" s="1066"/>
      <c r="AN32" s="1066"/>
      <c r="AO32" s="1066"/>
      <c r="AP32" s="1066">
        <v>478</v>
      </c>
      <c r="AQ32" s="1066"/>
      <c r="AR32" s="1066"/>
      <c r="AS32" s="1066"/>
      <c r="AT32" s="1066"/>
      <c r="AU32" s="1066">
        <v>477</v>
      </c>
      <c r="AV32" s="1066"/>
      <c r="AW32" s="1066"/>
      <c r="AX32" s="1066"/>
      <c r="AY32" s="1066"/>
      <c r="AZ32" s="1137" t="s">
        <v>521</v>
      </c>
      <c r="BA32" s="1137"/>
      <c r="BB32" s="1137"/>
      <c r="BC32" s="1137"/>
      <c r="BD32" s="1137"/>
      <c r="BE32" s="1127" t="s">
        <v>584</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389</v>
      </c>
      <c r="B63" s="1039" t="s">
        <v>408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1382</v>
      </c>
      <c r="AG63" s="1054"/>
      <c r="AH63" s="1054"/>
      <c r="AI63" s="1054"/>
      <c r="AJ63" s="1125"/>
      <c r="AK63" s="1126"/>
      <c r="AL63" s="1058"/>
      <c r="AM63" s="1058"/>
      <c r="AN63" s="1058"/>
      <c r="AO63" s="1058"/>
      <c r="AP63" s="1054">
        <v>614</v>
      </c>
      <c r="AQ63" s="1054"/>
      <c r="AR63" s="1054"/>
      <c r="AS63" s="1054"/>
      <c r="AT63" s="1054"/>
      <c r="AU63" s="1054">
        <v>529</v>
      </c>
      <c r="AV63" s="1054"/>
      <c r="AW63" s="1054"/>
      <c r="AX63" s="1054"/>
      <c r="AY63" s="1054"/>
      <c r="AZ63" s="1120"/>
      <c r="BA63" s="1120"/>
      <c r="BB63" s="1120"/>
      <c r="BC63" s="1120"/>
      <c r="BD63" s="1120"/>
      <c r="BE63" s="1055"/>
      <c r="BF63" s="1055"/>
      <c r="BG63" s="1055"/>
      <c r="BH63" s="1055"/>
      <c r="BI63" s="1056"/>
      <c r="BJ63" s="1121" t="s">
        <v>409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411</v>
      </c>
      <c r="B66" s="1091"/>
      <c r="C66" s="1091"/>
      <c r="D66" s="1091"/>
      <c r="E66" s="1091"/>
      <c r="F66" s="1091"/>
      <c r="G66" s="1091"/>
      <c r="H66" s="1091"/>
      <c r="I66" s="1091"/>
      <c r="J66" s="1091"/>
      <c r="K66" s="1091"/>
      <c r="L66" s="1091"/>
      <c r="M66" s="1091"/>
      <c r="N66" s="1091"/>
      <c r="O66" s="1091"/>
      <c r="P66" s="1092"/>
      <c r="Q66" s="1096" t="s">
        <v>412</v>
      </c>
      <c r="R66" s="1097"/>
      <c r="S66" s="1097"/>
      <c r="T66" s="1097"/>
      <c r="U66" s="1098"/>
      <c r="V66" s="1096" t="s">
        <v>413</v>
      </c>
      <c r="W66" s="1097"/>
      <c r="X66" s="1097"/>
      <c r="Y66" s="1097"/>
      <c r="Z66" s="1098"/>
      <c r="AA66" s="1096" t="s">
        <v>414</v>
      </c>
      <c r="AB66" s="1097"/>
      <c r="AC66" s="1097"/>
      <c r="AD66" s="1097"/>
      <c r="AE66" s="1098"/>
      <c r="AF66" s="1102" t="s">
        <v>415</v>
      </c>
      <c r="AG66" s="1103"/>
      <c r="AH66" s="1103"/>
      <c r="AI66" s="1103"/>
      <c r="AJ66" s="1104"/>
      <c r="AK66" s="1096" t="s">
        <v>416</v>
      </c>
      <c r="AL66" s="1091"/>
      <c r="AM66" s="1091"/>
      <c r="AN66" s="1091"/>
      <c r="AO66" s="1092"/>
      <c r="AP66" s="1096" t="s">
        <v>417</v>
      </c>
      <c r="AQ66" s="1097"/>
      <c r="AR66" s="1097"/>
      <c r="AS66" s="1097"/>
      <c r="AT66" s="1098"/>
      <c r="AU66" s="1096" t="s">
        <v>418</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591</v>
      </c>
      <c r="C68" s="1081"/>
      <c r="D68" s="1081"/>
      <c r="E68" s="1081"/>
      <c r="F68" s="1081"/>
      <c r="G68" s="1081"/>
      <c r="H68" s="1081"/>
      <c r="I68" s="1081"/>
      <c r="J68" s="1081"/>
      <c r="K68" s="1081"/>
      <c r="L68" s="1081"/>
      <c r="M68" s="1081"/>
      <c r="N68" s="1081"/>
      <c r="O68" s="1081"/>
      <c r="P68" s="1082"/>
      <c r="Q68" s="1083">
        <v>8315</v>
      </c>
      <c r="R68" s="1077"/>
      <c r="S68" s="1077"/>
      <c r="T68" s="1077"/>
      <c r="U68" s="1077"/>
      <c r="V68" s="1077">
        <v>7739</v>
      </c>
      <c r="W68" s="1077"/>
      <c r="X68" s="1077"/>
      <c r="Y68" s="1077"/>
      <c r="Z68" s="1077"/>
      <c r="AA68" s="1077">
        <v>576</v>
      </c>
      <c r="AB68" s="1077"/>
      <c r="AC68" s="1077"/>
      <c r="AD68" s="1077"/>
      <c r="AE68" s="1077"/>
      <c r="AF68" s="1077">
        <v>576</v>
      </c>
      <c r="AG68" s="1077"/>
      <c r="AH68" s="1077"/>
      <c r="AI68" s="1077"/>
      <c r="AJ68" s="1077"/>
      <c r="AK68" s="1077">
        <v>50</v>
      </c>
      <c r="AL68" s="1077"/>
      <c r="AM68" s="1077"/>
      <c r="AN68" s="1077"/>
      <c r="AO68" s="1077"/>
      <c r="AP68" s="1077">
        <v>4023</v>
      </c>
      <c r="AQ68" s="1077"/>
      <c r="AR68" s="1077"/>
      <c r="AS68" s="1077"/>
      <c r="AT68" s="1077"/>
      <c r="AU68" s="1077">
        <v>173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592</v>
      </c>
      <c r="C69" s="1070"/>
      <c r="D69" s="1070"/>
      <c r="E69" s="1070"/>
      <c r="F69" s="1070"/>
      <c r="G69" s="1070"/>
      <c r="H69" s="1070"/>
      <c r="I69" s="1070"/>
      <c r="J69" s="1070"/>
      <c r="K69" s="1070"/>
      <c r="L69" s="1070"/>
      <c r="M69" s="1070"/>
      <c r="N69" s="1070"/>
      <c r="O69" s="1070"/>
      <c r="P69" s="1071"/>
      <c r="Q69" s="1072">
        <v>183520</v>
      </c>
      <c r="R69" s="1066"/>
      <c r="S69" s="1066"/>
      <c r="T69" s="1066"/>
      <c r="U69" s="1066"/>
      <c r="V69" s="1066">
        <v>169130</v>
      </c>
      <c r="W69" s="1066"/>
      <c r="X69" s="1066"/>
      <c r="Y69" s="1066"/>
      <c r="Z69" s="1066"/>
      <c r="AA69" s="1066">
        <v>14390</v>
      </c>
      <c r="AB69" s="1066"/>
      <c r="AC69" s="1066"/>
      <c r="AD69" s="1066"/>
      <c r="AE69" s="1066"/>
      <c r="AF69" s="1066">
        <v>43717</v>
      </c>
      <c r="AG69" s="1066"/>
      <c r="AH69" s="1066"/>
      <c r="AI69" s="1066"/>
      <c r="AJ69" s="1066"/>
      <c r="AK69" s="1066" t="s">
        <v>590</v>
      </c>
      <c r="AL69" s="1066"/>
      <c r="AM69" s="1066"/>
      <c r="AN69" s="1066"/>
      <c r="AO69" s="1066"/>
      <c r="AP69" s="1066" t="s">
        <v>590</v>
      </c>
      <c r="AQ69" s="1066"/>
      <c r="AR69" s="1066"/>
      <c r="AS69" s="1066"/>
      <c r="AT69" s="1066"/>
      <c r="AU69" s="1066" t="s">
        <v>590</v>
      </c>
      <c r="AV69" s="1066"/>
      <c r="AW69" s="1066"/>
      <c r="AX69" s="1066"/>
      <c r="AY69" s="1066"/>
      <c r="AZ69" s="1067" t="s">
        <v>603</v>
      </c>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593</v>
      </c>
      <c r="C70" s="1070"/>
      <c r="D70" s="1070"/>
      <c r="E70" s="1070"/>
      <c r="F70" s="1070"/>
      <c r="G70" s="1070"/>
      <c r="H70" s="1070"/>
      <c r="I70" s="1070"/>
      <c r="J70" s="1070"/>
      <c r="K70" s="1070"/>
      <c r="L70" s="1070"/>
      <c r="M70" s="1070"/>
      <c r="N70" s="1070"/>
      <c r="O70" s="1070"/>
      <c r="P70" s="1071"/>
      <c r="Q70" s="1072">
        <v>92734</v>
      </c>
      <c r="R70" s="1066"/>
      <c r="S70" s="1066"/>
      <c r="T70" s="1066"/>
      <c r="U70" s="1066"/>
      <c r="V70" s="1066">
        <v>86360</v>
      </c>
      <c r="W70" s="1066"/>
      <c r="X70" s="1066"/>
      <c r="Y70" s="1066"/>
      <c r="Z70" s="1066"/>
      <c r="AA70" s="1066">
        <v>6374</v>
      </c>
      <c r="AB70" s="1066"/>
      <c r="AC70" s="1066"/>
      <c r="AD70" s="1066"/>
      <c r="AE70" s="1066"/>
      <c r="AF70" s="1066">
        <v>6374</v>
      </c>
      <c r="AG70" s="1066"/>
      <c r="AH70" s="1066"/>
      <c r="AI70" s="1066"/>
      <c r="AJ70" s="1066"/>
      <c r="AK70" s="1066">
        <v>10959</v>
      </c>
      <c r="AL70" s="1066"/>
      <c r="AM70" s="1066"/>
      <c r="AN70" s="1066"/>
      <c r="AO70" s="1066"/>
      <c r="AP70" s="1066">
        <v>55767</v>
      </c>
      <c r="AQ70" s="1066"/>
      <c r="AR70" s="1066"/>
      <c r="AS70" s="1066"/>
      <c r="AT70" s="1066"/>
      <c r="AU70" s="1066">
        <v>2454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594</v>
      </c>
      <c r="C71" s="1070"/>
      <c r="D71" s="1070"/>
      <c r="E71" s="1070"/>
      <c r="F71" s="1070"/>
      <c r="G71" s="1070"/>
      <c r="H71" s="1070"/>
      <c r="I71" s="1070"/>
      <c r="J71" s="1070"/>
      <c r="K71" s="1070"/>
      <c r="L71" s="1070"/>
      <c r="M71" s="1070"/>
      <c r="N71" s="1070"/>
      <c r="O71" s="1070"/>
      <c r="P71" s="1071"/>
      <c r="Q71" s="1072">
        <v>6959</v>
      </c>
      <c r="R71" s="1066"/>
      <c r="S71" s="1066"/>
      <c r="T71" s="1066"/>
      <c r="U71" s="1066"/>
      <c r="V71" s="1066">
        <v>6856</v>
      </c>
      <c r="W71" s="1066"/>
      <c r="X71" s="1066"/>
      <c r="Y71" s="1066"/>
      <c r="Z71" s="1066"/>
      <c r="AA71" s="1066">
        <v>103</v>
      </c>
      <c r="AB71" s="1066"/>
      <c r="AC71" s="1066"/>
      <c r="AD71" s="1066"/>
      <c r="AE71" s="1066"/>
      <c r="AF71" s="1066">
        <v>103</v>
      </c>
      <c r="AG71" s="1066"/>
      <c r="AH71" s="1066"/>
      <c r="AI71" s="1066"/>
      <c r="AJ71" s="1066"/>
      <c r="AK71" s="1066">
        <v>2441</v>
      </c>
      <c r="AL71" s="1066"/>
      <c r="AM71" s="1066"/>
      <c r="AN71" s="1066"/>
      <c r="AO71" s="1066"/>
      <c r="AP71" s="1066" t="s">
        <v>590</v>
      </c>
      <c r="AQ71" s="1066"/>
      <c r="AR71" s="1066"/>
      <c r="AS71" s="1066"/>
      <c r="AT71" s="1066"/>
      <c r="AU71" s="1066" t="s">
        <v>590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595</v>
      </c>
      <c r="C72" s="1070"/>
      <c r="D72" s="1070"/>
      <c r="E72" s="1070"/>
      <c r="F72" s="1070"/>
      <c r="G72" s="1070"/>
      <c r="H72" s="1070"/>
      <c r="I72" s="1070"/>
      <c r="J72" s="1070"/>
      <c r="K72" s="1070"/>
      <c r="L72" s="1070"/>
      <c r="M72" s="1070"/>
      <c r="N72" s="1070"/>
      <c r="O72" s="1070"/>
      <c r="P72" s="1071"/>
      <c r="Q72" s="1072">
        <v>1424517</v>
      </c>
      <c r="R72" s="1066"/>
      <c r="S72" s="1066"/>
      <c r="T72" s="1066"/>
      <c r="U72" s="1066"/>
      <c r="V72" s="1066">
        <v>1354325</v>
      </c>
      <c r="W72" s="1066"/>
      <c r="X72" s="1066"/>
      <c r="Y72" s="1066"/>
      <c r="Z72" s="1066"/>
      <c r="AA72" s="1066">
        <v>70191</v>
      </c>
      <c r="AB72" s="1066"/>
      <c r="AC72" s="1066"/>
      <c r="AD72" s="1066"/>
      <c r="AE72" s="1066"/>
      <c r="AF72" s="1066">
        <v>70191</v>
      </c>
      <c r="AG72" s="1066"/>
      <c r="AH72" s="1066"/>
      <c r="AI72" s="1066"/>
      <c r="AJ72" s="1066"/>
      <c r="AK72" s="1066">
        <v>20230</v>
      </c>
      <c r="AL72" s="1066"/>
      <c r="AM72" s="1066"/>
      <c r="AN72" s="1066"/>
      <c r="AO72" s="1066"/>
      <c r="AP72" s="1066" t="s">
        <v>590</v>
      </c>
      <c r="AQ72" s="1066"/>
      <c r="AR72" s="1066"/>
      <c r="AS72" s="1066"/>
      <c r="AT72" s="1066"/>
      <c r="AU72" s="1066" t="s">
        <v>590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389</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120962</v>
      </c>
      <c r="AG88" s="1054"/>
      <c r="AH88" s="1054"/>
      <c r="AI88" s="1054"/>
      <c r="AJ88" s="1054"/>
      <c r="AK88" s="1058"/>
      <c r="AL88" s="1058"/>
      <c r="AM88" s="1058"/>
      <c r="AN88" s="1058"/>
      <c r="AO88" s="1058"/>
      <c r="AP88" s="1054">
        <v>59789</v>
      </c>
      <c r="AQ88" s="1054"/>
      <c r="AR88" s="1054"/>
      <c r="AS88" s="1054"/>
      <c r="AT88" s="1054"/>
      <c r="AU88" s="1054">
        <v>2627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422</v>
      </c>
      <c r="CS102" s="1046"/>
      <c r="CT102" s="1046"/>
      <c r="CU102" s="1046"/>
      <c r="CV102" s="1047"/>
      <c r="CW102" s="1045">
        <v>622</v>
      </c>
      <c r="CX102" s="1046"/>
      <c r="CY102" s="1046"/>
      <c r="CZ102" s="1046"/>
      <c r="DA102" s="1047"/>
      <c r="DB102" s="1045">
        <v>7307</v>
      </c>
      <c r="DC102" s="1046"/>
      <c r="DD102" s="1046"/>
      <c r="DE102" s="1046"/>
      <c r="DF102" s="1047"/>
      <c r="DG102" s="1045">
        <v>17300</v>
      </c>
      <c r="DH102" s="1046"/>
      <c r="DI102" s="1046"/>
      <c r="DJ102" s="1046"/>
      <c r="DK102" s="1047"/>
      <c r="DL102" s="1045" t="s">
        <v>604</v>
      </c>
      <c r="DM102" s="1046"/>
      <c r="DN102" s="1046"/>
      <c r="DO102" s="1046"/>
      <c r="DP102" s="1047"/>
      <c r="DQ102" s="1045" t="s">
        <v>604</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305</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305</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305</v>
      </c>
      <c r="DR109" s="989"/>
      <c r="DS109" s="989"/>
      <c r="DT109" s="989"/>
      <c r="DU109" s="990"/>
      <c r="DV109" s="991" t="s">
        <v>430</v>
      </c>
      <c r="DW109" s="989"/>
      <c r="DX109" s="989"/>
      <c r="DY109" s="989"/>
      <c r="DZ109" s="1020"/>
    </row>
    <row r="110" spans="1:131" s="248" customFormat="1" ht="26.25" customHeight="1" x14ac:dyDescent="0.2">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3675234</v>
      </c>
      <c r="AB110" s="982"/>
      <c r="AC110" s="982"/>
      <c r="AD110" s="982"/>
      <c r="AE110" s="983"/>
      <c r="AF110" s="984">
        <v>3262555</v>
      </c>
      <c r="AG110" s="982"/>
      <c r="AH110" s="982"/>
      <c r="AI110" s="982"/>
      <c r="AJ110" s="983"/>
      <c r="AK110" s="984">
        <v>3350309</v>
      </c>
      <c r="AL110" s="982"/>
      <c r="AM110" s="982"/>
      <c r="AN110" s="982"/>
      <c r="AO110" s="983"/>
      <c r="AP110" s="985">
        <v>2.1</v>
      </c>
      <c r="AQ110" s="986"/>
      <c r="AR110" s="986"/>
      <c r="AS110" s="986"/>
      <c r="AT110" s="987"/>
      <c r="AU110" s="1021" t="s">
        <v>73</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57250345</v>
      </c>
      <c r="BR110" s="929"/>
      <c r="BS110" s="929"/>
      <c r="BT110" s="929"/>
      <c r="BU110" s="929"/>
      <c r="BV110" s="929">
        <v>56919330</v>
      </c>
      <c r="BW110" s="929"/>
      <c r="BX110" s="929"/>
      <c r="BY110" s="929"/>
      <c r="BZ110" s="929"/>
      <c r="CA110" s="929">
        <v>56107554</v>
      </c>
      <c r="CB110" s="929"/>
      <c r="CC110" s="929"/>
      <c r="CD110" s="929"/>
      <c r="CE110" s="929"/>
      <c r="CF110" s="953">
        <v>35.5</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409</v>
      </c>
      <c r="DH110" s="929"/>
      <c r="DI110" s="929"/>
      <c r="DJ110" s="929"/>
      <c r="DK110" s="929"/>
      <c r="DL110" s="929" t="s">
        <v>436</v>
      </c>
      <c r="DM110" s="929"/>
      <c r="DN110" s="929"/>
      <c r="DO110" s="929"/>
      <c r="DP110" s="929"/>
      <c r="DQ110" s="929" t="s">
        <v>436</v>
      </c>
      <c r="DR110" s="929"/>
      <c r="DS110" s="929"/>
      <c r="DT110" s="929"/>
      <c r="DU110" s="929"/>
      <c r="DV110" s="930" t="s">
        <v>436</v>
      </c>
      <c r="DW110" s="930"/>
      <c r="DX110" s="930"/>
      <c r="DY110" s="930"/>
      <c r="DZ110" s="931"/>
    </row>
    <row r="111" spans="1:131" s="248" customFormat="1" ht="26.25" customHeight="1" x14ac:dyDescent="0.2">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409</v>
      </c>
      <c r="AB111" s="1010"/>
      <c r="AC111" s="1010"/>
      <c r="AD111" s="1010"/>
      <c r="AE111" s="1011"/>
      <c r="AF111" s="1012" t="s">
        <v>409</v>
      </c>
      <c r="AG111" s="1010"/>
      <c r="AH111" s="1010"/>
      <c r="AI111" s="1010"/>
      <c r="AJ111" s="1011"/>
      <c r="AK111" s="1012" t="s">
        <v>409</v>
      </c>
      <c r="AL111" s="1010"/>
      <c r="AM111" s="1010"/>
      <c r="AN111" s="1010"/>
      <c r="AO111" s="1011"/>
      <c r="AP111" s="1013" t="s">
        <v>409</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v>21364582</v>
      </c>
      <c r="BR111" s="901"/>
      <c r="BS111" s="901"/>
      <c r="BT111" s="901"/>
      <c r="BU111" s="901"/>
      <c r="BV111" s="901">
        <v>24120066</v>
      </c>
      <c r="BW111" s="901"/>
      <c r="BX111" s="901"/>
      <c r="BY111" s="901"/>
      <c r="BZ111" s="901"/>
      <c r="CA111" s="901">
        <v>28226543</v>
      </c>
      <c r="CB111" s="901"/>
      <c r="CC111" s="901"/>
      <c r="CD111" s="901"/>
      <c r="CE111" s="901"/>
      <c r="CF111" s="962">
        <v>17.899999999999999</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409</v>
      </c>
      <c r="DH111" s="901"/>
      <c r="DI111" s="901"/>
      <c r="DJ111" s="901"/>
      <c r="DK111" s="901"/>
      <c r="DL111" s="901" t="s">
        <v>409</v>
      </c>
      <c r="DM111" s="901"/>
      <c r="DN111" s="901"/>
      <c r="DO111" s="901"/>
      <c r="DP111" s="901"/>
      <c r="DQ111" s="901" t="s">
        <v>409</v>
      </c>
      <c r="DR111" s="901"/>
      <c r="DS111" s="901"/>
      <c r="DT111" s="901"/>
      <c r="DU111" s="901"/>
      <c r="DV111" s="878" t="s">
        <v>409</v>
      </c>
      <c r="DW111" s="878"/>
      <c r="DX111" s="878"/>
      <c r="DY111" s="878"/>
      <c r="DZ111" s="879"/>
    </row>
    <row r="112" spans="1:131" s="248" customFormat="1" ht="26.25" customHeight="1" x14ac:dyDescent="0.2">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537580</v>
      </c>
      <c r="AB112" s="864"/>
      <c r="AC112" s="864"/>
      <c r="AD112" s="864"/>
      <c r="AE112" s="865"/>
      <c r="AF112" s="866">
        <v>582313</v>
      </c>
      <c r="AG112" s="864"/>
      <c r="AH112" s="864"/>
      <c r="AI112" s="864"/>
      <c r="AJ112" s="865"/>
      <c r="AK112" s="866">
        <v>612413</v>
      </c>
      <c r="AL112" s="864"/>
      <c r="AM112" s="864"/>
      <c r="AN112" s="864"/>
      <c r="AO112" s="865"/>
      <c r="AP112" s="911">
        <v>0.4</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737123</v>
      </c>
      <c r="BR112" s="901"/>
      <c r="BS112" s="901"/>
      <c r="BT112" s="901"/>
      <c r="BU112" s="901"/>
      <c r="BV112" s="901">
        <v>615828</v>
      </c>
      <c r="BW112" s="901"/>
      <c r="BX112" s="901"/>
      <c r="BY112" s="901"/>
      <c r="BZ112" s="901"/>
      <c r="CA112" s="901">
        <v>529031</v>
      </c>
      <c r="CB112" s="901"/>
      <c r="CC112" s="901"/>
      <c r="CD112" s="901"/>
      <c r="CE112" s="901"/>
      <c r="CF112" s="962">
        <v>0.3</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436</v>
      </c>
      <c r="DH112" s="901"/>
      <c r="DI112" s="901"/>
      <c r="DJ112" s="901"/>
      <c r="DK112" s="901"/>
      <c r="DL112" s="901" t="s">
        <v>436</v>
      </c>
      <c r="DM112" s="901"/>
      <c r="DN112" s="901"/>
      <c r="DO112" s="901"/>
      <c r="DP112" s="901"/>
      <c r="DQ112" s="901" t="s">
        <v>436</v>
      </c>
      <c r="DR112" s="901"/>
      <c r="DS112" s="901"/>
      <c r="DT112" s="901"/>
      <c r="DU112" s="901"/>
      <c r="DV112" s="878" t="s">
        <v>436</v>
      </c>
      <c r="DW112" s="878"/>
      <c r="DX112" s="878"/>
      <c r="DY112" s="878"/>
      <c r="DZ112" s="879"/>
    </row>
    <row r="113" spans="1:130" s="248" customFormat="1" ht="26.25" customHeight="1" x14ac:dyDescent="0.2">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157522</v>
      </c>
      <c r="AB113" s="1010"/>
      <c r="AC113" s="1010"/>
      <c r="AD113" s="1010"/>
      <c r="AE113" s="1011"/>
      <c r="AF113" s="1012">
        <v>116068</v>
      </c>
      <c r="AG113" s="1010"/>
      <c r="AH113" s="1010"/>
      <c r="AI113" s="1010"/>
      <c r="AJ113" s="1011"/>
      <c r="AK113" s="1012">
        <v>93361</v>
      </c>
      <c r="AL113" s="1010"/>
      <c r="AM113" s="1010"/>
      <c r="AN113" s="1010"/>
      <c r="AO113" s="1011"/>
      <c r="AP113" s="1013">
        <v>0.1</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2223706</v>
      </c>
      <c r="BR113" s="901"/>
      <c r="BS113" s="901"/>
      <c r="BT113" s="901"/>
      <c r="BU113" s="901"/>
      <c r="BV113" s="901">
        <v>2262166</v>
      </c>
      <c r="BW113" s="901"/>
      <c r="BX113" s="901"/>
      <c r="BY113" s="901"/>
      <c r="BZ113" s="901"/>
      <c r="CA113" s="901">
        <v>2626705</v>
      </c>
      <c r="CB113" s="901"/>
      <c r="CC113" s="901"/>
      <c r="CD113" s="901"/>
      <c r="CE113" s="901"/>
      <c r="CF113" s="962">
        <v>1.7</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436</v>
      </c>
      <c r="DH113" s="864"/>
      <c r="DI113" s="864"/>
      <c r="DJ113" s="864"/>
      <c r="DK113" s="865"/>
      <c r="DL113" s="866" t="s">
        <v>409</v>
      </c>
      <c r="DM113" s="864"/>
      <c r="DN113" s="864"/>
      <c r="DO113" s="864"/>
      <c r="DP113" s="865"/>
      <c r="DQ113" s="866" t="s">
        <v>436</v>
      </c>
      <c r="DR113" s="864"/>
      <c r="DS113" s="864"/>
      <c r="DT113" s="864"/>
      <c r="DU113" s="865"/>
      <c r="DV113" s="911" t="s">
        <v>409</v>
      </c>
      <c r="DW113" s="912"/>
      <c r="DX113" s="912"/>
      <c r="DY113" s="912"/>
      <c r="DZ113" s="913"/>
    </row>
    <row r="114" spans="1:130" s="248" customFormat="1" ht="26.25" customHeight="1" x14ac:dyDescent="0.2">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174386</v>
      </c>
      <c r="AB114" s="864"/>
      <c r="AC114" s="864"/>
      <c r="AD114" s="864"/>
      <c r="AE114" s="865"/>
      <c r="AF114" s="866">
        <v>180452</v>
      </c>
      <c r="AG114" s="864"/>
      <c r="AH114" s="864"/>
      <c r="AI114" s="864"/>
      <c r="AJ114" s="865"/>
      <c r="AK114" s="866">
        <v>199887</v>
      </c>
      <c r="AL114" s="864"/>
      <c r="AM114" s="864"/>
      <c r="AN114" s="864"/>
      <c r="AO114" s="865"/>
      <c r="AP114" s="911">
        <v>0.1</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33710673</v>
      </c>
      <c r="BR114" s="901"/>
      <c r="BS114" s="901"/>
      <c r="BT114" s="901"/>
      <c r="BU114" s="901"/>
      <c r="BV114" s="901">
        <v>33873434</v>
      </c>
      <c r="BW114" s="901"/>
      <c r="BX114" s="901"/>
      <c r="BY114" s="901"/>
      <c r="BZ114" s="901"/>
      <c r="CA114" s="901">
        <v>33091605</v>
      </c>
      <c r="CB114" s="901"/>
      <c r="CC114" s="901"/>
      <c r="CD114" s="901"/>
      <c r="CE114" s="901"/>
      <c r="CF114" s="962">
        <v>21</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436</v>
      </c>
      <c r="DH114" s="864"/>
      <c r="DI114" s="864"/>
      <c r="DJ114" s="864"/>
      <c r="DK114" s="865"/>
      <c r="DL114" s="866" t="s">
        <v>436</v>
      </c>
      <c r="DM114" s="864"/>
      <c r="DN114" s="864"/>
      <c r="DO114" s="864"/>
      <c r="DP114" s="865"/>
      <c r="DQ114" s="866" t="s">
        <v>436</v>
      </c>
      <c r="DR114" s="864"/>
      <c r="DS114" s="864"/>
      <c r="DT114" s="864"/>
      <c r="DU114" s="865"/>
      <c r="DV114" s="911" t="s">
        <v>436</v>
      </c>
      <c r="DW114" s="912"/>
      <c r="DX114" s="912"/>
      <c r="DY114" s="912"/>
      <c r="DZ114" s="913"/>
    </row>
    <row r="115" spans="1:130" s="248" customFormat="1" ht="26.25" customHeight="1" x14ac:dyDescent="0.2">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1869219</v>
      </c>
      <c r="AB115" s="1010"/>
      <c r="AC115" s="1010"/>
      <c r="AD115" s="1010"/>
      <c r="AE115" s="1011"/>
      <c r="AF115" s="1012">
        <v>2345538</v>
      </c>
      <c r="AG115" s="1010"/>
      <c r="AH115" s="1010"/>
      <c r="AI115" s="1010"/>
      <c r="AJ115" s="1011"/>
      <c r="AK115" s="1012">
        <v>3381400</v>
      </c>
      <c r="AL115" s="1010"/>
      <c r="AM115" s="1010"/>
      <c r="AN115" s="1010"/>
      <c r="AO115" s="1011"/>
      <c r="AP115" s="1013">
        <v>2.1</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t="s">
        <v>436</v>
      </c>
      <c r="BR115" s="901"/>
      <c r="BS115" s="901"/>
      <c r="BT115" s="901"/>
      <c r="BU115" s="901"/>
      <c r="BV115" s="901" t="s">
        <v>436</v>
      </c>
      <c r="BW115" s="901"/>
      <c r="BX115" s="901"/>
      <c r="BY115" s="901"/>
      <c r="BZ115" s="901"/>
      <c r="CA115" s="901" t="s">
        <v>436</v>
      </c>
      <c r="CB115" s="901"/>
      <c r="CC115" s="901"/>
      <c r="CD115" s="901"/>
      <c r="CE115" s="901"/>
      <c r="CF115" s="962" t="s">
        <v>436</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17486184</v>
      </c>
      <c r="DH115" s="864"/>
      <c r="DI115" s="864"/>
      <c r="DJ115" s="864"/>
      <c r="DK115" s="865"/>
      <c r="DL115" s="866">
        <v>21210540</v>
      </c>
      <c r="DM115" s="864"/>
      <c r="DN115" s="864"/>
      <c r="DO115" s="864"/>
      <c r="DP115" s="865"/>
      <c r="DQ115" s="866">
        <v>26295563</v>
      </c>
      <c r="DR115" s="864"/>
      <c r="DS115" s="864"/>
      <c r="DT115" s="864"/>
      <c r="DU115" s="865"/>
      <c r="DV115" s="911">
        <v>16.600000000000001</v>
      </c>
      <c r="DW115" s="912"/>
      <c r="DX115" s="912"/>
      <c r="DY115" s="912"/>
      <c r="DZ115" s="913"/>
    </row>
    <row r="116" spans="1:130" s="248" customFormat="1" ht="26.25" customHeight="1" x14ac:dyDescent="0.2">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436</v>
      </c>
      <c r="AB116" s="864"/>
      <c r="AC116" s="864"/>
      <c r="AD116" s="864"/>
      <c r="AE116" s="865"/>
      <c r="AF116" s="866" t="s">
        <v>436</v>
      </c>
      <c r="AG116" s="864"/>
      <c r="AH116" s="864"/>
      <c r="AI116" s="864"/>
      <c r="AJ116" s="865"/>
      <c r="AK116" s="866" t="s">
        <v>436</v>
      </c>
      <c r="AL116" s="864"/>
      <c r="AM116" s="864"/>
      <c r="AN116" s="864"/>
      <c r="AO116" s="865"/>
      <c r="AP116" s="911" t="s">
        <v>436</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436</v>
      </c>
      <c r="BR116" s="901"/>
      <c r="BS116" s="901"/>
      <c r="BT116" s="901"/>
      <c r="BU116" s="901"/>
      <c r="BV116" s="901" t="s">
        <v>436</v>
      </c>
      <c r="BW116" s="901"/>
      <c r="BX116" s="901"/>
      <c r="BY116" s="901"/>
      <c r="BZ116" s="901"/>
      <c r="CA116" s="901" t="s">
        <v>436</v>
      </c>
      <c r="CB116" s="901"/>
      <c r="CC116" s="901"/>
      <c r="CD116" s="901"/>
      <c r="CE116" s="901"/>
      <c r="CF116" s="962" t="s">
        <v>436</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702431</v>
      </c>
      <c r="DH116" s="864"/>
      <c r="DI116" s="864"/>
      <c r="DJ116" s="864"/>
      <c r="DK116" s="865"/>
      <c r="DL116" s="866">
        <v>620264</v>
      </c>
      <c r="DM116" s="864"/>
      <c r="DN116" s="864"/>
      <c r="DO116" s="864"/>
      <c r="DP116" s="865"/>
      <c r="DQ116" s="866">
        <v>546247</v>
      </c>
      <c r="DR116" s="864"/>
      <c r="DS116" s="864"/>
      <c r="DT116" s="864"/>
      <c r="DU116" s="865"/>
      <c r="DV116" s="911">
        <v>0.3</v>
      </c>
      <c r="DW116" s="912"/>
      <c r="DX116" s="912"/>
      <c r="DY116" s="912"/>
      <c r="DZ116" s="913"/>
    </row>
    <row r="117" spans="1:130" s="248" customFormat="1" ht="26.25" customHeight="1" x14ac:dyDescent="0.2">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6413941</v>
      </c>
      <c r="AB117" s="996"/>
      <c r="AC117" s="996"/>
      <c r="AD117" s="996"/>
      <c r="AE117" s="997"/>
      <c r="AF117" s="998">
        <v>6486926</v>
      </c>
      <c r="AG117" s="996"/>
      <c r="AH117" s="996"/>
      <c r="AI117" s="996"/>
      <c r="AJ117" s="997"/>
      <c r="AK117" s="998">
        <v>7637370</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436</v>
      </c>
      <c r="BR117" s="901"/>
      <c r="BS117" s="901"/>
      <c r="BT117" s="901"/>
      <c r="BU117" s="901"/>
      <c r="BV117" s="901" t="s">
        <v>458</v>
      </c>
      <c r="BW117" s="901"/>
      <c r="BX117" s="901"/>
      <c r="BY117" s="901"/>
      <c r="BZ117" s="901"/>
      <c r="CA117" s="901" t="s">
        <v>436</v>
      </c>
      <c r="CB117" s="901"/>
      <c r="CC117" s="901"/>
      <c r="CD117" s="901"/>
      <c r="CE117" s="901"/>
      <c r="CF117" s="962" t="s">
        <v>459</v>
      </c>
      <c r="CG117" s="963"/>
      <c r="CH117" s="963"/>
      <c r="CI117" s="963"/>
      <c r="CJ117" s="963"/>
      <c r="CK117" s="1018"/>
      <c r="CL117" s="905"/>
      <c r="CM117" s="908" t="s">
        <v>460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461</v>
      </c>
      <c r="DH117" s="864"/>
      <c r="DI117" s="864"/>
      <c r="DJ117" s="864"/>
      <c r="DK117" s="865"/>
      <c r="DL117" s="866" t="s">
        <v>461</v>
      </c>
      <c r="DM117" s="864"/>
      <c r="DN117" s="864"/>
      <c r="DO117" s="864"/>
      <c r="DP117" s="865"/>
      <c r="DQ117" s="866" t="s">
        <v>462</v>
      </c>
      <c r="DR117" s="864"/>
      <c r="DS117" s="864"/>
      <c r="DT117" s="864"/>
      <c r="DU117" s="865"/>
      <c r="DV117" s="911" t="s">
        <v>436</v>
      </c>
      <c r="DW117" s="912"/>
      <c r="DX117" s="912"/>
      <c r="DY117" s="912"/>
      <c r="DZ117" s="913"/>
    </row>
    <row r="118" spans="1:130" s="248" customFormat="1" ht="26.25" customHeight="1" x14ac:dyDescent="0.2">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305</v>
      </c>
      <c r="AL118" s="989"/>
      <c r="AM118" s="989"/>
      <c r="AN118" s="989"/>
      <c r="AO118" s="990"/>
      <c r="AP118" s="992" t="s">
        <v>430</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461</v>
      </c>
      <c r="BR118" s="932"/>
      <c r="BS118" s="932"/>
      <c r="BT118" s="932"/>
      <c r="BU118" s="932"/>
      <c r="BV118" s="932" t="s">
        <v>436</v>
      </c>
      <c r="BW118" s="932"/>
      <c r="BX118" s="932"/>
      <c r="BY118" s="932"/>
      <c r="BZ118" s="932"/>
      <c r="CA118" s="932" t="s">
        <v>464</v>
      </c>
      <c r="CB118" s="932"/>
      <c r="CC118" s="932"/>
      <c r="CD118" s="932"/>
      <c r="CE118" s="932"/>
      <c r="CF118" s="962" t="s">
        <v>436</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461</v>
      </c>
      <c r="DH118" s="864"/>
      <c r="DI118" s="864"/>
      <c r="DJ118" s="864"/>
      <c r="DK118" s="865"/>
      <c r="DL118" s="866" t="s">
        <v>461</v>
      </c>
      <c r="DM118" s="864"/>
      <c r="DN118" s="864"/>
      <c r="DO118" s="864"/>
      <c r="DP118" s="865"/>
      <c r="DQ118" s="866" t="s">
        <v>464</v>
      </c>
      <c r="DR118" s="864"/>
      <c r="DS118" s="864"/>
      <c r="DT118" s="864"/>
      <c r="DU118" s="865"/>
      <c r="DV118" s="911" t="s">
        <v>461</v>
      </c>
      <c r="DW118" s="912"/>
      <c r="DX118" s="912"/>
      <c r="DY118" s="912"/>
      <c r="DZ118" s="913"/>
    </row>
    <row r="119" spans="1:130" s="248" customFormat="1" ht="26.25" customHeight="1" x14ac:dyDescent="0.2">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466</v>
      </c>
      <c r="AB119" s="982"/>
      <c r="AC119" s="982"/>
      <c r="AD119" s="982"/>
      <c r="AE119" s="983"/>
      <c r="AF119" s="984" t="s">
        <v>406</v>
      </c>
      <c r="AG119" s="982"/>
      <c r="AH119" s="982"/>
      <c r="AI119" s="982"/>
      <c r="AJ119" s="983"/>
      <c r="AK119" s="984" t="s">
        <v>466</v>
      </c>
      <c r="AL119" s="982"/>
      <c r="AM119" s="982"/>
      <c r="AN119" s="982"/>
      <c r="AO119" s="983"/>
      <c r="AP119" s="985" t="s">
        <v>467</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468</v>
      </c>
      <c r="BP119" s="965"/>
      <c r="BQ119" s="969">
        <v>115286429</v>
      </c>
      <c r="BR119" s="932"/>
      <c r="BS119" s="932"/>
      <c r="BT119" s="932"/>
      <c r="BU119" s="932"/>
      <c r="BV119" s="932">
        <v>117790824</v>
      </c>
      <c r="BW119" s="932"/>
      <c r="BX119" s="932"/>
      <c r="BY119" s="932"/>
      <c r="BZ119" s="932"/>
      <c r="CA119" s="932">
        <v>120581438</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3175967</v>
      </c>
      <c r="DH119" s="847"/>
      <c r="DI119" s="847"/>
      <c r="DJ119" s="847"/>
      <c r="DK119" s="848"/>
      <c r="DL119" s="849">
        <v>2289262</v>
      </c>
      <c r="DM119" s="847"/>
      <c r="DN119" s="847"/>
      <c r="DO119" s="847"/>
      <c r="DP119" s="848"/>
      <c r="DQ119" s="849">
        <v>1384733</v>
      </c>
      <c r="DR119" s="847"/>
      <c r="DS119" s="847"/>
      <c r="DT119" s="847"/>
      <c r="DU119" s="848"/>
      <c r="DV119" s="935">
        <v>0.9</v>
      </c>
      <c r="DW119" s="936"/>
      <c r="DX119" s="936"/>
      <c r="DY119" s="936"/>
      <c r="DZ119" s="937"/>
    </row>
    <row r="120" spans="1:130" s="248" customFormat="1" ht="26.25" customHeight="1" x14ac:dyDescent="0.2">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466</v>
      </c>
      <c r="AB120" s="864"/>
      <c r="AC120" s="864"/>
      <c r="AD120" s="864"/>
      <c r="AE120" s="865"/>
      <c r="AF120" s="866" t="s">
        <v>470</v>
      </c>
      <c r="AG120" s="864"/>
      <c r="AH120" s="864"/>
      <c r="AI120" s="864"/>
      <c r="AJ120" s="865"/>
      <c r="AK120" s="866" t="s">
        <v>462</v>
      </c>
      <c r="AL120" s="864"/>
      <c r="AM120" s="864"/>
      <c r="AN120" s="864"/>
      <c r="AO120" s="865"/>
      <c r="AP120" s="911" t="s">
        <v>436</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100430125</v>
      </c>
      <c r="BR120" s="929"/>
      <c r="BS120" s="929"/>
      <c r="BT120" s="929"/>
      <c r="BU120" s="929"/>
      <c r="BV120" s="929">
        <v>108583562</v>
      </c>
      <c r="BW120" s="929"/>
      <c r="BX120" s="929"/>
      <c r="BY120" s="929"/>
      <c r="BZ120" s="929"/>
      <c r="CA120" s="929">
        <v>106984293</v>
      </c>
      <c r="CB120" s="929"/>
      <c r="CC120" s="929"/>
      <c r="CD120" s="929"/>
      <c r="CE120" s="929"/>
      <c r="CF120" s="953">
        <v>67.7</v>
      </c>
      <c r="CG120" s="954"/>
      <c r="CH120" s="954"/>
      <c r="CI120" s="954"/>
      <c r="CJ120" s="954"/>
      <c r="CK120" s="955" t="s">
        <v>473</v>
      </c>
      <c r="CL120" s="939"/>
      <c r="CM120" s="939"/>
      <c r="CN120" s="939"/>
      <c r="CO120" s="940"/>
      <c r="CP120" s="959" t="s">
        <v>474</v>
      </c>
      <c r="CQ120" s="960"/>
      <c r="CR120" s="960"/>
      <c r="CS120" s="960"/>
      <c r="CT120" s="960"/>
      <c r="CU120" s="960"/>
      <c r="CV120" s="960"/>
      <c r="CW120" s="960"/>
      <c r="CX120" s="960"/>
      <c r="CY120" s="960"/>
      <c r="CZ120" s="960"/>
      <c r="DA120" s="960"/>
      <c r="DB120" s="960"/>
      <c r="DC120" s="960"/>
      <c r="DD120" s="960"/>
      <c r="DE120" s="960"/>
      <c r="DF120" s="961"/>
      <c r="DG120" s="948">
        <v>553127</v>
      </c>
      <c r="DH120" s="929"/>
      <c r="DI120" s="929"/>
      <c r="DJ120" s="929"/>
      <c r="DK120" s="929"/>
      <c r="DL120" s="929">
        <v>553127</v>
      </c>
      <c r="DM120" s="929"/>
      <c r="DN120" s="929"/>
      <c r="DO120" s="929"/>
      <c r="DP120" s="929"/>
      <c r="DQ120" s="929">
        <v>477160</v>
      </c>
      <c r="DR120" s="929"/>
      <c r="DS120" s="929"/>
      <c r="DT120" s="929"/>
      <c r="DU120" s="929"/>
      <c r="DV120" s="930">
        <v>0.3</v>
      </c>
      <c r="DW120" s="930"/>
      <c r="DX120" s="930"/>
      <c r="DY120" s="930"/>
      <c r="DZ120" s="931"/>
    </row>
    <row r="121" spans="1:130" s="248" customFormat="1" ht="26.25" customHeight="1" x14ac:dyDescent="0.2">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464</v>
      </c>
      <c r="AB121" s="864"/>
      <c r="AC121" s="864"/>
      <c r="AD121" s="864"/>
      <c r="AE121" s="865"/>
      <c r="AF121" s="866" t="s">
        <v>464</v>
      </c>
      <c r="AG121" s="864"/>
      <c r="AH121" s="864"/>
      <c r="AI121" s="864"/>
      <c r="AJ121" s="865"/>
      <c r="AK121" s="866" t="s">
        <v>464</v>
      </c>
      <c r="AL121" s="864"/>
      <c r="AM121" s="864"/>
      <c r="AN121" s="864"/>
      <c r="AO121" s="865"/>
      <c r="AP121" s="911" t="s">
        <v>466</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v>4711631</v>
      </c>
      <c r="BR121" s="901"/>
      <c r="BS121" s="901"/>
      <c r="BT121" s="901"/>
      <c r="BU121" s="901"/>
      <c r="BV121" s="901">
        <v>5659795</v>
      </c>
      <c r="BW121" s="901"/>
      <c r="BX121" s="901"/>
      <c r="BY121" s="901"/>
      <c r="BZ121" s="901"/>
      <c r="CA121" s="901">
        <v>7306609</v>
      </c>
      <c r="CB121" s="901"/>
      <c r="CC121" s="901"/>
      <c r="CD121" s="901"/>
      <c r="CE121" s="901"/>
      <c r="CF121" s="962">
        <v>4.5999999999999996</v>
      </c>
      <c r="CG121" s="963"/>
      <c r="CH121" s="963"/>
      <c r="CI121" s="963"/>
      <c r="CJ121" s="963"/>
      <c r="CK121" s="956"/>
      <c r="CL121" s="942"/>
      <c r="CM121" s="942"/>
      <c r="CN121" s="942"/>
      <c r="CO121" s="943"/>
      <c r="CP121" s="922" t="s">
        <v>477</v>
      </c>
      <c r="CQ121" s="923"/>
      <c r="CR121" s="923"/>
      <c r="CS121" s="923"/>
      <c r="CT121" s="923"/>
      <c r="CU121" s="923"/>
      <c r="CV121" s="923"/>
      <c r="CW121" s="923"/>
      <c r="CX121" s="923"/>
      <c r="CY121" s="923"/>
      <c r="CZ121" s="923"/>
      <c r="DA121" s="923"/>
      <c r="DB121" s="923"/>
      <c r="DC121" s="923"/>
      <c r="DD121" s="923"/>
      <c r="DE121" s="923"/>
      <c r="DF121" s="924"/>
      <c r="DG121" s="900">
        <v>183996</v>
      </c>
      <c r="DH121" s="901"/>
      <c r="DI121" s="901"/>
      <c r="DJ121" s="901"/>
      <c r="DK121" s="901"/>
      <c r="DL121" s="901">
        <v>183996</v>
      </c>
      <c r="DM121" s="901"/>
      <c r="DN121" s="901"/>
      <c r="DO121" s="901"/>
      <c r="DP121" s="901"/>
      <c r="DQ121" s="901">
        <v>51871</v>
      </c>
      <c r="DR121" s="901"/>
      <c r="DS121" s="901"/>
      <c r="DT121" s="901"/>
      <c r="DU121" s="901"/>
      <c r="DV121" s="878">
        <v>0</v>
      </c>
      <c r="DW121" s="878"/>
      <c r="DX121" s="878"/>
      <c r="DY121" s="878"/>
      <c r="DZ121" s="879"/>
    </row>
    <row r="122" spans="1:130" s="248" customFormat="1" ht="26.25" customHeight="1" x14ac:dyDescent="0.2">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436</v>
      </c>
      <c r="AB122" s="864"/>
      <c r="AC122" s="864"/>
      <c r="AD122" s="864"/>
      <c r="AE122" s="865"/>
      <c r="AF122" s="866" t="s">
        <v>464</v>
      </c>
      <c r="AG122" s="864"/>
      <c r="AH122" s="864"/>
      <c r="AI122" s="864"/>
      <c r="AJ122" s="865"/>
      <c r="AK122" s="866" t="s">
        <v>459</v>
      </c>
      <c r="AL122" s="864"/>
      <c r="AM122" s="864"/>
      <c r="AN122" s="864"/>
      <c r="AO122" s="865"/>
      <c r="AP122" s="911" t="s">
        <v>464</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113240988</v>
      </c>
      <c r="BR122" s="932"/>
      <c r="BS122" s="932"/>
      <c r="BT122" s="932"/>
      <c r="BU122" s="932"/>
      <c r="BV122" s="932">
        <v>103218532</v>
      </c>
      <c r="BW122" s="932"/>
      <c r="BX122" s="932"/>
      <c r="BY122" s="932"/>
      <c r="BZ122" s="932"/>
      <c r="CA122" s="932">
        <v>96596586</v>
      </c>
      <c r="CB122" s="932"/>
      <c r="CC122" s="932"/>
      <c r="CD122" s="932"/>
      <c r="CE122" s="932"/>
      <c r="CF122" s="933">
        <v>61.2</v>
      </c>
      <c r="CG122" s="934"/>
      <c r="CH122" s="934"/>
      <c r="CI122" s="934"/>
      <c r="CJ122" s="934"/>
      <c r="CK122" s="956"/>
      <c r="CL122" s="942"/>
      <c r="CM122" s="942"/>
      <c r="CN122" s="942"/>
      <c r="CO122" s="943"/>
      <c r="CP122" s="922" t="s">
        <v>479</v>
      </c>
      <c r="CQ122" s="923"/>
      <c r="CR122" s="923"/>
      <c r="CS122" s="923"/>
      <c r="CT122" s="923"/>
      <c r="CU122" s="923"/>
      <c r="CV122" s="923"/>
      <c r="CW122" s="923"/>
      <c r="CX122" s="923"/>
      <c r="CY122" s="923"/>
      <c r="CZ122" s="923"/>
      <c r="DA122" s="923"/>
      <c r="DB122" s="923"/>
      <c r="DC122" s="923"/>
      <c r="DD122" s="923"/>
      <c r="DE122" s="923"/>
      <c r="DF122" s="924"/>
      <c r="DG122" s="900" t="s">
        <v>459</v>
      </c>
      <c r="DH122" s="901"/>
      <c r="DI122" s="901"/>
      <c r="DJ122" s="901"/>
      <c r="DK122" s="901"/>
      <c r="DL122" s="901" t="s">
        <v>467</v>
      </c>
      <c r="DM122" s="901"/>
      <c r="DN122" s="901"/>
      <c r="DO122" s="901"/>
      <c r="DP122" s="901"/>
      <c r="DQ122" s="901" t="s">
        <v>436</v>
      </c>
      <c r="DR122" s="901"/>
      <c r="DS122" s="901"/>
      <c r="DT122" s="901"/>
      <c r="DU122" s="901"/>
      <c r="DV122" s="878" t="s">
        <v>459</v>
      </c>
      <c r="DW122" s="878"/>
      <c r="DX122" s="878"/>
      <c r="DY122" s="878"/>
      <c r="DZ122" s="879"/>
    </row>
    <row r="123" spans="1:130" s="248" customFormat="1" ht="26.25" customHeight="1" x14ac:dyDescent="0.2">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125275</v>
      </c>
      <c r="AB123" s="864"/>
      <c r="AC123" s="864"/>
      <c r="AD123" s="864"/>
      <c r="AE123" s="865"/>
      <c r="AF123" s="866">
        <v>82167</v>
      </c>
      <c r="AG123" s="864"/>
      <c r="AH123" s="864"/>
      <c r="AI123" s="864"/>
      <c r="AJ123" s="865"/>
      <c r="AK123" s="866">
        <v>74017</v>
      </c>
      <c r="AL123" s="864"/>
      <c r="AM123" s="864"/>
      <c r="AN123" s="864"/>
      <c r="AO123" s="865"/>
      <c r="AP123" s="911">
        <v>0</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480</v>
      </c>
      <c r="BP123" s="965"/>
      <c r="BQ123" s="919">
        <v>218382744</v>
      </c>
      <c r="BR123" s="920"/>
      <c r="BS123" s="920"/>
      <c r="BT123" s="920"/>
      <c r="BU123" s="920"/>
      <c r="BV123" s="920">
        <v>217461889</v>
      </c>
      <c r="BW123" s="920"/>
      <c r="BX123" s="920"/>
      <c r="BY123" s="920"/>
      <c r="BZ123" s="920"/>
      <c r="CA123" s="920">
        <v>210887488</v>
      </c>
      <c r="CB123" s="920"/>
      <c r="CC123" s="920"/>
      <c r="CD123" s="920"/>
      <c r="CE123" s="920"/>
      <c r="CF123" s="830"/>
      <c r="CG123" s="831"/>
      <c r="CH123" s="831"/>
      <c r="CI123" s="831"/>
      <c r="CJ123" s="921"/>
      <c r="CK123" s="956"/>
      <c r="CL123" s="942"/>
      <c r="CM123" s="942"/>
      <c r="CN123" s="942"/>
      <c r="CO123" s="943"/>
      <c r="CP123" s="922" t="s">
        <v>481</v>
      </c>
      <c r="CQ123" s="923"/>
      <c r="CR123" s="923"/>
      <c r="CS123" s="923"/>
      <c r="CT123" s="923"/>
      <c r="CU123" s="923"/>
      <c r="CV123" s="923"/>
      <c r="CW123" s="923"/>
      <c r="CX123" s="923"/>
      <c r="CY123" s="923"/>
      <c r="CZ123" s="923"/>
      <c r="DA123" s="923"/>
      <c r="DB123" s="923"/>
      <c r="DC123" s="923"/>
      <c r="DD123" s="923"/>
      <c r="DE123" s="923"/>
      <c r="DF123" s="924"/>
      <c r="DG123" s="863" t="s">
        <v>482</v>
      </c>
      <c r="DH123" s="864"/>
      <c r="DI123" s="864"/>
      <c r="DJ123" s="864"/>
      <c r="DK123" s="865"/>
      <c r="DL123" s="866" t="s">
        <v>406</v>
      </c>
      <c r="DM123" s="864"/>
      <c r="DN123" s="864"/>
      <c r="DO123" s="864"/>
      <c r="DP123" s="865"/>
      <c r="DQ123" s="866" t="s">
        <v>459</v>
      </c>
      <c r="DR123" s="864"/>
      <c r="DS123" s="864"/>
      <c r="DT123" s="864"/>
      <c r="DU123" s="865"/>
      <c r="DV123" s="911" t="s">
        <v>459</v>
      </c>
      <c r="DW123" s="912"/>
      <c r="DX123" s="912"/>
      <c r="DY123" s="912"/>
      <c r="DZ123" s="913"/>
    </row>
    <row r="124" spans="1:130" s="248" customFormat="1" ht="26.25" customHeight="1" thickBot="1" x14ac:dyDescent="0.25">
      <c r="A124" s="904"/>
      <c r="B124" s="905"/>
      <c r="C124" s="908" t="s">
        <v>460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436</v>
      </c>
      <c r="AB124" s="864"/>
      <c r="AC124" s="864"/>
      <c r="AD124" s="864"/>
      <c r="AE124" s="865"/>
      <c r="AF124" s="866" t="s">
        <v>464</v>
      </c>
      <c r="AG124" s="864"/>
      <c r="AH124" s="864"/>
      <c r="AI124" s="864"/>
      <c r="AJ124" s="865"/>
      <c r="AK124" s="866" t="s">
        <v>459</v>
      </c>
      <c r="AL124" s="864"/>
      <c r="AM124" s="864"/>
      <c r="AN124" s="864"/>
      <c r="AO124" s="865"/>
      <c r="AP124" s="911" t="s">
        <v>464</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464</v>
      </c>
      <c r="BR124" s="918"/>
      <c r="BS124" s="918"/>
      <c r="BT124" s="918"/>
      <c r="BU124" s="918"/>
      <c r="BV124" s="918" t="s">
        <v>436</v>
      </c>
      <c r="BW124" s="918"/>
      <c r="BX124" s="918"/>
      <c r="BY124" s="918"/>
      <c r="BZ124" s="918"/>
      <c r="CA124" s="918" t="s">
        <v>459</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t="s">
        <v>485</v>
      </c>
      <c r="DH124" s="847"/>
      <c r="DI124" s="847"/>
      <c r="DJ124" s="847"/>
      <c r="DK124" s="848"/>
      <c r="DL124" s="849" t="s">
        <v>436</v>
      </c>
      <c r="DM124" s="847"/>
      <c r="DN124" s="847"/>
      <c r="DO124" s="847"/>
      <c r="DP124" s="848"/>
      <c r="DQ124" s="849" t="s">
        <v>462</v>
      </c>
      <c r="DR124" s="847"/>
      <c r="DS124" s="847"/>
      <c r="DT124" s="847"/>
      <c r="DU124" s="848"/>
      <c r="DV124" s="935" t="s">
        <v>467</v>
      </c>
      <c r="DW124" s="936"/>
      <c r="DX124" s="936"/>
      <c r="DY124" s="936"/>
      <c r="DZ124" s="937"/>
    </row>
    <row r="125" spans="1:130" s="248" customFormat="1" ht="26.25" customHeight="1" x14ac:dyDescent="0.2">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406</v>
      </c>
      <c r="AB125" s="864"/>
      <c r="AC125" s="864"/>
      <c r="AD125" s="864"/>
      <c r="AE125" s="865"/>
      <c r="AF125" s="866" t="s">
        <v>436</v>
      </c>
      <c r="AG125" s="864"/>
      <c r="AH125" s="864"/>
      <c r="AI125" s="864"/>
      <c r="AJ125" s="865"/>
      <c r="AK125" s="866" t="s">
        <v>459</v>
      </c>
      <c r="AL125" s="864"/>
      <c r="AM125" s="864"/>
      <c r="AN125" s="864"/>
      <c r="AO125" s="865"/>
      <c r="AP125" s="911" t="s">
        <v>464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462</v>
      </c>
      <c r="DH125" s="929"/>
      <c r="DI125" s="929"/>
      <c r="DJ125" s="929"/>
      <c r="DK125" s="929"/>
      <c r="DL125" s="929" t="s">
        <v>464</v>
      </c>
      <c r="DM125" s="929"/>
      <c r="DN125" s="929"/>
      <c r="DO125" s="929"/>
      <c r="DP125" s="929"/>
      <c r="DQ125" s="929" t="s">
        <v>464</v>
      </c>
      <c r="DR125" s="929"/>
      <c r="DS125" s="929"/>
      <c r="DT125" s="929"/>
      <c r="DU125" s="929"/>
      <c r="DV125" s="930" t="s">
        <v>482</v>
      </c>
      <c r="DW125" s="930"/>
      <c r="DX125" s="930"/>
      <c r="DY125" s="930"/>
      <c r="DZ125" s="931"/>
    </row>
    <row r="126" spans="1:130" s="248" customFormat="1" ht="26.25" customHeight="1" thickBot="1" x14ac:dyDescent="0.25">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1724708</v>
      </c>
      <c r="AB126" s="864"/>
      <c r="AC126" s="864"/>
      <c r="AD126" s="864"/>
      <c r="AE126" s="865"/>
      <c r="AF126" s="866">
        <v>2250301</v>
      </c>
      <c r="AG126" s="864"/>
      <c r="AH126" s="864"/>
      <c r="AI126" s="864"/>
      <c r="AJ126" s="865"/>
      <c r="AK126" s="866">
        <v>3287848</v>
      </c>
      <c r="AL126" s="864"/>
      <c r="AM126" s="864"/>
      <c r="AN126" s="864"/>
      <c r="AO126" s="865"/>
      <c r="AP126" s="911">
        <v>2.1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467</v>
      </c>
      <c r="DH126" s="901"/>
      <c r="DI126" s="901"/>
      <c r="DJ126" s="901"/>
      <c r="DK126" s="901"/>
      <c r="DL126" s="901" t="s">
        <v>467</v>
      </c>
      <c r="DM126" s="901"/>
      <c r="DN126" s="901"/>
      <c r="DO126" s="901"/>
      <c r="DP126" s="901"/>
      <c r="DQ126" s="901" t="s">
        <v>462</v>
      </c>
      <c r="DR126" s="901"/>
      <c r="DS126" s="901"/>
      <c r="DT126" s="901"/>
      <c r="DU126" s="901"/>
      <c r="DV126" s="878" t="s">
        <v>489</v>
      </c>
      <c r="DW126" s="878"/>
      <c r="DX126" s="878"/>
      <c r="DY126" s="878"/>
      <c r="DZ126" s="879"/>
    </row>
    <row r="127" spans="1:130" s="248" customFormat="1" ht="26.25" customHeight="1" x14ac:dyDescent="0.2">
      <c r="A127" s="906"/>
      <c r="B127" s="907"/>
      <c r="C127" s="925" t="s">
        <v>490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19236</v>
      </c>
      <c r="AB127" s="864"/>
      <c r="AC127" s="864"/>
      <c r="AD127" s="864"/>
      <c r="AE127" s="865"/>
      <c r="AF127" s="866">
        <v>13070</v>
      </c>
      <c r="AG127" s="864"/>
      <c r="AH127" s="864"/>
      <c r="AI127" s="864"/>
      <c r="AJ127" s="865"/>
      <c r="AK127" s="866">
        <v>19535</v>
      </c>
      <c r="AL127" s="864"/>
      <c r="AM127" s="864"/>
      <c r="AN127" s="864"/>
      <c r="AO127" s="865"/>
      <c r="AP127" s="911">
        <v>0</v>
      </c>
      <c r="AQ127" s="912"/>
      <c r="AR127" s="912"/>
      <c r="AS127" s="912"/>
      <c r="AT127" s="913"/>
      <c r="AU127" s="284"/>
      <c r="AV127" s="284"/>
      <c r="AW127" s="284"/>
      <c r="AX127" s="928" t="s">
        <v>491</v>
      </c>
      <c r="AY127" s="896"/>
      <c r="AZ127" s="896"/>
      <c r="BA127" s="896"/>
      <c r="BB127" s="896"/>
      <c r="BC127" s="896"/>
      <c r="BD127" s="896"/>
      <c r="BE127" s="897"/>
      <c r="BF127" s="895" t="s">
        <v>492</v>
      </c>
      <c r="BG127" s="896"/>
      <c r="BH127" s="896"/>
      <c r="BI127" s="896"/>
      <c r="BJ127" s="896"/>
      <c r="BK127" s="896"/>
      <c r="BL127" s="897"/>
      <c r="BM127" s="895" t="s">
        <v>493</v>
      </c>
      <c r="BN127" s="896"/>
      <c r="BO127" s="896"/>
      <c r="BP127" s="896"/>
      <c r="BQ127" s="896"/>
      <c r="BR127" s="896"/>
      <c r="BS127" s="897"/>
      <c r="BT127" s="895" t="s">
        <v>494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495</v>
      </c>
      <c r="CQ127" s="834"/>
      <c r="CR127" s="834"/>
      <c r="CS127" s="834"/>
      <c r="CT127" s="834"/>
      <c r="CU127" s="834"/>
      <c r="CV127" s="834"/>
      <c r="CW127" s="834"/>
      <c r="CX127" s="834"/>
      <c r="CY127" s="834"/>
      <c r="CZ127" s="834"/>
      <c r="DA127" s="834"/>
      <c r="DB127" s="834"/>
      <c r="DC127" s="834"/>
      <c r="DD127" s="834"/>
      <c r="DE127" s="834"/>
      <c r="DF127" s="835"/>
      <c r="DG127" s="900" t="s">
        <v>485</v>
      </c>
      <c r="DH127" s="901"/>
      <c r="DI127" s="901"/>
      <c r="DJ127" s="901"/>
      <c r="DK127" s="901"/>
      <c r="DL127" s="901" t="s">
        <v>464</v>
      </c>
      <c r="DM127" s="901"/>
      <c r="DN127" s="901"/>
      <c r="DO127" s="901"/>
      <c r="DP127" s="901"/>
      <c r="DQ127" s="901" t="s">
        <v>464</v>
      </c>
      <c r="DR127" s="901"/>
      <c r="DS127" s="901"/>
      <c r="DT127" s="901"/>
      <c r="DU127" s="901"/>
      <c r="DV127" s="878" t="s">
        <v>464</v>
      </c>
      <c r="DW127" s="878"/>
      <c r="DX127" s="878"/>
      <c r="DY127" s="878"/>
      <c r="DZ127" s="879"/>
    </row>
    <row r="128" spans="1:130" s="248" customFormat="1" ht="26.25" customHeight="1" thickBot="1" x14ac:dyDescent="0.25">
      <c r="A128" s="880" t="s">
        <v>496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497</v>
      </c>
      <c r="X128" s="882"/>
      <c r="Y128" s="882"/>
      <c r="Z128" s="883"/>
      <c r="AA128" s="884" t="s">
        <v>436</v>
      </c>
      <c r="AB128" s="885"/>
      <c r="AC128" s="885"/>
      <c r="AD128" s="885"/>
      <c r="AE128" s="886"/>
      <c r="AF128" s="887" t="s">
        <v>436</v>
      </c>
      <c r="AG128" s="885"/>
      <c r="AH128" s="885"/>
      <c r="AI128" s="885"/>
      <c r="AJ128" s="886"/>
      <c r="AK128" s="887" t="s">
        <v>464</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464</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499</v>
      </c>
      <c r="CQ128" s="812"/>
      <c r="CR128" s="812"/>
      <c r="CS128" s="812"/>
      <c r="CT128" s="812"/>
      <c r="CU128" s="812"/>
      <c r="CV128" s="812"/>
      <c r="CW128" s="812"/>
      <c r="CX128" s="812"/>
      <c r="CY128" s="812"/>
      <c r="CZ128" s="812"/>
      <c r="DA128" s="812"/>
      <c r="DB128" s="812"/>
      <c r="DC128" s="812"/>
      <c r="DD128" s="812"/>
      <c r="DE128" s="812"/>
      <c r="DF128" s="813"/>
      <c r="DG128" s="874" t="s">
        <v>406</v>
      </c>
      <c r="DH128" s="875"/>
      <c r="DI128" s="875"/>
      <c r="DJ128" s="875"/>
      <c r="DK128" s="875"/>
      <c r="DL128" s="875" t="s">
        <v>489</v>
      </c>
      <c r="DM128" s="875"/>
      <c r="DN128" s="875"/>
      <c r="DO128" s="875"/>
      <c r="DP128" s="875"/>
      <c r="DQ128" s="875" t="s">
        <v>464</v>
      </c>
      <c r="DR128" s="875"/>
      <c r="DS128" s="875"/>
      <c r="DT128" s="875"/>
      <c r="DU128" s="875"/>
      <c r="DV128" s="876" t="s">
        <v>464</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500</v>
      </c>
      <c r="X129" s="861"/>
      <c r="Y129" s="861"/>
      <c r="Z129" s="862"/>
      <c r="AA129" s="863">
        <v>166926263</v>
      </c>
      <c r="AB129" s="864"/>
      <c r="AC129" s="864"/>
      <c r="AD129" s="864"/>
      <c r="AE129" s="865"/>
      <c r="AF129" s="866">
        <v>174410652</v>
      </c>
      <c r="AG129" s="864"/>
      <c r="AH129" s="864"/>
      <c r="AI129" s="864"/>
      <c r="AJ129" s="865"/>
      <c r="AK129" s="866">
        <v>169566390</v>
      </c>
      <c r="AL129" s="864"/>
      <c r="AM129" s="864"/>
      <c r="AN129" s="864"/>
      <c r="AO129" s="865"/>
      <c r="AP129" s="867"/>
      <c r="AQ129" s="868"/>
      <c r="AR129" s="868"/>
      <c r="AS129" s="868"/>
      <c r="AT129" s="869"/>
      <c r="AU129" s="286"/>
      <c r="AV129" s="286"/>
      <c r="AW129" s="286"/>
      <c r="AX129" s="833" t="s">
        <v>501</v>
      </c>
      <c r="AY129" s="834"/>
      <c r="AZ129" s="834"/>
      <c r="BA129" s="834"/>
      <c r="BB129" s="834"/>
      <c r="BC129" s="834"/>
      <c r="BD129" s="834"/>
      <c r="BE129" s="835"/>
      <c r="BF129" s="853" t="s">
        <v>436</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12034863</v>
      </c>
      <c r="AB130" s="864"/>
      <c r="AC130" s="864"/>
      <c r="AD130" s="864"/>
      <c r="AE130" s="865"/>
      <c r="AF130" s="866">
        <v>11766517</v>
      </c>
      <c r="AG130" s="864"/>
      <c r="AH130" s="864"/>
      <c r="AI130" s="864"/>
      <c r="AJ130" s="865"/>
      <c r="AK130" s="866">
        <v>11626775</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-3.1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154891400</v>
      </c>
      <c r="AB131" s="847"/>
      <c r="AC131" s="847"/>
      <c r="AD131" s="847"/>
      <c r="AE131" s="848"/>
      <c r="AF131" s="849">
        <v>162644135</v>
      </c>
      <c r="AG131" s="847"/>
      <c r="AH131" s="847"/>
      <c r="AI131" s="847"/>
      <c r="AJ131" s="848"/>
      <c r="AK131" s="849">
        <v>157939615</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t="s">
        <v>436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-3.6289438920000001</v>
      </c>
      <c r="AB132" s="827"/>
      <c r="AC132" s="827"/>
      <c r="AD132" s="827"/>
      <c r="AE132" s="828"/>
      <c r="AF132" s="829">
        <v>-3.246099836</v>
      </c>
      <c r="AG132" s="827"/>
      <c r="AH132" s="827"/>
      <c r="AI132" s="827"/>
      <c r="AJ132" s="828"/>
      <c r="AK132" s="829">
        <v>-2.525905233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-4</v>
      </c>
      <c r="AB133" s="806"/>
      <c r="AC133" s="806"/>
      <c r="AD133" s="806"/>
      <c r="AE133" s="807"/>
      <c r="AF133" s="805">
        <v>-3.6</v>
      </c>
      <c r="AG133" s="806"/>
      <c r="AH133" s="806"/>
      <c r="AI133" s="806"/>
      <c r="AJ133" s="807"/>
      <c r="AK133" s="805">
        <v>-3.1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waiMxS4ZhKlUBRfG/CW9Io+BZ8tAeE0qB44EzKd9e4jDLLcczwB5BR5F+HybTaXMba1eHOG1pL+AehOUMfUvw==" saltValue="I+ejRDpNyLEtmDQaEmED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510</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Urrm+TuMzcl+lBGEhWpvgzvLwnue2gUnEQ6qlw3dXCcTnT8t8ZbIChMJr4ZXGdWuWvBXa/YbnHiBsj4P8CcuQA==" saltValue="1msV3Sg+Gk8iMs3YpyMSfQ=="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I4"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1E9TEkEaiwTKy1EK1XKtBFP4JccY/yVx0g72fPZ0khleVZ+z1kFZjC8nENnIvb8QG7FjidG67qwHweD6y5yNWQ==" saltValue="WNvGmsbz2OiLXMIbK7FEa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4"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513</v>
      </c>
      <c r="AP7" s="305"/>
      <c r="AQ7" s="306" t="s">
        <v>514</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515</v>
      </c>
      <c r="AQ8" s="312" t="s">
        <v>516</v>
      </c>
      <c r="AR8" s="313" t="s">
        <v>517</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518</v>
      </c>
      <c r="AL9" s="1228"/>
      <c r="AM9" s="1228"/>
      <c r="AN9" s="1229"/>
      <c r="AO9" s="314">
        <v>44653162</v>
      </c>
      <c r="AP9" s="314">
        <v>60334</v>
      </c>
      <c r="AQ9" s="315">
        <v>64942</v>
      </c>
      <c r="AR9" s="316">
        <v>-7.1</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519</v>
      </c>
      <c r="AL10" s="1228"/>
      <c r="AM10" s="1228"/>
      <c r="AN10" s="1229"/>
      <c r="AO10" s="317">
        <v>528385</v>
      </c>
      <c r="AP10" s="317">
        <v>714</v>
      </c>
      <c r="AQ10" s="318">
        <v>879</v>
      </c>
      <c r="AR10" s="319">
        <v>-18.8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520</v>
      </c>
      <c r="AL11" s="1228"/>
      <c r="AM11" s="1228"/>
      <c r="AN11" s="1229"/>
      <c r="AO11" s="317" t="s">
        <v>521</v>
      </c>
      <c r="AP11" s="317" t="s">
        <v>521</v>
      </c>
      <c r="AQ11" s="318" t="s">
        <v>521</v>
      </c>
      <c r="AR11" s="319" t="s">
        <v>521</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522</v>
      </c>
      <c r="AL12" s="1228"/>
      <c r="AM12" s="1228"/>
      <c r="AN12" s="1229"/>
      <c r="AO12" s="317" t="s">
        <v>521</v>
      </c>
      <c r="AP12" s="317" t="s">
        <v>521</v>
      </c>
      <c r="AQ12" s="318" t="s">
        <v>521</v>
      </c>
      <c r="AR12" s="319" t="s">
        <v>521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523</v>
      </c>
      <c r="AL13" s="1228"/>
      <c r="AM13" s="1228"/>
      <c r="AN13" s="1229"/>
      <c r="AO13" s="317">
        <v>2114562</v>
      </c>
      <c r="AP13" s="317">
        <v>2857</v>
      </c>
      <c r="AQ13" s="318">
        <v>2352</v>
      </c>
      <c r="AR13" s="319">
        <v>21.5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524</v>
      </c>
      <c r="AL14" s="1228"/>
      <c r="AM14" s="1228"/>
      <c r="AN14" s="1229"/>
      <c r="AO14" s="317">
        <v>1051434</v>
      </c>
      <c r="AP14" s="317">
        <v>1421</v>
      </c>
      <c r="AQ14" s="318">
        <v>1462</v>
      </c>
      <c r="AR14" s="319">
        <v>-2.8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525</v>
      </c>
      <c r="AL15" s="1231"/>
      <c r="AM15" s="1231"/>
      <c r="AN15" s="1232"/>
      <c r="AO15" s="317">
        <v>-3514637</v>
      </c>
      <c r="AP15" s="317">
        <v>-4749</v>
      </c>
      <c r="AQ15" s="318">
        <v>-4941</v>
      </c>
      <c r="AR15" s="319">
        <v>-3.9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44832906</v>
      </c>
      <c r="AP16" s="317">
        <v>60577</v>
      </c>
      <c r="AQ16" s="318">
        <v>64694</v>
      </c>
      <c r="AR16" s="319">
        <v>-6.4</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530</v>
      </c>
      <c r="AL21" s="1234"/>
      <c r="AM21" s="1234"/>
      <c r="AN21" s="1235"/>
      <c r="AO21" s="330">
        <v>5.8</v>
      </c>
      <c r="AP21" s="331">
        <v>6.27</v>
      </c>
      <c r="AQ21" s="332">
        <v>-0.47</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531</v>
      </c>
      <c r="AL22" s="1234"/>
      <c r="AM22" s="1234"/>
      <c r="AN22" s="1235"/>
      <c r="AO22" s="335">
        <v>99.6</v>
      </c>
      <c r="AP22" s="336">
        <v>98.9</v>
      </c>
      <c r="AQ22" s="337">
        <v>0.7</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513</v>
      </c>
      <c r="AP30" s="305"/>
      <c r="AQ30" s="306" t="s">
        <v>514</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515</v>
      </c>
      <c r="AQ31" s="312" t="s">
        <v>516</v>
      </c>
      <c r="AR31" s="313" t="s">
        <v>517</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535</v>
      </c>
      <c r="AL32" s="1217"/>
      <c r="AM32" s="1217"/>
      <c r="AN32" s="1218"/>
      <c r="AO32" s="345">
        <v>3350309</v>
      </c>
      <c r="AP32" s="345">
        <v>4527</v>
      </c>
      <c r="AQ32" s="346">
        <v>4470</v>
      </c>
      <c r="AR32" s="347">
        <v>1.3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536</v>
      </c>
      <c r="AL33" s="1217"/>
      <c r="AM33" s="1217"/>
      <c r="AN33" s="1218"/>
      <c r="AO33" s="345" t="s">
        <v>521</v>
      </c>
      <c r="AP33" s="345" t="s">
        <v>521</v>
      </c>
      <c r="AQ33" s="346" t="s">
        <v>521</v>
      </c>
      <c r="AR33" s="347" t="s">
        <v>521</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537</v>
      </c>
      <c r="AL34" s="1217"/>
      <c r="AM34" s="1217"/>
      <c r="AN34" s="1218"/>
      <c r="AO34" s="345">
        <v>612413</v>
      </c>
      <c r="AP34" s="345">
        <v>827</v>
      </c>
      <c r="AQ34" s="346">
        <v>430</v>
      </c>
      <c r="AR34" s="347">
        <v>92.3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538</v>
      </c>
      <c r="AL35" s="1217"/>
      <c r="AM35" s="1217"/>
      <c r="AN35" s="1218"/>
      <c r="AO35" s="345">
        <v>93361</v>
      </c>
      <c r="AP35" s="345">
        <v>126</v>
      </c>
      <c r="AQ35" s="346">
        <v>25</v>
      </c>
      <c r="AR35" s="347">
        <v>404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539</v>
      </c>
      <c r="AL36" s="1217"/>
      <c r="AM36" s="1217"/>
      <c r="AN36" s="1218"/>
      <c r="AO36" s="345">
        <v>199887</v>
      </c>
      <c r="AP36" s="345">
        <v>270</v>
      </c>
      <c r="AQ36" s="346">
        <v>317</v>
      </c>
      <c r="AR36" s="347">
        <v>-14.8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540</v>
      </c>
      <c r="AL37" s="1217"/>
      <c r="AM37" s="1217"/>
      <c r="AN37" s="1218"/>
      <c r="AO37" s="345">
        <v>3381400</v>
      </c>
      <c r="AP37" s="345">
        <v>4569</v>
      </c>
      <c r="AQ37" s="346">
        <v>2439</v>
      </c>
      <c r="AR37" s="347">
        <v>87.3</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541</v>
      </c>
      <c r="AL38" s="1214"/>
      <c r="AM38" s="1214"/>
      <c r="AN38" s="1215"/>
      <c r="AO38" s="348" t="s">
        <v>521</v>
      </c>
      <c r="AP38" s="348" t="s">
        <v>521</v>
      </c>
      <c r="AQ38" s="349" t="s">
        <v>521</v>
      </c>
      <c r="AR38" s="337" t="s">
        <v>521</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542</v>
      </c>
      <c r="AL39" s="1214"/>
      <c r="AM39" s="1214"/>
      <c r="AN39" s="1215"/>
      <c r="AO39" s="345" t="s">
        <v>521</v>
      </c>
      <c r="AP39" s="345" t="s">
        <v>521</v>
      </c>
      <c r="AQ39" s="346">
        <v>-17</v>
      </c>
      <c r="AR39" s="347" t="s">
        <v>521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543</v>
      </c>
      <c r="AL40" s="1217"/>
      <c r="AM40" s="1217"/>
      <c r="AN40" s="1218"/>
      <c r="AO40" s="345">
        <v>-11626775</v>
      </c>
      <c r="AP40" s="345">
        <v>-15710</v>
      </c>
      <c r="AQ40" s="346">
        <v>-15313</v>
      </c>
      <c r="AR40" s="347">
        <v>2.6</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-3989405</v>
      </c>
      <c r="AP41" s="345">
        <v>-5390</v>
      </c>
      <c r="AQ41" s="346">
        <v>-7650</v>
      </c>
      <c r="AR41" s="347">
        <v>-29.5</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513</v>
      </c>
      <c r="AN49" s="1224" t="s">
        <v>547</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548</v>
      </c>
      <c r="AO50" s="362" t="s">
        <v>549</v>
      </c>
      <c r="AP50" s="363" t="s">
        <v>550</v>
      </c>
      <c r="AQ50" s="364" t="s">
        <v>551</v>
      </c>
      <c r="AR50" s="365" t="s">
        <v>552</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28929008</v>
      </c>
      <c r="AN51" s="367">
        <v>39973</v>
      </c>
      <c r="AO51" s="368">
        <v>45.7</v>
      </c>
      <c r="AP51" s="369">
        <v>51565</v>
      </c>
      <c r="AQ51" s="370">
        <v>17.8</v>
      </c>
      <c r="AR51" s="371">
        <v>27.9</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20431322</v>
      </c>
      <c r="AN52" s="375">
        <v>28231</v>
      </c>
      <c r="AO52" s="376">
        <v>29</v>
      </c>
      <c r="AP52" s="377">
        <v>35359</v>
      </c>
      <c r="AQ52" s="378">
        <v>16.5</v>
      </c>
      <c r="AR52" s="379">
        <v>12.5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20335872</v>
      </c>
      <c r="AN53" s="367">
        <v>27916</v>
      </c>
      <c r="AO53" s="368">
        <v>-30.2</v>
      </c>
      <c r="AP53" s="369">
        <v>46686</v>
      </c>
      <c r="AQ53" s="370">
        <v>-9.5</v>
      </c>
      <c r="AR53" s="371">
        <v>-20.7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16531572</v>
      </c>
      <c r="AN54" s="375">
        <v>22693</v>
      </c>
      <c r="AO54" s="376">
        <v>-19.600000000000001</v>
      </c>
      <c r="AP54" s="377">
        <v>32595</v>
      </c>
      <c r="AQ54" s="378">
        <v>-7.8</v>
      </c>
      <c r="AR54" s="379">
        <v>-11.8</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28754084</v>
      </c>
      <c r="AN55" s="367">
        <v>39258</v>
      </c>
      <c r="AO55" s="368">
        <v>40.6</v>
      </c>
      <c r="AP55" s="369">
        <v>49796</v>
      </c>
      <c r="AQ55" s="370">
        <v>6.7</v>
      </c>
      <c r="AR55" s="371">
        <v>33.9</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23915674</v>
      </c>
      <c r="AN56" s="375">
        <v>32652</v>
      </c>
      <c r="AO56" s="376">
        <v>43.9</v>
      </c>
      <c r="AP56" s="377">
        <v>37281</v>
      </c>
      <c r="AQ56" s="378">
        <v>14.4</v>
      </c>
      <c r="AR56" s="379">
        <v>29.5</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27081727</v>
      </c>
      <c r="AN57" s="367">
        <v>36625</v>
      </c>
      <c r="AO57" s="368">
        <v>-6.7</v>
      </c>
      <c r="AP57" s="369">
        <v>51681</v>
      </c>
      <c r="AQ57" s="370">
        <v>3.8</v>
      </c>
      <c r="AR57" s="371">
        <v>-10.5</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24200871</v>
      </c>
      <c r="AN58" s="375">
        <v>32729</v>
      </c>
      <c r="AO58" s="376">
        <v>0.2</v>
      </c>
      <c r="AP58" s="377">
        <v>37226</v>
      </c>
      <c r="AQ58" s="378">
        <v>-0.1</v>
      </c>
      <c r="AR58" s="379">
        <v>0.3</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26452053</v>
      </c>
      <c r="AN59" s="367">
        <v>35741</v>
      </c>
      <c r="AO59" s="368">
        <v>-2.4</v>
      </c>
      <c r="AP59" s="369">
        <v>50465</v>
      </c>
      <c r="AQ59" s="370">
        <v>-2.4</v>
      </c>
      <c r="AR59" s="371">
        <v>0</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21238249</v>
      </c>
      <c r="AN60" s="375">
        <v>28696</v>
      </c>
      <c r="AO60" s="376">
        <v>-12.3</v>
      </c>
      <c r="AP60" s="377">
        <v>34193</v>
      </c>
      <c r="AQ60" s="378">
        <v>-8.1</v>
      </c>
      <c r="AR60" s="379">
        <v>-4.2</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26310549</v>
      </c>
      <c r="AN61" s="382">
        <v>35903</v>
      </c>
      <c r="AO61" s="383">
        <v>9.4</v>
      </c>
      <c r="AP61" s="384">
        <v>50039</v>
      </c>
      <c r="AQ61" s="385">
        <v>3.3</v>
      </c>
      <c r="AR61" s="371">
        <v>6.1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21263538</v>
      </c>
      <c r="AN62" s="375">
        <v>29000</v>
      </c>
      <c r="AO62" s="376">
        <v>8.1999999999999993</v>
      </c>
      <c r="AP62" s="377">
        <v>35331</v>
      </c>
      <c r="AQ62" s="378">
        <v>3</v>
      </c>
      <c r="AR62" s="379">
        <v>5.2</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PumXqwddjXM2ppl67EmQS2To98k1hfSEIdkMKlpskyDAZNX96u8dz4aklvqsEVYPG5zd+2md1GFJUNS3zOoskw==" saltValue="y/6xmVVHPanPdpCavuWuh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H4"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561</v>
      </c>
    </row>
    <row r="120" spans="125:125" ht="13.5" hidden="1" customHeight="1" x14ac:dyDescent="0.2"/>
    <row r="121" spans="125:125" ht="13.5" hidden="1" customHeight="1" x14ac:dyDescent="0.2">
      <c r="DU121" s="292"/>
    </row>
  </sheetData>
  <sheetProtection algorithmName="SHA-512" hashValue="4JHjYEbAw6ki7OSbTHxyRtWfuIWM64uetIVHv1AENj49iCzr9IwKPUwaDb3Xdf2IFuRc8EVKBc9QwX+wD1MuWA==" saltValue="1bqjmtyrtuh+Id5WFGLw4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H4"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562</v>
      </c>
    </row>
  </sheetData>
  <sheetProtection algorithmName="SHA-512" hashValue="btuLSGp553kI1be+pQDjPLrK1WHKdqPaDpNIApGw942XBegXYud99D+Ol7NPUk0fQosoWqtQJtvcUERte3mmFg==" saltValue="zXPG8ccz9bWucgLTTOCBu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4"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38" t="s">
        <v>3</v>
      </c>
      <c r="D47" s="1238"/>
      <c r="E47" s="1239"/>
      <c r="F47" s="11">
        <v>23.12</v>
      </c>
      <c r="G47" s="12">
        <v>25.72</v>
      </c>
      <c r="H47" s="12">
        <v>25.83</v>
      </c>
      <c r="I47" s="12">
        <v>26.19</v>
      </c>
      <c r="J47" s="13">
        <v>25.92</v>
      </c>
    </row>
    <row r="48" spans="2:10" ht="57.75" customHeight="1" x14ac:dyDescent="0.2">
      <c r="B48" s="14"/>
      <c r="C48" s="1240" t="s">
        <v>4</v>
      </c>
      <c r="D48" s="1240"/>
      <c r="E48" s="1241"/>
      <c r="F48" s="15">
        <v>4.3899999999999997</v>
      </c>
      <c r="G48" s="16">
        <v>5</v>
      </c>
      <c r="H48" s="16">
        <v>3.67</v>
      </c>
      <c r="I48" s="16">
        <v>3.29</v>
      </c>
      <c r="J48" s="17">
        <v>5.13</v>
      </c>
    </row>
    <row r="49" spans="2:10" ht="57.75" customHeight="1" thickBot="1" x14ac:dyDescent="0.25">
      <c r="B49" s="18"/>
      <c r="C49" s="1242" t="s">
        <v>5</v>
      </c>
      <c r="D49" s="1242"/>
      <c r="E49" s="1243"/>
      <c r="F49" s="19">
        <v>1.31</v>
      </c>
      <c r="G49" s="20">
        <v>0.56000000000000005</v>
      </c>
      <c r="H49" s="20" t="s">
        <v>568</v>
      </c>
      <c r="I49" s="20" t="s">
        <v>569</v>
      </c>
      <c r="J49" s="21" t="s">
        <v>570</v>
      </c>
    </row>
    <row r="50" spans="2:10" ht="13.5" customHeight="1" x14ac:dyDescent="0.2"/>
  </sheetData>
  <sheetProtection algorithmName="SHA-512" hashValue="swTEa5zYrbn+JFeAzYYAB+d1wyEmDUjm6qUZ0u5NGS2max6BTfa1zhemx/4WnhYGQBW0VApaluQzfbDYzEPlMw==" saltValue="faELAgA5XRBFGhugQOZoD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2022-03-09T03:39:05Z</cp:lastPrinted>
  <dcterms:created xsi:type="dcterms:W3CDTF">2022-02-02T04:31:34Z</dcterms:created>
  <dcterms:modified xsi:type="dcterms:W3CDTF">2022-09-26T02:40:59Z</dcterms:modified>
  <cp:category/>
</cp:coreProperties>
</file>