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4_完成版\"/>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2)" sheetId="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Z_97A37920_892F_2348_9309_ED4D6347EA92_.wvu.Cols" localSheetId="2" hidden="1">'各会計、関係団体の財政状況及び健全化判断比率 (2)'!$EB:$XFD</definedName>
    <definedName name="Z_97A37920_892F_2348_9309_ED4D6347EA92_.wvu.Cols" localSheetId="12" hidden="1">基金残高に係る経年分析!$P:$XFD</definedName>
    <definedName name="Z_97A37920_892F_2348_9309_ED4D6347EA92_.wvu.Cols" localSheetId="4" hidden="1">'経常経費分析表（経常収支比率の分析）'!$DM:$XFD</definedName>
    <definedName name="Z_97A37920_892F_2348_9309_ED4D6347EA92_.wvu.Cols" localSheetId="5" hidden="1">'経常経費分析表（人件費・公債費・普通建設事業費の分析）'!$AU:$XFD</definedName>
    <definedName name="Z_97A37920_892F_2348_9309_ED4D6347EA92_.wvu.Cols" localSheetId="3" hidden="1">財政比較分析表!$DQ:$XFD</definedName>
    <definedName name="Z_97A37920_892F_2348_9309_ED4D6347EA92_.wvu.Cols" localSheetId="10" hidden="1">'実質公債費比率（分子）の構造'!$V:$XFD</definedName>
    <definedName name="Z_97A37920_892F_2348_9309_ED4D6347EA92_.wvu.Cols" localSheetId="8" hidden="1">実質収支比率等に係る経年分析!$Q:$XFD</definedName>
    <definedName name="Z_97A37920_892F_2348_9309_ED4D6347EA92_.wvu.Cols" localSheetId="11" hidden="1">'将来負担比率（分子）の構造'!$T:$XFD</definedName>
    <definedName name="Z_97A37920_892F_2348_9309_ED4D6347EA92_.wvu.Cols" localSheetId="6" hidden="1">'性質別歳出決算分析表（住民一人当たりのコスト）'!$DV:$XFD</definedName>
    <definedName name="Z_97A37920_892F_2348_9309_ED4D6347EA92_.wvu.Cols" localSheetId="0" hidden="1">総括表!$DP:$XFD</definedName>
    <definedName name="Z_97A37920_892F_2348_9309_ED4D6347EA92_.wvu.Cols" localSheetId="1" hidden="1">普通会計の状況!$EN:$XFD</definedName>
    <definedName name="Z_97A37920_892F_2348_9309_ED4D6347EA92_.wvu.Cols" localSheetId="7" hidden="1">'目的別歳出決算分析表（住民一人当たりのコスト）'!$DV:$XFD</definedName>
    <definedName name="Z_97A37920_892F_2348_9309_ED4D6347EA92_.wvu.Cols" localSheetId="9" hidden="1">連結実質赤字比率に係る赤字・黒字の構成分析!$Q:$XFD</definedName>
    <definedName name="Z_97A37920_892F_2348_9309_ED4D6347EA92_.wvu.Rows" localSheetId="2" hidden="1">'各会計、関係団体の財政状況及び健全化判断比率 (2)'!$89:$101,'各会計、関係団体の財政状況及び健全化判断比率 (2)'!$135:$135</definedName>
    <definedName name="Z_97A37920_892F_2348_9309_ED4D6347EA92_.wvu.Rows" localSheetId="5" hidden="1">'経常経費分析表（人件費・公債費・普通建設事業費の分析）'!$67:$73</definedName>
    <definedName name="Z_97A37920_892F_2348_9309_ED4D6347EA92_.wvu.Rows" localSheetId="3" hidden="1">財政比較分析表!$98:$105</definedName>
    <definedName name="Z_97A37920_892F_2348_9309_ED4D6347EA92_.wvu.Rows" localSheetId="11" hidden="1">'将来負担比率（分子）の構造'!$56:$86</definedName>
    <definedName name="Z_97A37920_892F_2348_9309_ED4D6347EA92_.wvu.Rows" localSheetId="6" hidden="1">'性質別歳出決算分析表（住民一人当たりのコスト）'!$117:$121</definedName>
  </definedNames>
  <calcPr calcId="162913"/>
  <customWorkbookViews>
    <customWorkbookView name="  - 個人用ビュー" guid="{97A37920-892F-2348-9309-ED4D6347EA92}" mergeInterval="15" personalView="1" maximized="1" xWindow="4" yWindow="27" windowWidth="1016" windowHeight="478"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<sst xmlns="http://schemas.openxmlformats.org/spreadsheetml/2006/main" count="1126" uniqueCount="556">
  <si>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</si>
  <si>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</si>
  <si>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</si>
  <si>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</si>
  <si>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</si>
  <si>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</si>
  <si>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</si>
  <si>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</si>
  <si>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</si>
  <si>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</si>
  <si>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</si>
  <si>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</si>
  <si>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</si>
  <si>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</si>
  <si>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</si>
  <si>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</si>
  <si>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</si>
  <si>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</si>
  <si>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</si>
  <si>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</si>
  <si>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</si>
  <si>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</si>
  <si>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</si>
  <si>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</si>
  <si>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</si>
  <si>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</si>
  <si>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</si>
  <si>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</si>
  <si>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</si>
  <si>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</si>
  <si>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</si>
  <si>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</si>
  <si>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</si>
  <si>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</si>
  <si>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</si>
  <si>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</si>
  <si>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</si>
  <si>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</si>
  <si>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</si>
  <si>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</si>
  <si>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</si>
  <si>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</si>
  <si>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</si>
  <si>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</si>
  <si>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</si>
  <si>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</si>
  <si>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</si>
  <si>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</si>
  <si>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</si>
  <si>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</si>
  <si>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</si>
  <si>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</si>
  <si>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</si>
  <si>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</si>
  <si>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</si>
  <si>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</si>
  <si>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</si>
  <si>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</si>
  <si>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</si>
  <si>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</si>
  <si>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</si>
  <si>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</si>
  <si>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</si>
  <si>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</si>
  <si>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</si>
  <si>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</si>
  <si>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</si>
  <si>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</si>
  <si>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</si>
  <si>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</si>
  <si>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</si>
  <si>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</si>
  <si>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</si>
  <si>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</si>
  <si>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</si>
  <si>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</si>
  <si>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</si>
  <si>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</si>
  <si>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</si>
  <si>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</si>
  <si>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</si>
  <si>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</si>
  <si>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</si>
  <si>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</si>
  <si>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</si>
  <si>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</si>
  <si>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</si>
  <si>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</si>
  <si>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</si>
  <si>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</si>
  <si>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</si>
  <si>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</si>
  <si>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</si>
  <si>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</si>
  <si>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</si>
  <si>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</si>
  <si>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</si>
  <si>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</si>
  <si>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</si>
  <si>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</si>
  <si>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</si>
  <si>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</si>
  <si>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</si>
  <si>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</si>
  <si>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</si>
  <si>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</si>
  <si>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</si>
  <si>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</si>
  <si>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</si>
  <si>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</si>
  <si>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</si>
  <si>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</si>
  <si>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</si>
  <si>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</si>
  <si>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</si>
  <si>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</si>
  <si>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</si>
  <si>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</si>
  <si>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</si>
  <si>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</si>
  <si>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</si>
  <si>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</si>
  <si>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</si>
  <si>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</si>
  <si>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</si>
  <si>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</si>
  <si>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</si>
  <si>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</si>
  <si>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</si>
  <si>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</si>
  <si>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</si>
  <si>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</si>
  <si>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</si>
  <si>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</si>
  <si>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</si>
  <si>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</si>
  <si>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</si>
  <si>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東京都</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</si>
  <si>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</si>
  <si>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</si>
  <si>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Ⅱ－１</t>
  </si>
  <si>
    <t>法人事業税交付金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</si>
  <si>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</si>
  <si>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</si>
  <si>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</si>
  <si>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</si>
  <si>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</si>
  <si>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</si>
  <si>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</si>
  <si>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</si>
  <si>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</si>
  <si>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</si>
  <si>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</si>
  <si>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</si>
  <si>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</si>
  <si>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</si>
  <si>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</si>
  <si>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</si>
  <si>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</si>
  <si>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</si>
  <si>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</si>
  <si>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</si>
  <si>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</si>
  <si>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狛江市</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</si>
  <si>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</si>
  <si>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</si>
  <si>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</si>
  <si>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</si>
  <si>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</si>
  <si>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</si>
  <si>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</si>
  <si>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</si>
  <si>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</si>
  <si>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</si>
  <si>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</si>
  <si>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</si>
  <si>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</si>
  <si>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</si>
  <si>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</si>
  <si>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</si>
  <si>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</si>
  <si>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</si>
  <si>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</si>
  <si>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</si>
  <si>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</si>
  <si>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</si>
  <si>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</si>
  <si>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</si>
  <si>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</si>
  <si>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</si>
  <si>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</si>
  <si>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</si>
  <si>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</si>
  <si>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</si>
  <si>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</si>
  <si>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</si>
  <si>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</si>
  <si>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</si>
  <si>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</si>
  <si>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</si>
  <si>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</si>
  <si>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</si>
  <si>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</si>
  <si>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</si>
  <si>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</si>
  <si>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</si>
  <si>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</si>
  <si>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</si>
  <si>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</si>
  <si>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</si>
  <si>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</si>
  <si>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</si>
  <si>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</si>
  <si>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</si>
  <si>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</si>
  <si>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</si>
  <si>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</si>
  <si>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</si>
  <si>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</si>
  <si>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</si>
  <si>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6"/>
  </si>
  <si>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</si>
  <si>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</si>
  <si>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</si>
  <si>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</si>
  <si>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</si>
  <si>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</si>
  <si>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</si>
  <si>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</si>
  <si>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0.0</t>
  </si>
  <si>
    <t>0.1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</si>
  <si>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</si>
  <si>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</si>
  <si>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</si>
  <si>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</si>
  <si>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</si>
  <si>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</si>
  <si>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</si>
  <si>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</si>
  <si>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</si>
  <si>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</si>
  <si>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</si>
  <si>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</si>
  <si>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</si>
  <si>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</si>
  <si>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</si>
  <si>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</si>
  <si>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</si>
  <si>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</si>
  <si>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</si>
  <si>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</si>
  <si>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</si>
  <si>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</si>
  <si>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</si>
  <si>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</si>
  <si>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</si>
  <si>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</si>
  <si>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</si>
  <si>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</si>
  <si>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</si>
  <si>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</si>
  <si>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</si>
  <si>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</si>
  <si>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</si>
  <si>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</si>
  <si>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</si>
  <si>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</si>
  <si>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</si>
  <si>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</si>
  <si>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</si>
  <si>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</si>
  <si>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</si>
  <si>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</si>
  <si>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</si>
  <si>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</si>
  <si>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</si>
  <si>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</si>
  <si>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</si>
  <si>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</si>
  <si>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</si>
  <si>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</si>
  <si>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</si>
  <si>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</si>
  <si>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</si>
  <si>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</si>
  <si>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</si>
  <si>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東京都狛江市</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</si>
  <si>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</si>
  <si>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</si>
  <si>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</si>
  <si>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</si>
  <si>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</si>
  <si>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</si>
  <si>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</si>
  <si>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</si>
  <si>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</si>
  <si>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</si>
  <si>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</si>
  <si>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</si>
  <si>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</si>
  <si>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</si>
  <si>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東京都市町村職員退職手当組合</t>
    <rPh sb="0" eb="3">
      <t>トウキョウト</t>
    </rPh>
    <rPh sb="3" eb="6">
      <t>シチョウソン</t>
    </rPh>
    <rPh sb="6" eb="8">
      <t>ショクイン</t>
    </rPh>
    <rPh sb="8" eb="10">
      <t>タイショク</t>
    </rPh>
    <rPh sb="10" eb="12">
      <t>テアテ</t>
    </rPh>
    <rPh sb="12" eb="14">
      <t>クミアイ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</si>
  <si>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</si>
  <si>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</si>
  <si>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</si>
  <si>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</si>
  <si>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</si>
  <si>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</si>
  <si>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</si>
  <si>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</si>
  <si>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</si>
  <si>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</si>
  <si>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</si>
  <si>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</si>
  <si>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</si>
  <si>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</si>
  <si>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</si>
  <si>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</si>
  <si>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</si>
  <si>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</si>
  <si>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</si>
  <si>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</si>
  <si>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</si>
  <si>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</si>
  <si>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</si>
  <si>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</si>
  <si>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</si>
  <si>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</si>
  <si>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</si>
  <si>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</si>
  <si>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</si>
  <si>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</si>
  <si>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</si>
  <si>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</si>
  <si>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</si>
  <si>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</si>
  <si>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</si>
  <si>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</si>
  <si>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</si>
  <si>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</si>
  <si>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</si>
  <si>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</si>
  <si>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</si>
  <si>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</si>
  <si>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</si>
  <si>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</si>
  <si>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</si>
  <si>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</si>
  <si>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</si>
  <si>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</si>
  <si>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</si>
  <si>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</si>
  <si>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</si>
  <si>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</si>
  <si>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</si>
  <si>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</si>
  <si>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</si>
  <si>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</si>
  <si>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</si>
  <si>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</si>
  <si>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</si>
  <si>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</si>
  <si>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</si>
  <si>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</si>
  <si>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</si>
  <si>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</si>
  <si>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</si>
  <si>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</si>
  <si>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</si>
  <si>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</si>
  <si>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</si>
  <si>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</si>
  <si>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</si>
  <si>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</si>
  <si>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</si>
  <si>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</si>
  <si>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</si>
  <si>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</si>
  <si>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</si>
  <si>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</si>
  <si>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</si>
  <si>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</si>
  <si>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</si>
  <si>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</si>
  <si>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</si>
  <si>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</si>
  <si>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</si>
  <si>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</si>
  <si>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</si>
  <si>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</si>
  <si>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</si>
  <si>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</si>
  <si>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</si>
  <si>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</si>
  <si>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</si>
  <si>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</si>
  <si>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</si>
  <si>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</si>
  <si>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</si>
  <si>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</si>
  <si>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</si>
  <si>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</si>
  <si>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都市計画事業基金</t>
    <rPh sb="0" eb="2">
      <t>トシ</t>
    </rPh>
    <rPh sb="2" eb="4">
      <t>ケイカク</t>
    </rPh>
    <rPh sb="4" eb="6">
      <t>ジギョウ</t>
    </rPh>
    <rPh sb="6" eb="8">
      <t>キキン</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</si>
  <si>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</si>
  <si>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</si>
  <si>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</si>
  <si>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</si>
  <si>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</si>
  <si>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</si>
  <si>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</si>
  <si>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</si>
  <si>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</si>
  <si>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</si>
  <si>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</si>
  <si>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</si>
  <si>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</si>
  <si>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</si>
  <si>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</si>
  <si>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</si>
  <si>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</si>
  <si>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</si>
  <si>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</si>
  <si>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</si>
  <si>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</si>
  <si>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</si>
  <si>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</si>
  <si>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</si>
  <si>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</si>
  <si>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</si>
  <si>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</si>
  <si>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</si>
  <si>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</si>
  <si>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</si>
  <si>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</si>
  <si>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</si>
  <si>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</si>
  <si>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</si>
  <si>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</si>
  <si>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</si>
  <si>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狛江市文化振興事業団</t>
    <rPh sb="0" eb="3">
      <t>コマエシ</t>
    </rPh>
    <rPh sb="3" eb="5">
      <t>ブンカ</t>
    </rPh>
    <rPh sb="5" eb="7">
      <t>シンコウ</t>
    </rPh>
    <rPh sb="7" eb="9">
      <t>ジギョウ</t>
    </rPh>
    <rPh sb="9" eb="10">
      <t>ダン</t>
    </rPh>
    <phoneticPr fontId="6"/>
  </si>
  <si>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</si>
  <si>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</si>
  <si>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</si>
  <si>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</si>
  <si>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</si>
  <si>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</si>
  <si>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</si>
  <si>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</si>
  <si>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</si>
  <si>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</si>
  <si>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</si>
  <si>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</si>
  <si>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</si>
  <si>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</si>
  <si>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</si>
  <si>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</si>
  <si>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</si>
  <si>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</si>
  <si>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</si>
  <si>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</si>
  <si>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rPh sb="0" eb="2">
      <t>ショウライ</t>
    </rPh>
    <rPh sb="2" eb="4">
      <t>フタン</t>
    </rPh>
    <rPh sb="4" eb="6">
      <t>ヒリツ</t>
    </rPh>
    <phoneticPr fontId="37"/>
  </si>
  <si>
    <t>駐車場事業特別会計</t>
  </si>
  <si>
    <t>PFI事業に係るもの</t>
    <rPh sb="3" eb="5">
      <t>ジギョウ</t>
    </rPh>
    <rPh sb="6" eb="7">
      <t>カカ</t>
    </rPh>
    <phoneticPr fontId="34"/>
  </si>
  <si>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</si>
  <si>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</si>
  <si>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</si>
  <si>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</si>
  <si>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</si>
  <si>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</si>
  <si>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</si>
  <si>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</si>
  <si>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</si>
  <si>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</si>
  <si>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</si>
  <si>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</si>
  <si>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</si>
  <si>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</si>
  <si>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</si>
  <si>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</si>
  <si>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</si>
  <si>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</si>
  <si>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</si>
  <si>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</si>
  <si>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</si>
  <si>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</si>
  <si>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</si>
  <si>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</si>
  <si>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</si>
  <si>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</si>
  <si>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</si>
  <si>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</si>
  <si>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</si>
  <si>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</si>
  <si>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</si>
  <si>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</si>
  <si>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</si>
  <si>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</si>
  <si>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</si>
  <si>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</si>
  <si>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</si>
  <si>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</si>
  <si>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</si>
  <si>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</si>
  <si>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</si>
  <si>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</si>
  <si>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</si>
  <si>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</si>
  <si>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</si>
  <si>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</si>
  <si>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</si>
  <si>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</si>
  <si>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</si>
  <si>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</si>
  <si>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</si>
  <si>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</si>
  <si>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</si>
  <si>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</si>
  <si>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</si>
  <si>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</si>
  <si>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</si>
  <si>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</si>
  <si>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</si>
  <si>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</si>
  <si>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</si>
  <si>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</si>
  <si>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</si>
  <si>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</si>
  <si>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</si>
  <si>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清掃施設整備基金</t>
    <rPh sb="0" eb="2">
      <t>セイソウ</t>
    </rPh>
    <rPh sb="2" eb="4">
      <t>シセツ</t>
    </rPh>
    <rPh sb="4" eb="6">
      <t>セイビ</t>
    </rPh>
    <rPh sb="6" eb="8">
      <t>キキン</t>
    </rPh>
    <phoneticPr fontId="6"/>
  </si>
  <si>
    <t>R01</t>
  </si>
  <si>
    <t>R02</t>
  </si>
  <si>
    <t>▲ 0.89</t>
  </si>
  <si>
    <t>その他会計（赤字）</t>
  </si>
  <si>
    <t>（百万円）</t>
  </si>
  <si>
    <t>H27末</t>
  </si>
  <si>
    <t>H28末</t>
  </si>
  <si>
    <t>H29末</t>
  </si>
  <si>
    <t>H30末</t>
  </si>
  <si>
    <t>R01末</t>
  </si>
  <si>
    <t>公共施設整備基金</t>
    <rPh sb="0" eb="2">
      <t>コウキョウ</t>
    </rPh>
    <rPh sb="2" eb="4">
      <t>シセツ</t>
    </rPh>
    <rPh sb="4" eb="6">
      <t>セイビ</t>
    </rPh>
    <rPh sb="6" eb="8">
      <t>キキン</t>
    </rPh>
    <phoneticPr fontId="6"/>
  </si>
  <si>
    <t>緑化基金</t>
    <rPh sb="0" eb="2">
      <t>リョクカ</t>
    </rPh>
    <rPh sb="2" eb="4">
      <t>キキン</t>
    </rPh>
    <phoneticPr fontId="6"/>
  </si>
  <si>
    <t>－</t>
  </si>
  <si>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</si>
  <si>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狛江市土地開発公社</t>
    <rPh sb="0" eb="3">
      <t>コマエシ</t>
    </rPh>
    <rPh sb="3" eb="5">
      <t>トチ</t>
    </rPh>
    <rPh sb="5" eb="7">
      <t>カイハツ</t>
    </rPh>
    <rPh sb="7" eb="9">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</si>
  <si>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</si>
  <si>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東京たま広域資源循環組合</t>
    <rPh sb="0" eb="2">
      <t>トウキョウ</t>
    </rPh>
    <rPh sb="4" eb="6">
      <t>コウイキ</t>
    </rPh>
    <rPh sb="8" eb="10">
      <t>ジュンカン</t>
    </rPh>
    <rPh sb="10" eb="12">
      <t>クミアイ</t>
    </rPh>
    <phoneticPr fontId="6"/>
  </si>
  <si>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6"/>
  </si>
  <si>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6"/>
  </si>
  <si>
    <t>多摩川衛生組合</t>
    <rPh sb="0" eb="3">
      <t>タマガワ</t>
    </rPh>
    <rPh sb="3" eb="5">
      <t>エイセイ</t>
    </rPh>
    <rPh sb="5" eb="7">
      <t>クミアイ</t>
    </rPh>
    <phoneticPr fontId="6"/>
  </si>
  <si>
    <t>公共施設修繕基金</t>
    <rPh sb="0" eb="2">
      <t>コウキョウ</t>
    </rPh>
    <rPh sb="2" eb="4">
      <t>シセツ</t>
    </rPh>
    <rPh sb="6" eb="8">
      <t>キキン</t>
    </rPh>
    <phoneticPr fontId="6"/>
  </si>
  <si>
    <t>〇</t>
  </si>
  <si>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</si>
  <si>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</si>
  <si>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</si>
  <si>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については、起債の発行抑制のため、地方債の現在高が減少したことに加え、下水道事業が一部法適用となったことに伴い、公営企業債等繰入見込額が減少したことにより、大きく減となった。一方で、有形固定資産減価償却率については、経年により増となった。</t>
    <rPh sb="1" eb="3">
      <t>ショウライ</t>
    </rPh>
    <rPh sb="3" eb="5">
      <t>フタン</t>
    </rPh>
    <rPh sb="5" eb="7">
      <t>ヒリツ</t>
    </rPh>
    <rPh sb="32" eb="34">
      <t>ゲンショウ</t>
    </rPh>
    <rPh sb="39" eb="40">
      <t>クワ</t>
    </rPh>
    <rPh sb="85" eb="86">
      <t>オオ</t>
    </rPh>
    <rPh sb="88" eb="89">
      <t>ゲン</t>
    </rPh>
    <rPh sb="94" eb="96">
      <t>イッポウ</t>
    </rPh>
    <rPh sb="98" eb="100">
      <t>ユウケイ</t>
    </rPh>
    <rPh sb="100" eb="102">
      <t>コテイ</t>
    </rPh>
    <rPh sb="102" eb="104">
      <t>シサン</t>
    </rPh>
    <rPh sb="104" eb="106">
      <t>ゲンカ</t>
    </rPh>
    <rPh sb="106" eb="108">
      <t>ショウキャク</t>
    </rPh>
    <rPh sb="108" eb="109">
      <t>リツ</t>
    </rPh>
    <rPh sb="115" eb="117">
      <t>ケイネン</t>
    </rPh>
    <phoneticPr fontId="6"/>
  </si>
  <si>
    <t>　将来負担比率及び実質公債費比率ともに、類似団体内平均値よりも下回っている。これは、平成24年度に策定した中期財政計画に基づき地方債の新規発行を元金償還以内等に抑制してきた結果、将来負担比率、実質公債費比率ともに低下していると考えられる。また、令和２年度については、下水道事業が一部法適用となったことに伴い地方債の償還財源に充てられる繰入金が減少したことも要因として挙げられる。</t>
    <rPh sb="122" eb="124">
      <t>レイワ</t>
    </rPh>
    <rPh sb="125" eb="127">
      <t>ネンド</t>
    </rPh>
    <rPh sb="171" eb="173">
      <t>ゲンショウ</t>
    </rPh>
    <rPh sb="178" eb="180">
      <t>ヨウイン</t>
    </rPh>
    <rPh sb="183" eb="184">
      <t>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</si>
</sst>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90" fontId="2" fillId="0" borderId="7" xfId="10" applyNumberFormat="1" applyFont="1" applyFill="1" applyBorder="1" applyAlignment="1">
      <alignment horizontal="right" vertical="center" shrinkToFit="1"/>
    </xf>
    <xf numFmtId="190" fontId="2" fillId="0" borderId="7" xfId="10" applyNumberFormat="1" applyFont="1" applyFill="1" applyBorder="1" applyAlignment="1">
      <alignment vertical="center" shrinkToFit="1"/>
    </xf>
    <xf numFmtId="189" fontId="2" fillId="0" borderId="9" xfId="10" applyNumberFormat="1" applyFont="1" applyFill="1" applyBorder="1" applyAlignment="1">
      <alignment vertical="center"/>
    </xf>
    <xf numFmtId="190" fontId="2" fillId="0" borderId="19" xfId="10" applyNumberFormat="1" applyFont="1" applyFill="1" applyBorder="1" applyAlignment="1">
      <alignment horizontal="right" vertical="center" shrinkToFit="1"/>
    </xf>
    <xf numFmtId="190" fontId="2" fillId="0" borderId="19" xfId="10" applyNumberFormat="1" applyFont="1" applyFill="1" applyBorder="1" applyAlignment="1">
      <alignment vertical="center" shrinkToFit="1"/>
    </xf>
    <xf numFmtId="189" fontId="2" fillId="0" borderId="20" xfId="10" applyNumberFormat="1" applyFont="1" applyFill="1" applyBorder="1" applyAlignment="1">
      <alignment vertical="center"/>
    </xf>
    <xf numFmtId="190" fontId="2" fillId="0" borderId="53" xfId="10" applyNumberFormat="1" applyFont="1" applyFill="1" applyBorder="1" applyAlignment="1">
      <alignment horizontal="right" vertical="center" shrinkToFit="1"/>
    </xf>
    <xf numFmtId="190" fontId="2" fillId="0" borderId="53" xfId="10" applyNumberFormat="1" applyFont="1" applyFill="1" applyBorder="1" applyAlignment="1">
      <alignment vertical="center" shrinkToFit="1"/>
    </xf>
    <xf numFmtId="189"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85" fontId="15" fillId="0" borderId="0" xfId="24" applyNumberFormat="1" applyFont="1" applyFill="1">
      <alignment vertical="center"/>
    </xf>
    <xf numFmtId="0" fontId="18" fillId="0" borderId="30" xfId="24" applyFont="1" applyFill="1" applyBorder="1">
      <alignment vertical="center"/>
    </xf>
    <xf numFmtId="185" fontId="15" fillId="0" borderId="42" xfId="24" applyNumberFormat="1" applyFont="1" applyFill="1" applyBorder="1">
      <alignment vertical="center"/>
    </xf>
    <xf numFmtId="185" fontId="15" fillId="0" borderId="31" xfId="24" applyNumberFormat="1" applyFont="1" applyFill="1" applyBorder="1">
      <alignment vertical="center"/>
    </xf>
    <xf numFmtId="185"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85" fontId="15" fillId="0" borderId="34" xfId="24" applyNumberFormat="1" applyFont="1" applyFill="1" applyBorder="1">
      <alignment vertical="center"/>
    </xf>
    <xf numFmtId="0" fontId="3" fillId="3" borderId="30" xfId="24" applyFont="1" applyFill="1" applyBorder="1">
      <alignment vertical="center"/>
    </xf>
    <xf numFmtId="185" fontId="15" fillId="3" borderId="31" xfId="24" applyNumberFormat="1" applyFont="1" applyFill="1" applyBorder="1">
      <alignment vertical="center"/>
    </xf>
    <xf numFmtId="185" fontId="15" fillId="0" borderId="32" xfId="24" applyNumberFormat="1" applyFont="1" applyFill="1" applyBorder="1">
      <alignment vertical="center"/>
    </xf>
    <xf numFmtId="0" fontId="15" fillId="0" borderId="0" xfId="24" applyFont="1" applyFill="1" applyBorder="1" applyAlignment="1"/>
    <xf numFmtId="185" fontId="22" fillId="0" borderId="30" xfId="15" applyNumberFormat="1" applyFont="1" applyBorder="1" applyAlignment="1">
      <alignment vertical="center"/>
    </xf>
    <xf numFmtId="185" fontId="22" fillId="0" borderId="31" xfId="15" applyNumberFormat="1" applyFont="1" applyBorder="1" applyAlignment="1">
      <alignment vertical="center"/>
    </xf>
    <xf numFmtId="185" fontId="22" fillId="0" borderId="31" xfId="15" applyNumberFormat="1" applyFont="1" applyBorder="1" applyAlignment="1">
      <alignment horizontal="center" vertical="center"/>
    </xf>
    <xf numFmtId="0" fontId="3" fillId="3" borderId="23" xfId="24" applyFont="1" applyFill="1" applyBorder="1">
      <alignment vertical="center"/>
    </xf>
    <xf numFmtId="185" fontId="15" fillId="3" borderId="34" xfId="24" applyNumberFormat="1" applyFont="1" applyFill="1" applyBorder="1">
      <alignment vertical="center"/>
    </xf>
    <xf numFmtId="185" fontId="15" fillId="0" borderId="35" xfId="24" applyNumberFormat="1" applyFont="1" applyFill="1" applyBorder="1">
      <alignment vertical="center"/>
    </xf>
    <xf numFmtId="185" fontId="22" fillId="0" borderId="16" xfId="15" applyNumberFormat="1" applyFont="1" applyBorder="1" applyAlignment="1">
      <alignment vertical="center"/>
    </xf>
    <xf numFmtId="185" fontId="22" fillId="0" borderId="15" xfId="15" applyNumberFormat="1" applyFont="1" applyBorder="1" applyAlignment="1">
      <alignment vertical="center"/>
    </xf>
    <xf numFmtId="185" fontId="22" fillId="0" borderId="171" xfId="15" applyNumberFormat="1" applyFont="1" applyBorder="1" applyAlignment="1">
      <alignment horizontal="center" vertical="center"/>
    </xf>
    <xf numFmtId="185" fontId="22" fillId="0" borderId="16" xfId="15" applyNumberFormat="1" applyFont="1" applyBorder="1" applyAlignment="1">
      <alignment horizontal="center" vertical="center"/>
    </xf>
    <xf numFmtId="185"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85" fontId="15" fillId="3" borderId="15" xfId="24" applyNumberFormat="1" applyFont="1" applyFill="1" applyBorder="1">
      <alignment vertical="center"/>
    </xf>
    <xf numFmtId="185" fontId="15" fillId="0" borderId="37" xfId="24" applyNumberFormat="1" applyFont="1" applyFill="1" applyBorder="1">
      <alignment vertical="center"/>
    </xf>
    <xf numFmtId="185" fontId="22" fillId="0" borderId="32" xfId="15" applyNumberFormat="1" applyFont="1" applyBorder="1" applyAlignment="1">
      <alignment horizontal="center" vertical="center"/>
    </xf>
    <xf numFmtId="185"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85" fontId="15" fillId="0" borderId="74" xfId="24" applyNumberFormat="1" applyFont="1" applyFill="1" applyBorder="1" applyAlignment="1">
      <alignment horizontal="center" vertical="center"/>
    </xf>
    <xf numFmtId="178" fontId="22" fillId="0" borderId="74" xfId="24" applyNumberFormat="1" applyFont="1" applyFill="1" applyBorder="1" applyAlignment="1">
      <alignment horizontal="right" vertical="center" shrinkToFit="1"/>
    </xf>
    <xf numFmtId="179"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85" fontId="22" fillId="0" borderId="35" xfId="15" applyNumberFormat="1" applyFont="1" applyBorder="1" applyAlignment="1">
      <alignment horizontal="center" vertical="center"/>
    </xf>
    <xf numFmtId="185" fontId="22" fillId="0" borderId="174" xfId="15"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85" fontId="15" fillId="3" borderId="74" xfId="24" applyNumberFormat="1" applyFont="1" applyFill="1" applyBorder="1" applyAlignment="1">
      <alignment horizontal="center" vertical="center"/>
    </xf>
    <xf numFmtId="185" fontId="15" fillId="0" borderId="176" xfId="24" applyNumberFormat="1" applyFont="1" applyFill="1" applyBorder="1" applyAlignment="1">
      <alignment horizontal="center" vertical="center"/>
    </xf>
    <xf numFmtId="178" fontId="22" fillId="0" borderId="176" xfId="24" applyNumberFormat="1" applyFont="1" applyFill="1" applyBorder="1" applyAlignment="1">
      <alignment horizontal="right" vertical="center" shrinkToFit="1"/>
    </xf>
    <xf numFmtId="179" fontId="22" fillId="0" borderId="176" xfId="24" applyNumberFormat="1" applyFont="1" applyFill="1" applyBorder="1" applyAlignment="1">
      <alignment horizontal="right" vertical="center" shrinkToFit="1"/>
    </xf>
    <xf numFmtId="181" fontId="15" fillId="0" borderId="0" xfId="24" applyNumberFormat="1" applyFont="1" applyFill="1" applyBorder="1">
      <alignment vertical="center"/>
    </xf>
    <xf numFmtId="181" fontId="15" fillId="0" borderId="34" xfId="24" applyNumberFormat="1" applyFont="1" applyFill="1" applyBorder="1">
      <alignment vertical="center"/>
    </xf>
    <xf numFmtId="0" fontId="3" fillId="0" borderId="0" xfId="24" applyFont="1" applyFill="1" applyBorder="1" applyAlignment="1"/>
    <xf numFmtId="185"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85"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85" fontId="15" fillId="0" borderId="174" xfId="24" applyNumberFormat="1" applyFont="1" applyFill="1" applyBorder="1" applyAlignment="1">
      <alignment horizontal="center" vertical="center"/>
    </xf>
    <xf numFmtId="178" fontId="15" fillId="0" borderId="174" xfId="24" applyNumberFormat="1" applyFont="1" applyFill="1" applyBorder="1" applyAlignment="1">
      <alignment horizontal="right" vertical="center" shrinkToFit="1"/>
    </xf>
    <xf numFmtId="179"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1" fontId="15" fillId="0" borderId="23" xfId="24" applyNumberFormat="1" applyFont="1" applyFill="1" applyBorder="1">
      <alignment vertical="center"/>
    </xf>
    <xf numFmtId="185" fontId="22" fillId="0" borderId="34" xfId="15"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4" applyFont="1" applyFill="1" applyBorder="1">
      <alignment vertical="center"/>
    </xf>
    <xf numFmtId="185" fontId="15" fillId="3" borderId="174" xfId="24" applyNumberFormat="1" applyFont="1" applyFill="1" applyBorder="1" applyAlignment="1">
      <alignment horizontal="center" vertical="center"/>
    </xf>
    <xf numFmtId="179" fontId="15" fillId="3" borderId="181" xfId="22" applyNumberFormat="1" applyFont="1" applyFill="1" applyBorder="1" applyAlignment="1">
      <alignment horizontal="right" vertical="center" shrinkToFit="1"/>
    </xf>
    <xf numFmtId="179" fontId="15" fillId="3" borderId="174" xfId="22" applyNumberFormat="1" applyFont="1" applyFill="1" applyBorder="1" applyAlignment="1">
      <alignment horizontal="right" vertical="center" shrinkToFit="1"/>
    </xf>
    <xf numFmtId="185" fontId="15" fillId="0" borderId="0" xfId="24" applyNumberFormat="1" applyFont="1" applyFill="1" applyBorder="1" applyAlignment="1">
      <alignment horizontal="center" vertical="center"/>
    </xf>
    <xf numFmtId="185" fontId="22" fillId="0" borderId="37" xfId="15" applyNumberFormat="1" applyFont="1" applyBorder="1" applyAlignment="1">
      <alignment horizontal="center" vertical="center"/>
    </xf>
    <xf numFmtId="185" fontId="22" fillId="0" borderId="74" xfId="15"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4" applyFont="1" applyFill="1" applyBorder="1">
      <alignment vertical="center"/>
    </xf>
    <xf numFmtId="185" fontId="15" fillId="0" borderId="14" xfId="24" applyNumberFormat="1" applyFont="1" applyFill="1" applyBorder="1">
      <alignment vertical="center"/>
    </xf>
    <xf numFmtId="185"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6" fontId="23" fillId="0" borderId="1" xfId="7" applyNumberFormat="1" applyFont="1" applyFill="1" applyBorder="1" applyAlignment="1" applyProtection="1">
      <alignment horizontal="right" vertical="center" shrinkToFit="1"/>
    </xf>
    <xf numFmtId="186" fontId="23" fillId="0" borderId="4" xfId="7" applyNumberFormat="1" applyFont="1" applyFill="1" applyBorder="1" applyAlignment="1" applyProtection="1">
      <alignment horizontal="right" vertical="center" shrinkToFit="1"/>
    </xf>
    <xf numFmtId="186"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6" fontId="23" fillId="0" borderId="24" xfId="7" applyNumberFormat="1" applyFont="1" applyFill="1" applyBorder="1" applyAlignment="1" applyProtection="1">
      <alignment horizontal="right" vertical="center" shrinkToFit="1"/>
    </xf>
    <xf numFmtId="186" fontId="23" fillId="0" borderId="27" xfId="7" applyNumberFormat="1" applyFont="1" applyFill="1" applyBorder="1" applyAlignment="1" applyProtection="1">
      <alignment horizontal="right" vertical="center" shrinkToFit="1"/>
    </xf>
    <xf numFmtId="186"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6" fontId="23" fillId="0" borderId="45" xfId="7" applyNumberFormat="1" applyFont="1" applyFill="1" applyBorder="1" applyAlignment="1" applyProtection="1">
      <alignment horizontal="right" vertical="center" shrinkToFit="1"/>
    </xf>
    <xf numFmtId="186" fontId="23" fillId="0" borderId="48" xfId="7" applyNumberFormat="1" applyFont="1" applyFill="1" applyBorder="1" applyAlignment="1" applyProtection="1">
      <alignment horizontal="right" vertical="center" shrinkToFit="1"/>
    </xf>
    <xf numFmtId="186"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6" fontId="23" fillId="0" borderId="183" xfId="21" applyNumberFormat="1" applyFont="1" applyFill="1" applyBorder="1" applyAlignment="1">
      <alignment horizontal="right" vertical="center" shrinkToFit="1"/>
    </xf>
    <xf numFmtId="186" fontId="23" fillId="0" borderId="184" xfId="21" applyNumberFormat="1" applyFont="1" applyFill="1" applyBorder="1" applyAlignment="1">
      <alignment horizontal="right" vertical="center" shrinkToFit="1"/>
    </xf>
    <xf numFmtId="186"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6" fontId="23" fillId="0" borderId="185" xfId="21" applyNumberFormat="1" applyFont="1" applyFill="1" applyBorder="1" applyAlignment="1">
      <alignment horizontal="right" vertical="center" shrinkToFit="1"/>
    </xf>
    <xf numFmtId="186" fontId="23" fillId="0" borderId="74" xfId="21" applyNumberFormat="1" applyFont="1" applyFill="1" applyBorder="1" applyAlignment="1">
      <alignment horizontal="right" vertical="center" shrinkToFit="1"/>
    </xf>
    <xf numFmtId="186"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6" fontId="23" fillId="0" borderId="186" xfId="21" applyNumberFormat="1" applyFont="1" applyFill="1" applyBorder="1" applyAlignment="1">
      <alignment horizontal="right" vertical="center" shrinkToFit="1"/>
    </xf>
    <xf numFmtId="186" fontId="23" fillId="0" borderId="187" xfId="21" applyNumberFormat="1" applyFont="1" applyFill="1" applyBorder="1" applyAlignment="1">
      <alignment horizontal="right" vertical="center" shrinkToFit="1"/>
    </xf>
    <xf numFmtId="186"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85"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85" fontId="3" fillId="0" borderId="42" xfId="25" applyNumberFormat="1" applyFont="1" applyBorder="1">
      <alignment vertical="center"/>
    </xf>
    <xf numFmtId="185" fontId="3" fillId="0" borderId="31" xfId="25" applyNumberFormat="1" applyFont="1" applyBorder="1">
      <alignment vertical="center"/>
    </xf>
    <xf numFmtId="185" fontId="3" fillId="0" borderId="34" xfId="25" applyNumberFormat="1" applyFont="1" applyBorder="1">
      <alignment vertical="center"/>
    </xf>
    <xf numFmtId="185" fontId="0" fillId="0" borderId="0" xfId="25" applyNumberFormat="1" applyFont="1">
      <alignment vertical="center"/>
    </xf>
    <xf numFmtId="185" fontId="3" fillId="3" borderId="0" xfId="25" applyNumberFormat="1" applyFont="1" applyFill="1" applyAlignment="1">
      <alignment vertical="center" wrapText="1"/>
    </xf>
    <xf numFmtId="184" fontId="3" fillId="3" borderId="0" xfId="23" applyNumberFormat="1" applyFont="1" applyFill="1" applyAlignment="1">
      <alignment vertical="center" wrapText="1"/>
    </xf>
    <xf numFmtId="185" fontId="1" fillId="0" borderId="0" xfId="16" applyNumberFormat="1" applyAlignment="1">
      <alignment vertical="center"/>
    </xf>
    <xf numFmtId="185"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2" fontId="3" fillId="0" borderId="0" xfId="25" applyNumberFormat="1" applyFont="1">
      <alignment vertical="center"/>
    </xf>
    <xf numFmtId="0" fontId="32" fillId="0" borderId="0" xfId="14" applyFont="1">
      <alignment vertical="center"/>
    </xf>
    <xf numFmtId="180" fontId="3" fillId="0" borderId="0" xfId="25" applyNumberFormat="1" applyFont="1">
      <alignment vertical="center"/>
    </xf>
    <xf numFmtId="179" fontId="1" fillId="0" borderId="0" xfId="18" applyNumberFormat="1" applyAlignment="1">
      <alignment horizontal="right" vertical="center"/>
    </xf>
    <xf numFmtId="49" fontId="3" fillId="3" borderId="0" xfId="23" applyNumberFormat="1" applyFont="1" applyFill="1" applyAlignment="1">
      <alignment horizontal="center" vertical="center"/>
    </xf>
    <xf numFmtId="181" fontId="3" fillId="0" borderId="34" xfId="25" applyNumberFormat="1" applyFont="1" applyBorder="1">
      <alignment vertical="center"/>
    </xf>
    <xf numFmtId="181" fontId="3" fillId="0" borderId="23" xfId="25" applyNumberFormat="1" applyFont="1" applyBorder="1">
      <alignment vertical="center"/>
    </xf>
    <xf numFmtId="181" fontId="3" fillId="0" borderId="0" xfId="23" applyNumberFormat="1" applyFont="1">
      <alignment vertical="center"/>
    </xf>
    <xf numFmtId="0" fontId="1" fillId="3" borderId="0" xfId="4" applyFill="1" applyAlignment="1">
      <alignment vertical="center"/>
    </xf>
    <xf numFmtId="185" fontId="3" fillId="0" borderId="14" xfId="25" applyNumberFormat="1" applyFont="1" applyBorder="1">
      <alignment vertical="center"/>
    </xf>
    <xf numFmtId="185"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10" applyNumberFormat="1" applyFont="1" applyFill="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64"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53" xfId="10"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shrinkToFit="1"/>
    </xf>
    <xf numFmtId="185" fontId="2" fillId="0" borderId="53"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189" fontId="2" fillId="0" borderId="7" xfId="10" applyNumberFormat="1" applyFont="1" applyFill="1" applyBorder="1" applyAlignment="1">
      <alignment horizontal="right" vertical="center" shrinkToFit="1"/>
    </xf>
    <xf numFmtId="189" fontId="2" fillId="0" borderId="19" xfId="10" applyNumberFormat="1" applyFont="1" applyFill="1" applyBorder="1" applyAlignment="1">
      <alignment horizontal="right" vertical="center" shrinkToFit="1"/>
    </xf>
    <xf numFmtId="189" fontId="2" fillId="0" borderId="53" xfId="10" applyNumberFormat="1" applyFont="1" applyFill="1" applyBorder="1" applyAlignment="1">
      <alignment horizontal="right" vertical="center" shrinkToFit="1"/>
    </xf>
    <xf numFmtId="0" fontId="2" fillId="0" borderId="57"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10" applyNumberFormat="1" applyFont="1" applyFill="1" applyBorder="1" applyAlignment="1">
      <alignment horizontal="right" vertical="center" shrinkToFit="1"/>
    </xf>
    <xf numFmtId="185" fontId="2" fillId="0" borderId="0" xfId="10" applyNumberFormat="1" applyFont="1" applyFill="1" applyBorder="1" applyAlignment="1">
      <alignment horizontal="right" vertical="center" shrinkToFit="1"/>
    </xf>
    <xf numFmtId="185" fontId="2" fillId="0" borderId="58" xfId="10" applyNumberFormat="1" applyFont="1" applyFill="1" applyBorder="1" applyAlignment="1">
      <alignment horizontal="right" vertical="center" shrinkToFit="1"/>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189" fontId="2" fillId="0" borderId="8" xfId="10" applyNumberFormat="1" applyFont="1" applyFill="1" applyBorder="1" applyAlignment="1">
      <alignment horizontal="right" vertical="center" shrinkToFit="1"/>
    </xf>
    <xf numFmtId="189" fontId="2" fillId="0" borderId="0" xfId="10" applyNumberFormat="1" applyFont="1" applyFill="1" applyBorder="1" applyAlignment="1">
      <alignment horizontal="right" vertical="center" shrinkToFit="1"/>
    </xf>
    <xf numFmtId="189" fontId="2" fillId="0" borderId="58" xfId="10" applyNumberFormat="1" applyFont="1" applyFill="1" applyBorder="1" applyAlignment="1">
      <alignment horizontal="right" vertical="center" shrinkToFit="1"/>
    </xf>
    <xf numFmtId="176" fontId="2" fillId="0" borderId="8" xfId="10" applyNumberFormat="1" applyFont="1" applyFill="1" applyBorder="1" applyAlignment="1">
      <alignment horizontal="right" vertical="center" shrinkToFit="1"/>
    </xf>
    <xf numFmtId="176" fontId="2" fillId="0" borderId="0" xfId="10" applyNumberFormat="1" applyFont="1" applyFill="1" applyBorder="1" applyAlignment="1">
      <alignment horizontal="right" vertical="center" shrinkToFit="1"/>
    </xf>
    <xf numFmtId="176" fontId="2" fillId="0" borderId="58" xfId="10" applyNumberFormat="1" applyFont="1" applyFill="1" applyBorder="1" applyAlignment="1">
      <alignment horizontal="right" vertical="center" shrinkToFit="1"/>
    </xf>
    <xf numFmtId="187" fontId="2" fillId="0" borderId="8" xfId="10" applyNumberFormat="1" applyFont="1" applyFill="1" applyBorder="1" applyAlignment="1">
      <alignment horizontal="right" vertical="center" shrinkToFit="1"/>
    </xf>
    <xf numFmtId="187" fontId="2" fillId="0" borderId="0" xfId="10" applyNumberFormat="1" applyFont="1" applyFill="1" applyBorder="1" applyAlignment="1">
      <alignment horizontal="right" vertical="center" shrinkToFit="1"/>
    </xf>
    <xf numFmtId="187" fontId="2" fillId="0" borderId="58" xfId="10" applyNumberFormat="1" applyFont="1" applyFill="1" applyBorder="1" applyAlignment="1">
      <alignment horizontal="right" vertical="center" shrinkToFit="1"/>
    </xf>
    <xf numFmtId="0" fontId="2" fillId="0" borderId="32" xfId="10" applyFont="1" applyFill="1" applyBorder="1" applyAlignment="1">
      <alignment vertical="center"/>
    </xf>
    <xf numFmtId="185" fontId="2" fillId="0" borderId="32" xfId="10" applyNumberFormat="1" applyFont="1" applyFill="1" applyBorder="1" applyAlignment="1">
      <alignment horizontal="right" vertical="center" shrinkToFit="1"/>
    </xf>
    <xf numFmtId="185" fontId="2" fillId="0" borderId="35" xfId="10" applyNumberFormat="1" applyFont="1" applyFill="1" applyBorder="1" applyAlignment="1">
      <alignment horizontal="right" vertical="center" shrinkToFit="1"/>
    </xf>
    <xf numFmtId="185" fontId="2" fillId="0" borderId="51" xfId="10" applyNumberFormat="1" applyFont="1" applyFill="1" applyBorder="1" applyAlignment="1">
      <alignment horizontal="right"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91" fontId="2" fillId="0" borderId="33" xfId="10" applyNumberFormat="1" applyFont="1" applyFill="1" applyBorder="1" applyAlignment="1">
      <alignment horizontal="right" vertical="center" shrinkToFit="1"/>
    </xf>
    <xf numFmtId="191" fontId="2" fillId="0" borderId="36" xfId="10" applyNumberFormat="1" applyFont="1" applyFill="1" applyBorder="1" applyAlignment="1">
      <alignment horizontal="right" vertical="center" shrinkToFit="1"/>
    </xf>
    <xf numFmtId="191"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85" fontId="2" fillId="0" borderId="39" xfId="10" applyNumberFormat="1" applyFont="1" applyFill="1" applyBorder="1" applyAlignment="1">
      <alignment horizontal="right" vertical="center" shrinkToFit="1"/>
    </xf>
    <xf numFmtId="185" fontId="2" fillId="0" borderId="22" xfId="10" applyNumberFormat="1" applyFont="1" applyFill="1" applyBorder="1" applyAlignment="1">
      <alignment horizontal="right" vertical="center" shrinkToFit="1"/>
    </xf>
    <xf numFmtId="185" fontId="2" fillId="0" borderId="5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85" fontId="11" fillId="0" borderId="32" xfId="10" applyNumberFormat="1" applyFont="1" applyFill="1" applyBorder="1" applyAlignment="1">
      <alignment horizontal="right" vertical="center" shrinkToFit="1"/>
    </xf>
    <xf numFmtId="185" fontId="11" fillId="0" borderId="35" xfId="10" applyNumberFormat="1" applyFont="1" applyFill="1" applyBorder="1" applyAlignment="1">
      <alignment horizontal="right" vertical="center" shrinkToFit="1"/>
    </xf>
    <xf numFmtId="185" fontId="11" fillId="0" borderId="51" xfId="10" applyNumberFormat="1" applyFont="1" applyFill="1" applyBorder="1" applyAlignment="1">
      <alignment horizontal="right" vertical="center" shrinkToFit="1"/>
    </xf>
    <xf numFmtId="185" fontId="2" fillId="0" borderId="37"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85" fontId="11" fillId="0" borderId="40" xfId="10" applyNumberFormat="1" applyFont="1" applyFill="1" applyBorder="1" applyAlignment="1">
      <alignment horizontal="right" vertical="center" shrinkToFit="1"/>
    </xf>
    <xf numFmtId="185" fontId="11" fillId="0" borderId="19" xfId="10" applyNumberFormat="1" applyFont="1" applyFill="1" applyBorder="1" applyAlignment="1">
      <alignment horizontal="right" vertical="center" shrinkToFit="1"/>
    </xf>
    <xf numFmtId="185"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32" xfId="10" applyFont="1" applyFill="1" applyBorder="1" applyAlignment="1">
      <alignment horizontal="center" vertical="center" shrinkToFit="1"/>
    </xf>
    <xf numFmtId="0" fontId="2" fillId="0" borderId="35" xfId="10" applyFont="1" applyFill="1" applyBorder="1" applyAlignment="1">
      <alignment horizontal="center" vertical="center" shrinkToFit="1"/>
    </xf>
    <xf numFmtId="0" fontId="2" fillId="0" borderId="37" xfId="10" applyFont="1" applyFill="1" applyBorder="1" applyAlignment="1">
      <alignment horizontal="center" vertical="center" shrinkToFit="1"/>
    </xf>
    <xf numFmtId="0" fontId="2" fillId="0" borderId="51" xfId="10" applyFont="1" applyFill="1" applyBorder="1" applyAlignment="1">
      <alignment horizontal="center" vertical="center" shrinkToFit="1"/>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189" fontId="2" fillId="0" borderId="9" xfId="10" applyNumberFormat="1" applyFont="1" applyFill="1" applyBorder="1" applyAlignment="1">
      <alignment horizontal="right" vertical="center" shrinkToFit="1"/>
    </xf>
    <xf numFmtId="189" fontId="2" fillId="0" borderId="20" xfId="10" applyNumberFormat="1" applyFont="1" applyFill="1" applyBorder="1" applyAlignment="1">
      <alignment horizontal="right" vertical="center" shrinkToFit="1"/>
    </xf>
    <xf numFmtId="189" fontId="2" fillId="0" borderId="60"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9" fontId="2" fillId="0" borderId="32" xfId="10" applyNumberFormat="1" applyFont="1" applyFill="1" applyBorder="1" applyAlignment="1">
      <alignment horizontal="right" vertical="center" shrinkToFit="1"/>
    </xf>
    <xf numFmtId="189" fontId="2" fillId="0" borderId="35" xfId="10" applyNumberFormat="1" applyFont="1" applyFill="1" applyBorder="1" applyAlignment="1">
      <alignment horizontal="right" vertical="center" shrinkToFit="1"/>
    </xf>
    <xf numFmtId="189" fontId="2" fillId="0" borderId="37" xfId="10" applyNumberFormat="1" applyFont="1" applyFill="1" applyBorder="1" applyAlignment="1">
      <alignment horizontal="right" vertical="center" shrinkToFit="1"/>
    </xf>
    <xf numFmtId="189" fontId="2" fillId="0" borderId="51" xfId="10" applyNumberFormat="1" applyFont="1" applyFill="1" applyBorder="1" applyAlignment="1">
      <alignment horizontal="right" vertical="center" shrinkToFit="1"/>
    </xf>
    <xf numFmtId="0" fontId="11" fillId="0" borderId="23" xfId="10" applyFont="1" applyFill="1" applyBorder="1" applyAlignment="1">
      <alignment vertical="center"/>
    </xf>
    <xf numFmtId="0" fontId="11" fillId="0" borderId="16" xfId="10" applyFont="1" applyFill="1" applyBorder="1" applyAlignment="1">
      <alignment vertical="center"/>
    </xf>
    <xf numFmtId="191" fontId="11" fillId="0" borderId="30" xfId="10" applyNumberFormat="1" applyFont="1" applyFill="1" applyBorder="1" applyAlignment="1">
      <alignment horizontal="right" vertical="center" shrinkToFit="1"/>
    </xf>
    <xf numFmtId="191" fontId="11" fillId="0" borderId="23" xfId="10" applyNumberFormat="1" applyFont="1" applyFill="1" applyBorder="1" applyAlignment="1">
      <alignment horizontal="right" vertical="center" shrinkToFit="1"/>
    </xf>
    <xf numFmtId="191" fontId="11" fillId="0" borderId="54"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0" fontId="2" fillId="0" borderId="10"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29" xfId="10" applyFont="1" applyFill="1" applyBorder="1" applyAlignment="1">
      <alignment horizontal="center" vertical="center"/>
    </xf>
    <xf numFmtId="187" fontId="2" fillId="0" borderId="29" xfId="10" applyNumberFormat="1" applyFont="1" applyFill="1" applyBorder="1" applyAlignment="1">
      <alignment horizontal="right" vertical="center" shrinkToFit="1"/>
    </xf>
    <xf numFmtId="187" fontId="2" fillId="0" borderId="44" xfId="10" applyNumberFormat="1" applyFont="1" applyFill="1" applyBorder="1" applyAlignment="1">
      <alignment horizontal="right" vertical="center" shrinkToFit="1"/>
    </xf>
    <xf numFmtId="187" fontId="2" fillId="0" borderId="55" xfId="10" applyNumberFormat="1" applyFont="1" applyFill="1" applyBorder="1" applyAlignment="1">
      <alignment horizontal="right" vertical="center" shrinkToFit="1"/>
    </xf>
    <xf numFmtId="189" fontId="2" fillId="0" borderId="33" xfId="10" applyNumberFormat="1" applyFont="1" applyFill="1" applyBorder="1" applyAlignment="1">
      <alignment horizontal="right" vertical="center" shrinkToFit="1"/>
    </xf>
    <xf numFmtId="189" fontId="2" fillId="0" borderId="36" xfId="10" applyNumberFormat="1" applyFont="1" applyFill="1" applyBorder="1" applyAlignment="1">
      <alignment horizontal="right" vertical="center" shrinkToFit="1"/>
    </xf>
    <xf numFmtId="189" fontId="2" fillId="0" borderId="38" xfId="10" applyNumberFormat="1" applyFont="1" applyFill="1" applyBorder="1" applyAlignment="1">
      <alignment horizontal="right" vertical="center" shrinkToFit="1"/>
    </xf>
    <xf numFmtId="189" fontId="2" fillId="0" borderId="52" xfId="10" applyNumberFormat="1" applyFont="1" applyFill="1" applyBorder="1" applyAlignment="1">
      <alignment horizontal="right" vertical="center" shrinkToFit="1"/>
    </xf>
    <xf numFmtId="185" fontId="2" fillId="0" borderId="29" xfId="10" applyNumberFormat="1" applyFont="1" applyFill="1" applyBorder="1" applyAlignment="1">
      <alignment horizontal="right" vertical="center" shrinkToFit="1"/>
    </xf>
    <xf numFmtId="185" fontId="2" fillId="0" borderId="44" xfId="10" applyNumberFormat="1" applyFont="1" applyFill="1" applyBorder="1" applyAlignment="1">
      <alignment horizontal="right" vertical="center" shrinkToFit="1"/>
    </xf>
    <xf numFmtId="185" fontId="2" fillId="0" borderId="55" xfId="10" applyNumberFormat="1" applyFont="1" applyFill="1" applyBorder="1" applyAlignment="1">
      <alignment horizontal="right" vertical="center" shrinkToFit="1"/>
    </xf>
    <xf numFmtId="185" fontId="2" fillId="0" borderId="19" xfId="10" applyNumberFormat="1" applyFont="1" applyFill="1" applyBorder="1" applyAlignment="1">
      <alignment horizontal="right" vertical="center"/>
    </xf>
    <xf numFmtId="185" fontId="2" fillId="0" borderId="53" xfId="10" applyNumberFormat="1" applyFont="1" applyFill="1" applyBorder="1" applyAlignment="1">
      <alignment horizontal="right" vertical="center"/>
    </xf>
    <xf numFmtId="189" fontId="2" fillId="0" borderId="20" xfId="10" applyNumberFormat="1" applyFont="1" applyFill="1" applyBorder="1" applyAlignment="1">
      <alignment horizontal="right" vertical="center"/>
    </xf>
    <xf numFmtId="189"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10" applyNumberFormat="1" applyFont="1" applyFill="1" applyBorder="1" applyAlignment="1">
      <alignment horizontal="right" vertical="center" shrinkToFit="1"/>
    </xf>
    <xf numFmtId="185" fontId="2" fillId="0" borderId="20" xfId="10" applyNumberFormat="1" applyFont="1" applyFill="1" applyBorder="1" applyAlignment="1">
      <alignment horizontal="right" vertical="center" shrinkToFit="1"/>
    </xf>
    <xf numFmtId="185" fontId="2" fillId="0" borderId="60" xfId="10" applyNumberFormat="1" applyFont="1" applyFill="1" applyBorder="1" applyAlignment="1">
      <alignment horizontal="right" vertical="center" shrinkToFit="1"/>
    </xf>
    <xf numFmtId="0" fontId="12" fillId="0" borderId="35" xfId="10" applyFont="1" applyFill="1" applyBorder="1">
      <alignment vertical="center"/>
    </xf>
    <xf numFmtId="0" fontId="12" fillId="0" borderId="37" xfId="10" applyFont="1" applyFill="1" applyBorder="1">
      <alignment vertical="center"/>
    </xf>
    <xf numFmtId="185" fontId="2" fillId="0" borderId="33" xfId="10" applyNumberFormat="1" applyFont="1" applyFill="1" applyBorder="1" applyAlignment="1">
      <alignment horizontal="right" vertical="center"/>
    </xf>
    <xf numFmtId="185" fontId="2" fillId="0" borderId="36" xfId="10" applyNumberFormat="1" applyFont="1" applyFill="1" applyBorder="1" applyAlignment="1">
      <alignment horizontal="right" vertical="center"/>
    </xf>
    <xf numFmtId="185"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49" fontId="2" fillId="0" borderId="0" xfId="10" applyNumberFormat="1" applyFont="1" applyFill="1" applyBorder="1" applyAlignment="1">
      <alignment horizontal="center" vertical="center"/>
    </xf>
    <xf numFmtId="0" fontId="2" fillId="0" borderId="0"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0" xfId="10" applyFont="1" applyFill="1" applyBorder="1" applyAlignment="1">
      <alignment horizontal="center" vertical="center" shrinkToFit="1"/>
    </xf>
    <xf numFmtId="177" fontId="2" fillId="0" borderId="0" xfId="10" applyNumberFormat="1" applyFont="1" applyFill="1" applyBorder="1" applyAlignment="1" applyProtection="1">
      <alignment horizontal="center" vertical="center" shrinkToFit="1"/>
      <protection hidden="1"/>
    </xf>
    <xf numFmtId="0" fontId="10" fillId="0" borderId="0" xfId="10" applyNumberFormat="1" applyFont="1" applyFill="1" applyBorder="1" applyAlignment="1" applyProtection="1">
      <alignment horizontal="left" vertical="center" wrapTex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5" fontId="2" fillId="0" borderId="30" xfId="5" applyNumberFormat="1" applyFont="1" applyFill="1" applyBorder="1" applyAlignment="1">
      <alignment horizontal="right" vertical="center" shrinkToFit="1"/>
    </xf>
    <xf numFmtId="185" fontId="2" fillId="0" borderId="23" xfId="5" applyNumberFormat="1" applyFont="1" applyFill="1" applyBorder="1" applyAlignment="1">
      <alignment horizontal="right" vertical="center" shrinkToFit="1"/>
    </xf>
    <xf numFmtId="185" fontId="2" fillId="0" borderId="65" xfId="5" applyNumberFormat="1" applyFont="1" applyFill="1" applyBorder="1" applyAlignment="1">
      <alignment horizontal="right" vertical="center" shrinkToFit="1"/>
    </xf>
    <xf numFmtId="189" fontId="2" fillId="0" borderId="68" xfId="5" applyNumberFormat="1" applyFont="1" applyFill="1" applyBorder="1" applyAlignment="1">
      <alignment horizontal="right" vertical="center" shrinkToFit="1"/>
    </xf>
    <xf numFmtId="185" fontId="2" fillId="0" borderId="68" xfId="5" applyNumberFormat="1" applyFont="1" applyFill="1" applyBorder="1" applyAlignment="1">
      <alignment horizontal="right" vertical="center" shrinkToFit="1"/>
    </xf>
    <xf numFmtId="189" fontId="2" fillId="0" borderId="72" xfId="5" applyNumberFormat="1" applyFont="1" applyFill="1" applyBorder="1" applyAlignment="1">
      <alignment horizontal="right" vertical="center" shrinkToFit="1"/>
    </xf>
    <xf numFmtId="189" fontId="2" fillId="0" borderId="23" xfId="5" applyNumberFormat="1" applyFont="1" applyFill="1" applyBorder="1" applyAlignment="1">
      <alignment horizontal="right" vertical="center" shrinkToFit="1"/>
    </xf>
    <xf numFmtId="189" fontId="2" fillId="0" borderId="16" xfId="5" applyNumberFormat="1" applyFont="1" applyFill="1" applyBorder="1" applyAlignment="1">
      <alignment horizontal="right" vertical="center" shrinkToFit="1"/>
    </xf>
    <xf numFmtId="185" fontId="2" fillId="0" borderId="42" xfId="5" applyNumberFormat="1" applyFont="1" applyFill="1" applyBorder="1" applyAlignment="1">
      <alignment horizontal="right" vertical="center" shrinkToFit="1"/>
    </xf>
    <xf numFmtId="185" fontId="2" fillId="0" borderId="66" xfId="5" applyNumberFormat="1" applyFont="1" applyFill="1" applyBorder="1" applyAlignment="1">
      <alignment horizontal="right" vertical="center" shrinkToFit="1"/>
    </xf>
    <xf numFmtId="189" fontId="2" fillId="0" borderId="69" xfId="5" applyNumberFormat="1" applyFont="1" applyFill="1" applyBorder="1" applyAlignment="1">
      <alignment horizontal="right" vertical="center" shrinkToFit="1"/>
    </xf>
    <xf numFmtId="185" fontId="2" fillId="0" borderId="69" xfId="5" applyNumberFormat="1" applyFont="1" applyFill="1" applyBorder="1" applyAlignment="1">
      <alignment horizontal="right" vertical="center" shrinkToFit="1"/>
    </xf>
    <xf numFmtId="185" fontId="2" fillId="0" borderId="75" xfId="5"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9" fontId="2" fillId="0" borderId="70" xfId="5" applyNumberFormat="1" applyFont="1" applyFill="1" applyBorder="1" applyAlignment="1">
      <alignment horizontal="right" vertical="center" shrinkToFit="1"/>
    </xf>
    <xf numFmtId="189" fontId="2" fillId="0" borderId="14" xfId="5" applyNumberFormat="1" applyFont="1" applyFill="1" applyBorder="1" applyAlignment="1">
      <alignment horizontal="right" vertical="center" shrinkToFit="1"/>
    </xf>
    <xf numFmtId="189" fontId="2" fillId="0" borderId="65" xfId="5" applyNumberFormat="1" applyFont="1" applyFill="1" applyBorder="1" applyAlignment="1">
      <alignment horizontal="right" vertical="center" shrinkToFit="1"/>
    </xf>
    <xf numFmtId="185" fontId="2" fillId="0" borderId="70" xfId="5" applyNumberFormat="1" applyFont="1" applyFill="1" applyBorder="1" applyAlignment="1">
      <alignment horizontal="right" vertical="center" shrinkToFit="1"/>
    </xf>
    <xf numFmtId="185" fontId="2" fillId="0" borderId="14" xfId="5" applyNumberFormat="1" applyFont="1" applyFill="1" applyBorder="1" applyAlignment="1">
      <alignment horizontal="right" vertical="center" shrinkToFit="1"/>
    </xf>
    <xf numFmtId="189" fontId="2" fillId="0" borderId="66" xfId="5" applyNumberFormat="1"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85" fontId="2" fillId="0" borderId="42" xfId="5" applyNumberFormat="1" applyFont="1" applyFill="1" applyBorder="1" applyAlignment="1">
      <alignment horizontal="right" vertical="center"/>
    </xf>
    <xf numFmtId="185" fontId="2" fillId="0" borderId="0" xfId="5" applyNumberFormat="1" applyFont="1" applyFill="1" applyBorder="1" applyAlignment="1">
      <alignment horizontal="right" vertical="center"/>
    </xf>
    <xf numFmtId="185" fontId="2" fillId="0" borderId="66" xfId="5" applyNumberFormat="1" applyFont="1" applyFill="1" applyBorder="1" applyAlignment="1">
      <alignment horizontal="right" vertical="center"/>
    </xf>
    <xf numFmtId="189" fontId="2" fillId="0" borderId="69" xfId="5" applyNumberFormat="1" applyFont="1" applyFill="1" applyBorder="1" applyAlignment="1">
      <alignment horizontal="right" vertical="center"/>
    </xf>
    <xf numFmtId="185" fontId="2" fillId="0" borderId="70" xfId="5" applyNumberFormat="1" applyFont="1" applyFill="1" applyBorder="1" applyAlignment="1">
      <alignment horizontal="right" vertical="center"/>
    </xf>
    <xf numFmtId="185" fontId="2" fillId="0" borderId="14" xfId="5" applyNumberFormat="1" applyFont="1" applyFill="1" applyBorder="1" applyAlignment="1">
      <alignment horizontal="right" vertical="center"/>
    </xf>
    <xf numFmtId="0" fontId="2" fillId="0" borderId="42" xfId="5"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85" fontId="2" fillId="0" borderId="72" xfId="5" applyNumberFormat="1"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9" fontId="3" fillId="0" borderId="0" xfId="5" applyNumberFormat="1" applyFill="1" applyAlignment="1">
      <alignment horizontal="right" vertical="center" shrinkToFit="1"/>
    </xf>
    <xf numFmtId="189" fontId="3" fillId="0" borderId="66" xfId="5" applyNumberFormat="1" applyFill="1" applyBorder="1" applyAlignment="1">
      <alignment horizontal="right" vertical="center" shrinkToFit="1"/>
    </xf>
    <xf numFmtId="189" fontId="3" fillId="0" borderId="14" xfId="5" applyNumberFormat="1" applyFill="1" applyBorder="1" applyAlignment="1">
      <alignment horizontal="right" vertical="center" shrinkToFit="1"/>
    </xf>
    <xf numFmtId="0" fontId="1" fillId="0" borderId="0" xfId="1" applyBorder="1" applyAlignment="1">
      <alignment vertical="center"/>
    </xf>
    <xf numFmtId="0" fontId="3" fillId="0" borderId="35" xfId="5" applyBorder="1" applyAlignment="1">
      <alignment horizontal="center" vertical="center"/>
    </xf>
    <xf numFmtId="0" fontId="3" fillId="0" borderId="37" xfId="5" applyBorder="1" applyAlignment="1">
      <alignment horizontal="center"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9" fontId="2" fillId="0" borderId="42" xfId="5" applyNumberFormat="1" applyFont="1" applyFill="1" applyBorder="1" applyAlignment="1">
      <alignment horizontal="right" vertical="center" shrinkToFit="1"/>
    </xf>
    <xf numFmtId="0" fontId="3" fillId="0" borderId="0" xfId="5" applyFill="1" applyBorder="1" applyAlignment="1">
      <alignment horizontal="right" vertical="center" shrinkToFit="1"/>
    </xf>
    <xf numFmtId="0" fontId="3" fillId="0" borderId="14" xfId="5" applyFill="1" applyBorder="1" applyAlignment="1">
      <alignment horizontal="right" vertical="center" shrinkToFit="1"/>
    </xf>
    <xf numFmtId="189"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189"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0" fontId="3" fillId="0" borderId="23" xfId="5" applyFill="1" applyBorder="1" applyAlignment="1">
      <alignment horizontal="right" vertical="center" shrinkToFit="1"/>
    </xf>
    <xf numFmtId="0" fontId="3" fillId="0" borderId="16" xfId="5" applyFill="1" applyBorder="1" applyAlignment="1">
      <alignment horizontal="right" vertical="center" shrinkToFit="1"/>
    </xf>
    <xf numFmtId="189" fontId="2" fillId="0" borderId="30"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85" fontId="2" fillId="0" borderId="16" xfId="5" applyNumberFormat="1" applyFon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185" fontId="2" fillId="2" borderId="70" xfId="5" applyNumberFormat="1" applyFont="1" applyFill="1" applyBorder="1" applyAlignment="1">
      <alignment horizontal="right" vertical="center" shrinkToFit="1"/>
    </xf>
    <xf numFmtId="185" fontId="2" fillId="2" borderId="0" xfId="5" applyNumberFormat="1" applyFont="1" applyFill="1" applyBorder="1" applyAlignment="1">
      <alignment horizontal="right" vertical="center" shrinkToFit="1"/>
    </xf>
    <xf numFmtId="185"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85" fontId="2" fillId="0" borderId="31" xfId="5" applyNumberFormat="1" applyFont="1" applyFill="1" applyBorder="1" applyAlignment="1">
      <alignment horizontal="right" vertical="center" shrinkToFit="1"/>
    </xf>
    <xf numFmtId="185" fontId="2" fillId="0" borderId="34" xfId="5" applyNumberFormat="1" applyFont="1" applyFill="1" applyBorder="1" applyAlignment="1">
      <alignment horizontal="right" vertical="center" shrinkToFit="1"/>
    </xf>
    <xf numFmtId="185" fontId="2" fillId="0" borderId="15" xfId="5" applyNumberFormat="1" applyFont="1" applyFill="1" applyBorder="1" applyAlignment="1">
      <alignment horizontal="right" vertical="center" shrinkToFit="1"/>
    </xf>
    <xf numFmtId="185" fontId="2" fillId="0" borderId="67" xfId="5" applyNumberFormat="1" applyFont="1" applyFill="1" applyBorder="1" applyAlignment="1">
      <alignment horizontal="right" vertical="center" shrinkToFit="1"/>
    </xf>
    <xf numFmtId="189" fontId="2" fillId="0" borderId="71" xfId="5" applyNumberFormat="1" applyFont="1" applyFill="1" applyBorder="1" applyAlignment="1">
      <alignment horizontal="right" vertical="center" shrinkToFit="1"/>
    </xf>
    <xf numFmtId="185" fontId="2" fillId="0" borderId="71" xfId="5" applyNumberFormat="1" applyFont="1" applyFill="1" applyBorder="1" applyAlignment="1">
      <alignment horizontal="right" vertical="center" shrinkToFit="1"/>
    </xf>
    <xf numFmtId="189" fontId="2" fillId="0" borderId="73" xfId="5" applyNumberFormat="1" applyFont="1" applyFill="1" applyBorder="1" applyAlignment="1">
      <alignment horizontal="right" vertical="center" shrinkToFit="1"/>
    </xf>
    <xf numFmtId="189" fontId="2" fillId="0" borderId="15" xfId="5" applyNumberFormat="1" applyFont="1" applyFill="1" applyBorder="1" applyAlignment="1">
      <alignment horizontal="right" vertical="center" shrinkToFit="1"/>
    </xf>
    <xf numFmtId="0" fontId="3" fillId="0" borderId="67" xfId="5" applyFill="1" applyBorder="1" applyAlignment="1">
      <alignment horizontal="right" vertical="center" shrinkToFit="1"/>
    </xf>
    <xf numFmtId="189" fontId="3" fillId="0" borderId="34" xfId="5" applyNumberFormat="1" applyFill="1" applyBorder="1" applyAlignment="1">
      <alignment horizontal="right" vertical="center" shrinkToFit="1"/>
    </xf>
    <xf numFmtId="189" fontId="3" fillId="0" borderId="67" xfId="5" applyNumberFormat="1" applyFill="1" applyBorder="1" applyAlignment="1">
      <alignment horizontal="right" vertical="center" shrinkToFit="1"/>
    </xf>
    <xf numFmtId="185" fontId="2" fillId="0" borderId="73" xfId="5" applyNumberFormat="1" applyFont="1" applyFill="1" applyBorder="1" applyAlignment="1">
      <alignment horizontal="right" vertical="center" shrinkToFit="1"/>
    </xf>
    <xf numFmtId="185" fontId="2" fillId="2" borderId="73" xfId="5" applyNumberFormat="1" applyFont="1" applyFill="1" applyBorder="1" applyAlignment="1">
      <alignment horizontal="right" vertical="center" shrinkToFit="1"/>
    </xf>
    <xf numFmtId="185" fontId="2" fillId="2" borderId="34" xfId="5" applyNumberFormat="1" applyFont="1" applyFill="1" applyBorder="1" applyAlignment="1">
      <alignment horizontal="right" vertical="center" shrinkToFit="1"/>
    </xf>
    <xf numFmtId="185"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167" xfId="12" applyNumberFormat="1" applyFont="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0" fontId="18" fillId="3" borderId="20" xfId="13" applyFont="1" applyFill="1" applyBorder="1" applyAlignment="1" applyProtection="1">
      <alignment horizontal="left" vertical="center"/>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3" borderId="19" xfId="13" applyFont="1" applyFill="1" applyBorder="1" applyAlignment="1" applyProtection="1">
      <alignment horizontal="left" vertical="center"/>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79" fontId="18" fillId="0" borderId="101" xfId="13"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79"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2" xfId="20" applyNumberFormat="1" applyFont="1" applyFill="1" applyBorder="1" applyAlignment="1" applyProtection="1">
      <alignment horizontal="right" vertical="center" shrinkToFit="1"/>
    </xf>
    <xf numFmtId="179" fontId="18" fillId="3" borderId="72" xfId="20" applyNumberFormat="1" applyFont="1" applyFill="1" applyBorder="1" applyAlignment="1" applyProtection="1">
      <alignment horizontal="right" vertical="center" shrinkToFit="1"/>
    </xf>
    <xf numFmtId="179" fontId="18" fillId="3" borderId="23" xfId="20" applyNumberFormat="1" applyFont="1" applyFill="1" applyBorder="1" applyAlignment="1" applyProtection="1">
      <alignment horizontal="right" vertical="center" shrinkToFit="1"/>
    </xf>
    <xf numFmtId="179" fontId="18" fillId="3" borderId="54"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79" fontId="18" fillId="3" borderId="158" xfId="20" applyNumberFormat="1" applyFont="1" applyFill="1" applyBorder="1" applyAlignment="1" applyProtection="1">
      <alignment horizontal="right" vertical="center" shrinkToFit="1"/>
    </xf>
    <xf numFmtId="179" fontId="18" fillId="3" borderId="27" xfId="20" applyNumberFormat="1" applyFont="1" applyFill="1" applyBorder="1" applyAlignment="1" applyProtection="1">
      <alignment horizontal="right" vertical="center" shrinkToFit="1"/>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79" fontId="18" fillId="3" borderId="68" xfId="20" applyNumberFormat="1" applyFont="1" applyFill="1" applyBorder="1" applyAlignment="1" applyProtection="1">
      <alignment horizontal="right" vertical="center" shrinkToFit="1"/>
    </xf>
    <xf numFmtId="179" fontId="18" fillId="3" borderId="168" xfId="20" applyNumberFormat="1" applyFont="1" applyFill="1" applyBorder="1" applyAlignment="1" applyProtection="1">
      <alignment horizontal="right" vertical="center" shrinkToFit="1"/>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14" xfId="13" applyFont="1" applyFill="1" applyBorder="1" applyAlignment="1" applyProtection="1">
      <alignment horizontal="lef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79" fontId="18" fillId="3" borderId="70" xfId="19" applyNumberFormat="1" applyFont="1" applyFill="1" applyBorder="1" applyAlignment="1" applyProtection="1">
      <alignment horizontal="right" vertical="center" shrinkToFit="1"/>
    </xf>
    <xf numFmtId="179" fontId="18" fillId="3" borderId="0" xfId="19" applyNumberFormat="1" applyFont="1" applyFill="1" applyBorder="1" applyAlignment="1" applyProtection="1">
      <alignment horizontal="right" vertical="center" shrinkToFit="1"/>
    </xf>
    <xf numFmtId="179"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79" fontId="18" fillId="3" borderId="75" xfId="20" applyNumberFormat="1" applyFont="1" applyFill="1" applyBorder="1" applyAlignment="1" applyProtection="1">
      <alignment horizontal="right" vertical="center" shrinkToFit="1"/>
    </xf>
    <xf numFmtId="179" fontId="18" fillId="3" borderId="25"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79" fontId="18" fillId="3" borderId="69" xfId="20" applyNumberFormat="1" applyFont="1" applyFill="1" applyBorder="1" applyAlignment="1" applyProtection="1">
      <alignment horizontal="right" vertical="center" shrinkToFit="1"/>
    </xf>
    <xf numFmtId="179" fontId="18" fillId="3" borderId="169"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0" fontId="18" fillId="3" borderId="35" xfId="13" applyFont="1" applyFill="1" applyBorder="1" applyAlignment="1" applyProtection="1">
      <alignment horizontal="center" vertical="center" wrapTex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0" fontId="19" fillId="3" borderId="37" xfId="13" applyFont="1" applyFill="1" applyBorder="1" applyAlignment="1" applyProtection="1">
      <alignment horizontal="center" vertical="center"/>
    </xf>
    <xf numFmtId="179" fontId="18" fillId="3" borderId="130" xfId="20" applyNumberFormat="1" applyFont="1" applyFill="1" applyBorder="1" applyAlignment="1" applyProtection="1">
      <alignment horizontal="right" vertical="center" shrinkToFit="1"/>
    </xf>
    <xf numFmtId="179" fontId="18" fillId="3" borderId="135" xfId="20" applyNumberFormat="1" applyFont="1" applyFill="1" applyBorder="1" applyAlignment="1" applyProtection="1">
      <alignment horizontal="right" vertical="center" shrinkToFit="1"/>
    </xf>
    <xf numFmtId="179" fontId="18" fillId="3" borderId="162"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79" fontId="18" fillId="3" borderId="73" xfId="20" applyNumberFormat="1" applyFont="1" applyFill="1" applyBorder="1" applyAlignment="1" applyProtection="1">
      <alignment horizontal="right" vertical="center" shrinkToFit="1"/>
    </xf>
    <xf numFmtId="179" fontId="18" fillId="3" borderId="34" xfId="20" applyNumberFormat="1" applyFont="1" applyFill="1" applyBorder="1" applyAlignment="1" applyProtection="1">
      <alignment horizontal="right" vertical="center" shrinkToFit="1"/>
    </xf>
    <xf numFmtId="179" fontId="18" fillId="3" borderId="59"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79" fontId="18" fillId="3" borderId="159" xfId="20" applyNumberFormat="1" applyFont="1" applyFill="1" applyBorder="1" applyAlignment="1" applyProtection="1">
      <alignment horizontal="right" vertical="center" shrinkToFit="1"/>
    </xf>
    <xf numFmtId="179" fontId="18" fillId="3" borderId="26"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0" fontId="18" fillId="3" borderId="39"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79" fontId="18" fillId="3" borderId="97" xfId="20" applyNumberFormat="1" applyFont="1" applyFill="1" applyBorder="1" applyAlignment="1" applyProtection="1">
      <alignment horizontal="right" vertical="center" shrinkToFit="1"/>
    </xf>
    <xf numFmtId="179" fontId="18" fillId="3" borderId="103" xfId="20" applyNumberFormat="1" applyFont="1" applyFill="1" applyBorder="1" applyAlignment="1" applyProtection="1">
      <alignment horizontal="right" vertical="center" shrinkToFit="1"/>
    </xf>
    <xf numFmtId="179" fontId="18" fillId="3" borderId="134" xfId="20" applyNumberFormat="1" applyFont="1" applyFill="1" applyBorder="1" applyAlignment="1" applyProtection="1">
      <alignment horizontal="right" vertical="center" shrinkToFit="1"/>
    </xf>
    <xf numFmtId="179" fontId="18" fillId="3" borderId="139" xfId="20" applyNumberFormat="1" applyFont="1" applyFill="1" applyBorder="1" applyAlignment="1" applyProtection="1">
      <alignment horizontal="right" vertical="center" shrinkToFit="1"/>
    </xf>
    <xf numFmtId="179" fontId="18" fillId="3" borderId="163"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79" fontId="18" fillId="3" borderId="166" xfId="20" applyNumberFormat="1" applyFont="1" applyFill="1" applyBorder="1" applyAlignment="1" applyProtection="1">
      <alignment horizontal="right" vertical="center" shrinkToFit="1"/>
    </xf>
    <xf numFmtId="179" fontId="18" fillId="3" borderId="170"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79" fontId="18" fillId="3" borderId="132" xfId="20" applyNumberFormat="1" applyFont="1" applyFill="1" applyBorder="1" applyAlignment="1" applyProtection="1">
      <alignment horizontal="right" vertical="center" shrinkToFit="1"/>
    </xf>
    <xf numFmtId="179" fontId="18" fillId="3" borderId="137" xfId="20" applyNumberFormat="1" applyFont="1" applyFill="1" applyBorder="1" applyAlignment="1" applyProtection="1">
      <alignment horizontal="right" vertical="center" shrinkToFit="1"/>
    </xf>
    <xf numFmtId="179"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8" fillId="3" borderId="11" xfId="13" applyFont="1" applyFill="1" applyBorder="1" applyAlignment="1" applyProtection="1">
      <alignment horizontal="center" vertical="center"/>
    </xf>
    <xf numFmtId="188" fontId="18" fillId="3" borderId="42" xfId="20" applyNumberFormat="1" applyFont="1" applyFill="1" applyBorder="1" applyAlignment="1" applyProtection="1">
      <alignment horizontal="right" vertical="center" shrinkToFit="1"/>
    </xf>
    <xf numFmtId="188" fontId="18" fillId="3" borderId="0" xfId="20" applyNumberFormat="1" applyFont="1" applyFill="1" applyBorder="1" applyAlignment="1" applyProtection="1">
      <alignment horizontal="right" vertical="center" shrinkToFit="1"/>
    </xf>
    <xf numFmtId="188" fontId="18" fillId="3" borderId="14" xfId="20" applyNumberFormat="1" applyFont="1" applyFill="1" applyBorder="1" applyAlignment="1" applyProtection="1">
      <alignment horizontal="right" vertical="center" shrinkToFit="1"/>
    </xf>
    <xf numFmtId="188" fontId="18" fillId="3" borderId="0" xfId="20" applyNumberFormat="1" applyFont="1" applyFill="1" applyAlignment="1" applyProtection="1">
      <alignment horizontal="right" vertical="center" shrinkToFit="1"/>
    </xf>
    <xf numFmtId="188"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79" fontId="18" fillId="3" borderId="133" xfId="20" applyNumberFormat="1" applyFont="1" applyFill="1" applyBorder="1" applyAlignment="1" applyProtection="1">
      <alignment horizontal="right" vertical="center" shrinkToFit="1"/>
    </xf>
    <xf numFmtId="179" fontId="18" fillId="3" borderId="138" xfId="20" applyNumberFormat="1" applyFont="1" applyFill="1" applyBorder="1" applyAlignment="1" applyProtection="1">
      <alignment horizontal="right" vertical="center" shrinkToFit="1"/>
    </xf>
    <xf numFmtId="179"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188" fontId="18" fillId="3" borderId="43" xfId="20" applyNumberFormat="1" applyFont="1" applyFill="1" applyBorder="1" applyAlignment="1" applyProtection="1">
      <alignment horizontal="right" vertical="center" shrinkToFit="1"/>
    </xf>
    <xf numFmtId="188" fontId="18" fillId="3" borderId="20" xfId="20" applyNumberFormat="1" applyFont="1" applyFill="1" applyBorder="1" applyAlignment="1" applyProtection="1">
      <alignment horizontal="right" vertical="center" shrinkToFit="1"/>
    </xf>
    <xf numFmtId="188" fontId="18" fillId="3" borderId="17" xfId="20" applyNumberFormat="1" applyFont="1" applyFill="1" applyBorder="1" applyAlignment="1" applyProtection="1">
      <alignment horizontal="right" vertical="center" shrinkToFit="1"/>
    </xf>
    <xf numFmtId="188" fontId="18" fillId="3" borderId="155" xfId="20" applyNumberFormat="1" applyFont="1" applyFill="1" applyBorder="1" applyAlignment="1" applyProtection="1">
      <alignment horizontal="right" vertical="center" shrinkToFit="1"/>
    </xf>
    <xf numFmtId="188" fontId="18" fillId="3" borderId="156" xfId="20" applyNumberFormat="1" applyFont="1" applyFill="1" applyBorder="1" applyAlignment="1" applyProtection="1">
      <alignment horizontal="right" vertical="center" shrinkToFit="1"/>
    </xf>
    <xf numFmtId="188"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79" fontId="18" fillId="3" borderId="131" xfId="20" applyNumberFormat="1" applyFont="1" applyFill="1" applyBorder="1" applyAlignment="1" applyProtection="1">
      <alignment horizontal="right" vertical="center" shrinkToFit="1"/>
    </xf>
    <xf numFmtId="179" fontId="18" fillId="3" borderId="136" xfId="20" applyNumberFormat="1" applyFont="1" applyFill="1" applyBorder="1" applyAlignment="1" applyProtection="1">
      <alignment horizontal="right" vertical="center" shrinkToFit="1"/>
    </xf>
    <xf numFmtId="179" fontId="18" fillId="3" borderId="141" xfId="20" applyNumberFormat="1" applyFont="1" applyFill="1" applyBorder="1" applyAlignment="1" applyProtection="1">
      <alignment horizontal="right" vertical="center" shrinkToFit="1"/>
    </xf>
    <xf numFmtId="186" fontId="18" fillId="3" borderId="30" xfId="20" applyNumberFormat="1" applyFont="1" applyFill="1" applyBorder="1" applyAlignment="1" applyProtection="1">
      <alignment horizontal="right" vertical="center" shrinkToFit="1"/>
    </xf>
    <xf numFmtId="186" fontId="18" fillId="3" borderId="23" xfId="20" applyNumberFormat="1" applyFont="1" applyFill="1" applyBorder="1" applyAlignment="1" applyProtection="1">
      <alignment horizontal="right" vertical="center" shrinkToFit="1"/>
    </xf>
    <xf numFmtId="186" fontId="18" fillId="3" borderId="16" xfId="20" applyNumberFormat="1" applyFont="1" applyFill="1" applyBorder="1" applyAlignment="1" applyProtection="1">
      <alignment horizontal="right" vertical="center" shrinkToFit="1"/>
    </xf>
    <xf numFmtId="186" fontId="18" fillId="3" borderId="5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79" fontId="18" fillId="3" borderId="32" xfId="20" applyNumberFormat="1" applyFont="1" applyFill="1" applyBorder="1" applyAlignment="1" applyProtection="1">
      <alignment horizontal="right" vertical="center" shrinkToFit="1"/>
    </xf>
    <xf numFmtId="179" fontId="18" fillId="3" borderId="35" xfId="20" applyNumberFormat="1" applyFont="1" applyFill="1" applyBorder="1" applyAlignment="1" applyProtection="1">
      <alignment horizontal="right" vertical="center" shrinkToFit="1"/>
    </xf>
    <xf numFmtId="179" fontId="18" fillId="3" borderId="113" xfId="20" applyNumberFormat="1" applyFont="1" applyFill="1" applyBorder="1" applyAlignment="1" applyProtection="1">
      <alignment horizontal="right" vertical="center" shrinkToFit="1"/>
    </xf>
    <xf numFmtId="179" fontId="18" fillId="3" borderId="119" xfId="20" applyNumberFormat="1" applyFont="1" applyFill="1" applyBorder="1" applyAlignment="1" applyProtection="1">
      <alignment horizontal="right" vertical="center" shrinkToFit="1"/>
    </xf>
    <xf numFmtId="179"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79" fontId="18" fillId="3" borderId="108" xfId="20" applyNumberFormat="1" applyFont="1" applyFill="1" applyBorder="1" applyAlignment="1" applyProtection="1">
      <alignment horizontal="right" vertical="center" shrinkToFit="1"/>
    </xf>
    <xf numFmtId="179" fontId="18" fillId="3" borderId="36" xfId="20" applyNumberFormat="1" applyFont="1" applyFill="1" applyBorder="1" applyAlignment="1" applyProtection="1">
      <alignment horizontal="right" vertical="center" shrinkToFit="1"/>
    </xf>
    <xf numFmtId="179" fontId="18" fillId="3" borderId="114" xfId="20" applyNumberFormat="1" applyFont="1" applyFill="1" applyBorder="1" applyAlignment="1" applyProtection="1">
      <alignment horizontal="right" vertical="center" shrinkToFit="1"/>
    </xf>
    <xf numFmtId="179" fontId="18" fillId="3" borderId="144" xfId="20" applyNumberFormat="1" applyFont="1" applyFill="1" applyBorder="1" applyAlignment="1" applyProtection="1">
      <alignment horizontal="right" vertical="center" shrinkToFi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85" fontId="22" fillId="0" borderId="32" xfId="24" applyNumberFormat="1" applyFont="1" applyBorder="1">
      <alignment vertical="center"/>
    </xf>
    <xf numFmtId="185" fontId="22" fillId="0" borderId="35" xfId="24" applyNumberFormat="1" applyFont="1" applyBorder="1">
      <alignment vertical="center"/>
    </xf>
    <xf numFmtId="185" fontId="22" fillId="0" borderId="37" xfId="24" applyNumberFormat="1" applyFont="1" applyBorder="1">
      <alignment vertical="center"/>
    </xf>
    <xf numFmtId="184" fontId="15" fillId="3" borderId="32" xfId="22" applyNumberFormat="1" applyFont="1" applyFill="1" applyBorder="1" applyAlignment="1">
      <alignment horizontal="left" vertical="center" wrapText="1"/>
    </xf>
    <xf numFmtId="184" fontId="15" fillId="3" borderId="35" xfId="22" applyNumberFormat="1" applyFont="1" applyFill="1" applyBorder="1" applyAlignment="1">
      <alignment horizontal="left" vertical="center" wrapText="1"/>
    </xf>
    <xf numFmtId="184" fontId="15" fillId="3" borderId="37" xfId="22" applyNumberFormat="1" applyFont="1" applyFill="1" applyBorder="1" applyAlignment="1">
      <alignment horizontal="left" vertical="center" wrapText="1"/>
    </xf>
    <xf numFmtId="185" fontId="22" fillId="0" borderId="32" xfId="15" applyNumberFormat="1" applyFont="1" applyBorder="1" applyAlignment="1">
      <alignment horizontal="center" vertical="center"/>
    </xf>
    <xf numFmtId="185" fontId="22" fillId="0" borderId="35" xfId="15" applyNumberFormat="1" applyFont="1" applyBorder="1" applyAlignment="1">
      <alignment horizontal="center" vertical="center"/>
    </xf>
    <xf numFmtId="185"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5" fontId="22" fillId="0" borderId="27" xfId="15" applyNumberFormat="1" applyFont="1" applyBorder="1" applyAlignment="1">
      <alignment horizontal="center" vertical="center" wrapText="1"/>
    </xf>
    <xf numFmtId="185" fontId="22" fillId="0" borderId="26" xfId="15" applyNumberFormat="1" applyFont="1" applyBorder="1" applyAlignment="1">
      <alignment horizontal="center" vertical="center" wrapText="1"/>
    </xf>
    <xf numFmtId="185" fontId="15" fillId="3" borderId="32" xfId="24" applyNumberFormat="1" applyFont="1" applyFill="1" applyBorder="1" applyAlignment="1">
      <alignment vertical="center" wrapText="1"/>
    </xf>
    <xf numFmtId="185" fontId="15" fillId="3" borderId="35" xfId="24" applyNumberFormat="1" applyFont="1" applyFill="1" applyBorder="1" applyAlignment="1">
      <alignment vertical="center" wrapText="1"/>
    </xf>
    <xf numFmtId="185" fontId="15" fillId="3" borderId="37" xfId="24" applyNumberFormat="1" applyFont="1" applyFill="1" applyBorder="1" applyAlignment="1">
      <alignment vertical="center" wrapText="1"/>
    </xf>
    <xf numFmtId="185" fontId="15" fillId="0" borderId="32" xfId="24" applyNumberFormat="1" applyFont="1" applyFill="1" applyBorder="1" applyAlignment="1">
      <alignment vertical="center" wrapText="1"/>
    </xf>
    <xf numFmtId="185" fontId="15" fillId="0" borderId="35" xfId="24" applyNumberFormat="1" applyFont="1" applyFill="1" applyBorder="1" applyAlignment="1">
      <alignment vertical="center" wrapText="1"/>
    </xf>
    <xf numFmtId="185"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 fillId="0" borderId="0" xfId="25" applyFont="1" applyAlignment="1">
      <alignment horizontal="center" vertical="center"/>
    </xf>
    <xf numFmtId="0" fontId="3" fillId="0" borderId="32" xfId="25" applyFont="1" applyBorder="1" applyAlignment="1">
      <alignment horizontal="center" vertical="center"/>
    </xf>
    <xf numFmtId="0" fontId="3" fillId="0" borderId="74" xfId="25" applyFont="1" applyBorder="1" applyAlignment="1">
      <alignment horizontal="center" vertical="center"/>
    </xf>
    <xf numFmtId="179" fontId="3" fillId="3" borderId="74" xfId="23" applyNumberFormat="1" applyFont="1" applyFill="1" applyBorder="1" applyAlignment="1">
      <alignment horizontal="center" vertical="center"/>
    </xf>
    <xf numFmtId="179" fontId="3" fillId="3" borderId="0" xfId="23" applyNumberFormat="1" applyFont="1" applyFill="1" applyAlignment="1">
      <alignment horizontal="center" vertical="center"/>
    </xf>
    <xf numFmtId="184" fontId="3" fillId="3" borderId="74" xfId="23" applyNumberFormat="1" applyFont="1" applyFill="1" applyBorder="1" applyAlignment="1">
      <alignment horizontal="center" vertical="center" wrapText="1"/>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4" fontId="3" fillId="3" borderId="0" xfId="23" applyNumberFormat="1" applyFont="1" applyFill="1" applyAlignment="1">
      <alignment horizontal="center" vertical="center" wrapText="1"/>
    </xf>
    <xf numFmtId="184" fontId="3" fillId="0" borderId="0" xfId="23" applyNumberFormat="1" applyFont="1" applyAlignment="1">
      <alignment horizontal="center" vertical="center" wrapText="1"/>
    </xf>
    <xf numFmtId="185" fontId="1" fillId="0" borderId="0" xfId="25" applyNumberFormat="1" applyAlignment="1">
      <alignment horizontal="center" vertical="center"/>
    </xf>
    <xf numFmtId="179" fontId="3" fillId="3" borderId="0" xfId="23" applyNumberFormat="1" applyFont="1" applyFill="1" applyAlignment="1">
      <alignment horizontal="center" vertical="center" wrapText="1"/>
    </xf>
    <xf numFmtId="179" fontId="3" fillId="0" borderId="0" xfId="25" applyNumberFormat="1" applyFont="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D8FC-4C48-A79C-AE934E093D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33850</c:v>
                </c:pt>
                <c:pt idx="1">
                  <c:v>25421</c:v>
                </c:pt>
                <c:pt idx="2">
                  <c:v>35980</c:v>
                </c:pt>
                <c:pt idx="3">
                  <c:v>26394</c:v>
                </c:pt>
                <c:pt idx="4">
                  <c:v>22976</c:v>
                </c:pt>
              </c:numCache>
            </c:numRef>
          </c:val>
          <c:smooth val="0"/>
          <c:extLst>
            <c:ext xmlns:c16="http://schemas.microsoft.com/office/drawing/2014/chart" uri="{C3380CC4-5D6E-409C-BE32-E72D297353CC}">
              <c16:uniqueId val="{00000001-D8FC-4C48-A79C-AE934E093D4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05559844235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7.87</c:v>
                </c:pt>
                <c:pt idx="1">
                  <c:v>6.75</c:v>
                </c:pt>
                <c:pt idx="2">
                  <c:v>6.7</c:v>
                </c:pt>
                <c:pt idx="3">
                  <c:v>5.83</c:v>
                </c:pt>
                <c:pt idx="4">
                  <c:v>9.7100000000000009</c:v>
                </c:pt>
              </c:numCache>
            </c:numRef>
          </c:val>
          <c:extLst>
            <c:ext xmlns:c16="http://schemas.microsoft.com/office/drawing/2014/chart" uri="{C3380CC4-5D6E-409C-BE32-E72D297353CC}">
              <c16:uniqueId val="{00000000-362C-4AB0-98B2-64668B9644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9.8000000000000007</c:v>
                </c:pt>
                <c:pt idx="1">
                  <c:v>11.49</c:v>
                </c:pt>
                <c:pt idx="2">
                  <c:v>11.99</c:v>
                </c:pt>
                <c:pt idx="3">
                  <c:v>12.02</c:v>
                </c:pt>
                <c:pt idx="4">
                  <c:v>10.8</c:v>
                </c:pt>
              </c:numCache>
            </c:numRef>
          </c:val>
          <c:extLst>
            <c:ext xmlns:c16="http://schemas.microsoft.com/office/drawing/2014/chart" uri="{C3380CC4-5D6E-409C-BE32-E72D297353CC}">
              <c16:uniqueId val="{00000001-362C-4AB0-98B2-64668B96443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0.8</c:v>
                </c:pt>
                <c:pt idx="2">
                  <c:v>0.5</c:v>
                </c:pt>
                <c:pt idx="3">
                  <c:v>-0.89</c:v>
                </c:pt>
                <c:pt idx="4">
                  <c:v>3.57</c:v>
                </c:pt>
              </c:numCache>
            </c:numRef>
          </c:val>
          <c:smooth val="0"/>
          <c:extLst>
            <c:ext xmlns:c16="http://schemas.microsoft.com/office/drawing/2014/chart" uri="{C3380CC4-5D6E-409C-BE32-E72D297353CC}">
              <c16:uniqueId val="{00000002-362C-4AB0-98B2-64668B96443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1.59</c:v>
                </c:pt>
                <c:pt idx="2">
                  <c:v>#N/A</c:v>
                </c:pt>
                <c:pt idx="3">
                  <c:v>1.21</c:v>
                </c:pt>
                <c:pt idx="4">
                  <c:v>#N/A</c:v>
                </c:pt>
                <c:pt idx="5">
                  <c:v>1.27</c:v>
                </c:pt>
                <c:pt idx="6">
                  <c:v>#N/A</c:v>
                </c:pt>
                <c:pt idx="7">
                  <c:v>1.53</c:v>
                </c:pt>
                <c:pt idx="8">
                  <c:v>0</c:v>
                </c:pt>
                <c:pt idx="9">
                  <c:v>0</c:v>
                </c:pt>
              </c:numCache>
            </c:numRef>
          </c:val>
          <c:extLst>
            <c:ext xmlns:c16="http://schemas.microsoft.com/office/drawing/2014/chart" uri="{C3380CC4-5D6E-409C-BE32-E72D297353CC}">
              <c16:uniqueId val="{00000000-4CE0-4C4E-A72B-78A8F698E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E0-4C4E-A72B-78A8F698E5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E0-4C4E-A72B-78A8F698E5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E0-4C4E-A72B-78A8F698E5AF}"/>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CE0-4C4E-A72B-78A8F698E5A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4CE0-4C4E-A72B-78A8F698E5A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1.4</c:v>
                </c:pt>
                <c:pt idx="4">
                  <c:v>#N/A</c:v>
                </c:pt>
                <c:pt idx="5">
                  <c:v>0.5</c:v>
                </c:pt>
                <c:pt idx="6">
                  <c:v>#N/A</c:v>
                </c:pt>
                <c:pt idx="7">
                  <c:v>0.23</c:v>
                </c:pt>
                <c:pt idx="8">
                  <c:v>#N/A</c:v>
                </c:pt>
                <c:pt idx="9">
                  <c:v>0.28999999999999998</c:v>
                </c:pt>
              </c:numCache>
            </c:numRef>
          </c:val>
          <c:extLst>
            <c:ext xmlns:c16="http://schemas.microsoft.com/office/drawing/2014/chart" uri="{C3380CC4-5D6E-409C-BE32-E72D297353CC}">
              <c16:uniqueId val="{00000006-4CE0-4C4E-A72B-78A8F698E5A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c:v>
                </c:pt>
              </c:numCache>
            </c:numRef>
          </c:val>
          <c:extLst>
            <c:ext xmlns:c16="http://schemas.microsoft.com/office/drawing/2014/chart" uri="{C3380CC4-5D6E-409C-BE32-E72D297353CC}">
              <c16:uniqueId val="{00000007-4CE0-4C4E-A72B-78A8F698E5A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1.45</c:v>
                </c:pt>
                <c:pt idx="2">
                  <c:v>#N/A</c:v>
                </c:pt>
                <c:pt idx="3">
                  <c:v>1.1200000000000001</c:v>
                </c:pt>
                <c:pt idx="4">
                  <c:v>#N/A</c:v>
                </c:pt>
                <c:pt idx="5">
                  <c:v>1.01</c:v>
                </c:pt>
                <c:pt idx="6">
                  <c:v>#N/A</c:v>
                </c:pt>
                <c:pt idx="7">
                  <c:v>0.89</c:v>
                </c:pt>
                <c:pt idx="8">
                  <c:v>#N/A</c:v>
                </c:pt>
                <c:pt idx="9">
                  <c:v>1.5</c:v>
                </c:pt>
              </c:numCache>
            </c:numRef>
          </c:val>
          <c:extLst>
            <c:ext xmlns:c16="http://schemas.microsoft.com/office/drawing/2014/chart" uri="{C3380CC4-5D6E-409C-BE32-E72D297353CC}">
              <c16:uniqueId val="{00000008-4CE0-4C4E-A72B-78A8F698E5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7.87</c:v>
                </c:pt>
                <c:pt idx="2">
                  <c:v>#N/A</c:v>
                </c:pt>
                <c:pt idx="3">
                  <c:v>6.74</c:v>
                </c:pt>
                <c:pt idx="4">
                  <c:v>#N/A</c:v>
                </c:pt>
                <c:pt idx="5">
                  <c:v>6.69</c:v>
                </c:pt>
                <c:pt idx="6">
                  <c:v>#N/A</c:v>
                </c:pt>
                <c:pt idx="7">
                  <c:v>5.83</c:v>
                </c:pt>
                <c:pt idx="8">
                  <c:v>#N/A</c:v>
                </c:pt>
                <c:pt idx="9">
                  <c:v>9.7100000000000009</c:v>
                </c:pt>
              </c:numCache>
            </c:numRef>
          </c:val>
          <c:extLst>
            <c:ext xmlns:c16="http://schemas.microsoft.com/office/drawing/2014/chart" uri="{C3380CC4-5D6E-409C-BE32-E72D297353CC}">
              <c16:uniqueId val="{00000009-4CE0-4C4E-A72B-78A8F698E5A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1941</c:v>
                </c:pt>
                <c:pt idx="5">
                  <c:v>1936</c:v>
                </c:pt>
                <c:pt idx="8">
                  <c:v>1891</c:v>
                </c:pt>
                <c:pt idx="11">
                  <c:v>1791</c:v>
                </c:pt>
                <c:pt idx="14">
                  <c:v>1606</c:v>
                </c:pt>
              </c:numCache>
            </c:numRef>
          </c:val>
          <c:extLst>
            <c:ext xmlns:c16="http://schemas.microsoft.com/office/drawing/2014/chart" uri="{C3380CC4-5D6E-409C-BE32-E72D297353CC}">
              <c16:uniqueId val="{00000000-9D3A-4692-8658-B0148D4C94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3A-4692-8658-B0148D4C94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35</c:v>
                </c:pt>
                <c:pt idx="6">
                  <c:v>35</c:v>
                </c:pt>
                <c:pt idx="9">
                  <c:v>34</c:v>
                </c:pt>
                <c:pt idx="12">
                  <c:v>33</c:v>
                </c:pt>
              </c:numCache>
            </c:numRef>
          </c:val>
          <c:extLst>
            <c:ext xmlns:c16="http://schemas.microsoft.com/office/drawing/2014/chart" uri="{C3380CC4-5D6E-409C-BE32-E72D297353CC}">
              <c16:uniqueId val="{00000002-9D3A-4692-8658-B0148D4C94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3A-4692-8658-B0148D4C94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257</c:v>
                </c:pt>
                <c:pt idx="3">
                  <c:v>245</c:v>
                </c:pt>
                <c:pt idx="6">
                  <c:v>235</c:v>
                </c:pt>
                <c:pt idx="9">
                  <c:v>216</c:v>
                </c:pt>
                <c:pt idx="12">
                  <c:v>83</c:v>
                </c:pt>
              </c:numCache>
            </c:numRef>
          </c:val>
          <c:extLst>
            <c:ext xmlns:c16="http://schemas.microsoft.com/office/drawing/2014/chart" uri="{C3380CC4-5D6E-409C-BE32-E72D297353CC}">
              <c16:uniqueId val="{00000004-9D3A-4692-8658-B0148D4C94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3A-4692-8658-B0148D4C94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3A-4692-8658-B0148D4C94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1951</c:v>
                </c:pt>
                <c:pt idx="3">
                  <c:v>1938</c:v>
                </c:pt>
                <c:pt idx="6">
                  <c:v>1905</c:v>
                </c:pt>
                <c:pt idx="9">
                  <c:v>1797</c:v>
                </c:pt>
                <c:pt idx="12">
                  <c:v>1694</c:v>
                </c:pt>
              </c:numCache>
            </c:numRef>
          </c:val>
          <c:extLst>
            <c:ext xmlns:c16="http://schemas.microsoft.com/office/drawing/2014/chart" uri="{C3380CC4-5D6E-409C-BE32-E72D297353CC}">
              <c16:uniqueId val="{00000007-9D3A-4692-8658-B0148D4C94C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c:v>
                </c:pt>
                <c:pt idx="2">
                  <c:v>#N/A</c:v>
                </c:pt>
                <c:pt idx="3">
                  <c:v>#N/A</c:v>
                </c:pt>
                <c:pt idx="4">
                  <c:v>282</c:v>
                </c:pt>
                <c:pt idx="5">
                  <c:v>#N/A</c:v>
                </c:pt>
                <c:pt idx="6">
                  <c:v>#N/A</c:v>
                </c:pt>
                <c:pt idx="7">
                  <c:v>284</c:v>
                </c:pt>
                <c:pt idx="8">
                  <c:v>#N/A</c:v>
                </c:pt>
                <c:pt idx="9">
                  <c:v>#N/A</c:v>
                </c:pt>
                <c:pt idx="10">
                  <c:v>256</c:v>
                </c:pt>
                <c:pt idx="11">
                  <c:v>#N/A</c:v>
                </c:pt>
                <c:pt idx="12">
                  <c:v>#N/A</c:v>
                </c:pt>
                <c:pt idx="13">
                  <c:v>204</c:v>
                </c:pt>
                <c:pt idx="14">
                  <c:v>#N/A</c:v>
                </c:pt>
              </c:numCache>
            </c:numRef>
          </c:val>
          <c:smooth val="0"/>
          <c:extLst>
            <c:ext xmlns:c16="http://schemas.microsoft.com/office/drawing/2014/chart" uri="{C3380CC4-5D6E-409C-BE32-E72D297353CC}">
              <c16:uniqueId val="{00000008-9D3A-4692-8658-B0148D4C94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16858</c:v>
                </c:pt>
                <c:pt idx="5">
                  <c:v>16809</c:v>
                </c:pt>
                <c:pt idx="8">
                  <c:v>16879</c:v>
                </c:pt>
                <c:pt idx="11">
                  <c:v>16896</c:v>
                </c:pt>
                <c:pt idx="14">
                  <c:v>16821</c:v>
                </c:pt>
              </c:numCache>
            </c:numRef>
          </c:val>
          <c:extLst>
            <c:ext xmlns:c16="http://schemas.microsoft.com/office/drawing/2014/chart" uri="{C3380CC4-5D6E-409C-BE32-E72D297353CC}">
              <c16:uniqueId val="{00000000-0085-4589-BE6A-555C52DF6D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4327</c:v>
                </c:pt>
                <c:pt idx="5">
                  <c:v>4133</c:v>
                </c:pt>
                <c:pt idx="8">
                  <c:v>3951</c:v>
                </c:pt>
                <c:pt idx="11">
                  <c:v>3753</c:v>
                </c:pt>
                <c:pt idx="14">
                  <c:v>2978</c:v>
                </c:pt>
              </c:numCache>
            </c:numRef>
          </c:val>
          <c:extLst>
            <c:ext xmlns:c16="http://schemas.microsoft.com/office/drawing/2014/chart" uri="{C3380CC4-5D6E-409C-BE32-E72D297353CC}">
              <c16:uniqueId val="{00000001-0085-4589-BE6A-555C52DF6D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3593</c:v>
                </c:pt>
                <c:pt idx="5">
                  <c:v>4228</c:v>
                </c:pt>
                <c:pt idx="8">
                  <c:v>4488</c:v>
                </c:pt>
                <c:pt idx="11">
                  <c:v>4915</c:v>
                </c:pt>
                <c:pt idx="14">
                  <c:v>5043</c:v>
                </c:pt>
              </c:numCache>
            </c:numRef>
          </c:val>
          <c:extLst>
            <c:ext xmlns:c16="http://schemas.microsoft.com/office/drawing/2014/chart" uri="{C3380CC4-5D6E-409C-BE32-E72D297353CC}">
              <c16:uniqueId val="{00000002-0085-4589-BE6A-555C52DF6D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85-4589-BE6A-555C52DF6D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85-4589-BE6A-555C52DF6D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85-4589-BE6A-555C52DF6D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4562</c:v>
                </c:pt>
                <c:pt idx="3">
                  <c:v>4496</c:v>
                </c:pt>
                <c:pt idx="6">
                  <c:v>4358</c:v>
                </c:pt>
                <c:pt idx="9">
                  <c:v>4362</c:v>
                </c:pt>
                <c:pt idx="12">
                  <c:v>4342</c:v>
                </c:pt>
              </c:numCache>
            </c:numRef>
          </c:val>
          <c:extLst>
            <c:ext xmlns:c16="http://schemas.microsoft.com/office/drawing/2014/chart" uri="{C3380CC4-5D6E-409C-BE32-E72D297353CC}">
              <c16:uniqueId val="{00000006-0085-4589-BE6A-555C52DF6D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239</c:v>
                </c:pt>
                <c:pt idx="3">
                  <c:v>215</c:v>
                </c:pt>
                <c:pt idx="6">
                  <c:v>193</c:v>
                </c:pt>
                <c:pt idx="9">
                  <c:v>167</c:v>
                </c:pt>
                <c:pt idx="12">
                  <c:v>147</c:v>
                </c:pt>
              </c:numCache>
            </c:numRef>
          </c:val>
          <c:extLst>
            <c:ext xmlns:c16="http://schemas.microsoft.com/office/drawing/2014/chart" uri="{C3380CC4-5D6E-409C-BE32-E72D297353CC}">
              <c16:uniqueId val="{00000007-0085-4589-BE6A-555C52DF6D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3207</c:v>
                </c:pt>
                <c:pt idx="3">
                  <c:v>3199</c:v>
                </c:pt>
                <c:pt idx="6">
                  <c:v>3210</c:v>
                </c:pt>
                <c:pt idx="9">
                  <c:v>3080</c:v>
                </c:pt>
                <c:pt idx="12">
                  <c:v>2332</c:v>
                </c:pt>
              </c:numCache>
            </c:numRef>
          </c:val>
          <c:extLst>
            <c:ext xmlns:c16="http://schemas.microsoft.com/office/drawing/2014/chart" uri="{C3380CC4-5D6E-409C-BE32-E72D297353CC}">
              <c16:uniqueId val="{00000008-0085-4589-BE6A-555C52DF6D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144</c:v>
                </c:pt>
                <c:pt idx="3">
                  <c:v>113</c:v>
                </c:pt>
                <c:pt idx="6">
                  <c:v>83</c:v>
                </c:pt>
                <c:pt idx="9">
                  <c:v>53</c:v>
                </c:pt>
                <c:pt idx="12">
                  <c:v>22</c:v>
                </c:pt>
              </c:numCache>
            </c:numRef>
          </c:val>
          <c:extLst>
            <c:ext xmlns:c16="http://schemas.microsoft.com/office/drawing/2014/chart" uri="{C3380CC4-5D6E-409C-BE32-E72D297353CC}">
              <c16:uniqueId val="{00000009-0085-4589-BE6A-555C52DF6D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19917</c:v>
                </c:pt>
                <c:pt idx="3">
                  <c:v>19680</c:v>
                </c:pt>
                <c:pt idx="6">
                  <c:v>19503</c:v>
                </c:pt>
                <c:pt idx="9">
                  <c:v>19341</c:v>
                </c:pt>
                <c:pt idx="12">
                  <c:v>18950</c:v>
                </c:pt>
              </c:numCache>
            </c:numRef>
          </c:val>
          <c:extLst>
            <c:ext xmlns:c16="http://schemas.microsoft.com/office/drawing/2014/chart" uri="{C3380CC4-5D6E-409C-BE32-E72D297353CC}">
              <c16:uniqueId val="{0000000A-0085-4589-BE6A-555C52DF6D5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3291</c:v>
                </c:pt>
                <c:pt idx="2">
                  <c:v>#N/A</c:v>
                </c:pt>
                <c:pt idx="3">
                  <c:v>#N/A</c:v>
                </c:pt>
                <c:pt idx="4">
                  <c:v>2534</c:v>
                </c:pt>
                <c:pt idx="5">
                  <c:v>#N/A</c:v>
                </c:pt>
                <c:pt idx="6">
                  <c:v>#N/A</c:v>
                </c:pt>
                <c:pt idx="7">
                  <c:v>2029</c:v>
                </c:pt>
                <c:pt idx="8">
                  <c:v>#N/A</c:v>
                </c:pt>
                <c:pt idx="9">
                  <c:v>#N/A</c:v>
                </c:pt>
                <c:pt idx="10">
                  <c:v>1439</c:v>
                </c:pt>
                <c:pt idx="11">
                  <c:v>#N/A</c:v>
                </c:pt>
                <c:pt idx="12">
                  <c:v>#N/A</c:v>
                </c:pt>
                <c:pt idx="13">
                  <c:v>952</c:v>
                </c:pt>
                <c:pt idx="14">
                  <c:v>#N/A</c:v>
                </c:pt>
              </c:numCache>
            </c:numRef>
          </c:val>
          <c:smooth val="0"/>
          <c:extLst>
            <c:ext xmlns:c16="http://schemas.microsoft.com/office/drawing/2014/chart" uri="{C3380CC4-5D6E-409C-BE32-E72D297353CC}">
              <c16:uniqueId val="{0000000B-0085-4589-BE6A-555C52DF6D5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1866</c:v>
                </c:pt>
                <c:pt idx="1">
                  <c:v>1866</c:v>
                </c:pt>
                <c:pt idx="2">
                  <c:v>1767</c:v>
                </c:pt>
              </c:numCache>
            </c:numRef>
          </c:val>
          <c:extLst>
            <c:ext xmlns:c16="http://schemas.microsoft.com/office/drawing/2014/chart" uri="{C3380CC4-5D6E-409C-BE32-E72D297353CC}">
              <c16:uniqueId val="{00000000-9F2E-4732-8585-AA994A24C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F2E-4732-8585-AA994A24C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2288</c:v>
                </c:pt>
                <c:pt idx="1">
                  <c:v>2671</c:v>
                </c:pt>
                <c:pt idx="2">
                  <c:v>2945</c:v>
                </c:pt>
              </c:numCache>
            </c:numRef>
          </c:val>
          <c:extLst>
            <c:ext xmlns:c16="http://schemas.microsoft.com/office/drawing/2014/chart" uri="{C3380CC4-5D6E-409C-BE32-E72D297353CC}">
              <c16:uniqueId val="{00000002-9F2E-4732-8585-AA994A24CCB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75D-4B88-A4CC-BE87BC5CCEF3}"/>
              </c:ext>
            </c:extLst>
          </c:dPt>
          <c:dPt>
            <c:idx val="1"/>
            <c:bubble3D val="0"/>
            <c:extLst>
              <c:ext xmlns:c16="http://schemas.microsoft.com/office/drawing/2014/chart" uri="{C3380CC4-5D6E-409C-BE32-E72D297353CC}">
                <c16:uniqueId val="{00000001-075D-4B88-A4CC-BE87BC5CCEF3}"/>
              </c:ext>
            </c:extLst>
          </c:dPt>
          <c:dPt>
            <c:idx val="2"/>
            <c:bubble3D val="0"/>
            <c:extLst>
              <c:ext xmlns:c16="http://schemas.microsoft.com/office/drawing/2014/chart" uri="{C3380CC4-5D6E-409C-BE32-E72D297353CC}">
                <c16:uniqueId val="{00000002-075D-4B88-A4CC-BE87BC5CCEF3}"/>
              </c:ext>
            </c:extLst>
          </c:dPt>
          <c:dPt>
            <c:idx val="3"/>
            <c:bubble3D val="0"/>
            <c:extLst>
              <c:ext xmlns:c16="http://schemas.microsoft.com/office/drawing/2014/chart" uri="{C3380CC4-5D6E-409C-BE32-E72D297353CC}">
                <c16:uniqueId val="{00000003-075D-4B88-A4CC-BE87BC5CCEF3}"/>
              </c:ext>
            </c:extLst>
          </c:dPt>
          <c:dPt>
            <c:idx val="4"/>
            <c:bubble3D val="0"/>
            <c:extLst>
              <c:ext xmlns:c16="http://schemas.microsoft.com/office/drawing/2014/chart" uri="{C3380CC4-5D6E-409C-BE32-E72D297353CC}">
                <c16:uniqueId val="{00000004-075D-4B88-A4CC-BE87BC5CCEF3}"/>
              </c:ext>
            </c:extLst>
          </c:dPt>
          <c:dPt>
            <c:idx val="8"/>
            <c:bubble3D val="0"/>
            <c:extLst>
              <c:ext xmlns:c16="http://schemas.microsoft.com/office/drawing/2014/chart" uri="{C3380CC4-5D6E-409C-BE32-E72D297353CC}">
                <c16:uniqueId val="{00000005-075D-4B88-A4CC-BE87BC5CCEF3}"/>
              </c:ext>
            </c:extLst>
          </c:dPt>
          <c:dPt>
            <c:idx val="16"/>
            <c:bubble3D val="0"/>
            <c:extLst>
              <c:ext xmlns:c16="http://schemas.microsoft.com/office/drawing/2014/chart" uri="{C3380CC4-5D6E-409C-BE32-E72D297353CC}">
                <c16:uniqueId val="{00000006-075D-4B88-A4CC-BE87BC5CCEF3}"/>
              </c:ext>
            </c:extLst>
          </c:dPt>
          <c:dPt>
            <c:idx val="24"/>
            <c:bubble3D val="0"/>
            <c:extLst>
              <c:ext xmlns:c16="http://schemas.microsoft.com/office/drawing/2014/chart" uri="{C3380CC4-5D6E-409C-BE32-E72D297353CC}">
                <c16:uniqueId val="{00000007-075D-4B88-A4CC-BE87BC5CCEF3}"/>
              </c:ext>
            </c:extLst>
          </c:dPt>
          <c:dPt>
            <c:idx val="32"/>
            <c:bubble3D val="0"/>
            <c:extLst>
              <c:ext xmlns:c16="http://schemas.microsoft.com/office/drawing/2014/chart" uri="{C3380CC4-5D6E-409C-BE32-E72D297353CC}">
                <c16:uniqueId val="{00000008-075D-4B88-A4CC-BE87BC5CCEF3}"/>
              </c:ext>
            </c:extLst>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5D-4B88-A4CC-BE87BC5CCEF3}"/>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75D-4B88-A4CC-BE87BC5CCEF3}"/>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75D-4B88-A4CC-BE87BC5CCEF3}"/>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75D-4B88-A4CC-BE87BC5CCEF3}"/>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75D-4B88-A4CC-BE87BC5CCEF3}"/>
                </c:ext>
              </c:extLst>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75D-4B88-A4CC-BE87BC5CCEF3}"/>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75D-4B88-A4CC-BE87BC5CCEF3}"/>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75D-4B88-A4CC-BE87BC5CCEF3}"/>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75D-4B88-A4CC-BE87BC5CCEF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54.1</c:v>
                </c:pt>
                <c:pt idx="16">
                  <c:v>53.5</c:v>
                </c:pt>
                <c:pt idx="24">
                  <c:v>54.8</c:v>
                </c:pt>
                <c:pt idx="32">
                  <c:v>55.1</c:v>
                </c:pt>
              </c:numCache>
            </c:numRef>
          </c:xVal>
          <c:yVal>
            <c:numRef>
              <c:f>公会計指標分析・財政指標組合せ分析表!$BP$51:$DC$51</c:f>
              <c:numCache>
                <c:formatCode>#,##0.0;"▲ "#,##0.0</c:formatCode>
                <c:ptCount val="40"/>
                <c:pt idx="0">
                  <c:v>23.5</c:v>
                </c:pt>
                <c:pt idx="8">
                  <c:v>17.899999999999999</c:v>
                </c:pt>
                <c:pt idx="16">
                  <c:v>14.3</c:v>
                </c:pt>
                <c:pt idx="24">
                  <c:v>10.1</c:v>
                </c:pt>
                <c:pt idx="32">
                  <c:v>6.3</c:v>
                </c:pt>
              </c:numCache>
            </c:numRef>
          </c:yVal>
          <c:smooth val="0"/>
          <c:extLst>
            <c:ext xmlns:c16="http://schemas.microsoft.com/office/drawing/2014/chart" uri="{C3380CC4-5D6E-409C-BE32-E72D297353CC}">
              <c16:uniqueId val="{00000009-075D-4B88-A4CC-BE87BC5CCE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75D-4B88-A4CC-BE87BC5CCEF3}"/>
              </c:ext>
            </c:extLst>
          </c:dPt>
          <c:dPt>
            <c:idx val="1"/>
            <c:bubble3D val="0"/>
            <c:extLst>
              <c:ext xmlns:c16="http://schemas.microsoft.com/office/drawing/2014/chart" uri="{C3380CC4-5D6E-409C-BE32-E72D297353CC}">
                <c16:uniqueId val="{0000000B-075D-4B88-A4CC-BE87BC5CCEF3}"/>
              </c:ext>
            </c:extLst>
          </c:dPt>
          <c:dPt>
            <c:idx val="2"/>
            <c:bubble3D val="0"/>
            <c:extLst>
              <c:ext xmlns:c16="http://schemas.microsoft.com/office/drawing/2014/chart" uri="{C3380CC4-5D6E-409C-BE32-E72D297353CC}">
                <c16:uniqueId val="{0000000C-075D-4B88-A4CC-BE87BC5CCEF3}"/>
              </c:ext>
            </c:extLst>
          </c:dPt>
          <c:dPt>
            <c:idx val="3"/>
            <c:bubble3D val="0"/>
            <c:extLst>
              <c:ext xmlns:c16="http://schemas.microsoft.com/office/drawing/2014/chart" uri="{C3380CC4-5D6E-409C-BE32-E72D297353CC}">
                <c16:uniqueId val="{0000000D-075D-4B88-A4CC-BE87BC5CCEF3}"/>
              </c:ext>
            </c:extLst>
          </c:dPt>
          <c:dPt>
            <c:idx val="4"/>
            <c:bubble3D val="0"/>
            <c:extLst>
              <c:ext xmlns:c16="http://schemas.microsoft.com/office/drawing/2014/chart" uri="{C3380CC4-5D6E-409C-BE32-E72D297353CC}">
                <c16:uniqueId val="{0000000E-075D-4B88-A4CC-BE87BC5CCEF3}"/>
              </c:ext>
            </c:extLst>
          </c:dPt>
          <c:dPt>
            <c:idx val="8"/>
            <c:bubble3D val="0"/>
            <c:extLst>
              <c:ext xmlns:c16="http://schemas.microsoft.com/office/drawing/2014/chart" uri="{C3380CC4-5D6E-409C-BE32-E72D297353CC}">
                <c16:uniqueId val="{0000000F-075D-4B88-A4CC-BE87BC5CCEF3}"/>
              </c:ext>
            </c:extLst>
          </c:dPt>
          <c:dPt>
            <c:idx val="16"/>
            <c:bubble3D val="0"/>
            <c:extLst>
              <c:ext xmlns:c16="http://schemas.microsoft.com/office/drawing/2014/chart" uri="{C3380CC4-5D6E-409C-BE32-E72D297353CC}">
                <c16:uniqueId val="{00000010-075D-4B88-A4CC-BE87BC5CCEF3}"/>
              </c:ext>
            </c:extLst>
          </c:dPt>
          <c:dPt>
            <c:idx val="24"/>
            <c:bubble3D val="0"/>
            <c:extLst>
              <c:ext xmlns:c16="http://schemas.microsoft.com/office/drawing/2014/chart" uri="{C3380CC4-5D6E-409C-BE32-E72D297353CC}">
                <c16:uniqueId val="{00000011-075D-4B88-A4CC-BE87BC5CCEF3}"/>
              </c:ext>
            </c:extLst>
          </c:dPt>
          <c:dPt>
            <c:idx val="32"/>
            <c:bubble3D val="0"/>
            <c:extLst>
              <c:ext xmlns:c16="http://schemas.microsoft.com/office/drawing/2014/chart" uri="{C3380CC4-5D6E-409C-BE32-E72D297353CC}">
                <c16:uniqueId val="{00000012-075D-4B88-A4CC-BE87BC5CCEF3}"/>
              </c:ext>
            </c:extLst>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75D-4B88-A4CC-BE87BC5CCEF3}"/>
                </c:ext>
              </c:extLst>
            </c:dLbl>
            <c:dLbl>
              <c:idx val="1"/>
              <c:delete val="1"/>
              <c:extLst>
                <c:ext xmlns:c15="http://schemas.microsoft.com/office/drawing/2012/chart" uri="{CE6537A1-D6FC-4f65-9D91-7224C49458BB}"/>
                <c:ext xmlns:c16="http://schemas.microsoft.com/office/drawing/2014/chart" uri="{C3380CC4-5D6E-409C-BE32-E72D297353CC}">
                  <c16:uniqueId val="{0000000B-075D-4B88-A4CC-BE87BC5CCEF3}"/>
                </c:ext>
              </c:extLst>
            </c:dLbl>
            <c:dLbl>
              <c:idx val="2"/>
              <c:delete val="1"/>
              <c:extLst>
                <c:ext xmlns:c15="http://schemas.microsoft.com/office/drawing/2012/chart" uri="{CE6537A1-D6FC-4f65-9D91-7224C49458BB}"/>
                <c:ext xmlns:c16="http://schemas.microsoft.com/office/drawing/2014/chart" uri="{C3380CC4-5D6E-409C-BE32-E72D297353CC}">
                  <c16:uniqueId val="{0000000C-075D-4B88-A4CC-BE87BC5CCEF3}"/>
                </c:ext>
              </c:extLst>
            </c:dLbl>
            <c:dLbl>
              <c:idx val="3"/>
              <c:delete val="1"/>
              <c:extLst>
                <c:ext xmlns:c15="http://schemas.microsoft.com/office/drawing/2012/chart" uri="{CE6537A1-D6FC-4f65-9D91-7224C49458BB}"/>
                <c:ext xmlns:c16="http://schemas.microsoft.com/office/drawing/2014/chart" uri="{C3380CC4-5D6E-409C-BE32-E72D297353CC}">
                  <c16:uniqueId val="{0000000D-075D-4B88-A4CC-BE87BC5CCEF3}"/>
                </c:ext>
              </c:extLst>
            </c:dLbl>
            <c:dLbl>
              <c:idx val="4"/>
              <c:delete val="1"/>
              <c:extLst>
                <c:ext xmlns:c15="http://schemas.microsoft.com/office/drawing/2012/chart" uri="{CE6537A1-D6FC-4f65-9D91-7224C49458BB}"/>
                <c:ext xmlns:c16="http://schemas.microsoft.com/office/drawing/2014/chart" uri="{C3380CC4-5D6E-409C-BE32-E72D297353CC}">
                  <c16:uniqueId val="{0000000E-075D-4B88-A4CC-BE87BC5CCEF3}"/>
                </c:ext>
              </c:extLst>
            </c:dLbl>
            <c:dLbl>
              <c:idx val="8"/>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75D-4B88-A4CC-BE87BC5CCEF3}"/>
                </c:ext>
              </c:extLst>
            </c:dLbl>
            <c:dLbl>
              <c:idx val="16"/>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75D-4B88-A4CC-BE87BC5CCEF3}"/>
                </c:ext>
              </c:extLst>
            </c:dLbl>
            <c:dLbl>
              <c:idx val="24"/>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75D-4B88-A4CC-BE87BC5CCEF3}"/>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75D-4B88-A4CC-BE87BC5CCEF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075D-4B88-A4CC-BE87BC5CCEF3}"/>
            </c:ext>
          </c:extLst>
        </c:ser>
        <c:dLbls>
          <c:showLegendKey val="0"/>
          <c:showVal val="1"/>
          <c:showCatName val="0"/>
          <c:showSerName val="0"/>
          <c:showPercent val="0"/>
          <c:showBubbleSize val="0"/>
        </c:dLbls>
        <c:axId val="3"/>
        <c:axId val="2"/>
      </c:scatterChart>
      <c:valAx>
        <c:axId val="3"/>
        <c:scaling>
          <c:orientation val="maxMin"/>
          <c:max val="63"/>
          <c:min val="5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5197166618"/>
              <c:y val="0.9079295330019231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733105651E-2"/>
              <c:y val="0.250881381762763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ED6-40F3-A0E7-637E606BD354}"/>
              </c:ext>
            </c:extLst>
          </c:dPt>
          <c:dPt>
            <c:idx val="1"/>
            <c:bubble3D val="0"/>
            <c:extLst>
              <c:ext xmlns:c16="http://schemas.microsoft.com/office/drawing/2014/chart" uri="{C3380CC4-5D6E-409C-BE32-E72D297353CC}">
                <c16:uniqueId val="{00000001-CED6-40F3-A0E7-637E606BD354}"/>
              </c:ext>
            </c:extLst>
          </c:dPt>
          <c:dPt>
            <c:idx val="2"/>
            <c:bubble3D val="0"/>
            <c:extLst>
              <c:ext xmlns:c16="http://schemas.microsoft.com/office/drawing/2014/chart" uri="{C3380CC4-5D6E-409C-BE32-E72D297353CC}">
                <c16:uniqueId val="{00000002-CED6-40F3-A0E7-637E606BD354}"/>
              </c:ext>
            </c:extLst>
          </c:dPt>
          <c:dPt>
            <c:idx val="3"/>
            <c:bubble3D val="0"/>
            <c:extLst>
              <c:ext xmlns:c16="http://schemas.microsoft.com/office/drawing/2014/chart" uri="{C3380CC4-5D6E-409C-BE32-E72D297353CC}">
                <c16:uniqueId val="{00000003-CED6-40F3-A0E7-637E606BD354}"/>
              </c:ext>
            </c:extLst>
          </c:dPt>
          <c:dPt>
            <c:idx val="4"/>
            <c:bubble3D val="0"/>
            <c:extLst>
              <c:ext xmlns:c16="http://schemas.microsoft.com/office/drawing/2014/chart" uri="{C3380CC4-5D6E-409C-BE32-E72D297353CC}">
                <c16:uniqueId val="{00000004-CED6-40F3-A0E7-637E606BD354}"/>
              </c:ext>
            </c:extLst>
          </c:dPt>
          <c:dPt>
            <c:idx val="8"/>
            <c:bubble3D val="0"/>
            <c:extLst>
              <c:ext xmlns:c16="http://schemas.microsoft.com/office/drawing/2014/chart" uri="{C3380CC4-5D6E-409C-BE32-E72D297353CC}">
                <c16:uniqueId val="{00000005-CED6-40F3-A0E7-637E606BD354}"/>
              </c:ext>
            </c:extLst>
          </c:dPt>
          <c:dPt>
            <c:idx val="16"/>
            <c:bubble3D val="0"/>
            <c:extLst>
              <c:ext xmlns:c16="http://schemas.microsoft.com/office/drawing/2014/chart" uri="{C3380CC4-5D6E-409C-BE32-E72D297353CC}">
                <c16:uniqueId val="{00000006-CED6-40F3-A0E7-637E606BD354}"/>
              </c:ext>
            </c:extLst>
          </c:dPt>
          <c:dPt>
            <c:idx val="24"/>
            <c:bubble3D val="0"/>
            <c:extLst>
              <c:ext xmlns:c16="http://schemas.microsoft.com/office/drawing/2014/chart" uri="{C3380CC4-5D6E-409C-BE32-E72D297353CC}">
                <c16:uniqueId val="{00000007-CED6-40F3-A0E7-637E606BD354}"/>
              </c:ext>
            </c:extLst>
          </c:dPt>
          <c:dPt>
            <c:idx val="32"/>
            <c:bubble3D val="0"/>
            <c:extLst>
              <c:ext xmlns:c16="http://schemas.microsoft.com/office/drawing/2014/chart" uri="{C3380CC4-5D6E-409C-BE32-E72D297353CC}">
                <c16:uniqueId val="{00000008-CED6-40F3-A0E7-637E606BD354}"/>
              </c:ext>
            </c:extLst>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D6-40F3-A0E7-637E606BD354}"/>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D6-40F3-A0E7-637E606BD354}"/>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D6-40F3-A0E7-637E606BD354}"/>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D6-40F3-A0E7-637E606BD354}"/>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D6-40F3-A0E7-637E606BD354}"/>
                </c:ext>
              </c:extLst>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D6-40F3-A0E7-637E606BD354}"/>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ED6-40F3-A0E7-637E606BD354}"/>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ED6-40F3-A0E7-637E606BD354}"/>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ED6-40F3-A0E7-637E606BD35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2.5</c:v>
                </c:pt>
                <c:pt idx="16">
                  <c:v>2</c:v>
                </c:pt>
                <c:pt idx="24">
                  <c:v>1.9</c:v>
                </c:pt>
                <c:pt idx="32">
                  <c:v>1.7</c:v>
                </c:pt>
              </c:numCache>
            </c:numRef>
          </c:xVal>
          <c:yVal>
            <c:numRef>
              <c:f>公会計指標分析・財政指標組合せ分析表!$BP$73:$DC$73</c:f>
              <c:numCache>
                <c:formatCode>#,##0.0;"▲ "#,##0.0</c:formatCode>
                <c:ptCount val="40"/>
                <c:pt idx="0">
                  <c:v>23.5</c:v>
                </c:pt>
                <c:pt idx="8">
                  <c:v>17.899999999999999</c:v>
                </c:pt>
                <c:pt idx="16">
                  <c:v>14.3</c:v>
                </c:pt>
                <c:pt idx="24">
                  <c:v>10.1</c:v>
                </c:pt>
                <c:pt idx="32">
                  <c:v>6.3</c:v>
                </c:pt>
              </c:numCache>
            </c:numRef>
          </c:yVal>
          <c:smooth val="0"/>
          <c:extLst>
            <c:ext xmlns:c16="http://schemas.microsoft.com/office/drawing/2014/chart" uri="{C3380CC4-5D6E-409C-BE32-E72D297353CC}">
              <c16:uniqueId val="{00000009-CED6-40F3-A0E7-637E606BD3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ED6-40F3-A0E7-637E606BD354}"/>
              </c:ext>
            </c:extLst>
          </c:dPt>
          <c:dPt>
            <c:idx val="1"/>
            <c:bubble3D val="0"/>
            <c:extLst>
              <c:ext xmlns:c16="http://schemas.microsoft.com/office/drawing/2014/chart" uri="{C3380CC4-5D6E-409C-BE32-E72D297353CC}">
                <c16:uniqueId val="{0000000B-CED6-40F3-A0E7-637E606BD354}"/>
              </c:ext>
            </c:extLst>
          </c:dPt>
          <c:dPt>
            <c:idx val="2"/>
            <c:bubble3D val="0"/>
            <c:extLst>
              <c:ext xmlns:c16="http://schemas.microsoft.com/office/drawing/2014/chart" uri="{C3380CC4-5D6E-409C-BE32-E72D297353CC}">
                <c16:uniqueId val="{0000000C-CED6-40F3-A0E7-637E606BD354}"/>
              </c:ext>
            </c:extLst>
          </c:dPt>
          <c:dPt>
            <c:idx val="3"/>
            <c:bubble3D val="0"/>
            <c:extLst>
              <c:ext xmlns:c16="http://schemas.microsoft.com/office/drawing/2014/chart" uri="{C3380CC4-5D6E-409C-BE32-E72D297353CC}">
                <c16:uniqueId val="{0000000D-CED6-40F3-A0E7-637E606BD354}"/>
              </c:ext>
            </c:extLst>
          </c:dPt>
          <c:dPt>
            <c:idx val="4"/>
            <c:bubble3D val="0"/>
            <c:extLst>
              <c:ext xmlns:c16="http://schemas.microsoft.com/office/drawing/2014/chart" uri="{C3380CC4-5D6E-409C-BE32-E72D297353CC}">
                <c16:uniqueId val="{0000000E-CED6-40F3-A0E7-637E606BD354}"/>
              </c:ext>
            </c:extLst>
          </c:dPt>
          <c:dPt>
            <c:idx val="8"/>
            <c:bubble3D val="0"/>
            <c:extLst>
              <c:ext xmlns:c16="http://schemas.microsoft.com/office/drawing/2014/chart" uri="{C3380CC4-5D6E-409C-BE32-E72D297353CC}">
                <c16:uniqueId val="{0000000F-CED6-40F3-A0E7-637E606BD354}"/>
              </c:ext>
            </c:extLst>
          </c:dPt>
          <c:dPt>
            <c:idx val="16"/>
            <c:bubble3D val="0"/>
            <c:extLst>
              <c:ext xmlns:c16="http://schemas.microsoft.com/office/drawing/2014/chart" uri="{C3380CC4-5D6E-409C-BE32-E72D297353CC}">
                <c16:uniqueId val="{00000010-CED6-40F3-A0E7-637E606BD354}"/>
              </c:ext>
            </c:extLst>
          </c:dPt>
          <c:dPt>
            <c:idx val="24"/>
            <c:bubble3D val="0"/>
            <c:extLst>
              <c:ext xmlns:c16="http://schemas.microsoft.com/office/drawing/2014/chart" uri="{C3380CC4-5D6E-409C-BE32-E72D297353CC}">
                <c16:uniqueId val="{00000011-CED6-40F3-A0E7-637E606BD354}"/>
              </c:ext>
            </c:extLst>
          </c:dPt>
          <c:dPt>
            <c:idx val="32"/>
            <c:bubble3D val="0"/>
            <c:extLst>
              <c:ext xmlns:c16="http://schemas.microsoft.com/office/drawing/2014/chart" uri="{C3380CC4-5D6E-409C-BE32-E72D297353CC}">
                <c16:uniqueId val="{00000012-CED6-40F3-A0E7-637E606BD354}"/>
              </c:ext>
            </c:extLst>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ED6-40F3-A0E7-637E606BD354}"/>
                </c:ext>
              </c:extLst>
            </c:dLbl>
            <c:dLbl>
              <c:idx val="1"/>
              <c:delete val="1"/>
              <c:extLst>
                <c:ext xmlns:c15="http://schemas.microsoft.com/office/drawing/2012/chart" uri="{CE6537A1-D6FC-4f65-9D91-7224C49458BB}"/>
                <c:ext xmlns:c16="http://schemas.microsoft.com/office/drawing/2014/chart" uri="{C3380CC4-5D6E-409C-BE32-E72D297353CC}">
                  <c16:uniqueId val="{0000000B-CED6-40F3-A0E7-637E606BD354}"/>
                </c:ext>
              </c:extLst>
            </c:dLbl>
            <c:dLbl>
              <c:idx val="2"/>
              <c:delete val="1"/>
              <c:extLst>
                <c:ext xmlns:c15="http://schemas.microsoft.com/office/drawing/2012/chart" uri="{CE6537A1-D6FC-4f65-9D91-7224C49458BB}"/>
                <c:ext xmlns:c16="http://schemas.microsoft.com/office/drawing/2014/chart" uri="{C3380CC4-5D6E-409C-BE32-E72D297353CC}">
                  <c16:uniqueId val="{0000000C-CED6-40F3-A0E7-637E606BD354}"/>
                </c:ext>
              </c:extLst>
            </c:dLbl>
            <c:dLbl>
              <c:idx val="3"/>
              <c:delete val="1"/>
              <c:extLst>
                <c:ext xmlns:c15="http://schemas.microsoft.com/office/drawing/2012/chart" uri="{CE6537A1-D6FC-4f65-9D91-7224C49458BB}"/>
                <c:ext xmlns:c16="http://schemas.microsoft.com/office/drawing/2014/chart" uri="{C3380CC4-5D6E-409C-BE32-E72D297353CC}">
                  <c16:uniqueId val="{0000000D-CED6-40F3-A0E7-637E606BD354}"/>
                </c:ext>
              </c:extLst>
            </c:dLbl>
            <c:dLbl>
              <c:idx val="4"/>
              <c:delete val="1"/>
              <c:extLst>
                <c:ext xmlns:c15="http://schemas.microsoft.com/office/drawing/2012/chart" uri="{CE6537A1-D6FC-4f65-9D91-7224C49458BB}"/>
                <c:ext xmlns:c16="http://schemas.microsoft.com/office/drawing/2014/chart" uri="{C3380CC4-5D6E-409C-BE32-E72D297353CC}">
                  <c16:uniqueId val="{0000000E-CED6-40F3-A0E7-637E606BD354}"/>
                </c:ext>
              </c:extLst>
            </c:dLbl>
            <c:dLbl>
              <c:idx val="8"/>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ED6-40F3-A0E7-637E606BD354}"/>
                </c:ext>
              </c:extLst>
            </c:dLbl>
            <c:dLbl>
              <c:idx val="16"/>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ED6-40F3-A0E7-637E606BD354}"/>
                </c:ext>
              </c:extLst>
            </c:dLbl>
            <c:dLbl>
              <c:idx val="24"/>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ED6-40F3-A0E7-637E606BD354}"/>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ED6-40F3-A0E7-637E606BD35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ED6-40F3-A0E7-637E606BD354}"/>
            </c:ext>
          </c:extLst>
        </c:ser>
        <c:dLbls>
          <c:showLegendKey val="0"/>
          <c:showVal val="1"/>
          <c:showCatName val="0"/>
          <c:showSerName val="0"/>
          <c:showPercent val="0"/>
          <c:showBubbleSize val="0"/>
        </c:dLbls>
        <c:axId val="3"/>
        <c:axId val="2"/>
      </c:scatterChart>
      <c:valAx>
        <c:axId val="3"/>
        <c:scaling>
          <c:orientation val="maxMin"/>
          <c:max val="9"/>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12271638"/>
              <c:y val="0.8995696473352857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8864647847E-2"/>
              <c:y val="0.2511554986584360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153025" y="4591050"/>
          <a:ext cx="2940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1608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xdr:cNvSpPr>
          <a:spLocks noChangeArrowheads="1"/>
        </xdr:cNvSpPr>
      </xdr:nvSpPr>
      <xdr:spPr>
        <a:xfrm>
          <a:off x="123825" y="123825"/>
          <a:ext cx="877887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59340" y="190500"/>
          <a:ext cx="22752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2625705" y="190500"/>
          <a:ext cx="34245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915" y="7591425"/>
          <a:ext cx="683133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804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804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804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804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804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804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804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804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804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997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201930</xdr:colOff>
      <xdr:row>53</xdr:row>
      <xdr:rowOff>9525</xdr:rowOff>
    </xdr:to>
    <xdr:sp macro="" textlink="">
      <xdr:nvSpPr>
        <xdr:cNvPr id="16" name="Rectangle 87"/>
        <xdr:cNvSpPr>
          <a:spLocks noChangeArrowheads="1"/>
        </xdr:cNvSpPr>
      </xdr:nvSpPr>
      <xdr:spPr>
        <a:xfrm>
          <a:off x="12015470" y="7600315"/>
          <a:ext cx="404685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15470" y="7591425"/>
          <a:ext cx="80899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96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38660" y="7934325"/>
          <a:ext cx="37788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都市計画事業関連の地方債償還額が減少したことに加え、発行抑制に努めたことから、元利償還金の額が１億336万６千円（△</a:t>
          </a:r>
          <a:r>
            <a:rPr kumimoji="1" lang="en-US" altLang="ja-JP" sz="1200">
              <a:latin typeface="ＭＳ ゴシック"/>
              <a:ea typeface="ＭＳ ゴシック"/>
            </a:rPr>
            <a:t>5.8</a:t>
          </a:r>
          <a:r>
            <a:rPr kumimoji="1" lang="ja-JP" altLang="en-US" sz="1200">
              <a:latin typeface="ＭＳ ゴシック"/>
              <a:ea typeface="ＭＳ ゴシック"/>
            </a:rPr>
            <a:t>％）減少となった。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915" y="12106275"/>
          <a:ext cx="683133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2015470" y="12115800"/>
          <a:ext cx="407162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0235" y="12106275"/>
          <a:ext cx="73787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0880" y="12325985"/>
          <a:ext cx="38646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19585" y="7572375"/>
          <a:ext cx="426783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333375</xdr:colOff>
      <xdr:row>39</xdr:row>
      <xdr:rowOff>12700</xdr:rowOff>
    </xdr:from>
    <xdr:to>
      <xdr:col>15</xdr:col>
      <xdr:colOff>841375</xdr:colOff>
      <xdr:row>40</xdr:row>
      <xdr:rowOff>333375</xdr:rowOff>
    </xdr:to>
    <xdr:sp macro="" textlink="">
      <xdr:nvSpPr>
        <xdr:cNvPr id="4" name="テキスト ボックス 3"/>
        <xdr:cNvSpPr txBox="1"/>
      </xdr:nvSpPr>
      <xdr:spPr>
        <a:xfrm>
          <a:off x="11977370" y="7604125"/>
          <a:ext cx="227203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8870"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8870"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8870"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8870"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8870"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8870"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8870"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8870"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8870"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8870"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8870"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7445"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984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847598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627380</xdr:colOff>
      <xdr:row>3</xdr:row>
      <xdr:rowOff>123825</xdr:rowOff>
    </xdr:to>
    <xdr:sp macro="" textlink="">
      <xdr:nvSpPr>
        <xdr:cNvPr id="19" name="年度ボックス"/>
        <xdr:cNvSpPr>
          <a:spLocks noChangeArrowheads="1"/>
        </xdr:cNvSpPr>
      </xdr:nvSpPr>
      <xdr:spPr>
        <a:xfrm>
          <a:off x="9949815" y="238125"/>
          <a:ext cx="23215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697460" y="238125"/>
          <a:ext cx="34899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915" y="7591425"/>
          <a:ext cx="54692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785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34520" y="7962900"/>
          <a:ext cx="403860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将来負担額は、全て減となっている。</a:t>
          </a:r>
          <a:endParaRPr kumimoji="1" lang="en-US" altLang="ja-JP" sz="1200">
            <a:latin typeface="ＭＳ ゴシック"/>
            <a:ea typeface="ＭＳ ゴシック"/>
          </a:endParaRPr>
        </a:p>
        <a:p>
          <a:r>
            <a:rPr kumimoji="1" lang="ja-JP" altLang="en-US" sz="1200">
              <a:latin typeface="ＭＳ ゴシック"/>
              <a:ea typeface="ＭＳ ゴシック"/>
            </a:rPr>
            <a:t>　特に地方債の現在高は中期財政計画に基づき、発行額を元金償還額以内とし、発行額を抑制したため、３億9,131万６千円（2.0％）減となり、充当可能財源等は７億2,313万円（2.8％）の減となった。</a:t>
          </a:r>
          <a:endParaRPr kumimoji="1" lang="en-US" altLang="ja-JP" sz="12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724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724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2217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7215" y="11934825"/>
          <a:ext cx="664591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856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50047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東京都狛江市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19583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724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856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856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31</a:t>
          </a:r>
          <a:r>
            <a:rPr kumimoji="1" lang="ja-JP" altLang="en-US" sz="1300">
              <a:solidFill>
                <a:schemeClr val="dk1"/>
              </a:solidFill>
              <a:effectLst/>
              <a:latin typeface="ＭＳ ゴシック"/>
              <a:ea typeface="ＭＳ ゴシック"/>
              <a:cs typeface="+mn-cs"/>
            </a:rPr>
            <a:t>年度の実質収支額は906百万円となった。令和２年度は財政調整基金に240百万円、特定目的基金を加えた基金合計では616百万円を積み立て、実質収支額（決算剰余金）の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以上の積み立てを行ったことから、全体として基金残高は増となった。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地方財政法（昭和</a:t>
          </a:r>
          <a:r>
            <a:rPr kumimoji="1" lang="en-US" altLang="ja-JP" sz="1300">
              <a:solidFill>
                <a:schemeClr val="dk1"/>
              </a:solidFill>
              <a:effectLst/>
              <a:latin typeface="ＭＳ ゴシック"/>
              <a:ea typeface="ＭＳ ゴシック"/>
              <a:cs typeface="+mn-cs"/>
            </a:rPr>
            <a:t>23 </a:t>
          </a:r>
          <a:r>
            <a:rPr kumimoji="1" lang="ja-JP" altLang="en-US" sz="1300">
              <a:solidFill>
                <a:schemeClr val="dk1"/>
              </a:solidFill>
              <a:effectLst/>
              <a:latin typeface="ＭＳ ゴシック"/>
              <a:ea typeface="ＭＳ ゴシック"/>
              <a:cs typeface="+mn-cs"/>
            </a:rPr>
            <a:t>年法律第</a:t>
          </a:r>
          <a:r>
            <a:rPr kumimoji="1" lang="en-US" altLang="ja-JP" sz="1300">
              <a:solidFill>
                <a:schemeClr val="dk1"/>
              </a:solidFill>
              <a:effectLst/>
              <a:latin typeface="ＭＳ ゴシック"/>
              <a:ea typeface="ＭＳ ゴシック"/>
              <a:cs typeface="+mn-cs"/>
            </a:rPr>
            <a:t>109 </a:t>
          </a:r>
          <a:r>
            <a:rPr kumimoji="1" lang="ja-JP" altLang="en-US" sz="1300">
              <a:solidFill>
                <a:schemeClr val="dk1"/>
              </a:solidFill>
              <a:effectLst/>
              <a:latin typeface="ＭＳ ゴシック"/>
              <a:ea typeface="ＭＳ ゴシック"/>
              <a:cs typeface="+mn-cs"/>
            </a:rPr>
            <a:t>号）第７条において「地方公共団体は、各会計年度において歳入歳出の決算上剰余金を生じた場合においては、当該剰余金のうち</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を下らない金額は、これを剰余金を生じた翌翌年度までに、積み立て、又は償還期限を繰り上げて行なう地方債の償還の財源に充てなければならない。」と規定されているが、狛江市においては、中期財政計画に基づき、一般会計決算の実質収支額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以上を翌年度までに基金に積み立てるように努める。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984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856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856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　清掃施設整備基金：清掃施設の建設及び修繕に係る資金に充てるもの</a:t>
          </a:r>
        </a:p>
        <a:p>
          <a:r>
            <a:rPr kumimoji="1" lang="ja-JP" altLang="en-US" sz="1200">
              <a:solidFill>
                <a:schemeClr val="dk1"/>
              </a:solidFill>
              <a:effectLst/>
              <a:latin typeface="ＭＳ ゴシック"/>
              <a:ea typeface="ＭＳ ゴシック"/>
              <a:cs typeface="+mn-cs"/>
            </a:rPr>
            <a:t>　公共施設整備基金：公用又は公共用に供する施設の整備（増改築を含む。）に係る資金に充てるもの</a:t>
          </a:r>
        </a:p>
        <a:p>
          <a:r>
            <a:rPr kumimoji="1" lang="ja-JP" altLang="en-US" sz="1200">
              <a:solidFill>
                <a:schemeClr val="dk1"/>
              </a:solidFill>
              <a:effectLst/>
              <a:latin typeface="ＭＳ ゴシック"/>
              <a:ea typeface="ＭＳ ゴシック"/>
              <a:cs typeface="+mn-cs"/>
            </a:rPr>
            <a:t>　公共施設修繕基金：公用又は公共用に供する施設の修繕に係る資金に充てるもの</a:t>
          </a:r>
        </a:p>
        <a:p>
          <a:r>
            <a:rPr kumimoji="1" lang="ja-JP" altLang="en-US" sz="1200">
              <a:solidFill>
                <a:schemeClr val="dk1"/>
              </a:solidFill>
              <a:effectLst/>
              <a:latin typeface="ＭＳ ゴシック"/>
              <a:ea typeface="ＭＳ ゴシック"/>
              <a:cs typeface="+mn-cs"/>
            </a:rPr>
            <a:t>　緑化基金	　　　：みどりの保護、育成及び緑地確保等の緑化事業の推進を図るための資金に充てるもの</a:t>
          </a:r>
        </a:p>
        <a:p>
          <a:r>
            <a:rPr kumimoji="1" lang="ja-JP" altLang="en-US" sz="1200">
              <a:solidFill>
                <a:schemeClr val="dk1"/>
              </a:solidFill>
              <a:effectLst/>
              <a:latin typeface="ＭＳ ゴシック"/>
              <a:ea typeface="ＭＳ ゴシック"/>
              <a:cs typeface="+mn-cs"/>
            </a:rPr>
            <a:t>　都市計画事業基金：土地区画整理事業の資金に充てるもの</a:t>
          </a:r>
        </a:p>
        <a:p>
          <a:r>
            <a:rPr kumimoji="1" lang="ja-JP" altLang="en-US" sz="1200">
              <a:solidFill>
                <a:schemeClr val="dk1"/>
              </a:solidFill>
              <a:effectLst/>
              <a:latin typeface="ＭＳ ゴシック"/>
              <a:ea typeface="ＭＳ ゴシック"/>
              <a:cs typeface="+mn-cs"/>
            </a:rPr>
            <a:t>　</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　</a:t>
          </a:r>
        </a:p>
        <a:p>
          <a:r>
            <a:rPr kumimoji="1" lang="ja-JP" altLang="en-US" sz="1200">
              <a:solidFill>
                <a:schemeClr val="dk1"/>
              </a:solidFill>
              <a:effectLst/>
              <a:latin typeface="ＭＳ ゴシック"/>
              <a:ea typeface="ＭＳ ゴシック"/>
              <a:cs typeface="+mn-cs"/>
            </a:rPr>
            <a:t>　公共施設整備基金：新設学童クラブや、第一小学校児童増対策工事（校舎増築等工事）に係る費用として80,000千円の取崩があったものの、積立額が上回ったため約　　　　　　　　　　</a:t>
          </a:r>
        </a:p>
        <a:p>
          <a:r>
            <a:rPr kumimoji="1" lang="ja-JP" altLang="en-US" sz="1200">
              <a:solidFill>
                <a:schemeClr val="dk1"/>
              </a:solidFill>
              <a:effectLst/>
              <a:latin typeface="ＭＳ ゴシック"/>
              <a:ea typeface="ＭＳ ゴシック"/>
              <a:cs typeface="+mn-cs"/>
            </a:rPr>
            <a:t>　　　　　　　　　　20,000千円の増。</a:t>
          </a:r>
        </a:p>
        <a:p>
          <a:r>
            <a:rPr kumimoji="1" lang="ja-JP" altLang="en-US" sz="1200">
              <a:solidFill>
                <a:schemeClr val="dk1"/>
              </a:solidFill>
              <a:effectLst/>
              <a:latin typeface="ＭＳ ゴシック"/>
              <a:ea typeface="ＭＳ ゴシック"/>
              <a:cs typeface="+mn-cs"/>
            </a:rPr>
            <a:t>　公共施設修繕基金：第一小学校児童増対策工事（既存校舎教室等改修工事）に伴う20,000千円の取崩があったものの、積立額が上回ったため約80,000千円の増。</a:t>
          </a:r>
        </a:p>
        <a:p>
          <a:r>
            <a:rPr kumimoji="1" lang="ja-JP" altLang="en-US" sz="1200">
              <a:solidFill>
                <a:schemeClr val="dk1"/>
              </a:solidFill>
              <a:effectLst/>
              <a:latin typeface="ＭＳ ゴシック"/>
              <a:ea typeface="ＭＳ ゴシック"/>
              <a:cs typeface="+mn-cs"/>
            </a:rPr>
            <a:t>　</a:t>
          </a: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　清掃施設整備基金：多摩川衛生組合の炉の竣工時、建設費負担金は約９億円、その後公債費負担金として毎年度４億円がかかっていたこ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とから、いずれ訪れる炉の更新に備え、</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億円を積立目標額とする。</a:t>
          </a:r>
        </a:p>
        <a:p>
          <a:r>
            <a:rPr kumimoji="1" lang="ja-JP" altLang="en-US" sz="1200">
              <a:solidFill>
                <a:schemeClr val="dk1"/>
              </a:solidFill>
              <a:effectLst/>
              <a:latin typeface="ＭＳ ゴシック"/>
              <a:ea typeface="ＭＳ ゴシック"/>
              <a:cs typeface="+mn-cs"/>
            </a:rPr>
            <a:t>　公共施設整備基金：積立目標額の設定にあたっては、貸借対照表における建物の減価償却累計額を必要となる公共施設の更新費用とし、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このうち特定財源を控除した</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％の額を一般財源（</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％）と基金（</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％）で負担することとする。平成</a:t>
          </a:r>
          <a:r>
            <a:rPr kumimoji="1" lang="en-US" altLang="ja-JP" sz="1200">
              <a:solidFill>
                <a:schemeClr val="dk1"/>
              </a:solidFill>
              <a:effectLst/>
              <a:latin typeface="ＭＳ ゴシック"/>
              <a:ea typeface="ＭＳ ゴシック"/>
              <a:cs typeface="+mn-cs"/>
            </a:rPr>
            <a:t>31</a:t>
          </a:r>
          <a:r>
            <a:rPr kumimoji="1" lang="ja-JP" altLang="en-US" sz="1200">
              <a:solidFill>
                <a:schemeClr val="dk1"/>
              </a:solidFill>
              <a:effectLst/>
              <a:latin typeface="ＭＳ ゴシック"/>
              <a:ea typeface="ＭＳ ゴシック"/>
              <a:cs typeface="+mn-cs"/>
            </a:rPr>
            <a:t>年度の建物</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減価償却累計額約</a:t>
          </a:r>
          <a:r>
            <a:rPr kumimoji="1" lang="en-US" altLang="ja-JP" sz="1200">
              <a:solidFill>
                <a:schemeClr val="dk1"/>
              </a:solidFill>
              <a:effectLst/>
              <a:latin typeface="ＭＳ ゴシック"/>
              <a:ea typeface="ＭＳ ゴシック"/>
              <a:cs typeface="+mn-cs"/>
            </a:rPr>
            <a:t>188</a:t>
          </a:r>
          <a:r>
            <a:rPr kumimoji="1" lang="ja-JP" altLang="en-US" sz="1200">
              <a:solidFill>
                <a:schemeClr val="dk1"/>
              </a:solidFill>
              <a:effectLst/>
              <a:latin typeface="ＭＳ ゴシック"/>
              <a:ea typeface="ＭＳ ゴシック"/>
              <a:cs typeface="+mn-cs"/>
            </a:rPr>
            <a:t>億円を今後必要になる更新費用として考え、</a:t>
          </a:r>
          <a:r>
            <a:rPr kumimoji="1" lang="en-US" altLang="ja-JP" sz="1200">
              <a:solidFill>
                <a:schemeClr val="dk1"/>
              </a:solidFill>
              <a:effectLst/>
              <a:latin typeface="ＭＳ ゴシック"/>
              <a:ea typeface="ＭＳ ゴシック"/>
              <a:cs typeface="+mn-cs"/>
            </a:rPr>
            <a:t>19</a:t>
          </a:r>
          <a:r>
            <a:rPr kumimoji="1" lang="ja-JP" altLang="en-US" sz="1200">
              <a:solidFill>
                <a:schemeClr val="dk1"/>
              </a:solidFill>
              <a:effectLst/>
              <a:latin typeface="ＭＳ ゴシック"/>
              <a:ea typeface="ＭＳ ゴシック"/>
              <a:cs typeface="+mn-cs"/>
            </a:rPr>
            <a:t>億円（約</a:t>
          </a:r>
          <a:r>
            <a:rPr kumimoji="1" lang="en-US" altLang="ja-JP" sz="1200">
              <a:solidFill>
                <a:schemeClr val="dk1"/>
              </a:solidFill>
              <a:effectLst/>
              <a:latin typeface="ＭＳ ゴシック"/>
              <a:ea typeface="ＭＳ ゴシック"/>
              <a:cs typeface="+mn-cs"/>
            </a:rPr>
            <a:t>188</a:t>
          </a:r>
          <a:r>
            <a:rPr kumimoji="1" lang="ja-JP" altLang="en-US" sz="1200">
              <a:solidFill>
                <a:schemeClr val="dk1"/>
              </a:solidFill>
              <a:effectLst/>
              <a:latin typeface="ＭＳ ゴシック"/>
              <a:ea typeface="ＭＳ ゴシック"/>
              <a:cs typeface="+mn-cs"/>
            </a:rPr>
            <a:t>億円</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％）を積立目標額とする。</a:t>
          </a:r>
        </a:p>
        <a:p>
          <a:r>
            <a:rPr kumimoji="1" lang="ja-JP" altLang="en-US" sz="1200">
              <a:solidFill>
                <a:schemeClr val="dk1"/>
              </a:solidFill>
              <a:effectLst/>
              <a:latin typeface="ＭＳ ゴシック"/>
              <a:ea typeface="ＭＳ ゴシック"/>
              <a:cs typeface="+mn-cs"/>
            </a:rPr>
            <a:t>　公共施設修繕基金：学校施設の改修費用は改築費用と同程度と考えられるため、公共施設整備基金と同額の</a:t>
          </a:r>
          <a:r>
            <a:rPr kumimoji="1" lang="en-US" altLang="ja-JP" sz="1200">
              <a:solidFill>
                <a:schemeClr val="dk1"/>
              </a:solidFill>
              <a:effectLst/>
              <a:latin typeface="ＭＳ ゴシック"/>
              <a:ea typeface="ＭＳ ゴシック"/>
              <a:cs typeface="+mn-cs"/>
            </a:rPr>
            <a:t>19</a:t>
          </a:r>
          <a:r>
            <a:rPr kumimoji="1" lang="ja-JP" altLang="en-US" sz="1200">
              <a:solidFill>
                <a:schemeClr val="dk1"/>
              </a:solidFill>
              <a:effectLst/>
              <a:latin typeface="ＭＳ ゴシック"/>
              <a:ea typeface="ＭＳ ゴシック"/>
              <a:cs typeface="+mn-cs"/>
            </a:rPr>
            <a:t>億円を積立目標額とする。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緑化基金　　　　：事業者の協力により、市が推進する緑のまちづくりに係る施策に活用される緑のまちづくり協力金を積み立て、緑地確保等</a:t>
          </a:r>
        </a:p>
        <a:p>
          <a:r>
            <a:rPr kumimoji="1" lang="ja-JP" altLang="en-US" sz="1200">
              <a:solidFill>
                <a:schemeClr val="dk1"/>
              </a:solidFill>
              <a:effectLst/>
              <a:latin typeface="ＭＳ ゴシック"/>
              <a:ea typeface="ＭＳ ゴシック"/>
              <a:cs typeface="+mn-cs"/>
            </a:rPr>
            <a:t>　　　　　　　　　　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都市計画事業基金：主に都市計画税を原資として積立を行うため、積立額が事業によって変わるものの、円滑な事業執行のため、積立に努める。</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984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856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856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令和２年度末残高は、240百万円の積み立てと</a:t>
          </a:r>
          <a:r>
            <a:rPr kumimoji="1" lang="en-US" altLang="ja-JP" sz="1300">
              <a:solidFill>
                <a:schemeClr val="dk1"/>
              </a:solidFill>
              <a:effectLst/>
              <a:latin typeface="ＭＳ ゴシック"/>
              <a:ea typeface="ＭＳ ゴシック"/>
              <a:cs typeface="+mn-cs"/>
            </a:rPr>
            <a:t>339</a:t>
          </a:r>
          <a:r>
            <a:rPr kumimoji="1" lang="ja-JP" altLang="en-US" sz="1300">
              <a:solidFill>
                <a:schemeClr val="dk1"/>
              </a:solidFill>
              <a:effectLst/>
              <a:latin typeface="ＭＳ ゴシック"/>
              <a:ea typeface="ＭＳ ゴシック"/>
              <a:cs typeface="+mn-cs"/>
            </a:rPr>
            <a:t>百万円の取崩しにより、</a:t>
          </a:r>
          <a:r>
            <a:rPr kumimoji="1" lang="en-US" altLang="ja-JP" sz="1300">
              <a:solidFill>
                <a:schemeClr val="dk1"/>
              </a:solidFill>
              <a:effectLst/>
              <a:latin typeface="ＭＳ ゴシック"/>
              <a:ea typeface="ＭＳ ゴシック"/>
              <a:cs typeface="+mn-cs"/>
            </a:rPr>
            <a:t>1,767</a:t>
          </a:r>
          <a:r>
            <a:rPr kumimoji="1" lang="ja-JP" altLang="en-US" sz="1300">
              <a:solidFill>
                <a:schemeClr val="dk1"/>
              </a:solidFill>
              <a:effectLst/>
              <a:latin typeface="ＭＳ ゴシック"/>
              <a:ea typeface="ＭＳ ゴシック"/>
              <a:cs typeface="+mn-cs"/>
            </a:rPr>
            <a:t>百万円、前年度比99百万円（5.3％）減となった。市民一人あたりでは約２万１千円となり、標準財政規模の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％（令和２年度では約</a:t>
          </a:r>
          <a:r>
            <a:rPr kumimoji="1" lang="en-US" altLang="ja-JP" sz="1300">
              <a:solidFill>
                <a:schemeClr val="dk1"/>
              </a:solidFill>
              <a:effectLst/>
              <a:latin typeface="ＭＳ ゴシック"/>
              <a:ea typeface="ＭＳ ゴシック"/>
              <a:cs typeface="+mn-cs"/>
            </a:rPr>
            <a:t>16</a:t>
          </a:r>
          <a:r>
            <a:rPr kumimoji="1" lang="ja-JP" altLang="en-US" sz="1300">
              <a:solidFill>
                <a:schemeClr val="dk1"/>
              </a:solidFill>
              <a:effectLst/>
              <a:latin typeface="ＭＳ ゴシック"/>
              <a:ea typeface="ＭＳ ゴシック"/>
              <a:cs typeface="+mn-cs"/>
            </a:rPr>
            <a:t>億４千万円）以上の残高の確保ができた。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将来を見据えた持続可能な行財政運営を行っていくため、今後の社会保障費の増加等による財源不足を勘案し、近年の財政調整基金の取崩実績を踏まえた積立目標額として</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億円を設定している。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984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856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856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減債基金の運用益以外の積み立ては行っていないため、年度末残高は維持となった。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公債費のピークはすでに過ぎたことから、減債基金の運用益以外の新たな積み立ては行わず、現状を維持する。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984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170815</xdr:colOff>
      <xdr:row>1</xdr:row>
      <xdr:rowOff>156210</xdr:rowOff>
    </xdr:to>
    <xdr:sp macro="" textlink="">
      <xdr:nvSpPr>
        <xdr:cNvPr id="4" name="正方形/長方形 3"/>
        <xdr:cNvSpPr/>
      </xdr:nvSpPr>
      <xdr:spPr>
        <a:xfrm>
          <a:off x="355600" y="64135"/>
          <a:ext cx="1136205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295880" y="189230"/>
          <a:ext cx="3536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170815</xdr:colOff>
      <xdr:row>0</xdr:row>
      <xdr:rowOff>215265</xdr:rowOff>
    </xdr:from>
    <xdr:to>
      <xdr:col>107</xdr:col>
      <xdr:colOff>263525</xdr:colOff>
      <xdr:row>1</xdr:row>
      <xdr:rowOff>181610</xdr:rowOff>
    </xdr:to>
    <xdr:sp macro="" textlink="">
      <xdr:nvSpPr>
        <xdr:cNvPr id="6" name="正方形/長方形 5"/>
        <xdr:cNvSpPr/>
      </xdr:nvSpPr>
      <xdr:spPr>
        <a:xfrm>
          <a:off x="15304770" y="215265"/>
          <a:ext cx="350901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326995" y="240665"/>
          <a:ext cx="345503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777470" y="189230"/>
          <a:ext cx="238506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802870" y="215265"/>
          <a:ext cx="234061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2828270" y="240665"/>
          <a:ext cx="230314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443865</xdr:colOff>
      <xdr:row>2</xdr:row>
      <xdr:rowOff>22860</xdr:rowOff>
    </xdr:from>
    <xdr:to>
      <xdr:col>53</xdr:col>
      <xdr:colOff>170815</xdr:colOff>
      <xdr:row>11</xdr:row>
      <xdr:rowOff>104775</xdr:rowOff>
    </xdr:to>
    <xdr:sp macro="" textlink="">
      <xdr:nvSpPr>
        <xdr:cNvPr id="11" name="正方形/長方形 10"/>
        <xdr:cNvSpPr/>
      </xdr:nvSpPr>
      <xdr:spPr>
        <a:xfrm>
          <a:off x="443865" y="889635"/>
          <a:ext cx="905319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170815</xdr:colOff>
      <xdr:row>11</xdr:row>
      <xdr:rowOff>73025</xdr:rowOff>
    </xdr:to>
    <xdr:sp macro="" textlink="">
      <xdr:nvSpPr>
        <xdr:cNvPr id="12" name="正方形/長方形 11"/>
        <xdr:cNvSpPr/>
      </xdr:nvSpPr>
      <xdr:spPr>
        <a:xfrm>
          <a:off x="567690" y="921385"/>
          <a:ext cx="124269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763395" y="921385"/>
          <a:ext cx="119570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2959100" y="921385"/>
          <a:ext cx="136652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325620" y="940435"/>
          <a:ext cx="181546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170815</xdr:colOff>
      <xdr:row>7</xdr:row>
      <xdr:rowOff>3175</xdr:rowOff>
    </xdr:to>
    <xdr:sp macro="" textlink="">
      <xdr:nvSpPr>
        <xdr:cNvPr id="16" name="正方形/長方形 15"/>
        <xdr:cNvSpPr/>
      </xdr:nvSpPr>
      <xdr:spPr>
        <a:xfrm>
          <a:off x="6141085" y="940435"/>
          <a:ext cx="113538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336790" y="953135"/>
          <a:ext cx="57594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25620" y="1695450"/>
          <a:ext cx="181546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170815</xdr:colOff>
      <xdr:row>9</xdr:row>
      <xdr:rowOff>130175</xdr:rowOff>
    </xdr:to>
    <xdr:sp macro="" textlink="">
      <xdr:nvSpPr>
        <xdr:cNvPr id="19" name="正方形/長方形 18"/>
        <xdr:cNvSpPr/>
      </xdr:nvSpPr>
      <xdr:spPr>
        <a:xfrm>
          <a:off x="6204585" y="1695450"/>
          <a:ext cx="329247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9949815" y="889635"/>
          <a:ext cx="136652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170815</xdr:colOff>
      <xdr:row>2</xdr:row>
      <xdr:rowOff>86360</xdr:rowOff>
    </xdr:from>
    <xdr:to>
      <xdr:col>64</xdr:col>
      <xdr:colOff>170815</xdr:colOff>
      <xdr:row>3</xdr:row>
      <xdr:rowOff>15875</xdr:rowOff>
    </xdr:to>
    <xdr:sp macro="" textlink="">
      <xdr:nvSpPr>
        <xdr:cNvPr id="21" name="正方形/長方形 20"/>
        <xdr:cNvSpPr/>
      </xdr:nvSpPr>
      <xdr:spPr>
        <a:xfrm>
          <a:off x="10180320" y="953135"/>
          <a:ext cx="119570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170815</xdr:colOff>
      <xdr:row>3</xdr:row>
      <xdr:rowOff>28575</xdr:rowOff>
    </xdr:from>
    <xdr:to>
      <xdr:col>64</xdr:col>
      <xdr:colOff>170815</xdr:colOff>
      <xdr:row>6</xdr:row>
      <xdr:rowOff>34925</xdr:rowOff>
    </xdr:to>
    <xdr:sp macro="" textlink="">
      <xdr:nvSpPr>
        <xdr:cNvPr id="22" name="正方形/長方形 21"/>
        <xdr:cNvSpPr/>
      </xdr:nvSpPr>
      <xdr:spPr>
        <a:xfrm>
          <a:off x="10180320" y="1219200"/>
          <a:ext cx="119570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170815</xdr:colOff>
      <xdr:row>5</xdr:row>
      <xdr:rowOff>28575</xdr:rowOff>
    </xdr:from>
    <xdr:to>
      <xdr:col>65</xdr:col>
      <xdr:colOff>117475</xdr:colOff>
      <xdr:row>8</xdr:row>
      <xdr:rowOff>161925</xdr:rowOff>
    </xdr:to>
    <xdr:sp macro="" textlink="">
      <xdr:nvSpPr>
        <xdr:cNvPr id="23" name="正方形/長方形 22"/>
        <xdr:cNvSpPr/>
      </xdr:nvSpPr>
      <xdr:spPr>
        <a:xfrm>
          <a:off x="10180320" y="1549400"/>
          <a:ext cx="131318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012680" y="1042035"/>
          <a:ext cx="1898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06665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066655" y="13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165100</xdr:rowOff>
    </xdr:to>
    <xdr:cxnSp macro="">
      <xdr:nvCxnSpPr>
        <xdr:cNvPr id="27" name="直線コネクタ 26"/>
        <xdr:cNvCxnSpPr/>
      </xdr:nvCxnSpPr>
      <xdr:spPr>
        <a:xfrm>
          <a:off x="10111105" y="1549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31730" y="15494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11105" y="17811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31730" y="19177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114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29464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175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0995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570" cy="259080"/>
    <xdr:sp macro="" textlink="">
      <xdr:nvSpPr>
        <xdr:cNvPr id="35" name="テキスト ボックス 34"/>
        <xdr:cNvSpPr txBox="1"/>
      </xdr:nvSpPr>
      <xdr:spPr>
        <a:xfrm>
          <a:off x="419100" y="3644900"/>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149860</xdr:rowOff>
    </xdr:from>
    <xdr:to>
      <xdr:col>27</xdr:col>
      <xdr:colOff>73025</xdr:colOff>
      <xdr:row>22</xdr:row>
      <xdr:rowOff>28575</xdr:rowOff>
    </xdr:to>
    <xdr:sp macro="" textlink="">
      <xdr:nvSpPr>
        <xdr:cNvPr id="36" name="正方形/長方形 35"/>
        <xdr:cNvSpPr/>
      </xdr:nvSpPr>
      <xdr:spPr>
        <a:xfrm>
          <a:off x="1149350" y="4147185"/>
          <a:ext cx="3808730" cy="297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806575" y="4497705"/>
          <a:ext cx="15455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450590" y="4481195"/>
          <a:ext cx="75628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4907280"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07280"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273800"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73800"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7767320"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67320"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165100</xdr:rowOff>
    </xdr:to>
    <xdr:sp macro="" textlink="">
      <xdr:nvSpPr>
        <xdr:cNvPr id="45" name="正方形/長方形 44"/>
        <xdr:cNvSpPr/>
      </xdr:nvSpPr>
      <xdr:spPr>
        <a:xfrm>
          <a:off x="1149350" y="4813300"/>
          <a:ext cx="380873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165100</xdr:rowOff>
    </xdr:to>
    <xdr:sp macro="" textlink="">
      <xdr:nvSpPr>
        <xdr:cNvPr id="46" name="正方形/長方形 45"/>
        <xdr:cNvSpPr/>
      </xdr:nvSpPr>
      <xdr:spPr>
        <a:xfrm>
          <a:off x="5205095" y="4813300"/>
          <a:ext cx="4270375"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05095" y="4876800"/>
          <a:ext cx="4099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61610" y="5092700"/>
          <a:ext cx="4086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当市では、</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年度に策定した狛江市公共施設等総合管理計画（令和３年度更新）の個別施設計画である狛江市公共施設整備計画（平成</a:t>
          </a:r>
          <a:r>
            <a:rPr kumimoji="1" lang="en-US" altLang="ja-JP" sz="1100">
              <a:solidFill>
                <a:schemeClr val="dk1"/>
              </a:solidFill>
              <a:effectLst/>
              <a:latin typeface="ＭＳ Ｐゴシック"/>
              <a:ea typeface="ＭＳ Ｐゴシック"/>
              <a:cs typeface="+mn-cs"/>
            </a:rPr>
            <a:t>31</a:t>
          </a:r>
          <a:r>
            <a:rPr kumimoji="1" lang="ja-JP" altLang="en-US" sz="1100">
              <a:solidFill>
                <a:schemeClr val="dk1"/>
              </a:solidFill>
              <a:effectLst/>
              <a:latin typeface="ＭＳ Ｐゴシック"/>
              <a:ea typeface="ＭＳ Ｐゴシック"/>
              <a:cs typeface="+mn-cs"/>
            </a:rPr>
            <a:t>年度更新）に基づき、</a:t>
          </a:r>
          <a:r>
            <a:rPr kumimoji="1" lang="ja-JP" altLang="ja-JP" sz="1100">
              <a:solidFill>
                <a:schemeClr val="dk1"/>
              </a:solidFill>
              <a:effectLst/>
              <a:latin typeface="ＭＳ Ｐゴシック"/>
              <a:ea typeface="ＭＳ Ｐゴシック"/>
              <a:cs typeface="+mn-cs"/>
            </a:rPr>
            <a:t>施設の利用形態や老朽化、また、人口の変化、財政状況等を踏まえながら、建て替え、新設、改修等を行っている。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有形固定資産減価償却率については、上昇傾向にあるものの、類似団体平均と比較すると低く、これまでの取組の効果が表れていると考えられる。</a:t>
          </a:r>
          <a:endParaRPr lang="ja-JP" altLang="ja-JP">
            <a:effectLst/>
            <a:latin typeface="ＭＳ Ｐゴシック"/>
            <a:ea typeface="ＭＳ Ｐゴシック"/>
          </a:endParaRPr>
        </a:p>
      </xdr:txBody>
    </xdr:sp>
    <xdr:clientData/>
  </xdr:twoCellAnchor>
  <xdr:oneCellAnchor>
    <xdr:from>
      <xdr:col>4</xdr:col>
      <xdr:colOff>170815</xdr:colOff>
      <xdr:row>23</xdr:row>
      <xdr:rowOff>47625</xdr:rowOff>
    </xdr:from>
    <xdr:ext cx="349885" cy="225425"/>
    <xdr:sp macro="" textlink="">
      <xdr:nvSpPr>
        <xdr:cNvPr id="49" name="テキスト ボックス 48"/>
        <xdr:cNvSpPr txBox="1"/>
      </xdr:nvSpPr>
      <xdr:spPr>
        <a:xfrm>
          <a:off x="1127125"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165100</xdr:rowOff>
    </xdr:from>
    <xdr:to>
      <xdr:col>27</xdr:col>
      <xdr:colOff>73025</xdr:colOff>
      <xdr:row>36</xdr:row>
      <xdr:rowOff>165100</xdr:rowOff>
    </xdr:to>
    <xdr:cxnSp macro="">
      <xdr:nvCxnSpPr>
        <xdr:cNvPr id="50" name="直線コネクタ 49"/>
        <xdr:cNvCxnSpPr/>
      </xdr:nvCxnSpPr>
      <xdr:spPr>
        <a:xfrm>
          <a:off x="1149350" y="6892925"/>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74295</xdr:rowOff>
    </xdr:from>
    <xdr:ext cx="410845" cy="225425"/>
    <xdr:sp macro="" textlink="">
      <xdr:nvSpPr>
        <xdr:cNvPr id="51" name="テキスト ボックス 50"/>
        <xdr:cNvSpPr txBox="1"/>
      </xdr:nvSpPr>
      <xdr:spPr>
        <a:xfrm>
          <a:off x="734060" y="6802120"/>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149350" y="6593840"/>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9410" cy="225425"/>
    <xdr:sp macro="" textlink="">
      <xdr:nvSpPr>
        <xdr:cNvPr id="53" name="テキスト ボックス 52"/>
        <xdr:cNvSpPr txBox="1"/>
      </xdr:nvSpPr>
      <xdr:spPr>
        <a:xfrm>
          <a:off x="785495" y="650684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149350" y="6298565"/>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9410" cy="225425"/>
    <xdr:sp macro="" textlink="">
      <xdr:nvSpPr>
        <xdr:cNvPr id="55" name="テキスト ボックス 54"/>
        <xdr:cNvSpPr txBox="1"/>
      </xdr:nvSpPr>
      <xdr:spPr>
        <a:xfrm>
          <a:off x="785495" y="621093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149350" y="6002655"/>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9410" cy="225425"/>
    <xdr:sp macro="" textlink="">
      <xdr:nvSpPr>
        <xdr:cNvPr id="57" name="テキスト ボックス 56"/>
        <xdr:cNvSpPr txBox="1"/>
      </xdr:nvSpPr>
      <xdr:spPr>
        <a:xfrm>
          <a:off x="785495" y="590867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149350" y="5706745"/>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9410" cy="225425"/>
    <xdr:sp macro="" textlink="">
      <xdr:nvSpPr>
        <xdr:cNvPr id="59" name="テキスト ボックス 58"/>
        <xdr:cNvSpPr txBox="1"/>
      </xdr:nvSpPr>
      <xdr:spPr>
        <a:xfrm>
          <a:off x="785495" y="561276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165100</xdr:rowOff>
    </xdr:from>
    <xdr:to>
      <xdr:col>27</xdr:col>
      <xdr:colOff>73025</xdr:colOff>
      <xdr:row>27</xdr:row>
      <xdr:rowOff>165100</xdr:rowOff>
    </xdr:to>
    <xdr:cxnSp macro="">
      <xdr:nvCxnSpPr>
        <xdr:cNvPr id="60" name="直線コネクタ 59"/>
        <xdr:cNvCxnSpPr/>
      </xdr:nvCxnSpPr>
      <xdr:spPr>
        <a:xfrm>
          <a:off x="1149350" y="5407025"/>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9410" cy="225425"/>
    <xdr:sp macro="" textlink="">
      <xdr:nvSpPr>
        <xdr:cNvPr id="61" name="テキスト ボックス 60"/>
        <xdr:cNvSpPr txBox="1"/>
      </xdr:nvSpPr>
      <xdr:spPr>
        <a:xfrm>
          <a:off x="785495" y="531749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149350" y="5109210"/>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9410" cy="225425"/>
    <xdr:sp macro="" textlink="">
      <xdr:nvSpPr>
        <xdr:cNvPr id="63" name="テキスト ボックス 62"/>
        <xdr:cNvSpPr txBox="1"/>
      </xdr:nvSpPr>
      <xdr:spPr>
        <a:xfrm>
          <a:off x="785495" y="502158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49350" y="4813300"/>
          <a:ext cx="38087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9410" cy="225425"/>
    <xdr:sp macro="" textlink="">
      <xdr:nvSpPr>
        <xdr:cNvPr id="65" name="テキスト ボックス 64"/>
        <xdr:cNvSpPr txBox="1"/>
      </xdr:nvSpPr>
      <xdr:spPr>
        <a:xfrm>
          <a:off x="785495" y="472567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165100</xdr:rowOff>
    </xdr:to>
    <xdr:sp macro="" textlink="">
      <xdr:nvSpPr>
        <xdr:cNvPr id="66" name="有形固定資産減価償却率グラフ枠"/>
        <xdr:cNvSpPr/>
      </xdr:nvSpPr>
      <xdr:spPr>
        <a:xfrm>
          <a:off x="1149350" y="4813300"/>
          <a:ext cx="380873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19685</xdr:rowOff>
    </xdr:from>
    <xdr:to>
      <xdr:col>23</xdr:col>
      <xdr:colOff>85090</xdr:colOff>
      <xdr:row>33</xdr:row>
      <xdr:rowOff>161290</xdr:rowOff>
    </xdr:to>
    <xdr:cxnSp macro="">
      <xdr:nvCxnSpPr>
        <xdr:cNvPr id="67" name="直線コネクタ 66"/>
        <xdr:cNvCxnSpPr/>
      </xdr:nvCxnSpPr>
      <xdr:spPr>
        <a:xfrm flipV="1">
          <a:off x="4285615" y="509651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165100</xdr:rowOff>
    </xdr:from>
    <xdr:ext cx="405130" cy="259080"/>
    <xdr:sp macro="" textlink="">
      <xdr:nvSpPr>
        <xdr:cNvPr id="68" name="有形固定資産減価償却率最小値テキスト"/>
        <xdr:cNvSpPr txBox="1"/>
      </xdr:nvSpPr>
      <xdr:spPr>
        <a:xfrm>
          <a:off x="4338320" y="6397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22</xdr:col>
      <xdr:colOff>170815</xdr:colOff>
      <xdr:row>33</xdr:row>
      <xdr:rowOff>161290</xdr:rowOff>
    </xdr:from>
    <xdr:to>
      <xdr:col>23</xdr:col>
      <xdr:colOff>170815</xdr:colOff>
      <xdr:row>33</xdr:row>
      <xdr:rowOff>161290</xdr:rowOff>
    </xdr:to>
    <xdr:cxnSp macro="">
      <xdr:nvCxnSpPr>
        <xdr:cNvPr id="69" name="直線コネクタ 68"/>
        <xdr:cNvCxnSpPr/>
      </xdr:nvCxnSpPr>
      <xdr:spPr>
        <a:xfrm>
          <a:off x="4201795" y="6393815"/>
          <a:ext cx="1708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137795</xdr:rowOff>
    </xdr:from>
    <xdr:ext cx="405130" cy="259080"/>
    <xdr:sp macro="" textlink="">
      <xdr:nvSpPr>
        <xdr:cNvPr id="70" name="有形固定資産減価償却率最大値テキスト"/>
        <xdr:cNvSpPr txBox="1"/>
      </xdr:nvSpPr>
      <xdr:spPr>
        <a:xfrm>
          <a:off x="4338320" y="4884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170815</xdr:colOff>
      <xdr:row>26</xdr:row>
      <xdr:rowOff>19685</xdr:rowOff>
    </xdr:from>
    <xdr:to>
      <xdr:col>23</xdr:col>
      <xdr:colOff>170815</xdr:colOff>
      <xdr:row>26</xdr:row>
      <xdr:rowOff>19685</xdr:rowOff>
    </xdr:to>
    <xdr:cxnSp macro="">
      <xdr:nvCxnSpPr>
        <xdr:cNvPr id="71" name="直線コネクタ 70"/>
        <xdr:cNvCxnSpPr/>
      </xdr:nvCxnSpPr>
      <xdr:spPr>
        <a:xfrm>
          <a:off x="4201795" y="5096510"/>
          <a:ext cx="1708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133350</xdr:rowOff>
    </xdr:from>
    <xdr:ext cx="405130" cy="259080"/>
    <xdr:sp macro="" textlink="">
      <xdr:nvSpPr>
        <xdr:cNvPr id="72" name="有形固定資産減価償却率平均値テキスト"/>
        <xdr:cNvSpPr txBox="1"/>
      </xdr:nvSpPr>
      <xdr:spPr>
        <a:xfrm>
          <a:off x="4338320" y="5705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154940</xdr:rowOff>
    </xdr:from>
    <xdr:to>
      <xdr:col>23</xdr:col>
      <xdr:colOff>136525</xdr:colOff>
      <xdr:row>30</xdr:row>
      <xdr:rowOff>85090</xdr:rowOff>
    </xdr:to>
    <xdr:sp macro="" textlink="">
      <xdr:nvSpPr>
        <xdr:cNvPr id="73" name="フローチャート: 判断 72"/>
        <xdr:cNvSpPr/>
      </xdr:nvSpPr>
      <xdr:spPr>
        <a:xfrm>
          <a:off x="4236720" y="5727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102235</xdr:rowOff>
    </xdr:from>
    <xdr:to>
      <xdr:col>19</xdr:col>
      <xdr:colOff>170815</xdr:colOff>
      <xdr:row>30</xdr:row>
      <xdr:rowOff>32385</xdr:rowOff>
    </xdr:to>
    <xdr:sp macro="" textlink="">
      <xdr:nvSpPr>
        <xdr:cNvPr id="74" name="フローチャート: 判断 73"/>
        <xdr:cNvSpPr/>
      </xdr:nvSpPr>
      <xdr:spPr>
        <a:xfrm>
          <a:off x="3604260" y="5674360"/>
          <a:ext cx="850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83820</xdr:rowOff>
    </xdr:from>
    <xdr:to>
      <xdr:col>15</xdr:col>
      <xdr:colOff>170815</xdr:colOff>
      <xdr:row>30</xdr:row>
      <xdr:rowOff>13970</xdr:rowOff>
    </xdr:to>
    <xdr:sp macro="" textlink="">
      <xdr:nvSpPr>
        <xdr:cNvPr id="75" name="フローチャート: 判断 74"/>
        <xdr:cNvSpPr/>
      </xdr:nvSpPr>
      <xdr:spPr>
        <a:xfrm>
          <a:off x="2921000" y="5655945"/>
          <a:ext cx="850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50165</xdr:rowOff>
    </xdr:from>
    <xdr:to>
      <xdr:col>11</xdr:col>
      <xdr:colOff>170815</xdr:colOff>
      <xdr:row>29</xdr:row>
      <xdr:rowOff>151765</xdr:rowOff>
    </xdr:to>
    <xdr:sp macro="" textlink="">
      <xdr:nvSpPr>
        <xdr:cNvPr id="76" name="フローチャート: 判断 75"/>
        <xdr:cNvSpPr/>
      </xdr:nvSpPr>
      <xdr:spPr>
        <a:xfrm>
          <a:off x="2237740" y="562229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162560</xdr:rowOff>
    </xdr:from>
    <xdr:to>
      <xdr:col>7</xdr:col>
      <xdr:colOff>170815</xdr:colOff>
      <xdr:row>29</xdr:row>
      <xdr:rowOff>92710</xdr:rowOff>
    </xdr:to>
    <xdr:sp macro="" textlink="">
      <xdr:nvSpPr>
        <xdr:cNvPr id="77" name="フローチャート: 判断 76"/>
        <xdr:cNvSpPr/>
      </xdr:nvSpPr>
      <xdr:spPr>
        <a:xfrm>
          <a:off x="1554480" y="5569585"/>
          <a:ext cx="850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1365" cy="225425"/>
    <xdr:sp macro="" textlink="">
      <xdr:nvSpPr>
        <xdr:cNvPr id="78" name="テキスト ボックス 77"/>
        <xdr:cNvSpPr txBox="1"/>
      </xdr:nvSpPr>
      <xdr:spPr>
        <a:xfrm>
          <a:off x="4129405"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2000" cy="225425"/>
    <xdr:sp macro="" textlink="">
      <xdr:nvSpPr>
        <xdr:cNvPr id="79" name="テキスト ボックス 78"/>
        <xdr:cNvSpPr txBox="1"/>
      </xdr:nvSpPr>
      <xdr:spPr>
        <a:xfrm>
          <a:off x="3496945" y="693547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2000" cy="225425"/>
    <xdr:sp macro="" textlink="">
      <xdr:nvSpPr>
        <xdr:cNvPr id="80" name="テキスト ボックス 79"/>
        <xdr:cNvSpPr txBox="1"/>
      </xdr:nvSpPr>
      <xdr:spPr>
        <a:xfrm>
          <a:off x="2813685" y="693547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2000" cy="225425"/>
    <xdr:sp macro="" textlink="">
      <xdr:nvSpPr>
        <xdr:cNvPr id="81" name="テキスト ボックス 80"/>
        <xdr:cNvSpPr txBox="1"/>
      </xdr:nvSpPr>
      <xdr:spPr>
        <a:xfrm>
          <a:off x="2130425" y="693547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2000" cy="225425"/>
    <xdr:sp macro="" textlink="">
      <xdr:nvSpPr>
        <xdr:cNvPr id="82" name="テキスト ボックス 81"/>
        <xdr:cNvSpPr txBox="1"/>
      </xdr:nvSpPr>
      <xdr:spPr>
        <a:xfrm>
          <a:off x="1447165" y="693547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104140</xdr:rowOff>
    </xdr:from>
    <xdr:to>
      <xdr:col>23</xdr:col>
      <xdr:colOff>136525</xdr:colOff>
      <xdr:row>29</xdr:row>
      <xdr:rowOff>34290</xdr:rowOff>
    </xdr:to>
    <xdr:sp macro="" textlink="">
      <xdr:nvSpPr>
        <xdr:cNvPr id="83" name="楕円 82"/>
        <xdr:cNvSpPr/>
      </xdr:nvSpPr>
      <xdr:spPr>
        <a:xfrm>
          <a:off x="4236720" y="551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127000</xdr:rowOff>
    </xdr:from>
    <xdr:ext cx="405130" cy="258445"/>
    <xdr:sp macro="" textlink="">
      <xdr:nvSpPr>
        <xdr:cNvPr id="84" name="有形固定資産減価償却率該当値テキスト"/>
        <xdr:cNvSpPr txBox="1"/>
      </xdr:nvSpPr>
      <xdr:spPr>
        <a:xfrm>
          <a:off x="4338320" y="5368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95250</xdr:rowOff>
    </xdr:from>
    <xdr:to>
      <xdr:col>19</xdr:col>
      <xdr:colOff>170815</xdr:colOff>
      <xdr:row>29</xdr:row>
      <xdr:rowOff>25400</xdr:rowOff>
    </xdr:to>
    <xdr:sp macro="" textlink="">
      <xdr:nvSpPr>
        <xdr:cNvPr id="85" name="楕円 84"/>
        <xdr:cNvSpPr/>
      </xdr:nvSpPr>
      <xdr:spPr>
        <a:xfrm>
          <a:off x="3604260" y="5502275"/>
          <a:ext cx="850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146050</xdr:rowOff>
    </xdr:from>
    <xdr:to>
      <xdr:col>23</xdr:col>
      <xdr:colOff>85725</xdr:colOff>
      <xdr:row>28</xdr:row>
      <xdr:rowOff>154940</xdr:rowOff>
    </xdr:to>
    <xdr:cxnSp macro="">
      <xdr:nvCxnSpPr>
        <xdr:cNvPr id="86" name="直線コネクタ 85"/>
        <xdr:cNvCxnSpPr/>
      </xdr:nvCxnSpPr>
      <xdr:spPr>
        <a:xfrm>
          <a:off x="3655060" y="5553075"/>
          <a:ext cx="6324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54610</xdr:rowOff>
    </xdr:from>
    <xdr:to>
      <xdr:col>15</xdr:col>
      <xdr:colOff>170815</xdr:colOff>
      <xdr:row>28</xdr:row>
      <xdr:rowOff>156210</xdr:rowOff>
    </xdr:to>
    <xdr:sp macro="" textlink="">
      <xdr:nvSpPr>
        <xdr:cNvPr id="87" name="楕円 86"/>
        <xdr:cNvSpPr/>
      </xdr:nvSpPr>
      <xdr:spPr>
        <a:xfrm>
          <a:off x="2921000" y="546163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105410</xdr:rowOff>
    </xdr:from>
    <xdr:to>
      <xdr:col>19</xdr:col>
      <xdr:colOff>136525</xdr:colOff>
      <xdr:row>28</xdr:row>
      <xdr:rowOff>146050</xdr:rowOff>
    </xdr:to>
    <xdr:cxnSp macro="">
      <xdr:nvCxnSpPr>
        <xdr:cNvPr id="88" name="直線コネクタ 87"/>
        <xdr:cNvCxnSpPr/>
      </xdr:nvCxnSpPr>
      <xdr:spPr>
        <a:xfrm>
          <a:off x="2971800" y="5512435"/>
          <a:ext cx="6832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73660</xdr:rowOff>
    </xdr:from>
    <xdr:to>
      <xdr:col>11</xdr:col>
      <xdr:colOff>170815</xdr:colOff>
      <xdr:row>29</xdr:row>
      <xdr:rowOff>3810</xdr:rowOff>
    </xdr:to>
    <xdr:sp macro="" textlink="">
      <xdr:nvSpPr>
        <xdr:cNvPr id="89" name="楕円 88"/>
        <xdr:cNvSpPr/>
      </xdr:nvSpPr>
      <xdr:spPr>
        <a:xfrm>
          <a:off x="2237740" y="5480685"/>
          <a:ext cx="850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105410</xdr:rowOff>
    </xdr:from>
    <xdr:to>
      <xdr:col>15</xdr:col>
      <xdr:colOff>136525</xdr:colOff>
      <xdr:row>28</xdr:row>
      <xdr:rowOff>124460</xdr:rowOff>
    </xdr:to>
    <xdr:cxnSp macro="">
      <xdr:nvCxnSpPr>
        <xdr:cNvPr id="90" name="直線コネクタ 89"/>
        <xdr:cNvCxnSpPr/>
      </xdr:nvCxnSpPr>
      <xdr:spPr>
        <a:xfrm flipV="1">
          <a:off x="2288540" y="5512435"/>
          <a:ext cx="6832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33020</xdr:rowOff>
    </xdr:from>
    <xdr:to>
      <xdr:col>7</xdr:col>
      <xdr:colOff>170815</xdr:colOff>
      <xdr:row>28</xdr:row>
      <xdr:rowOff>134620</xdr:rowOff>
    </xdr:to>
    <xdr:sp macro="" textlink="">
      <xdr:nvSpPr>
        <xdr:cNvPr id="91" name="楕円 90"/>
        <xdr:cNvSpPr/>
      </xdr:nvSpPr>
      <xdr:spPr>
        <a:xfrm>
          <a:off x="1554480" y="544004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83820</xdr:rowOff>
    </xdr:from>
    <xdr:to>
      <xdr:col>11</xdr:col>
      <xdr:colOff>136525</xdr:colOff>
      <xdr:row>28</xdr:row>
      <xdr:rowOff>124460</xdr:rowOff>
    </xdr:to>
    <xdr:cxnSp macro="">
      <xdr:nvCxnSpPr>
        <xdr:cNvPr id="92" name="直線コネクタ 91"/>
        <xdr:cNvCxnSpPr/>
      </xdr:nvCxnSpPr>
      <xdr:spPr>
        <a:xfrm>
          <a:off x="1605280" y="5490845"/>
          <a:ext cx="6832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23495</xdr:rowOff>
    </xdr:from>
    <xdr:ext cx="404495" cy="258445"/>
    <xdr:sp macro="" textlink="">
      <xdr:nvSpPr>
        <xdr:cNvPr id="93" name="n_1aveValue有形固定資産減価償却率"/>
        <xdr:cNvSpPr txBox="1"/>
      </xdr:nvSpPr>
      <xdr:spPr>
        <a:xfrm>
          <a:off x="3459480" y="5760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5080</xdr:rowOff>
    </xdr:from>
    <xdr:ext cx="404495" cy="259080"/>
    <xdr:sp macro="" textlink="">
      <xdr:nvSpPr>
        <xdr:cNvPr id="94" name="n_2aveValue有形固定資産減価償却率"/>
        <xdr:cNvSpPr txBox="1"/>
      </xdr:nvSpPr>
      <xdr:spPr>
        <a:xfrm>
          <a:off x="2788920" y="5742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142875</xdr:rowOff>
    </xdr:from>
    <xdr:ext cx="404495" cy="259080"/>
    <xdr:sp macro="" textlink="">
      <xdr:nvSpPr>
        <xdr:cNvPr id="95" name="n_3aveValue有形固定資産減価償却率"/>
        <xdr:cNvSpPr txBox="1"/>
      </xdr:nvSpPr>
      <xdr:spPr>
        <a:xfrm>
          <a:off x="2105660" y="5715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83820</xdr:rowOff>
    </xdr:from>
    <xdr:ext cx="404495" cy="258445"/>
    <xdr:sp macro="" textlink="">
      <xdr:nvSpPr>
        <xdr:cNvPr id="96" name="n_4aveValue有形固定資産減価償却率"/>
        <xdr:cNvSpPr txBox="1"/>
      </xdr:nvSpPr>
      <xdr:spPr>
        <a:xfrm>
          <a:off x="1422400" y="5655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41910</xdr:rowOff>
    </xdr:from>
    <xdr:ext cx="404495" cy="259080"/>
    <xdr:sp macro="" textlink="">
      <xdr:nvSpPr>
        <xdr:cNvPr id="97" name="n_1mainValue有形固定資産減価償却率"/>
        <xdr:cNvSpPr txBox="1"/>
      </xdr:nvSpPr>
      <xdr:spPr>
        <a:xfrm>
          <a:off x="3459480" y="5283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1270</xdr:rowOff>
    </xdr:from>
    <xdr:ext cx="404495" cy="259080"/>
    <xdr:sp macro="" textlink="">
      <xdr:nvSpPr>
        <xdr:cNvPr id="98" name="n_2mainValue有形固定資産減価償却率"/>
        <xdr:cNvSpPr txBox="1"/>
      </xdr:nvSpPr>
      <xdr:spPr>
        <a:xfrm>
          <a:off x="2788920" y="5243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20320</xdr:rowOff>
    </xdr:from>
    <xdr:ext cx="404495" cy="258445"/>
    <xdr:sp macro="" textlink="">
      <xdr:nvSpPr>
        <xdr:cNvPr id="99" name="n_3mainValue有形固定資産減価償却率"/>
        <xdr:cNvSpPr txBox="1"/>
      </xdr:nvSpPr>
      <xdr:spPr>
        <a:xfrm>
          <a:off x="2105660" y="5262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151130</xdr:rowOff>
    </xdr:from>
    <xdr:ext cx="404495" cy="258445"/>
    <xdr:sp macro="" textlink="">
      <xdr:nvSpPr>
        <xdr:cNvPr id="100" name="n_4mainValue有形固定資産減価償却率"/>
        <xdr:cNvSpPr txBox="1"/>
      </xdr:nvSpPr>
      <xdr:spPr>
        <a:xfrm>
          <a:off x="1422400" y="5227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149860</xdr:rowOff>
    </xdr:from>
    <xdr:to>
      <xdr:col>80</xdr:col>
      <xdr:colOff>9525</xdr:colOff>
      <xdr:row>22</xdr:row>
      <xdr:rowOff>28575</xdr:rowOff>
    </xdr:to>
    <xdr:sp macro="" textlink="">
      <xdr:nvSpPr>
        <xdr:cNvPr id="101" name="正方形/長方形 100"/>
        <xdr:cNvSpPr/>
      </xdr:nvSpPr>
      <xdr:spPr>
        <a:xfrm>
          <a:off x="10158730" y="4147185"/>
          <a:ext cx="3789045" cy="297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xdr:cNvSpPr/>
      </xdr:nvSpPr>
      <xdr:spPr>
        <a:xfrm>
          <a:off x="11110595" y="4497705"/>
          <a:ext cx="93662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170815</xdr:colOff>
      <xdr:row>22</xdr:row>
      <xdr:rowOff>64770</xdr:rowOff>
    </xdr:from>
    <xdr:to>
      <xdr:col>75</xdr:col>
      <xdr:colOff>170815</xdr:colOff>
      <xdr:row>24</xdr:row>
      <xdr:rowOff>30480</xdr:rowOff>
    </xdr:to>
    <xdr:sp macro="" textlink="">
      <xdr:nvSpPr>
        <xdr:cNvPr id="103" name="正方形/長方形 102"/>
        <xdr:cNvSpPr/>
      </xdr:nvSpPr>
      <xdr:spPr>
        <a:xfrm>
          <a:off x="12400915" y="4481195"/>
          <a:ext cx="85407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xdr:cNvSpPr/>
      </xdr:nvSpPr>
      <xdr:spPr>
        <a:xfrm>
          <a:off x="13916660"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16660"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xdr:cNvSpPr/>
      </xdr:nvSpPr>
      <xdr:spPr>
        <a:xfrm>
          <a:off x="15283180"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283180"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xdr:cNvSpPr/>
      </xdr:nvSpPr>
      <xdr:spPr>
        <a:xfrm>
          <a:off x="16757015" y="426466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757015" y="444500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165100</xdr:rowOff>
    </xdr:to>
    <xdr:sp macro="" textlink="">
      <xdr:nvSpPr>
        <xdr:cNvPr id="110" name="正方形/長方形 109"/>
        <xdr:cNvSpPr/>
      </xdr:nvSpPr>
      <xdr:spPr>
        <a:xfrm>
          <a:off x="10158730" y="4813300"/>
          <a:ext cx="3789045"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165100</xdr:rowOff>
    </xdr:to>
    <xdr:sp macro="" textlink="">
      <xdr:nvSpPr>
        <xdr:cNvPr id="111" name="正方形/長方形 110"/>
        <xdr:cNvSpPr/>
      </xdr:nvSpPr>
      <xdr:spPr>
        <a:xfrm>
          <a:off x="14194790" y="4813300"/>
          <a:ext cx="4270375"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194790" y="4876800"/>
          <a:ext cx="4099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270990" y="5092700"/>
          <a:ext cx="4086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債務償還比率は、類似団体平均を下回っており、主な要因としては、地方債の新規発行を抑制してきたこと</a:t>
          </a:r>
          <a:r>
            <a:rPr kumimoji="1" lang="ja-JP" altLang="en-US" sz="1100">
              <a:solidFill>
                <a:schemeClr val="dk1"/>
              </a:solidFill>
              <a:effectLst/>
              <a:latin typeface="ＭＳ Ｐゴシック"/>
              <a:ea typeface="ＭＳ Ｐゴシック"/>
              <a:cs typeface="+mn-cs"/>
            </a:rPr>
            <a:t>により、地方債現在高や公営企業債等繰入見込額が令和元年度より減となったこと</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経常一般財源については、令和２年度の</a:t>
          </a:r>
          <a:r>
            <a:rPr kumimoji="1" lang="ja-JP" altLang="ja-JP" sz="1100">
              <a:solidFill>
                <a:schemeClr val="dk1"/>
              </a:solidFill>
              <a:effectLst/>
              <a:latin typeface="ＭＳ Ｐゴシック"/>
              <a:ea typeface="ＭＳ Ｐゴシック"/>
              <a:cs typeface="+mn-cs"/>
            </a:rPr>
            <a:t>市税</a:t>
          </a:r>
          <a:r>
            <a:rPr kumimoji="1" lang="ja-JP" altLang="en-US" sz="1100">
              <a:solidFill>
                <a:schemeClr val="dk1"/>
              </a:solidFill>
              <a:effectLst/>
              <a:latin typeface="ＭＳ Ｐゴシック"/>
              <a:ea typeface="ＭＳ Ｐゴシック"/>
              <a:cs typeface="+mn-cs"/>
            </a:rPr>
            <a:t>収入が過去最大となるなど、税収入</a:t>
          </a:r>
          <a:r>
            <a:rPr kumimoji="1" lang="ja-JP" altLang="ja-JP" sz="1100">
              <a:solidFill>
                <a:schemeClr val="dk1"/>
              </a:solidFill>
              <a:effectLst/>
              <a:latin typeface="ＭＳ Ｐゴシック"/>
              <a:ea typeface="ＭＳ Ｐゴシック"/>
              <a:cs typeface="+mn-cs"/>
            </a:rPr>
            <a:t>の増加が</a:t>
          </a:r>
          <a:r>
            <a:rPr kumimoji="1" lang="ja-JP" altLang="en-US" sz="1100">
              <a:solidFill>
                <a:schemeClr val="dk1"/>
              </a:solidFill>
              <a:effectLst/>
              <a:latin typeface="ＭＳ Ｐゴシック"/>
              <a:ea typeface="ＭＳ Ｐゴシック"/>
              <a:cs typeface="+mn-cs"/>
            </a:rPr>
            <a:t>あったこと等</a:t>
          </a:r>
          <a:r>
            <a:rPr kumimoji="1" lang="ja-JP" altLang="ja-JP" sz="1100">
              <a:solidFill>
                <a:schemeClr val="dk1"/>
              </a:solidFill>
              <a:effectLst/>
              <a:latin typeface="ＭＳ Ｐゴシック"/>
              <a:ea typeface="ＭＳ Ｐゴシック"/>
              <a:cs typeface="+mn-cs"/>
            </a:rPr>
            <a:t>が考えられる</a:t>
          </a:r>
          <a:r>
            <a:rPr kumimoji="1" lang="ja-JP" altLang="en-US" sz="1100">
              <a:solidFill>
                <a:schemeClr val="dk1"/>
              </a:solidFill>
              <a:effectLst/>
              <a:latin typeface="ＭＳ Ｐゴシック"/>
              <a:ea typeface="ＭＳ Ｐゴシック"/>
              <a:cs typeface="+mn-cs"/>
            </a:rPr>
            <a:t>。</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xdr:cNvSpPr txBox="1"/>
      </xdr:nvSpPr>
      <xdr:spPr>
        <a:xfrm>
          <a:off x="10120630" y="46291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165100</xdr:rowOff>
    </xdr:from>
    <xdr:to>
      <xdr:col>80</xdr:col>
      <xdr:colOff>9525</xdr:colOff>
      <xdr:row>36</xdr:row>
      <xdr:rowOff>165100</xdr:rowOff>
    </xdr:to>
    <xdr:cxnSp macro="">
      <xdr:nvCxnSpPr>
        <xdr:cNvPr id="115" name="直線コネクタ 114"/>
        <xdr:cNvCxnSpPr/>
      </xdr:nvCxnSpPr>
      <xdr:spPr>
        <a:xfrm>
          <a:off x="10158730" y="6892925"/>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170815</xdr:colOff>
      <xdr:row>36</xdr:row>
      <xdr:rowOff>74295</xdr:rowOff>
    </xdr:from>
    <xdr:ext cx="482600" cy="225425"/>
    <xdr:sp macro="" textlink="">
      <xdr:nvSpPr>
        <xdr:cNvPr id="116" name="テキスト ボックス 115"/>
        <xdr:cNvSpPr txBox="1"/>
      </xdr:nvSpPr>
      <xdr:spPr>
        <a:xfrm>
          <a:off x="9667875" y="68021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xdr:cNvCxnSpPr/>
      </xdr:nvCxnSpPr>
      <xdr:spPr>
        <a:xfrm>
          <a:off x="10158730" y="6548755"/>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170815</xdr:colOff>
      <xdr:row>34</xdr:row>
      <xdr:rowOff>57785</xdr:rowOff>
    </xdr:from>
    <xdr:ext cx="482600" cy="224790"/>
    <xdr:sp macro="" textlink="">
      <xdr:nvSpPr>
        <xdr:cNvPr id="118" name="テキスト ボックス 117"/>
        <xdr:cNvSpPr txBox="1"/>
      </xdr:nvSpPr>
      <xdr:spPr>
        <a:xfrm>
          <a:off x="9667875" y="645541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xdr:cNvCxnSpPr/>
      </xdr:nvCxnSpPr>
      <xdr:spPr>
        <a:xfrm>
          <a:off x="10158730" y="6202045"/>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845" cy="225425"/>
    <xdr:sp macro="" textlink="">
      <xdr:nvSpPr>
        <xdr:cNvPr id="120" name="テキスト ボックス 119"/>
        <xdr:cNvSpPr txBox="1"/>
      </xdr:nvSpPr>
      <xdr:spPr>
        <a:xfrm>
          <a:off x="9723755" y="6108065"/>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58730" y="5854700"/>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845" cy="224790"/>
    <xdr:sp macro="" textlink="">
      <xdr:nvSpPr>
        <xdr:cNvPr id="122" name="テキスト ボックス 121"/>
        <xdr:cNvSpPr txBox="1"/>
      </xdr:nvSpPr>
      <xdr:spPr>
        <a:xfrm>
          <a:off x="9723755" y="5760720"/>
          <a:ext cx="4108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xdr:cNvCxnSpPr/>
      </xdr:nvCxnSpPr>
      <xdr:spPr>
        <a:xfrm>
          <a:off x="10158730" y="5507355"/>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845" cy="225425"/>
    <xdr:sp macro="" textlink="">
      <xdr:nvSpPr>
        <xdr:cNvPr id="124" name="テキスト ボックス 123"/>
        <xdr:cNvSpPr txBox="1"/>
      </xdr:nvSpPr>
      <xdr:spPr>
        <a:xfrm>
          <a:off x="9723755" y="5414010"/>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xdr:cNvCxnSpPr/>
      </xdr:nvCxnSpPr>
      <xdr:spPr>
        <a:xfrm>
          <a:off x="10158730" y="5160645"/>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4790"/>
    <xdr:sp macro="" textlink="">
      <xdr:nvSpPr>
        <xdr:cNvPr id="126" name="テキスト ボックス 125"/>
        <xdr:cNvSpPr txBox="1"/>
      </xdr:nvSpPr>
      <xdr:spPr>
        <a:xfrm>
          <a:off x="9826625" y="50730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58730" y="4813300"/>
          <a:ext cx="378904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165100</xdr:rowOff>
    </xdr:to>
    <xdr:sp macro="" textlink="">
      <xdr:nvSpPr>
        <xdr:cNvPr id="128" name="債務償還比率グラフ枠"/>
        <xdr:cNvSpPr/>
      </xdr:nvSpPr>
      <xdr:spPr>
        <a:xfrm>
          <a:off x="10158730" y="4813300"/>
          <a:ext cx="3789045"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66040</xdr:rowOff>
    </xdr:to>
    <xdr:cxnSp macro="">
      <xdr:nvCxnSpPr>
        <xdr:cNvPr id="129" name="直線コネクタ 128"/>
        <xdr:cNvCxnSpPr/>
      </xdr:nvCxnSpPr>
      <xdr:spPr>
        <a:xfrm flipV="1">
          <a:off x="13275310" y="5160645"/>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69850</xdr:rowOff>
    </xdr:from>
    <xdr:ext cx="560070" cy="259080"/>
    <xdr:sp macro="" textlink="">
      <xdr:nvSpPr>
        <xdr:cNvPr id="130" name="債務償還比率最小値テキスト"/>
        <xdr:cNvSpPr txBox="1"/>
      </xdr:nvSpPr>
      <xdr:spPr>
        <a:xfrm>
          <a:off x="13328015" y="646747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66040</xdr:rowOff>
    </xdr:from>
    <xdr:to>
      <xdr:col>76</xdr:col>
      <xdr:colOff>111125</xdr:colOff>
      <xdr:row>34</xdr:row>
      <xdr:rowOff>66040</xdr:rowOff>
    </xdr:to>
    <xdr:cxnSp macro="">
      <xdr:nvCxnSpPr>
        <xdr:cNvPr id="131" name="直線コネクタ 130"/>
        <xdr:cNvCxnSpPr/>
      </xdr:nvCxnSpPr>
      <xdr:spPr>
        <a:xfrm>
          <a:off x="13208000" y="64636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725" cy="258445"/>
    <xdr:sp macro="" textlink="">
      <xdr:nvSpPr>
        <xdr:cNvPr id="132" name="債務償還比率最大値テキスト"/>
        <xdr:cNvSpPr txBox="1"/>
      </xdr:nvSpPr>
      <xdr:spPr>
        <a:xfrm>
          <a:off x="13328015" y="494220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3" name="直線コネクタ 132"/>
        <xdr:cNvCxnSpPr/>
      </xdr:nvCxnSpPr>
      <xdr:spPr>
        <a:xfrm>
          <a:off x="13208000" y="51606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96520</xdr:rowOff>
    </xdr:from>
    <xdr:ext cx="469265" cy="258445"/>
    <xdr:sp macro="" textlink="">
      <xdr:nvSpPr>
        <xdr:cNvPr id="134" name="債務償還比率平均値テキスト"/>
        <xdr:cNvSpPr txBox="1"/>
      </xdr:nvSpPr>
      <xdr:spPr>
        <a:xfrm>
          <a:off x="13328015" y="58337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118110</xdr:rowOff>
    </xdr:from>
    <xdr:to>
      <xdr:col>76</xdr:col>
      <xdr:colOff>73025</xdr:colOff>
      <xdr:row>31</xdr:row>
      <xdr:rowOff>48260</xdr:rowOff>
    </xdr:to>
    <xdr:sp macro="" textlink="">
      <xdr:nvSpPr>
        <xdr:cNvPr id="135" name="フローチャート: 判断 134"/>
        <xdr:cNvSpPr/>
      </xdr:nvSpPr>
      <xdr:spPr>
        <a:xfrm>
          <a:off x="13246100" y="585533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36" name="フローチャート: 判断 135"/>
        <xdr:cNvSpPr/>
      </xdr:nvSpPr>
      <xdr:spPr>
        <a:xfrm>
          <a:off x="12593955" y="585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117475</xdr:rowOff>
    </xdr:from>
    <xdr:to>
      <xdr:col>68</xdr:col>
      <xdr:colOff>123825</xdr:colOff>
      <xdr:row>31</xdr:row>
      <xdr:rowOff>47625</xdr:rowOff>
    </xdr:to>
    <xdr:sp macro="" textlink="">
      <xdr:nvSpPr>
        <xdr:cNvPr id="137" name="フローチャート: 判断 136"/>
        <xdr:cNvSpPr/>
      </xdr:nvSpPr>
      <xdr:spPr>
        <a:xfrm>
          <a:off x="11910695" y="585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113665</xdr:rowOff>
    </xdr:from>
    <xdr:to>
      <xdr:col>64</xdr:col>
      <xdr:colOff>123825</xdr:colOff>
      <xdr:row>31</xdr:row>
      <xdr:rowOff>43815</xdr:rowOff>
    </xdr:to>
    <xdr:sp macro="" textlink="">
      <xdr:nvSpPr>
        <xdr:cNvPr id="138" name="フローチャート: 判断 137"/>
        <xdr:cNvSpPr/>
      </xdr:nvSpPr>
      <xdr:spPr>
        <a:xfrm>
          <a:off x="11227435" y="5850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106680</xdr:rowOff>
    </xdr:from>
    <xdr:to>
      <xdr:col>60</xdr:col>
      <xdr:colOff>123825</xdr:colOff>
      <xdr:row>31</xdr:row>
      <xdr:rowOff>36830</xdr:rowOff>
    </xdr:to>
    <xdr:sp macro="" textlink="">
      <xdr:nvSpPr>
        <xdr:cNvPr id="139" name="フローチャート: 判断 138"/>
        <xdr:cNvSpPr/>
      </xdr:nvSpPr>
      <xdr:spPr>
        <a:xfrm>
          <a:off x="10544175" y="584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1365" cy="225425"/>
    <xdr:sp macro="" textlink="">
      <xdr:nvSpPr>
        <xdr:cNvPr id="140" name="テキスト ボックス 139"/>
        <xdr:cNvSpPr txBox="1"/>
      </xdr:nvSpPr>
      <xdr:spPr>
        <a:xfrm>
          <a:off x="13119100"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5425"/>
    <xdr:sp macro="" textlink="">
      <xdr:nvSpPr>
        <xdr:cNvPr id="141" name="テキスト ボックス 140"/>
        <xdr:cNvSpPr txBox="1"/>
      </xdr:nvSpPr>
      <xdr:spPr>
        <a:xfrm>
          <a:off x="12486640"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5425"/>
    <xdr:sp macro="" textlink="">
      <xdr:nvSpPr>
        <xdr:cNvPr id="142" name="テキスト ボックス 141"/>
        <xdr:cNvSpPr txBox="1"/>
      </xdr:nvSpPr>
      <xdr:spPr>
        <a:xfrm>
          <a:off x="11803380"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5425"/>
    <xdr:sp macro="" textlink="">
      <xdr:nvSpPr>
        <xdr:cNvPr id="143" name="テキスト ボックス 142"/>
        <xdr:cNvSpPr txBox="1"/>
      </xdr:nvSpPr>
      <xdr:spPr>
        <a:xfrm>
          <a:off x="11120120"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5425"/>
    <xdr:sp macro="" textlink="">
      <xdr:nvSpPr>
        <xdr:cNvPr id="144" name="テキスト ボックス 143"/>
        <xdr:cNvSpPr txBox="1"/>
      </xdr:nvSpPr>
      <xdr:spPr>
        <a:xfrm>
          <a:off x="10436860" y="693547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117475</xdr:rowOff>
    </xdr:from>
    <xdr:to>
      <xdr:col>76</xdr:col>
      <xdr:colOff>73025</xdr:colOff>
      <xdr:row>30</xdr:row>
      <xdr:rowOff>47625</xdr:rowOff>
    </xdr:to>
    <xdr:sp macro="" textlink="">
      <xdr:nvSpPr>
        <xdr:cNvPr id="145" name="楕円 144"/>
        <xdr:cNvSpPr/>
      </xdr:nvSpPr>
      <xdr:spPr>
        <a:xfrm>
          <a:off x="13246100" y="568960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140335</xdr:rowOff>
    </xdr:from>
    <xdr:ext cx="469265" cy="259080"/>
    <xdr:sp macro="" textlink="">
      <xdr:nvSpPr>
        <xdr:cNvPr id="146" name="債務償還比率該当値テキスト"/>
        <xdr:cNvSpPr txBox="1"/>
      </xdr:nvSpPr>
      <xdr:spPr>
        <a:xfrm>
          <a:off x="13328015" y="554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17780</xdr:rowOff>
    </xdr:from>
    <xdr:to>
      <xdr:col>72</xdr:col>
      <xdr:colOff>123825</xdr:colOff>
      <xdr:row>30</xdr:row>
      <xdr:rowOff>119380</xdr:rowOff>
    </xdr:to>
    <xdr:sp macro="" textlink="">
      <xdr:nvSpPr>
        <xdr:cNvPr id="147" name="楕円 146"/>
        <xdr:cNvSpPr/>
      </xdr:nvSpPr>
      <xdr:spPr>
        <a:xfrm>
          <a:off x="12593955"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165100</xdr:rowOff>
    </xdr:from>
    <xdr:to>
      <xdr:col>76</xdr:col>
      <xdr:colOff>22225</xdr:colOff>
      <xdr:row>30</xdr:row>
      <xdr:rowOff>68580</xdr:rowOff>
    </xdr:to>
    <xdr:cxnSp macro="">
      <xdr:nvCxnSpPr>
        <xdr:cNvPr id="148" name="直線コネクタ 147"/>
        <xdr:cNvCxnSpPr/>
      </xdr:nvCxnSpPr>
      <xdr:spPr>
        <a:xfrm flipV="1">
          <a:off x="12644755" y="5737225"/>
          <a:ext cx="6324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134620</xdr:rowOff>
    </xdr:from>
    <xdr:to>
      <xdr:col>68</xdr:col>
      <xdr:colOff>123825</xdr:colOff>
      <xdr:row>30</xdr:row>
      <xdr:rowOff>64770</xdr:rowOff>
    </xdr:to>
    <xdr:sp macro="" textlink="">
      <xdr:nvSpPr>
        <xdr:cNvPr id="149" name="楕円 148"/>
        <xdr:cNvSpPr/>
      </xdr:nvSpPr>
      <xdr:spPr>
        <a:xfrm>
          <a:off x="11910695" y="5706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13970</xdr:rowOff>
    </xdr:from>
    <xdr:to>
      <xdr:col>72</xdr:col>
      <xdr:colOff>73025</xdr:colOff>
      <xdr:row>30</xdr:row>
      <xdr:rowOff>68580</xdr:rowOff>
    </xdr:to>
    <xdr:cxnSp macro="">
      <xdr:nvCxnSpPr>
        <xdr:cNvPr id="150" name="直線コネクタ 149"/>
        <xdr:cNvCxnSpPr/>
      </xdr:nvCxnSpPr>
      <xdr:spPr>
        <a:xfrm>
          <a:off x="11961495" y="5751195"/>
          <a:ext cx="6832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8255</xdr:rowOff>
    </xdr:from>
    <xdr:to>
      <xdr:col>64</xdr:col>
      <xdr:colOff>123825</xdr:colOff>
      <xdr:row>30</xdr:row>
      <xdr:rowOff>109855</xdr:rowOff>
    </xdr:to>
    <xdr:sp macro="" textlink="">
      <xdr:nvSpPr>
        <xdr:cNvPr id="151" name="楕円 150"/>
        <xdr:cNvSpPr/>
      </xdr:nvSpPr>
      <xdr:spPr>
        <a:xfrm>
          <a:off x="11227435"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13970</xdr:rowOff>
    </xdr:from>
    <xdr:to>
      <xdr:col>68</xdr:col>
      <xdr:colOff>73025</xdr:colOff>
      <xdr:row>30</xdr:row>
      <xdr:rowOff>59055</xdr:rowOff>
    </xdr:to>
    <xdr:cxnSp macro="">
      <xdr:nvCxnSpPr>
        <xdr:cNvPr id="152" name="直線コネクタ 151"/>
        <xdr:cNvCxnSpPr/>
      </xdr:nvCxnSpPr>
      <xdr:spPr>
        <a:xfrm flipV="1">
          <a:off x="11278235" y="5751195"/>
          <a:ext cx="6832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143510</xdr:rowOff>
    </xdr:from>
    <xdr:to>
      <xdr:col>60</xdr:col>
      <xdr:colOff>123825</xdr:colOff>
      <xdr:row>30</xdr:row>
      <xdr:rowOff>73660</xdr:rowOff>
    </xdr:to>
    <xdr:sp macro="" textlink="">
      <xdr:nvSpPr>
        <xdr:cNvPr id="153" name="楕円 152"/>
        <xdr:cNvSpPr/>
      </xdr:nvSpPr>
      <xdr:spPr>
        <a:xfrm>
          <a:off x="10544175" y="5715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22860</xdr:rowOff>
    </xdr:from>
    <xdr:to>
      <xdr:col>64</xdr:col>
      <xdr:colOff>73025</xdr:colOff>
      <xdr:row>30</xdr:row>
      <xdr:rowOff>59055</xdr:rowOff>
    </xdr:to>
    <xdr:cxnSp macro="">
      <xdr:nvCxnSpPr>
        <xdr:cNvPr id="154" name="直線コネクタ 153"/>
        <xdr:cNvCxnSpPr/>
      </xdr:nvCxnSpPr>
      <xdr:spPr>
        <a:xfrm>
          <a:off x="10594975" y="5760085"/>
          <a:ext cx="6832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38735</xdr:rowOff>
    </xdr:from>
    <xdr:ext cx="469265" cy="259080"/>
    <xdr:sp macro="" textlink="">
      <xdr:nvSpPr>
        <xdr:cNvPr id="155" name="n_1aveValue債務償還比率"/>
        <xdr:cNvSpPr txBox="1"/>
      </xdr:nvSpPr>
      <xdr:spPr>
        <a:xfrm>
          <a:off x="12416790" y="5941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38735</xdr:rowOff>
    </xdr:from>
    <xdr:ext cx="469265" cy="259080"/>
    <xdr:sp macro="" textlink="">
      <xdr:nvSpPr>
        <xdr:cNvPr id="156" name="n_2aveValue債務償還比率"/>
        <xdr:cNvSpPr txBox="1"/>
      </xdr:nvSpPr>
      <xdr:spPr>
        <a:xfrm>
          <a:off x="11746230" y="5941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34925</xdr:rowOff>
    </xdr:from>
    <xdr:ext cx="469265" cy="259080"/>
    <xdr:sp macro="" textlink="">
      <xdr:nvSpPr>
        <xdr:cNvPr id="157" name="n_3aveValue債務償還比率"/>
        <xdr:cNvSpPr txBox="1"/>
      </xdr:nvSpPr>
      <xdr:spPr>
        <a:xfrm>
          <a:off x="11062970" y="5937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27940</xdr:rowOff>
    </xdr:from>
    <xdr:ext cx="469265" cy="258445"/>
    <xdr:sp macro="" textlink="">
      <xdr:nvSpPr>
        <xdr:cNvPr id="158" name="n_4aveValue債務償還比率"/>
        <xdr:cNvSpPr txBox="1"/>
      </xdr:nvSpPr>
      <xdr:spPr>
        <a:xfrm>
          <a:off x="10379710" y="5930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135890</xdr:rowOff>
    </xdr:from>
    <xdr:ext cx="469265" cy="259080"/>
    <xdr:sp macro="" textlink="">
      <xdr:nvSpPr>
        <xdr:cNvPr id="159" name="n_1mainValue債務償還比率"/>
        <xdr:cNvSpPr txBox="1"/>
      </xdr:nvSpPr>
      <xdr:spPr>
        <a:xfrm>
          <a:off x="12416790" y="5542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81280</xdr:rowOff>
    </xdr:from>
    <xdr:ext cx="469265" cy="259080"/>
    <xdr:sp macro="" textlink="">
      <xdr:nvSpPr>
        <xdr:cNvPr id="160" name="n_2mainValue債務償還比率"/>
        <xdr:cNvSpPr txBox="1"/>
      </xdr:nvSpPr>
      <xdr:spPr>
        <a:xfrm>
          <a:off x="11746230" y="5488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126365</xdr:rowOff>
    </xdr:from>
    <xdr:ext cx="469265" cy="258445"/>
    <xdr:sp macro="" textlink="">
      <xdr:nvSpPr>
        <xdr:cNvPr id="161" name="n_3mainValue債務償還比率"/>
        <xdr:cNvSpPr txBox="1"/>
      </xdr:nvSpPr>
      <xdr:spPr>
        <a:xfrm>
          <a:off x="11062970" y="5533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90170</xdr:rowOff>
    </xdr:from>
    <xdr:ext cx="469265" cy="258445"/>
    <xdr:sp macro="" textlink="">
      <xdr:nvSpPr>
        <xdr:cNvPr id="162" name="n_4mainValue債務償還比率"/>
        <xdr:cNvSpPr txBox="1"/>
      </xdr:nvSpPr>
      <xdr:spPr>
        <a:xfrm>
          <a:off x="10379710" y="5497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49350" y="7750175"/>
          <a:ext cx="529526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49350" y="11430000"/>
          <a:ext cx="529526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69570" cy="241935"/>
    <xdr:sp macro="" textlink="">
      <xdr:nvSpPr>
        <xdr:cNvPr id="165" name="テキスト ボックス 164"/>
        <xdr:cNvSpPr txBox="1"/>
      </xdr:nvSpPr>
      <xdr:spPr>
        <a:xfrm>
          <a:off x="833120" y="79978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6" name="テキスト ボックス 165"/>
        <xdr:cNvSpPr txBox="1"/>
      </xdr:nvSpPr>
      <xdr:spPr>
        <a:xfrm>
          <a:off x="6273800" y="105759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9570" cy="241935"/>
    <xdr:sp macro="" textlink="">
      <xdr:nvSpPr>
        <xdr:cNvPr id="167" name="テキスト ボックス 166"/>
        <xdr:cNvSpPr txBox="1"/>
      </xdr:nvSpPr>
      <xdr:spPr>
        <a:xfrm>
          <a:off x="833120" y="116459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8" name="テキスト ボックス 167"/>
        <xdr:cNvSpPr txBox="1"/>
      </xdr:nvSpPr>
      <xdr:spPr>
        <a:xfrm>
          <a:off x="6273800" y="143002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945" y="127000"/>
          <a:ext cx="1138110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81500" y="1905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00550" y="2159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25950" y="241300"/>
          <a:ext cx="34671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82775" y="190500"/>
          <a:ext cx="238506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08175" y="215900"/>
          <a:ext cx="234061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33575" y="241300"/>
          <a:ext cx="22834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3260" y="863600"/>
          <a:ext cx="9053195"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0260" y="895350"/>
          <a:ext cx="1239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5965" y="895350"/>
          <a:ext cx="119570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0167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xdr:cNvSpPr/>
      </xdr:nvSpPr>
      <xdr:spPr>
        <a:xfrm>
          <a:off x="4568190" y="915035"/>
          <a:ext cx="181546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xdr:cNvSpPr/>
      </xdr:nvSpPr>
      <xdr:spPr>
        <a:xfrm>
          <a:off x="6383655" y="915035"/>
          <a:ext cx="113220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79360" y="927100"/>
          <a:ext cx="575945"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8190" y="1657350"/>
          <a:ext cx="181546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47155" y="1657350"/>
          <a:ext cx="32893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32670" y="863600"/>
          <a:ext cx="1366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73335" y="927100"/>
          <a:ext cx="119570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73335" y="1181100"/>
          <a:ext cx="11957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73335" y="1498600"/>
          <a:ext cx="1303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15220" y="1009650"/>
          <a:ext cx="1898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69195" y="96520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69195" y="121920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9396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34270" y="147955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9396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34270" y="18415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39445"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8445"/>
    <xdr:sp macro="" textlink="">
      <xdr:nvSpPr>
        <xdr:cNvPr id="30" name="テキスト ボックス 29"/>
        <xdr:cNvSpPr txBox="1"/>
      </xdr:nvSpPr>
      <xdr:spPr>
        <a:xfrm>
          <a:off x="63944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39445"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9080"/>
    <xdr:sp macro="" textlink="">
      <xdr:nvSpPr>
        <xdr:cNvPr id="32" name="テキスト ボックス 31"/>
        <xdr:cNvSpPr txBox="1"/>
      </xdr:nvSpPr>
      <xdr:spPr>
        <a:xfrm>
          <a:off x="639445" y="3619500"/>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3260" y="40449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026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83185</xdr:rowOff>
    </xdr:from>
    <xdr:to>
      <xdr:col>12</xdr:col>
      <xdr:colOff>127000</xdr:colOff>
      <xdr:row>30</xdr:row>
      <xdr:rowOff>165100</xdr:rowOff>
    </xdr:to>
    <xdr:sp macro="" textlink="">
      <xdr:nvSpPr>
        <xdr:cNvPr id="35" name="正方形/長方形 34"/>
        <xdr:cNvSpPr/>
      </xdr:nvSpPr>
      <xdr:spPr>
        <a:xfrm>
          <a:off x="81026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815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83185</xdr:rowOff>
    </xdr:from>
    <xdr:to>
      <xdr:col>18</xdr:col>
      <xdr:colOff>0</xdr:colOff>
      <xdr:row>30</xdr:row>
      <xdr:rowOff>165100</xdr:rowOff>
    </xdr:to>
    <xdr:sp macro="" textlink="">
      <xdr:nvSpPr>
        <xdr:cNvPr id="37" name="正方形/長方形 36"/>
        <xdr:cNvSpPr/>
      </xdr:nvSpPr>
      <xdr:spPr>
        <a:xfrm>
          <a:off x="170815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3304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83185</xdr:rowOff>
    </xdr:from>
    <xdr:to>
      <xdr:col>24</xdr:col>
      <xdr:colOff>0</xdr:colOff>
      <xdr:row>30</xdr:row>
      <xdr:rowOff>165100</xdr:rowOff>
    </xdr:to>
    <xdr:sp macro="" textlink="">
      <xdr:nvSpPr>
        <xdr:cNvPr id="39" name="正方形/長方形 38"/>
        <xdr:cNvSpPr/>
      </xdr:nvSpPr>
      <xdr:spPr>
        <a:xfrm>
          <a:off x="273304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3260" y="51435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1" name="テキスト ボックス 40"/>
        <xdr:cNvSpPr txBox="1"/>
      </xdr:nvSpPr>
      <xdr:spPr>
        <a:xfrm>
          <a:off x="664845" y="49593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3260" y="7346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7360" cy="259080"/>
    <xdr:sp macro="" textlink="">
      <xdr:nvSpPr>
        <xdr:cNvPr id="43" name="テキスト ボックス 42"/>
        <xdr:cNvSpPr txBox="1"/>
      </xdr:nvSpPr>
      <xdr:spPr>
        <a:xfrm>
          <a:off x="274955"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3260" y="6908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8445"/>
    <xdr:sp macro="" textlink="">
      <xdr:nvSpPr>
        <xdr:cNvPr id="45" name="テキスト ボックス 44"/>
        <xdr:cNvSpPr txBox="1"/>
      </xdr:nvSpPr>
      <xdr:spPr>
        <a:xfrm>
          <a:off x="339090" y="6772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3260" y="6464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39090" y="6328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3260" y="60261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39090" y="589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3260" y="5588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8445"/>
    <xdr:sp macro="" textlink="">
      <xdr:nvSpPr>
        <xdr:cNvPr id="51" name="テキスト ボックス 50"/>
        <xdr:cNvSpPr txBox="1"/>
      </xdr:nvSpPr>
      <xdr:spPr>
        <a:xfrm>
          <a:off x="339090" y="5452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3260" y="514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9090" cy="259080"/>
    <xdr:sp macro="" textlink="">
      <xdr:nvSpPr>
        <xdr:cNvPr id="53" name="テキスト ボックス 52"/>
        <xdr:cNvSpPr txBox="1"/>
      </xdr:nvSpPr>
      <xdr:spPr>
        <a:xfrm>
          <a:off x="383540" y="500761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3260" y="51435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42</xdr:row>
      <xdr:rowOff>17145</xdr:rowOff>
    </xdr:to>
    <xdr:cxnSp macro="">
      <xdr:nvCxnSpPr>
        <xdr:cNvPr id="55" name="直線コネクタ 54"/>
        <xdr:cNvCxnSpPr/>
      </xdr:nvCxnSpPr>
      <xdr:spPr>
        <a:xfrm flipV="1">
          <a:off x="4162425" y="562038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20320</xdr:rowOff>
    </xdr:from>
    <xdr:ext cx="404495" cy="258445"/>
    <xdr:sp macro="" textlink="">
      <xdr:nvSpPr>
        <xdr:cNvPr id="56" name="【道路】&#10;有形固定資産減価償却率最小値テキスト"/>
        <xdr:cNvSpPr txBox="1"/>
      </xdr:nvSpPr>
      <xdr:spPr>
        <a:xfrm>
          <a:off x="4201160" y="6960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17145</xdr:rowOff>
    </xdr:from>
    <xdr:to>
      <xdr:col>24</xdr:col>
      <xdr:colOff>152400</xdr:colOff>
      <xdr:row>42</xdr:row>
      <xdr:rowOff>17145</xdr:rowOff>
    </xdr:to>
    <xdr:cxnSp macro="">
      <xdr:nvCxnSpPr>
        <xdr:cNvPr id="57" name="直線コネクタ 56"/>
        <xdr:cNvCxnSpPr/>
      </xdr:nvCxnSpPr>
      <xdr:spPr>
        <a:xfrm>
          <a:off x="4093845" y="69576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4495" cy="258445"/>
    <xdr:sp macro="" textlink="">
      <xdr:nvSpPr>
        <xdr:cNvPr id="58" name="【道路】&#10;有形固定資産減価償却率最大値テキスト"/>
        <xdr:cNvSpPr txBox="1"/>
      </xdr:nvSpPr>
      <xdr:spPr>
        <a:xfrm>
          <a:off x="4201160" y="5408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093845" y="56203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29210</xdr:rowOff>
    </xdr:from>
    <xdr:ext cx="404495" cy="258445"/>
    <xdr:sp macro="" textlink="">
      <xdr:nvSpPr>
        <xdr:cNvPr id="60" name="【道路】&#10;有形固定資産減価償却率平均値テキスト"/>
        <xdr:cNvSpPr txBox="1"/>
      </xdr:nvSpPr>
      <xdr:spPr>
        <a:xfrm>
          <a:off x="4201160" y="64744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1" name="フローチャート: 判断 60"/>
        <xdr:cNvSpPr/>
      </xdr:nvSpPr>
      <xdr:spPr>
        <a:xfrm>
          <a:off x="411226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372485" y="644779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165100</xdr:rowOff>
    </xdr:from>
    <xdr:to>
      <xdr:col>15</xdr:col>
      <xdr:colOff>101600</xdr:colOff>
      <xdr:row>39</xdr:row>
      <xdr:rowOff>95250</xdr:rowOff>
    </xdr:to>
    <xdr:sp macro="" textlink="">
      <xdr:nvSpPr>
        <xdr:cNvPr id="63" name="フローチャート: 判断 62"/>
        <xdr:cNvSpPr/>
      </xdr:nvSpPr>
      <xdr:spPr>
        <a:xfrm>
          <a:off x="2562225"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132715</xdr:rowOff>
    </xdr:from>
    <xdr:to>
      <xdr:col>10</xdr:col>
      <xdr:colOff>165100</xdr:colOff>
      <xdr:row>39</xdr:row>
      <xdr:rowOff>62865</xdr:rowOff>
    </xdr:to>
    <xdr:sp macro="" textlink="">
      <xdr:nvSpPr>
        <xdr:cNvPr id="64" name="フローチャート: 判断 63"/>
        <xdr:cNvSpPr/>
      </xdr:nvSpPr>
      <xdr:spPr>
        <a:xfrm>
          <a:off x="1771650" y="6412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981075" y="638556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1365" cy="259080"/>
    <xdr:sp macro="" textlink="">
      <xdr:nvSpPr>
        <xdr:cNvPr id="66" name="テキスト ボックス 65"/>
        <xdr:cNvSpPr txBox="1"/>
      </xdr:nvSpPr>
      <xdr:spPr>
        <a:xfrm>
          <a:off x="3992245"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44</xdr:row>
      <xdr:rowOff>73660</xdr:rowOff>
    </xdr:from>
    <xdr:ext cx="762000" cy="259080"/>
    <xdr:sp macro="" textlink="">
      <xdr:nvSpPr>
        <xdr:cNvPr id="67" name="テキスト ボックス 66"/>
        <xdr:cNvSpPr txBox="1"/>
      </xdr:nvSpPr>
      <xdr:spPr>
        <a:xfrm>
          <a:off x="324548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1365" cy="259080"/>
    <xdr:sp macro="" textlink="">
      <xdr:nvSpPr>
        <xdr:cNvPr id="68" name="テキスト ボックス 67"/>
        <xdr:cNvSpPr txBox="1"/>
      </xdr:nvSpPr>
      <xdr:spPr>
        <a:xfrm>
          <a:off x="24422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65163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44</xdr:row>
      <xdr:rowOff>73660</xdr:rowOff>
    </xdr:from>
    <xdr:ext cx="762000" cy="259080"/>
    <xdr:sp macro="" textlink="">
      <xdr:nvSpPr>
        <xdr:cNvPr id="70" name="テキスト ボックス 69"/>
        <xdr:cNvSpPr txBox="1"/>
      </xdr:nvSpPr>
      <xdr:spPr>
        <a:xfrm>
          <a:off x="85407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125730</xdr:rowOff>
    </xdr:from>
    <xdr:to>
      <xdr:col>24</xdr:col>
      <xdr:colOff>114300</xdr:colOff>
      <xdr:row>39</xdr:row>
      <xdr:rowOff>55880</xdr:rowOff>
    </xdr:to>
    <xdr:sp macro="" textlink="">
      <xdr:nvSpPr>
        <xdr:cNvPr id="71" name="楕円 70"/>
        <xdr:cNvSpPr/>
      </xdr:nvSpPr>
      <xdr:spPr>
        <a:xfrm>
          <a:off x="4112260" y="6405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149225</xdr:rowOff>
    </xdr:from>
    <xdr:ext cx="404495" cy="258445"/>
    <xdr:sp macro="" textlink="">
      <xdr:nvSpPr>
        <xdr:cNvPr id="72" name="【道路】&#10;有形固定資産減価償却率該当値テキスト"/>
        <xdr:cNvSpPr txBox="1"/>
      </xdr:nvSpPr>
      <xdr:spPr>
        <a:xfrm>
          <a:off x="4201160" y="6264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372485" y="638556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38</xdr:row>
      <xdr:rowOff>156210</xdr:rowOff>
    </xdr:from>
    <xdr:to>
      <xdr:col>24</xdr:col>
      <xdr:colOff>63500</xdr:colOff>
      <xdr:row>39</xdr:row>
      <xdr:rowOff>5080</xdr:rowOff>
    </xdr:to>
    <xdr:cxnSp macro="">
      <xdr:nvCxnSpPr>
        <xdr:cNvPr id="74" name="直線コネクタ 73"/>
        <xdr:cNvCxnSpPr/>
      </xdr:nvCxnSpPr>
      <xdr:spPr>
        <a:xfrm>
          <a:off x="3416300" y="6436360"/>
          <a:ext cx="7467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86995</xdr:rowOff>
    </xdr:from>
    <xdr:to>
      <xdr:col>15</xdr:col>
      <xdr:colOff>101600</xdr:colOff>
      <xdr:row>39</xdr:row>
      <xdr:rowOff>17145</xdr:rowOff>
    </xdr:to>
    <xdr:sp macro="" textlink="">
      <xdr:nvSpPr>
        <xdr:cNvPr id="75" name="楕円 74"/>
        <xdr:cNvSpPr/>
      </xdr:nvSpPr>
      <xdr:spPr>
        <a:xfrm>
          <a:off x="2562225" y="636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137795</xdr:rowOff>
    </xdr:from>
    <xdr:to>
      <xdr:col>19</xdr:col>
      <xdr:colOff>170815</xdr:colOff>
      <xdr:row>38</xdr:row>
      <xdr:rowOff>156210</xdr:rowOff>
    </xdr:to>
    <xdr:cxnSp macro="">
      <xdr:nvCxnSpPr>
        <xdr:cNvPr id="76" name="直線コネクタ 75"/>
        <xdr:cNvCxnSpPr/>
      </xdr:nvCxnSpPr>
      <xdr:spPr>
        <a:xfrm>
          <a:off x="2613025" y="6417945"/>
          <a:ext cx="8032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86995</xdr:rowOff>
    </xdr:from>
    <xdr:to>
      <xdr:col>10</xdr:col>
      <xdr:colOff>165100</xdr:colOff>
      <xdr:row>39</xdr:row>
      <xdr:rowOff>17145</xdr:rowOff>
    </xdr:to>
    <xdr:sp macro="" textlink="">
      <xdr:nvSpPr>
        <xdr:cNvPr id="77" name="楕円 76"/>
        <xdr:cNvSpPr/>
      </xdr:nvSpPr>
      <xdr:spPr>
        <a:xfrm>
          <a:off x="1771650" y="636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137795</xdr:rowOff>
    </xdr:from>
    <xdr:to>
      <xdr:col>15</xdr:col>
      <xdr:colOff>50800</xdr:colOff>
      <xdr:row>38</xdr:row>
      <xdr:rowOff>137795</xdr:rowOff>
    </xdr:to>
    <xdr:cxnSp macro="">
      <xdr:nvCxnSpPr>
        <xdr:cNvPr id="78" name="直線コネクタ 77"/>
        <xdr:cNvCxnSpPr/>
      </xdr:nvCxnSpPr>
      <xdr:spPr>
        <a:xfrm>
          <a:off x="1822450" y="641794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78105</xdr:rowOff>
    </xdr:from>
    <xdr:to>
      <xdr:col>6</xdr:col>
      <xdr:colOff>38100</xdr:colOff>
      <xdr:row>39</xdr:row>
      <xdr:rowOff>8255</xdr:rowOff>
    </xdr:to>
    <xdr:sp macro="" textlink="">
      <xdr:nvSpPr>
        <xdr:cNvPr id="79" name="楕円 78"/>
        <xdr:cNvSpPr/>
      </xdr:nvSpPr>
      <xdr:spPr>
        <a:xfrm>
          <a:off x="981075" y="635825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38</xdr:row>
      <xdr:rowOff>128905</xdr:rowOff>
    </xdr:from>
    <xdr:to>
      <xdr:col>10</xdr:col>
      <xdr:colOff>114300</xdr:colOff>
      <xdr:row>38</xdr:row>
      <xdr:rowOff>137795</xdr:rowOff>
    </xdr:to>
    <xdr:cxnSp macro="">
      <xdr:nvCxnSpPr>
        <xdr:cNvPr id="80" name="直線コネクタ 79"/>
        <xdr:cNvCxnSpPr/>
      </xdr:nvCxnSpPr>
      <xdr:spPr>
        <a:xfrm>
          <a:off x="1024890" y="6409055"/>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95250</xdr:rowOff>
    </xdr:from>
    <xdr:ext cx="405130" cy="258445"/>
    <xdr:sp macro="" textlink="">
      <xdr:nvSpPr>
        <xdr:cNvPr id="81" name="n_1aveValue【道路】&#10;有形固定資産減価償却率"/>
        <xdr:cNvSpPr txBox="1"/>
      </xdr:nvSpPr>
      <xdr:spPr>
        <a:xfrm>
          <a:off x="3227705" y="654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86360</xdr:rowOff>
    </xdr:from>
    <xdr:ext cx="405130" cy="258445"/>
    <xdr:sp macro="" textlink="">
      <xdr:nvSpPr>
        <xdr:cNvPr id="82" name="n_2aveValue【道路】&#10;有形固定資産減価償却率"/>
        <xdr:cNvSpPr txBox="1"/>
      </xdr:nvSpPr>
      <xdr:spPr>
        <a:xfrm>
          <a:off x="2430145" y="6531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53975</xdr:rowOff>
    </xdr:from>
    <xdr:ext cx="404495" cy="258445"/>
    <xdr:sp macro="" textlink="">
      <xdr:nvSpPr>
        <xdr:cNvPr id="83" name="n_3aveValue【道路】&#10;有形固定資産減価償却率"/>
        <xdr:cNvSpPr txBox="1"/>
      </xdr:nvSpPr>
      <xdr:spPr>
        <a:xfrm>
          <a:off x="1639570" y="6499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39</xdr:row>
      <xdr:rowOff>26670</xdr:rowOff>
    </xdr:from>
    <xdr:ext cx="405130" cy="258445"/>
    <xdr:sp macro="" textlink="">
      <xdr:nvSpPr>
        <xdr:cNvPr id="84" name="n_4aveValue【道路】&#10;有形固定資産減価償却率"/>
        <xdr:cNvSpPr txBox="1"/>
      </xdr:nvSpPr>
      <xdr:spPr>
        <a:xfrm>
          <a:off x="848995" y="6471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52070</xdr:rowOff>
    </xdr:from>
    <xdr:ext cx="405130" cy="258445"/>
    <xdr:sp macro="" textlink="">
      <xdr:nvSpPr>
        <xdr:cNvPr id="85" name="n_1mainValue【道路】&#10;有形固定資産減価償却率"/>
        <xdr:cNvSpPr txBox="1"/>
      </xdr:nvSpPr>
      <xdr:spPr>
        <a:xfrm>
          <a:off x="3227705" y="616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33655</xdr:rowOff>
    </xdr:from>
    <xdr:ext cx="405130" cy="259080"/>
    <xdr:sp macro="" textlink="">
      <xdr:nvSpPr>
        <xdr:cNvPr id="86" name="n_2mainValue【道路】&#10;有形固定資産減価償却率"/>
        <xdr:cNvSpPr txBox="1"/>
      </xdr:nvSpPr>
      <xdr:spPr>
        <a:xfrm>
          <a:off x="2430145" y="6148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33655</xdr:rowOff>
    </xdr:from>
    <xdr:ext cx="404495" cy="259080"/>
    <xdr:sp macro="" textlink="">
      <xdr:nvSpPr>
        <xdr:cNvPr id="87" name="n_3mainValue【道路】&#10;有形固定資産減価償却率"/>
        <xdr:cNvSpPr txBox="1"/>
      </xdr:nvSpPr>
      <xdr:spPr>
        <a:xfrm>
          <a:off x="1639570" y="6148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24765</xdr:rowOff>
    </xdr:from>
    <xdr:ext cx="405130" cy="258445"/>
    <xdr:sp macro="" textlink="">
      <xdr:nvSpPr>
        <xdr:cNvPr id="88" name="n_4mainValue【道路】&#10;有形固定資産減価償却率"/>
        <xdr:cNvSpPr txBox="1"/>
      </xdr:nvSpPr>
      <xdr:spPr>
        <a:xfrm>
          <a:off x="848995" y="6139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34710" y="40449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4202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83185</xdr:rowOff>
    </xdr:from>
    <xdr:to>
      <xdr:col>43</xdr:col>
      <xdr:colOff>63500</xdr:colOff>
      <xdr:row>30</xdr:row>
      <xdr:rowOff>165100</xdr:rowOff>
    </xdr:to>
    <xdr:sp macro="" textlink="">
      <xdr:nvSpPr>
        <xdr:cNvPr id="91" name="正方形/長方形 90"/>
        <xdr:cNvSpPr/>
      </xdr:nvSpPr>
      <xdr:spPr>
        <a:xfrm>
          <a:off x="604202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5960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83185</xdr:rowOff>
    </xdr:from>
    <xdr:to>
      <xdr:col>48</xdr:col>
      <xdr:colOff>127000</xdr:colOff>
      <xdr:row>30</xdr:row>
      <xdr:rowOff>165100</xdr:rowOff>
    </xdr:to>
    <xdr:sp macro="" textlink="">
      <xdr:nvSpPr>
        <xdr:cNvPr id="93" name="正方形/長方形 92"/>
        <xdr:cNvSpPr/>
      </xdr:nvSpPr>
      <xdr:spPr>
        <a:xfrm>
          <a:off x="695960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98449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83185</xdr:rowOff>
    </xdr:from>
    <xdr:to>
      <xdr:col>54</xdr:col>
      <xdr:colOff>127000</xdr:colOff>
      <xdr:row>30</xdr:row>
      <xdr:rowOff>165100</xdr:rowOff>
    </xdr:to>
    <xdr:sp macro="" textlink="">
      <xdr:nvSpPr>
        <xdr:cNvPr id="95" name="正方形/長方形 94"/>
        <xdr:cNvSpPr/>
      </xdr:nvSpPr>
      <xdr:spPr>
        <a:xfrm>
          <a:off x="798449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34710" y="51435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7" name="テキスト ボックス 96"/>
        <xdr:cNvSpPr txBox="1"/>
      </xdr:nvSpPr>
      <xdr:spPr>
        <a:xfrm>
          <a:off x="5896610" y="495935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34710" y="7346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34710" y="69786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0" name="テキスト ボックス 99"/>
        <xdr:cNvSpPr txBox="1"/>
      </xdr:nvSpPr>
      <xdr:spPr>
        <a:xfrm>
          <a:off x="550672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34710" y="66103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0860" cy="258445"/>
    <xdr:sp macro="" textlink="">
      <xdr:nvSpPr>
        <xdr:cNvPr id="102" name="テキスト ボックス 101"/>
        <xdr:cNvSpPr txBox="1"/>
      </xdr:nvSpPr>
      <xdr:spPr>
        <a:xfrm>
          <a:off x="5462270" y="6474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34710" y="62484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0860" cy="258445"/>
    <xdr:sp macro="" textlink="">
      <xdr:nvSpPr>
        <xdr:cNvPr id="104" name="テキスト ボックス 103"/>
        <xdr:cNvSpPr txBox="1"/>
      </xdr:nvSpPr>
      <xdr:spPr>
        <a:xfrm>
          <a:off x="5462270"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34710" y="58801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0860" cy="258445"/>
    <xdr:sp macro="" textlink="">
      <xdr:nvSpPr>
        <xdr:cNvPr id="106" name="テキスト ボックス 105"/>
        <xdr:cNvSpPr txBox="1"/>
      </xdr:nvSpPr>
      <xdr:spPr>
        <a:xfrm>
          <a:off x="5462270" y="5744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34710" y="55118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0860" cy="258445"/>
    <xdr:sp macro="" textlink="">
      <xdr:nvSpPr>
        <xdr:cNvPr id="108" name="テキスト ボックス 107"/>
        <xdr:cNvSpPr txBox="1"/>
      </xdr:nvSpPr>
      <xdr:spPr>
        <a:xfrm>
          <a:off x="5462270" y="53759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34710" y="5143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0860" cy="259080"/>
    <xdr:sp macro="" textlink="">
      <xdr:nvSpPr>
        <xdr:cNvPr id="110" name="テキスト ボックス 109"/>
        <xdr:cNvSpPr txBox="1"/>
      </xdr:nvSpPr>
      <xdr:spPr>
        <a:xfrm>
          <a:off x="5462270" y="5007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34710" y="51435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33</xdr:row>
      <xdr:rowOff>69850</xdr:rowOff>
    </xdr:from>
    <xdr:to>
      <xdr:col>54</xdr:col>
      <xdr:colOff>170815</xdr:colOff>
      <xdr:row>41</xdr:row>
      <xdr:rowOff>155575</xdr:rowOff>
    </xdr:to>
    <xdr:cxnSp macro="">
      <xdr:nvCxnSpPr>
        <xdr:cNvPr id="112" name="直線コネクタ 111"/>
        <xdr:cNvCxnSpPr/>
      </xdr:nvCxnSpPr>
      <xdr:spPr>
        <a:xfrm flipV="1">
          <a:off x="9394825" y="552450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265" cy="258445"/>
    <xdr:sp macro="" textlink="">
      <xdr:nvSpPr>
        <xdr:cNvPr id="113" name="【道路】&#10;一人当たり延長最小値テキスト"/>
        <xdr:cNvSpPr txBox="1"/>
      </xdr:nvSpPr>
      <xdr:spPr>
        <a:xfrm>
          <a:off x="9432925" y="6934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4" name="直線コネクタ 113"/>
        <xdr:cNvCxnSpPr/>
      </xdr:nvCxnSpPr>
      <xdr:spPr>
        <a:xfrm>
          <a:off x="9325610" y="693102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17145</xdr:rowOff>
    </xdr:from>
    <xdr:ext cx="534035" cy="258445"/>
    <xdr:sp macro="" textlink="">
      <xdr:nvSpPr>
        <xdr:cNvPr id="115" name="【道路】&#10;一人当たり延長最大値テキスト"/>
        <xdr:cNvSpPr txBox="1"/>
      </xdr:nvSpPr>
      <xdr:spPr>
        <a:xfrm>
          <a:off x="9432925" y="530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9325610" y="55245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163195</xdr:rowOff>
    </xdr:from>
    <xdr:ext cx="534035" cy="258445"/>
    <xdr:sp macro="" textlink="">
      <xdr:nvSpPr>
        <xdr:cNvPr id="117" name="【道路】&#10;一人当たり延長平均値テキスト"/>
        <xdr:cNvSpPr txBox="1"/>
      </xdr:nvSpPr>
      <xdr:spPr>
        <a:xfrm>
          <a:off x="9432925" y="61131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118" name="フローチャート: 判断 117"/>
        <xdr:cNvSpPr/>
      </xdr:nvSpPr>
      <xdr:spPr>
        <a:xfrm>
          <a:off x="9363710" y="625538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112395</xdr:rowOff>
    </xdr:from>
    <xdr:to>
      <xdr:col>50</xdr:col>
      <xdr:colOff>165100</xdr:colOff>
      <xdr:row>38</xdr:row>
      <xdr:rowOff>42545</xdr:rowOff>
    </xdr:to>
    <xdr:sp macro="" textlink="">
      <xdr:nvSpPr>
        <xdr:cNvPr id="119" name="フローチャート: 判断 118"/>
        <xdr:cNvSpPr/>
      </xdr:nvSpPr>
      <xdr:spPr>
        <a:xfrm>
          <a:off x="8604250"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122555</xdr:rowOff>
    </xdr:from>
    <xdr:to>
      <xdr:col>46</xdr:col>
      <xdr:colOff>38100</xdr:colOff>
      <xdr:row>38</xdr:row>
      <xdr:rowOff>52705</xdr:rowOff>
    </xdr:to>
    <xdr:sp macro="" textlink="">
      <xdr:nvSpPr>
        <xdr:cNvPr id="120" name="フローチャート: 判断 119"/>
        <xdr:cNvSpPr/>
      </xdr:nvSpPr>
      <xdr:spPr>
        <a:xfrm>
          <a:off x="7813675" y="623760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156210</xdr:rowOff>
    </xdr:from>
    <xdr:to>
      <xdr:col>41</xdr:col>
      <xdr:colOff>101600</xdr:colOff>
      <xdr:row>38</xdr:row>
      <xdr:rowOff>86360</xdr:rowOff>
    </xdr:to>
    <xdr:sp macro="" textlink="">
      <xdr:nvSpPr>
        <xdr:cNvPr id="121" name="フローチャート: 判断 120"/>
        <xdr:cNvSpPr/>
      </xdr:nvSpPr>
      <xdr:spPr>
        <a:xfrm>
          <a:off x="7003415"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141605</xdr:rowOff>
    </xdr:from>
    <xdr:to>
      <xdr:col>36</xdr:col>
      <xdr:colOff>165100</xdr:colOff>
      <xdr:row>37</xdr:row>
      <xdr:rowOff>71755</xdr:rowOff>
    </xdr:to>
    <xdr:sp macro="" textlink="">
      <xdr:nvSpPr>
        <xdr:cNvPr id="122" name="フローチャート: 判断 121"/>
        <xdr:cNvSpPr/>
      </xdr:nvSpPr>
      <xdr:spPr>
        <a:xfrm>
          <a:off x="6212840" y="6091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922401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848423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44</xdr:row>
      <xdr:rowOff>73660</xdr:rowOff>
    </xdr:from>
    <xdr:ext cx="762000" cy="259080"/>
    <xdr:sp macro="" textlink="">
      <xdr:nvSpPr>
        <xdr:cNvPr id="125" name="テキスト ボックス 124"/>
        <xdr:cNvSpPr txBox="1"/>
      </xdr:nvSpPr>
      <xdr:spPr>
        <a:xfrm>
          <a:off x="768667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1365" cy="259080"/>
    <xdr:sp macro="" textlink="">
      <xdr:nvSpPr>
        <xdr:cNvPr id="126" name="テキスト ボックス 125"/>
        <xdr:cNvSpPr txBox="1"/>
      </xdr:nvSpPr>
      <xdr:spPr>
        <a:xfrm>
          <a:off x="6883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09282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104775</xdr:rowOff>
    </xdr:from>
    <xdr:to>
      <xdr:col>55</xdr:col>
      <xdr:colOff>50800</xdr:colOff>
      <xdr:row>42</xdr:row>
      <xdr:rowOff>34925</xdr:rowOff>
    </xdr:to>
    <xdr:sp macro="" textlink="">
      <xdr:nvSpPr>
        <xdr:cNvPr id="128" name="楕円 127"/>
        <xdr:cNvSpPr/>
      </xdr:nvSpPr>
      <xdr:spPr>
        <a:xfrm>
          <a:off x="9363710" y="688022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19685</xdr:rowOff>
    </xdr:from>
    <xdr:ext cx="469265" cy="258445"/>
    <xdr:sp macro="" textlink="">
      <xdr:nvSpPr>
        <xdr:cNvPr id="129" name="【道路】&#10;一人当たり延長該当値テキスト"/>
        <xdr:cNvSpPr txBox="1"/>
      </xdr:nvSpPr>
      <xdr:spPr>
        <a:xfrm>
          <a:off x="9432925" y="6795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104775</xdr:rowOff>
    </xdr:from>
    <xdr:to>
      <xdr:col>50</xdr:col>
      <xdr:colOff>165100</xdr:colOff>
      <xdr:row>42</xdr:row>
      <xdr:rowOff>34925</xdr:rowOff>
    </xdr:to>
    <xdr:sp macro="" textlink="">
      <xdr:nvSpPr>
        <xdr:cNvPr id="130" name="楕円 129"/>
        <xdr:cNvSpPr/>
      </xdr:nvSpPr>
      <xdr:spPr>
        <a:xfrm>
          <a:off x="8604250" y="6880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155575</xdr:rowOff>
    </xdr:from>
    <xdr:to>
      <xdr:col>55</xdr:col>
      <xdr:colOff>0</xdr:colOff>
      <xdr:row>41</xdr:row>
      <xdr:rowOff>155575</xdr:rowOff>
    </xdr:to>
    <xdr:cxnSp macro="">
      <xdr:nvCxnSpPr>
        <xdr:cNvPr id="131" name="直線コネクタ 130"/>
        <xdr:cNvCxnSpPr/>
      </xdr:nvCxnSpPr>
      <xdr:spPr>
        <a:xfrm>
          <a:off x="8655050" y="6931025"/>
          <a:ext cx="739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104140</xdr:rowOff>
    </xdr:from>
    <xdr:to>
      <xdr:col>46</xdr:col>
      <xdr:colOff>38100</xdr:colOff>
      <xdr:row>42</xdr:row>
      <xdr:rowOff>34290</xdr:rowOff>
    </xdr:to>
    <xdr:sp macro="" textlink="">
      <xdr:nvSpPr>
        <xdr:cNvPr id="132" name="楕円 131"/>
        <xdr:cNvSpPr/>
      </xdr:nvSpPr>
      <xdr:spPr>
        <a:xfrm>
          <a:off x="7813675" y="687959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41</xdr:row>
      <xdr:rowOff>154940</xdr:rowOff>
    </xdr:from>
    <xdr:to>
      <xdr:col>50</xdr:col>
      <xdr:colOff>114300</xdr:colOff>
      <xdr:row>41</xdr:row>
      <xdr:rowOff>155575</xdr:rowOff>
    </xdr:to>
    <xdr:cxnSp macro="">
      <xdr:nvCxnSpPr>
        <xdr:cNvPr id="133" name="直線コネクタ 132"/>
        <xdr:cNvCxnSpPr/>
      </xdr:nvCxnSpPr>
      <xdr:spPr>
        <a:xfrm>
          <a:off x="7857490" y="6930390"/>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104140</xdr:rowOff>
    </xdr:from>
    <xdr:to>
      <xdr:col>41</xdr:col>
      <xdr:colOff>101600</xdr:colOff>
      <xdr:row>42</xdr:row>
      <xdr:rowOff>34290</xdr:rowOff>
    </xdr:to>
    <xdr:sp macro="" textlink="">
      <xdr:nvSpPr>
        <xdr:cNvPr id="134" name="楕円 133"/>
        <xdr:cNvSpPr/>
      </xdr:nvSpPr>
      <xdr:spPr>
        <a:xfrm>
          <a:off x="7003415" y="6879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154940</xdr:rowOff>
    </xdr:from>
    <xdr:to>
      <xdr:col>45</xdr:col>
      <xdr:colOff>170815</xdr:colOff>
      <xdr:row>41</xdr:row>
      <xdr:rowOff>154940</xdr:rowOff>
    </xdr:to>
    <xdr:cxnSp macro="">
      <xdr:nvCxnSpPr>
        <xdr:cNvPr id="135" name="直線コネクタ 134"/>
        <xdr:cNvCxnSpPr/>
      </xdr:nvCxnSpPr>
      <xdr:spPr>
        <a:xfrm>
          <a:off x="7054215" y="693039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103505</xdr:rowOff>
    </xdr:from>
    <xdr:to>
      <xdr:col>36</xdr:col>
      <xdr:colOff>165100</xdr:colOff>
      <xdr:row>42</xdr:row>
      <xdr:rowOff>33655</xdr:rowOff>
    </xdr:to>
    <xdr:sp macro="" textlink="">
      <xdr:nvSpPr>
        <xdr:cNvPr id="136" name="楕円 135"/>
        <xdr:cNvSpPr/>
      </xdr:nvSpPr>
      <xdr:spPr>
        <a:xfrm>
          <a:off x="6212840" y="6878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154305</xdr:rowOff>
    </xdr:from>
    <xdr:to>
      <xdr:col>41</xdr:col>
      <xdr:colOff>50800</xdr:colOff>
      <xdr:row>41</xdr:row>
      <xdr:rowOff>154940</xdr:rowOff>
    </xdr:to>
    <xdr:cxnSp macro="">
      <xdr:nvCxnSpPr>
        <xdr:cNvPr id="137" name="直線コネクタ 136"/>
        <xdr:cNvCxnSpPr/>
      </xdr:nvCxnSpPr>
      <xdr:spPr>
        <a:xfrm>
          <a:off x="6263640" y="6929755"/>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59055</xdr:rowOff>
    </xdr:from>
    <xdr:ext cx="534035" cy="258445"/>
    <xdr:sp macro="" textlink="">
      <xdr:nvSpPr>
        <xdr:cNvPr id="138" name="n_1aveValue【道路】&#10;一人当たり延長"/>
        <xdr:cNvSpPr txBox="1"/>
      </xdr:nvSpPr>
      <xdr:spPr>
        <a:xfrm>
          <a:off x="8394700" y="6009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69215</xdr:rowOff>
    </xdr:from>
    <xdr:ext cx="534670" cy="259080"/>
    <xdr:sp macro="" textlink="">
      <xdr:nvSpPr>
        <xdr:cNvPr id="139" name="n_2aveValue【道路】&#10;一人当たり延長"/>
        <xdr:cNvSpPr txBox="1"/>
      </xdr:nvSpPr>
      <xdr:spPr>
        <a:xfrm>
          <a:off x="7616825" y="6019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102870</xdr:rowOff>
    </xdr:from>
    <xdr:ext cx="534670" cy="259080"/>
    <xdr:sp macro="" textlink="">
      <xdr:nvSpPr>
        <xdr:cNvPr id="140" name="n_3aveValue【道路】&#10;一人当たり延長"/>
        <xdr:cNvSpPr txBox="1"/>
      </xdr:nvSpPr>
      <xdr:spPr>
        <a:xfrm>
          <a:off x="6826250" y="605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35</xdr:row>
      <xdr:rowOff>88265</xdr:rowOff>
    </xdr:from>
    <xdr:ext cx="534035" cy="259080"/>
    <xdr:sp macro="" textlink="">
      <xdr:nvSpPr>
        <xdr:cNvPr id="141" name="n_4aveValue【道路】&#10;一人当たり延長"/>
        <xdr:cNvSpPr txBox="1"/>
      </xdr:nvSpPr>
      <xdr:spPr>
        <a:xfrm>
          <a:off x="6015990" y="5873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26035</xdr:rowOff>
    </xdr:from>
    <xdr:ext cx="469265" cy="258445"/>
    <xdr:sp macro="" textlink="">
      <xdr:nvSpPr>
        <xdr:cNvPr id="142" name="n_1mainValue【道路】&#10;一人当たり延長"/>
        <xdr:cNvSpPr txBox="1"/>
      </xdr:nvSpPr>
      <xdr:spPr>
        <a:xfrm>
          <a:off x="8427085" y="6966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25400</xdr:rowOff>
    </xdr:from>
    <xdr:ext cx="469900" cy="258445"/>
    <xdr:sp macro="" textlink="">
      <xdr:nvSpPr>
        <xdr:cNvPr id="143" name="n_2mainValue【道路】&#10;一人当たり延長"/>
        <xdr:cNvSpPr txBox="1"/>
      </xdr:nvSpPr>
      <xdr:spPr>
        <a:xfrm>
          <a:off x="7649210" y="696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25400</xdr:rowOff>
    </xdr:from>
    <xdr:ext cx="469265" cy="258445"/>
    <xdr:sp macro="" textlink="">
      <xdr:nvSpPr>
        <xdr:cNvPr id="144" name="n_3mainValue【道路】&#10;一人当たり延長"/>
        <xdr:cNvSpPr txBox="1"/>
      </xdr:nvSpPr>
      <xdr:spPr>
        <a:xfrm>
          <a:off x="6838950" y="6965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24765</xdr:rowOff>
    </xdr:from>
    <xdr:ext cx="469265" cy="258445"/>
    <xdr:sp macro="" textlink="">
      <xdr:nvSpPr>
        <xdr:cNvPr id="145" name="n_4mainValue【道路】&#10;一人当たり延長"/>
        <xdr:cNvSpPr txBox="1"/>
      </xdr:nvSpPr>
      <xdr:spPr>
        <a:xfrm>
          <a:off x="6048375" y="6965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3260" y="77152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026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026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0815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0815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3304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3304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3260" y="88138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154" name="テキスト ボックス 153"/>
        <xdr:cNvSpPr txBox="1"/>
      </xdr:nvSpPr>
      <xdr:spPr>
        <a:xfrm>
          <a:off x="664845" y="86296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3260" y="11017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7360" cy="259080"/>
    <xdr:sp macro="" textlink="">
      <xdr:nvSpPr>
        <xdr:cNvPr id="156" name="テキスト ボックス 155"/>
        <xdr:cNvSpPr txBox="1"/>
      </xdr:nvSpPr>
      <xdr:spPr>
        <a:xfrm>
          <a:off x="274955"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683260" y="107035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7360" cy="258445"/>
    <xdr:sp macro="" textlink="">
      <xdr:nvSpPr>
        <xdr:cNvPr id="158" name="テキスト ボックス 157"/>
        <xdr:cNvSpPr txBox="1"/>
      </xdr:nvSpPr>
      <xdr:spPr>
        <a:xfrm>
          <a:off x="274955" y="105676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683260" y="1038923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39090"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683260" y="1007554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2" name="テキスト ボックス 161"/>
        <xdr:cNvSpPr txBox="1"/>
      </xdr:nvSpPr>
      <xdr:spPr>
        <a:xfrm>
          <a:off x="339090" y="99333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683260" y="97555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39090"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683260" y="94418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6" name="テキスト ボックス 165"/>
        <xdr:cNvSpPr txBox="1"/>
      </xdr:nvSpPr>
      <xdr:spPr>
        <a:xfrm>
          <a:off x="339090" y="93059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683260" y="91274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9090" cy="259080"/>
    <xdr:sp macro="" textlink="">
      <xdr:nvSpPr>
        <xdr:cNvPr id="168" name="テキスト ボックス 167"/>
        <xdr:cNvSpPr txBox="1"/>
      </xdr:nvSpPr>
      <xdr:spPr>
        <a:xfrm>
          <a:off x="383540" y="899160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3260" y="8813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3260" y="88138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52070</xdr:rowOff>
    </xdr:from>
    <xdr:to>
      <xdr:col>24</xdr:col>
      <xdr:colOff>62865</xdr:colOff>
      <xdr:row>63</xdr:row>
      <xdr:rowOff>160020</xdr:rowOff>
    </xdr:to>
    <xdr:cxnSp macro="">
      <xdr:nvCxnSpPr>
        <xdr:cNvPr id="171" name="直線コネクタ 170"/>
        <xdr:cNvCxnSpPr/>
      </xdr:nvCxnSpPr>
      <xdr:spPr>
        <a:xfrm flipV="1">
          <a:off x="4162425" y="913892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4495" cy="258445"/>
    <xdr:sp macro="" textlink="">
      <xdr:nvSpPr>
        <xdr:cNvPr id="172" name="【橋りょう・トンネル】&#10;有形固定資産減価償却率最小値テキスト"/>
        <xdr:cNvSpPr txBox="1"/>
      </xdr:nvSpPr>
      <xdr:spPr>
        <a:xfrm>
          <a:off x="4201160" y="1057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093845" y="105676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165100</xdr:rowOff>
    </xdr:from>
    <xdr:ext cx="339725" cy="259080"/>
    <xdr:sp macro="" textlink="">
      <xdr:nvSpPr>
        <xdr:cNvPr id="174" name="【橋りょう・トンネル】&#10;有形固定資産減価償却率最大値テキスト"/>
        <xdr:cNvSpPr txBox="1"/>
      </xdr:nvSpPr>
      <xdr:spPr>
        <a:xfrm>
          <a:off x="4201160" y="892175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52070</xdr:rowOff>
    </xdr:from>
    <xdr:to>
      <xdr:col>24</xdr:col>
      <xdr:colOff>152400</xdr:colOff>
      <xdr:row>55</xdr:row>
      <xdr:rowOff>52070</xdr:rowOff>
    </xdr:to>
    <xdr:cxnSp macro="">
      <xdr:nvCxnSpPr>
        <xdr:cNvPr id="175" name="直線コネクタ 174"/>
        <xdr:cNvCxnSpPr/>
      </xdr:nvCxnSpPr>
      <xdr:spPr>
        <a:xfrm>
          <a:off x="4093845" y="91389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146685</xdr:rowOff>
    </xdr:from>
    <xdr:ext cx="404495" cy="259080"/>
    <xdr:sp macro="" textlink="">
      <xdr:nvSpPr>
        <xdr:cNvPr id="176" name="【橋りょう・トンネル】&#10;有形固定資産減価償却率平均値テキスト"/>
        <xdr:cNvSpPr txBox="1"/>
      </xdr:nvSpPr>
      <xdr:spPr>
        <a:xfrm>
          <a:off x="4201160" y="1005903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165100</xdr:rowOff>
    </xdr:from>
    <xdr:to>
      <xdr:col>24</xdr:col>
      <xdr:colOff>114300</xdr:colOff>
      <xdr:row>61</xdr:row>
      <xdr:rowOff>98425</xdr:rowOff>
    </xdr:to>
    <xdr:sp macro="" textlink="">
      <xdr:nvSpPr>
        <xdr:cNvPr id="177" name="フローチャート: 判断 176"/>
        <xdr:cNvSpPr/>
      </xdr:nvSpPr>
      <xdr:spPr>
        <a:xfrm>
          <a:off x="4112260" y="10077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135255</xdr:rowOff>
    </xdr:from>
    <xdr:to>
      <xdr:col>20</xdr:col>
      <xdr:colOff>38100</xdr:colOff>
      <xdr:row>61</xdr:row>
      <xdr:rowOff>65405</xdr:rowOff>
    </xdr:to>
    <xdr:sp macro="" textlink="">
      <xdr:nvSpPr>
        <xdr:cNvPr id="178" name="フローチャート: 判断 177"/>
        <xdr:cNvSpPr/>
      </xdr:nvSpPr>
      <xdr:spPr>
        <a:xfrm>
          <a:off x="3372485" y="1004760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114300</xdr:rowOff>
    </xdr:from>
    <xdr:to>
      <xdr:col>15</xdr:col>
      <xdr:colOff>101600</xdr:colOff>
      <xdr:row>61</xdr:row>
      <xdr:rowOff>44450</xdr:rowOff>
    </xdr:to>
    <xdr:sp macro="" textlink="">
      <xdr:nvSpPr>
        <xdr:cNvPr id="179" name="フローチャート: 判断 178"/>
        <xdr:cNvSpPr/>
      </xdr:nvSpPr>
      <xdr:spPr>
        <a:xfrm>
          <a:off x="2562225" y="1002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99695</xdr:rowOff>
    </xdr:from>
    <xdr:to>
      <xdr:col>10</xdr:col>
      <xdr:colOff>165100</xdr:colOff>
      <xdr:row>61</xdr:row>
      <xdr:rowOff>29845</xdr:rowOff>
    </xdr:to>
    <xdr:sp macro="" textlink="">
      <xdr:nvSpPr>
        <xdr:cNvPr id="180" name="フローチャート: 判断 179"/>
        <xdr:cNvSpPr/>
      </xdr:nvSpPr>
      <xdr:spPr>
        <a:xfrm>
          <a:off x="1771650" y="10012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81" name="フローチャート: 判断 180"/>
        <xdr:cNvSpPr/>
      </xdr:nvSpPr>
      <xdr:spPr>
        <a:xfrm>
          <a:off x="981075" y="999236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9080"/>
    <xdr:sp macro="" textlink="">
      <xdr:nvSpPr>
        <xdr:cNvPr id="182" name="テキスト ボックス 181"/>
        <xdr:cNvSpPr txBox="1"/>
      </xdr:nvSpPr>
      <xdr:spPr>
        <a:xfrm>
          <a:off x="3992245"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66</xdr:row>
      <xdr:rowOff>111760</xdr:rowOff>
    </xdr:from>
    <xdr:ext cx="762000" cy="259080"/>
    <xdr:sp macro="" textlink="">
      <xdr:nvSpPr>
        <xdr:cNvPr id="183" name="テキスト ボックス 182"/>
        <xdr:cNvSpPr txBox="1"/>
      </xdr:nvSpPr>
      <xdr:spPr>
        <a:xfrm>
          <a:off x="324548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184" name="テキスト ボックス 183"/>
        <xdr:cNvSpPr txBox="1"/>
      </xdr:nvSpPr>
      <xdr:spPr>
        <a:xfrm>
          <a:off x="244221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9080"/>
    <xdr:sp macro="" textlink="">
      <xdr:nvSpPr>
        <xdr:cNvPr id="185" name="テキスト ボックス 184"/>
        <xdr:cNvSpPr txBox="1"/>
      </xdr:nvSpPr>
      <xdr:spPr>
        <a:xfrm>
          <a:off x="165163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66</xdr:row>
      <xdr:rowOff>111760</xdr:rowOff>
    </xdr:from>
    <xdr:ext cx="762000" cy="259080"/>
    <xdr:sp macro="" textlink="">
      <xdr:nvSpPr>
        <xdr:cNvPr id="186" name="テキスト ボックス 185"/>
        <xdr:cNvSpPr txBox="1"/>
      </xdr:nvSpPr>
      <xdr:spPr>
        <a:xfrm>
          <a:off x="85407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32385</xdr:rowOff>
    </xdr:from>
    <xdr:to>
      <xdr:col>24</xdr:col>
      <xdr:colOff>114300</xdr:colOff>
      <xdr:row>59</xdr:row>
      <xdr:rowOff>133985</xdr:rowOff>
    </xdr:to>
    <xdr:sp macro="" textlink="">
      <xdr:nvSpPr>
        <xdr:cNvPr id="187" name="楕円 186"/>
        <xdr:cNvSpPr/>
      </xdr:nvSpPr>
      <xdr:spPr>
        <a:xfrm>
          <a:off x="4112260" y="9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55245</xdr:rowOff>
    </xdr:from>
    <xdr:ext cx="404495" cy="259080"/>
    <xdr:sp macro="" textlink="">
      <xdr:nvSpPr>
        <xdr:cNvPr id="188" name="【橋りょう・トンネル】&#10;有形固定資産減価償却率該当値テキスト"/>
        <xdr:cNvSpPr txBox="1"/>
      </xdr:nvSpPr>
      <xdr:spPr>
        <a:xfrm>
          <a:off x="4201160" y="9637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9" name="楕円 188"/>
        <xdr:cNvSpPr/>
      </xdr:nvSpPr>
      <xdr:spPr>
        <a:xfrm>
          <a:off x="3372485" y="987933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59</xdr:row>
      <xdr:rowOff>83185</xdr:rowOff>
    </xdr:from>
    <xdr:to>
      <xdr:col>24</xdr:col>
      <xdr:colOff>63500</xdr:colOff>
      <xdr:row>60</xdr:row>
      <xdr:rowOff>11430</xdr:rowOff>
    </xdr:to>
    <xdr:cxnSp macro="">
      <xdr:nvCxnSpPr>
        <xdr:cNvPr id="190" name="直線コネクタ 189"/>
        <xdr:cNvCxnSpPr/>
      </xdr:nvCxnSpPr>
      <xdr:spPr>
        <a:xfrm flipV="1">
          <a:off x="3416300" y="9830435"/>
          <a:ext cx="7467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104140</xdr:rowOff>
    </xdr:from>
    <xdr:to>
      <xdr:col>15</xdr:col>
      <xdr:colOff>101600</xdr:colOff>
      <xdr:row>60</xdr:row>
      <xdr:rowOff>34290</xdr:rowOff>
    </xdr:to>
    <xdr:sp macro="" textlink="">
      <xdr:nvSpPr>
        <xdr:cNvPr id="191" name="楕円 190"/>
        <xdr:cNvSpPr/>
      </xdr:nvSpPr>
      <xdr:spPr>
        <a:xfrm>
          <a:off x="2562225" y="9851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154940</xdr:rowOff>
    </xdr:from>
    <xdr:to>
      <xdr:col>19</xdr:col>
      <xdr:colOff>170815</xdr:colOff>
      <xdr:row>60</xdr:row>
      <xdr:rowOff>11430</xdr:rowOff>
    </xdr:to>
    <xdr:cxnSp macro="">
      <xdr:nvCxnSpPr>
        <xdr:cNvPr id="192" name="直線コネクタ 191"/>
        <xdr:cNvCxnSpPr/>
      </xdr:nvCxnSpPr>
      <xdr:spPr>
        <a:xfrm>
          <a:off x="2613025" y="9902190"/>
          <a:ext cx="8032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93" name="楕円 192"/>
        <xdr:cNvSpPr/>
      </xdr:nvSpPr>
      <xdr:spPr>
        <a:xfrm>
          <a:off x="1771650" y="9831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59</xdr:row>
      <xdr:rowOff>154940</xdr:rowOff>
    </xdr:to>
    <xdr:cxnSp macro="">
      <xdr:nvCxnSpPr>
        <xdr:cNvPr id="194" name="直線コネクタ 193"/>
        <xdr:cNvCxnSpPr/>
      </xdr:nvCxnSpPr>
      <xdr:spPr>
        <a:xfrm>
          <a:off x="1822450" y="9882505"/>
          <a:ext cx="7905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57150</xdr:rowOff>
    </xdr:from>
    <xdr:to>
      <xdr:col>6</xdr:col>
      <xdr:colOff>38100</xdr:colOff>
      <xdr:row>59</xdr:row>
      <xdr:rowOff>158750</xdr:rowOff>
    </xdr:to>
    <xdr:sp macro="" textlink="">
      <xdr:nvSpPr>
        <xdr:cNvPr id="195" name="楕円 194"/>
        <xdr:cNvSpPr/>
      </xdr:nvSpPr>
      <xdr:spPr>
        <a:xfrm>
          <a:off x="981075" y="980440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59</xdr:row>
      <xdr:rowOff>107950</xdr:rowOff>
    </xdr:from>
    <xdr:to>
      <xdr:col>10</xdr:col>
      <xdr:colOff>114300</xdr:colOff>
      <xdr:row>59</xdr:row>
      <xdr:rowOff>135255</xdr:rowOff>
    </xdr:to>
    <xdr:cxnSp macro="">
      <xdr:nvCxnSpPr>
        <xdr:cNvPr id="196" name="直線コネクタ 195"/>
        <xdr:cNvCxnSpPr/>
      </xdr:nvCxnSpPr>
      <xdr:spPr>
        <a:xfrm>
          <a:off x="1024890" y="9855200"/>
          <a:ext cx="7975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56515</xdr:rowOff>
    </xdr:from>
    <xdr:ext cx="405130" cy="258445"/>
    <xdr:sp macro="" textlink="">
      <xdr:nvSpPr>
        <xdr:cNvPr id="197" name="n_1aveValue【橋りょう・トンネル】&#10;有形固定資産減価償却率"/>
        <xdr:cNvSpPr txBox="1"/>
      </xdr:nvSpPr>
      <xdr:spPr>
        <a:xfrm>
          <a:off x="3227705" y="10133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35560</xdr:rowOff>
    </xdr:from>
    <xdr:ext cx="405130" cy="259080"/>
    <xdr:sp macro="" textlink="">
      <xdr:nvSpPr>
        <xdr:cNvPr id="198" name="n_2aveValue【橋りょう・トンネル】&#10;有形固定資産減価償却率"/>
        <xdr:cNvSpPr txBox="1"/>
      </xdr:nvSpPr>
      <xdr:spPr>
        <a:xfrm>
          <a:off x="2430145" y="10113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20955</xdr:rowOff>
    </xdr:from>
    <xdr:ext cx="404495" cy="258445"/>
    <xdr:sp macro="" textlink="">
      <xdr:nvSpPr>
        <xdr:cNvPr id="199" name="n_3aveValue【橋りょう・トンネル】&#10;有形固定資産減価償却率"/>
        <xdr:cNvSpPr txBox="1"/>
      </xdr:nvSpPr>
      <xdr:spPr>
        <a:xfrm>
          <a:off x="1639570" y="10098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1270</xdr:rowOff>
    </xdr:from>
    <xdr:ext cx="405130" cy="259080"/>
    <xdr:sp macro="" textlink="">
      <xdr:nvSpPr>
        <xdr:cNvPr id="200" name="n_4aveValue【橋りょう・トンネル】&#10;有形固定資産減価償却率"/>
        <xdr:cNvSpPr txBox="1"/>
      </xdr:nvSpPr>
      <xdr:spPr>
        <a:xfrm>
          <a:off x="848995" y="10078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78740</xdr:rowOff>
    </xdr:from>
    <xdr:ext cx="405130" cy="259080"/>
    <xdr:sp macro="" textlink="">
      <xdr:nvSpPr>
        <xdr:cNvPr id="201" name="n_1mainValue【橋りょう・トンネル】&#10;有形固定資産減価償却率"/>
        <xdr:cNvSpPr txBox="1"/>
      </xdr:nvSpPr>
      <xdr:spPr>
        <a:xfrm>
          <a:off x="3227705" y="966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50800</xdr:rowOff>
    </xdr:from>
    <xdr:ext cx="405130" cy="258445"/>
    <xdr:sp macro="" textlink="">
      <xdr:nvSpPr>
        <xdr:cNvPr id="202" name="n_2mainValue【橋りょう・トンネル】&#10;有形固定資産減価償却率"/>
        <xdr:cNvSpPr txBox="1"/>
      </xdr:nvSpPr>
      <xdr:spPr>
        <a:xfrm>
          <a:off x="2430145" y="9632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31115</xdr:rowOff>
    </xdr:from>
    <xdr:ext cx="404495" cy="258445"/>
    <xdr:sp macro="" textlink="">
      <xdr:nvSpPr>
        <xdr:cNvPr id="203" name="n_3mainValue【橋りょう・トンネル】&#10;有形固定資産減価償却率"/>
        <xdr:cNvSpPr txBox="1"/>
      </xdr:nvSpPr>
      <xdr:spPr>
        <a:xfrm>
          <a:off x="1639570" y="9613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3810</xdr:rowOff>
    </xdr:from>
    <xdr:ext cx="405130" cy="259080"/>
    <xdr:sp macro="" textlink="">
      <xdr:nvSpPr>
        <xdr:cNvPr id="204" name="n_4mainValue【橋りょう・トンネル】&#10;有形固定資産減価償却率"/>
        <xdr:cNvSpPr txBox="1"/>
      </xdr:nvSpPr>
      <xdr:spPr>
        <a:xfrm>
          <a:off x="848995" y="9585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34710" y="77152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4202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4202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5960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5960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98449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98449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34710" y="88138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xdr:cNvSpPr txBox="1"/>
      </xdr:nvSpPr>
      <xdr:spPr>
        <a:xfrm>
          <a:off x="589661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34710" y="110172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34710" y="10648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920" cy="259080"/>
    <xdr:sp macro="" textlink="">
      <xdr:nvSpPr>
        <xdr:cNvPr id="216" name="テキスト ボックス 215"/>
        <xdr:cNvSpPr txBox="1"/>
      </xdr:nvSpPr>
      <xdr:spPr>
        <a:xfrm>
          <a:off x="5705475" y="10513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34710" y="102806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18" name="テキスト ボックス 217"/>
        <xdr:cNvSpPr txBox="1"/>
      </xdr:nvSpPr>
      <xdr:spPr>
        <a:xfrm>
          <a:off x="5307965" y="1014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34710" y="99123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0" name="テキスト ボックス 219"/>
        <xdr:cNvSpPr txBox="1"/>
      </xdr:nvSpPr>
      <xdr:spPr>
        <a:xfrm>
          <a:off x="5307965" y="97764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34710" y="95504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8445"/>
    <xdr:sp macro="" textlink="">
      <xdr:nvSpPr>
        <xdr:cNvPr id="222" name="テキスト ボックス 221"/>
        <xdr:cNvSpPr txBox="1"/>
      </xdr:nvSpPr>
      <xdr:spPr>
        <a:xfrm>
          <a:off x="5307965" y="9414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34710" y="91821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8445"/>
    <xdr:sp macro="" textlink="">
      <xdr:nvSpPr>
        <xdr:cNvPr id="224" name="テキスト ボックス 223"/>
        <xdr:cNvSpPr txBox="1"/>
      </xdr:nvSpPr>
      <xdr:spPr>
        <a:xfrm>
          <a:off x="5307965" y="9046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34710" y="88138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6" name="テキスト ボックス 225"/>
        <xdr:cNvSpPr txBox="1"/>
      </xdr:nvSpPr>
      <xdr:spPr>
        <a:xfrm>
          <a:off x="5307965" y="86779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34710" y="88138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56</xdr:row>
      <xdr:rowOff>117475</xdr:rowOff>
    </xdr:from>
    <xdr:to>
      <xdr:col>54</xdr:col>
      <xdr:colOff>170815</xdr:colOff>
      <xdr:row>64</xdr:row>
      <xdr:rowOff>74930</xdr:rowOff>
    </xdr:to>
    <xdr:cxnSp macro="">
      <xdr:nvCxnSpPr>
        <xdr:cNvPr id="228" name="直線コネクタ 227"/>
        <xdr:cNvCxnSpPr/>
      </xdr:nvCxnSpPr>
      <xdr:spPr>
        <a:xfrm flipV="1">
          <a:off x="9394825" y="936942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265" cy="259080"/>
    <xdr:sp macro="" textlink="">
      <xdr:nvSpPr>
        <xdr:cNvPr id="229" name="【橋りょう・トンネル】&#10;一人当たり有形固定資産（償却資産）額最小値テキスト"/>
        <xdr:cNvSpPr txBox="1"/>
      </xdr:nvSpPr>
      <xdr:spPr>
        <a:xfrm>
          <a:off x="9432925" y="10651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0" name="直線コネクタ 229"/>
        <xdr:cNvCxnSpPr/>
      </xdr:nvCxnSpPr>
      <xdr:spPr>
        <a:xfrm>
          <a:off x="9325610" y="1064768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64135</xdr:rowOff>
    </xdr:from>
    <xdr:ext cx="689610" cy="258445"/>
    <xdr:sp macro="" textlink="">
      <xdr:nvSpPr>
        <xdr:cNvPr id="231" name="【橋りょう・トンネル】&#10;一人当たり有形固定資産（償却資産）額最大値テキスト"/>
        <xdr:cNvSpPr txBox="1"/>
      </xdr:nvSpPr>
      <xdr:spPr>
        <a:xfrm>
          <a:off x="9432925" y="915098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117475</xdr:rowOff>
    </xdr:from>
    <xdr:to>
      <xdr:col>55</xdr:col>
      <xdr:colOff>88900</xdr:colOff>
      <xdr:row>56</xdr:row>
      <xdr:rowOff>117475</xdr:rowOff>
    </xdr:to>
    <xdr:cxnSp macro="">
      <xdr:nvCxnSpPr>
        <xdr:cNvPr id="232" name="直線コネクタ 231"/>
        <xdr:cNvCxnSpPr/>
      </xdr:nvCxnSpPr>
      <xdr:spPr>
        <a:xfrm>
          <a:off x="9325610" y="936942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90805</xdr:rowOff>
    </xdr:from>
    <xdr:ext cx="598170" cy="258445"/>
    <xdr:sp macro="" textlink="">
      <xdr:nvSpPr>
        <xdr:cNvPr id="233" name="【橋りょう・トンネル】&#10;一人当たり有形固定資産（償却資産）額平均値テキスト"/>
        <xdr:cNvSpPr txBox="1"/>
      </xdr:nvSpPr>
      <xdr:spPr>
        <a:xfrm>
          <a:off x="9432925" y="1033335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337,866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67945</xdr:rowOff>
    </xdr:from>
    <xdr:to>
      <xdr:col>55</xdr:col>
      <xdr:colOff>50800</xdr:colOff>
      <xdr:row>63</xdr:row>
      <xdr:rowOff>165100</xdr:rowOff>
    </xdr:to>
    <xdr:sp macro="" textlink="">
      <xdr:nvSpPr>
        <xdr:cNvPr id="234" name="フローチャート: 判断 233"/>
        <xdr:cNvSpPr/>
      </xdr:nvSpPr>
      <xdr:spPr>
        <a:xfrm>
          <a:off x="9363710" y="1047559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72390</xdr:rowOff>
    </xdr:from>
    <xdr:to>
      <xdr:col>50</xdr:col>
      <xdr:colOff>165100</xdr:colOff>
      <xdr:row>64</xdr:row>
      <xdr:rowOff>2540</xdr:rowOff>
    </xdr:to>
    <xdr:sp macro="" textlink="">
      <xdr:nvSpPr>
        <xdr:cNvPr id="235" name="フローチャート: 判断 234"/>
        <xdr:cNvSpPr/>
      </xdr:nvSpPr>
      <xdr:spPr>
        <a:xfrm>
          <a:off x="8604250" y="10480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69850</xdr:rowOff>
    </xdr:from>
    <xdr:to>
      <xdr:col>46</xdr:col>
      <xdr:colOff>38100</xdr:colOff>
      <xdr:row>64</xdr:row>
      <xdr:rowOff>0</xdr:rowOff>
    </xdr:to>
    <xdr:sp macro="" textlink="">
      <xdr:nvSpPr>
        <xdr:cNvPr id="236" name="フローチャート: 判断 235"/>
        <xdr:cNvSpPr/>
      </xdr:nvSpPr>
      <xdr:spPr>
        <a:xfrm>
          <a:off x="7813675" y="1047750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69215</xdr:rowOff>
    </xdr:from>
    <xdr:to>
      <xdr:col>41</xdr:col>
      <xdr:colOff>101600</xdr:colOff>
      <xdr:row>63</xdr:row>
      <xdr:rowOff>165100</xdr:rowOff>
    </xdr:to>
    <xdr:sp macro="" textlink="">
      <xdr:nvSpPr>
        <xdr:cNvPr id="237" name="フローチャート: 判断 236"/>
        <xdr:cNvSpPr/>
      </xdr:nvSpPr>
      <xdr:spPr>
        <a:xfrm>
          <a:off x="7003415" y="104768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74295</xdr:rowOff>
    </xdr:from>
    <xdr:to>
      <xdr:col>36</xdr:col>
      <xdr:colOff>165100</xdr:colOff>
      <xdr:row>64</xdr:row>
      <xdr:rowOff>4445</xdr:rowOff>
    </xdr:to>
    <xdr:sp macro="" textlink="">
      <xdr:nvSpPr>
        <xdr:cNvPr id="238" name="フローチャート: 判断 237"/>
        <xdr:cNvSpPr/>
      </xdr:nvSpPr>
      <xdr:spPr>
        <a:xfrm>
          <a:off x="6212840" y="10481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9080"/>
    <xdr:sp macro="" textlink="">
      <xdr:nvSpPr>
        <xdr:cNvPr id="239" name="テキスト ボックス 238"/>
        <xdr:cNvSpPr txBox="1"/>
      </xdr:nvSpPr>
      <xdr:spPr>
        <a:xfrm>
          <a:off x="9224010"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9080"/>
    <xdr:sp macro="" textlink="">
      <xdr:nvSpPr>
        <xdr:cNvPr id="240" name="テキスト ボックス 239"/>
        <xdr:cNvSpPr txBox="1"/>
      </xdr:nvSpPr>
      <xdr:spPr>
        <a:xfrm>
          <a:off x="848423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66</xdr:row>
      <xdr:rowOff>111760</xdr:rowOff>
    </xdr:from>
    <xdr:ext cx="762000" cy="259080"/>
    <xdr:sp macro="" textlink="">
      <xdr:nvSpPr>
        <xdr:cNvPr id="241" name="テキスト ボックス 240"/>
        <xdr:cNvSpPr txBox="1"/>
      </xdr:nvSpPr>
      <xdr:spPr>
        <a:xfrm>
          <a:off x="768667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242" name="テキスト ボックス 241"/>
        <xdr:cNvSpPr txBox="1"/>
      </xdr:nvSpPr>
      <xdr:spPr>
        <a:xfrm>
          <a:off x="688340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9080"/>
    <xdr:sp macro="" textlink="">
      <xdr:nvSpPr>
        <xdr:cNvPr id="243" name="テキスト ボックス 242"/>
        <xdr:cNvSpPr txBox="1"/>
      </xdr:nvSpPr>
      <xdr:spPr>
        <a:xfrm>
          <a:off x="609282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24130</xdr:rowOff>
    </xdr:from>
    <xdr:to>
      <xdr:col>55</xdr:col>
      <xdr:colOff>50800</xdr:colOff>
      <xdr:row>64</xdr:row>
      <xdr:rowOff>125730</xdr:rowOff>
    </xdr:to>
    <xdr:sp macro="" textlink="">
      <xdr:nvSpPr>
        <xdr:cNvPr id="244" name="楕円 243"/>
        <xdr:cNvSpPr/>
      </xdr:nvSpPr>
      <xdr:spPr>
        <a:xfrm>
          <a:off x="9363710" y="1059688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110490</xdr:rowOff>
    </xdr:from>
    <xdr:ext cx="469265" cy="259080"/>
    <xdr:sp macro="" textlink="">
      <xdr:nvSpPr>
        <xdr:cNvPr id="245" name="【橋りょう・トンネル】&#10;一人当たり有形固定資産（償却資産）額該当値テキスト"/>
        <xdr:cNvSpPr txBox="1"/>
      </xdr:nvSpPr>
      <xdr:spPr>
        <a:xfrm>
          <a:off x="9432925" y="1051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24130</xdr:rowOff>
    </xdr:from>
    <xdr:to>
      <xdr:col>50</xdr:col>
      <xdr:colOff>165100</xdr:colOff>
      <xdr:row>64</xdr:row>
      <xdr:rowOff>125730</xdr:rowOff>
    </xdr:to>
    <xdr:sp macro="" textlink="">
      <xdr:nvSpPr>
        <xdr:cNvPr id="246" name="楕円 245"/>
        <xdr:cNvSpPr/>
      </xdr:nvSpPr>
      <xdr:spPr>
        <a:xfrm>
          <a:off x="860425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74930</xdr:rowOff>
    </xdr:from>
    <xdr:to>
      <xdr:col>55</xdr:col>
      <xdr:colOff>0</xdr:colOff>
      <xdr:row>64</xdr:row>
      <xdr:rowOff>74930</xdr:rowOff>
    </xdr:to>
    <xdr:cxnSp macro="">
      <xdr:nvCxnSpPr>
        <xdr:cNvPr id="247" name="直線コネクタ 246"/>
        <xdr:cNvCxnSpPr/>
      </xdr:nvCxnSpPr>
      <xdr:spPr>
        <a:xfrm flipV="1">
          <a:off x="8655050" y="10647680"/>
          <a:ext cx="739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24130</xdr:rowOff>
    </xdr:from>
    <xdr:to>
      <xdr:col>46</xdr:col>
      <xdr:colOff>38100</xdr:colOff>
      <xdr:row>64</xdr:row>
      <xdr:rowOff>125730</xdr:rowOff>
    </xdr:to>
    <xdr:sp macro="" textlink="">
      <xdr:nvSpPr>
        <xdr:cNvPr id="248" name="楕円 247"/>
        <xdr:cNvSpPr/>
      </xdr:nvSpPr>
      <xdr:spPr>
        <a:xfrm>
          <a:off x="7813675" y="1059688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64</xdr:row>
      <xdr:rowOff>74930</xdr:rowOff>
    </xdr:from>
    <xdr:to>
      <xdr:col>50</xdr:col>
      <xdr:colOff>114300</xdr:colOff>
      <xdr:row>64</xdr:row>
      <xdr:rowOff>74930</xdr:rowOff>
    </xdr:to>
    <xdr:cxnSp macro="">
      <xdr:nvCxnSpPr>
        <xdr:cNvPr id="249" name="直線コネクタ 248"/>
        <xdr:cNvCxnSpPr/>
      </xdr:nvCxnSpPr>
      <xdr:spPr>
        <a:xfrm>
          <a:off x="7857490" y="1064768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24130</xdr:rowOff>
    </xdr:from>
    <xdr:to>
      <xdr:col>41</xdr:col>
      <xdr:colOff>101600</xdr:colOff>
      <xdr:row>64</xdr:row>
      <xdr:rowOff>125730</xdr:rowOff>
    </xdr:to>
    <xdr:sp macro="" textlink="">
      <xdr:nvSpPr>
        <xdr:cNvPr id="250" name="楕円 249"/>
        <xdr:cNvSpPr/>
      </xdr:nvSpPr>
      <xdr:spPr>
        <a:xfrm>
          <a:off x="7003415"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74930</xdr:rowOff>
    </xdr:from>
    <xdr:to>
      <xdr:col>45</xdr:col>
      <xdr:colOff>170815</xdr:colOff>
      <xdr:row>64</xdr:row>
      <xdr:rowOff>74930</xdr:rowOff>
    </xdr:to>
    <xdr:cxnSp macro="">
      <xdr:nvCxnSpPr>
        <xdr:cNvPr id="251" name="直線コネクタ 250"/>
        <xdr:cNvCxnSpPr/>
      </xdr:nvCxnSpPr>
      <xdr:spPr>
        <a:xfrm>
          <a:off x="7054215" y="1064768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24130</xdr:rowOff>
    </xdr:from>
    <xdr:to>
      <xdr:col>36</xdr:col>
      <xdr:colOff>165100</xdr:colOff>
      <xdr:row>64</xdr:row>
      <xdr:rowOff>125730</xdr:rowOff>
    </xdr:to>
    <xdr:sp macro="" textlink="">
      <xdr:nvSpPr>
        <xdr:cNvPr id="252" name="楕円 251"/>
        <xdr:cNvSpPr/>
      </xdr:nvSpPr>
      <xdr:spPr>
        <a:xfrm>
          <a:off x="621284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74930</xdr:rowOff>
    </xdr:from>
    <xdr:to>
      <xdr:col>41</xdr:col>
      <xdr:colOff>50800</xdr:colOff>
      <xdr:row>64</xdr:row>
      <xdr:rowOff>74930</xdr:rowOff>
    </xdr:to>
    <xdr:cxnSp macro="">
      <xdr:nvCxnSpPr>
        <xdr:cNvPr id="253" name="直線コネクタ 252"/>
        <xdr:cNvCxnSpPr/>
      </xdr:nvCxnSpPr>
      <xdr:spPr>
        <a:xfrm>
          <a:off x="6263640" y="1064768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170815</xdr:colOff>
      <xdr:row>62</xdr:row>
      <xdr:rowOff>19685</xdr:rowOff>
    </xdr:from>
    <xdr:ext cx="598805" cy="258445"/>
    <xdr:sp macro="" textlink="">
      <xdr:nvSpPr>
        <xdr:cNvPr id="254" name="n_1aveValue【橋りょう・トンネル】&#10;一人当たり有形固定資産（償却資産）額"/>
        <xdr:cNvSpPr txBox="1"/>
      </xdr:nvSpPr>
      <xdr:spPr>
        <a:xfrm>
          <a:off x="8369935" y="10262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17145</xdr:rowOff>
    </xdr:from>
    <xdr:ext cx="598805" cy="258445"/>
    <xdr:sp macro="" textlink="">
      <xdr:nvSpPr>
        <xdr:cNvPr id="255" name="n_2aveValue【橋りょう・トンネル】&#10;一人当たり有形固定資産（償却資産）額"/>
        <xdr:cNvSpPr txBox="1"/>
      </xdr:nvSpPr>
      <xdr:spPr>
        <a:xfrm>
          <a:off x="7584440" y="10259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15875</xdr:rowOff>
    </xdr:from>
    <xdr:ext cx="598170" cy="259080"/>
    <xdr:sp macro="" textlink="">
      <xdr:nvSpPr>
        <xdr:cNvPr id="256" name="n_3aveValue【橋りょう・トンネル】&#10;一人当たり有形固定資産（償却資産）額"/>
        <xdr:cNvSpPr txBox="1"/>
      </xdr:nvSpPr>
      <xdr:spPr>
        <a:xfrm>
          <a:off x="6793865" y="10258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20955</xdr:rowOff>
    </xdr:from>
    <xdr:ext cx="598170" cy="258445"/>
    <xdr:sp macro="" textlink="">
      <xdr:nvSpPr>
        <xdr:cNvPr id="257" name="n_4aveValue【橋りょう・トンネル】&#10;一人当たり有形固定資産（償却資産）額"/>
        <xdr:cNvSpPr txBox="1"/>
      </xdr:nvSpPr>
      <xdr:spPr>
        <a:xfrm>
          <a:off x="5983605" y="10263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116840</xdr:rowOff>
    </xdr:from>
    <xdr:ext cx="469265" cy="258445"/>
    <xdr:sp macro="" textlink="">
      <xdr:nvSpPr>
        <xdr:cNvPr id="258" name="n_1mainValue【橋りょう・トンネル】&#10;一人当たり有形固定資産（償却資産）額"/>
        <xdr:cNvSpPr txBox="1"/>
      </xdr:nvSpPr>
      <xdr:spPr>
        <a:xfrm>
          <a:off x="8427085" y="10689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116840</xdr:rowOff>
    </xdr:from>
    <xdr:ext cx="469900" cy="258445"/>
    <xdr:sp macro="" textlink="">
      <xdr:nvSpPr>
        <xdr:cNvPr id="259" name="n_2mainValue【橋りょう・トンネル】&#10;一人当たり有形固定資産（償却資産）額"/>
        <xdr:cNvSpPr txBox="1"/>
      </xdr:nvSpPr>
      <xdr:spPr>
        <a:xfrm>
          <a:off x="7649210" y="10689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116840</xdr:rowOff>
    </xdr:from>
    <xdr:ext cx="469265" cy="258445"/>
    <xdr:sp macro="" textlink="">
      <xdr:nvSpPr>
        <xdr:cNvPr id="260" name="n_3mainValue【橋りょう・トンネル】&#10;一人当たり有形固定資産（償却資産）額"/>
        <xdr:cNvSpPr txBox="1"/>
      </xdr:nvSpPr>
      <xdr:spPr>
        <a:xfrm>
          <a:off x="6838950" y="10689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116840</xdr:rowOff>
    </xdr:from>
    <xdr:ext cx="469265" cy="258445"/>
    <xdr:sp macro="" textlink="">
      <xdr:nvSpPr>
        <xdr:cNvPr id="261" name="n_4mainValue【橋りょう・トンネル】&#10;一人当たり有形固定資産（償却資産）額"/>
        <xdr:cNvSpPr txBox="1"/>
      </xdr:nvSpPr>
      <xdr:spPr>
        <a:xfrm>
          <a:off x="6048375" y="10689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3260" y="113855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026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026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0815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0815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3304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3304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3260" y="12484100"/>
          <a:ext cx="425196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34710" y="113855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04202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04202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95960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95960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98449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98449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34710" y="12484100"/>
          <a:ext cx="4232275"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83260" y="15049500"/>
          <a:ext cx="4251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1026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1026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70815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70815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73304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73304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83260" y="16192500"/>
          <a:ext cx="42519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5934710" y="15049500"/>
          <a:ext cx="4232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04202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04202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695960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695960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798449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798449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5934710" y="16192500"/>
          <a:ext cx="4232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1166475" y="40449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127379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83185</xdr:rowOff>
    </xdr:from>
    <xdr:to>
      <xdr:col>74</xdr:col>
      <xdr:colOff>0</xdr:colOff>
      <xdr:row>30</xdr:row>
      <xdr:rowOff>165100</xdr:rowOff>
    </xdr:to>
    <xdr:sp macro="" textlink="">
      <xdr:nvSpPr>
        <xdr:cNvPr id="296" name="正方形/長方形 295"/>
        <xdr:cNvSpPr/>
      </xdr:nvSpPr>
      <xdr:spPr>
        <a:xfrm>
          <a:off x="1127379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219136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83185</xdr:rowOff>
    </xdr:from>
    <xdr:to>
      <xdr:col>79</xdr:col>
      <xdr:colOff>63500</xdr:colOff>
      <xdr:row>30</xdr:row>
      <xdr:rowOff>165100</xdr:rowOff>
    </xdr:to>
    <xdr:sp macro="" textlink="">
      <xdr:nvSpPr>
        <xdr:cNvPr id="298" name="正方形/長方形 297"/>
        <xdr:cNvSpPr/>
      </xdr:nvSpPr>
      <xdr:spPr>
        <a:xfrm>
          <a:off x="1219136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321625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83185</xdr:rowOff>
    </xdr:from>
    <xdr:to>
      <xdr:col>85</xdr:col>
      <xdr:colOff>63500</xdr:colOff>
      <xdr:row>30</xdr:row>
      <xdr:rowOff>165100</xdr:rowOff>
    </xdr:to>
    <xdr:sp macro="" textlink="">
      <xdr:nvSpPr>
        <xdr:cNvPr id="300" name="正方形/長方形 299"/>
        <xdr:cNvSpPr/>
      </xdr:nvSpPr>
      <xdr:spPr>
        <a:xfrm>
          <a:off x="1321625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1166475" y="51435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02" name="テキスト ボックス 301"/>
        <xdr:cNvSpPr txBox="1"/>
      </xdr:nvSpPr>
      <xdr:spPr>
        <a:xfrm>
          <a:off x="11128375"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170815</xdr:colOff>
      <xdr:row>44</xdr:row>
      <xdr:rowOff>76200</xdr:rowOff>
    </xdr:to>
    <xdr:cxnSp macro="">
      <xdr:nvCxnSpPr>
        <xdr:cNvPr id="303" name="直線コネクタ 302"/>
        <xdr:cNvCxnSpPr/>
      </xdr:nvCxnSpPr>
      <xdr:spPr>
        <a:xfrm>
          <a:off x="11166475" y="73469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7360" cy="259080"/>
    <xdr:sp macro="" textlink="">
      <xdr:nvSpPr>
        <xdr:cNvPr id="304" name="テキスト ボックス 303"/>
        <xdr:cNvSpPr txBox="1"/>
      </xdr:nvSpPr>
      <xdr:spPr>
        <a:xfrm>
          <a:off x="10758170"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170815</xdr:colOff>
      <xdr:row>42</xdr:row>
      <xdr:rowOff>38100</xdr:rowOff>
    </xdr:to>
    <xdr:cxnSp macro="">
      <xdr:nvCxnSpPr>
        <xdr:cNvPr id="305" name="直線コネクタ 304"/>
        <xdr:cNvCxnSpPr/>
      </xdr:nvCxnSpPr>
      <xdr:spPr>
        <a:xfrm>
          <a:off x="11166475" y="69786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7360" cy="259080"/>
    <xdr:sp macro="" textlink="">
      <xdr:nvSpPr>
        <xdr:cNvPr id="306" name="テキスト ボックス 305"/>
        <xdr:cNvSpPr txBox="1"/>
      </xdr:nvSpPr>
      <xdr:spPr>
        <a:xfrm>
          <a:off x="10758170" y="684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170815</xdr:colOff>
      <xdr:row>40</xdr:row>
      <xdr:rowOff>0</xdr:rowOff>
    </xdr:to>
    <xdr:cxnSp macro="">
      <xdr:nvCxnSpPr>
        <xdr:cNvPr id="307" name="直線コネクタ 306"/>
        <xdr:cNvCxnSpPr/>
      </xdr:nvCxnSpPr>
      <xdr:spPr>
        <a:xfrm>
          <a:off x="11166475" y="66103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2590" cy="258445"/>
    <xdr:sp macro="" textlink="">
      <xdr:nvSpPr>
        <xdr:cNvPr id="308" name="テキスト ボックス 307"/>
        <xdr:cNvSpPr txBox="1"/>
      </xdr:nvSpPr>
      <xdr:spPr>
        <a:xfrm>
          <a:off x="10802620" y="64744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170815</xdr:colOff>
      <xdr:row>37</xdr:row>
      <xdr:rowOff>133350</xdr:rowOff>
    </xdr:to>
    <xdr:cxnSp macro="">
      <xdr:nvCxnSpPr>
        <xdr:cNvPr id="309" name="直線コネクタ 308"/>
        <xdr:cNvCxnSpPr/>
      </xdr:nvCxnSpPr>
      <xdr:spPr>
        <a:xfrm>
          <a:off x="11166475" y="62484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2590" cy="258445"/>
    <xdr:sp macro="" textlink="">
      <xdr:nvSpPr>
        <xdr:cNvPr id="310" name="テキスト ボックス 309"/>
        <xdr:cNvSpPr txBox="1"/>
      </xdr:nvSpPr>
      <xdr:spPr>
        <a:xfrm>
          <a:off x="10802620" y="61125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170815</xdr:colOff>
      <xdr:row>35</xdr:row>
      <xdr:rowOff>95250</xdr:rowOff>
    </xdr:to>
    <xdr:cxnSp macro="">
      <xdr:nvCxnSpPr>
        <xdr:cNvPr id="311" name="直線コネクタ 310"/>
        <xdr:cNvCxnSpPr/>
      </xdr:nvCxnSpPr>
      <xdr:spPr>
        <a:xfrm>
          <a:off x="11166475" y="58801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2590" cy="258445"/>
    <xdr:sp macro="" textlink="">
      <xdr:nvSpPr>
        <xdr:cNvPr id="312" name="テキスト ボックス 311"/>
        <xdr:cNvSpPr txBox="1"/>
      </xdr:nvSpPr>
      <xdr:spPr>
        <a:xfrm>
          <a:off x="10802620" y="574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170815</xdr:colOff>
      <xdr:row>33</xdr:row>
      <xdr:rowOff>57150</xdr:rowOff>
    </xdr:to>
    <xdr:cxnSp macro="">
      <xdr:nvCxnSpPr>
        <xdr:cNvPr id="313" name="直線コネクタ 312"/>
        <xdr:cNvCxnSpPr/>
      </xdr:nvCxnSpPr>
      <xdr:spPr>
        <a:xfrm>
          <a:off x="11166475" y="55118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2590" cy="258445"/>
    <xdr:sp macro="" textlink="">
      <xdr:nvSpPr>
        <xdr:cNvPr id="314" name="テキスト ボックス 313"/>
        <xdr:cNvSpPr txBox="1"/>
      </xdr:nvSpPr>
      <xdr:spPr>
        <a:xfrm>
          <a:off x="10802620" y="53759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170815</xdr:colOff>
      <xdr:row>31</xdr:row>
      <xdr:rowOff>19050</xdr:rowOff>
    </xdr:to>
    <xdr:cxnSp macro="">
      <xdr:nvCxnSpPr>
        <xdr:cNvPr id="315" name="直線コネクタ 314"/>
        <xdr:cNvCxnSpPr/>
      </xdr:nvCxnSpPr>
      <xdr:spPr>
        <a:xfrm>
          <a:off x="11166475" y="5143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316" name="テキスト ボックス 315"/>
        <xdr:cNvSpPr txBox="1"/>
      </xdr:nvSpPr>
      <xdr:spPr>
        <a:xfrm>
          <a:off x="10866755" y="500761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1166475" y="51435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20955</xdr:rowOff>
    </xdr:to>
    <xdr:cxnSp macro="">
      <xdr:nvCxnSpPr>
        <xdr:cNvPr id="318" name="直線コネクタ 317"/>
        <xdr:cNvCxnSpPr/>
      </xdr:nvCxnSpPr>
      <xdr:spPr>
        <a:xfrm flipV="1">
          <a:off x="14645640" y="557085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8445"/>
    <xdr:sp macro="" textlink="">
      <xdr:nvSpPr>
        <xdr:cNvPr id="319" name="【認定こども園・幼稚園・保育所】&#10;有形固定資産減価償却率最小値テキスト"/>
        <xdr:cNvSpPr txBox="1"/>
      </xdr:nvSpPr>
      <xdr:spPr>
        <a:xfrm>
          <a:off x="14684375" y="6800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20" name="直線コネクタ 319"/>
        <xdr:cNvCxnSpPr/>
      </xdr:nvCxnSpPr>
      <xdr:spPr>
        <a:xfrm>
          <a:off x="14557375" y="679640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62865</xdr:rowOff>
    </xdr:from>
    <xdr:ext cx="405130" cy="258445"/>
    <xdr:sp macro="" textlink="">
      <xdr:nvSpPr>
        <xdr:cNvPr id="321" name="【認定こども園・幼稚園・保育所】&#10;有形固定資産減価償却率最大値テキスト"/>
        <xdr:cNvSpPr txBox="1"/>
      </xdr:nvSpPr>
      <xdr:spPr>
        <a:xfrm>
          <a:off x="14684375" y="5352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322" name="直線コネクタ 321"/>
        <xdr:cNvCxnSpPr/>
      </xdr:nvCxnSpPr>
      <xdr:spPr>
        <a:xfrm>
          <a:off x="14557375" y="55708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142875</xdr:rowOff>
    </xdr:from>
    <xdr:ext cx="405130" cy="259080"/>
    <xdr:sp macro="" textlink="">
      <xdr:nvSpPr>
        <xdr:cNvPr id="323" name="【認定こども園・幼稚園・保育所】&#10;有形固定資産減価償却率平均値テキスト"/>
        <xdr:cNvSpPr txBox="1"/>
      </xdr:nvSpPr>
      <xdr:spPr>
        <a:xfrm>
          <a:off x="14684375" y="6092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170815</xdr:colOff>
      <xdr:row>37</xdr:row>
      <xdr:rowOff>94615</xdr:rowOff>
    </xdr:to>
    <xdr:sp macro="" textlink="">
      <xdr:nvSpPr>
        <xdr:cNvPr id="324" name="フローチャート: 判断 323"/>
        <xdr:cNvSpPr/>
      </xdr:nvSpPr>
      <xdr:spPr>
        <a:xfrm>
          <a:off x="14595475" y="6114415"/>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25" name="フローチャート: 判断 324"/>
        <xdr:cNvSpPr/>
      </xdr:nvSpPr>
      <xdr:spPr>
        <a:xfrm>
          <a:off x="13836015"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6" name="フローチャート: 判断 325"/>
        <xdr:cNvSpPr/>
      </xdr:nvSpPr>
      <xdr:spPr>
        <a:xfrm>
          <a:off x="1304544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27" name="フローチャート: 判断 326"/>
        <xdr:cNvSpPr/>
      </xdr:nvSpPr>
      <xdr:spPr>
        <a:xfrm>
          <a:off x="12254865" y="607822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328" name="フローチャート: 判断 327"/>
        <xdr:cNvSpPr/>
      </xdr:nvSpPr>
      <xdr:spPr>
        <a:xfrm>
          <a:off x="11444605"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29" name="テキスト ボックス 328"/>
        <xdr:cNvSpPr txBox="1"/>
      </xdr:nvSpPr>
      <xdr:spPr>
        <a:xfrm>
          <a:off x="144754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1365" cy="259080"/>
    <xdr:sp macro="" textlink="">
      <xdr:nvSpPr>
        <xdr:cNvPr id="330" name="テキスト ボックス 329"/>
        <xdr:cNvSpPr txBox="1"/>
      </xdr:nvSpPr>
      <xdr:spPr>
        <a:xfrm>
          <a:off x="137160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1" name="テキスト ボックス 330"/>
        <xdr:cNvSpPr txBox="1"/>
      </xdr:nvSpPr>
      <xdr:spPr>
        <a:xfrm>
          <a:off x="1292542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44</xdr:row>
      <xdr:rowOff>73660</xdr:rowOff>
    </xdr:from>
    <xdr:ext cx="762000" cy="259080"/>
    <xdr:sp macro="" textlink="">
      <xdr:nvSpPr>
        <xdr:cNvPr id="332" name="テキスト ボックス 331"/>
        <xdr:cNvSpPr txBox="1"/>
      </xdr:nvSpPr>
      <xdr:spPr>
        <a:xfrm>
          <a:off x="1212786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1365" cy="259080"/>
    <xdr:sp macro="" textlink="">
      <xdr:nvSpPr>
        <xdr:cNvPr id="333" name="テキスト ボックス 332"/>
        <xdr:cNvSpPr txBox="1"/>
      </xdr:nvSpPr>
      <xdr:spPr>
        <a:xfrm>
          <a:off x="113245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141605</xdr:rowOff>
    </xdr:from>
    <xdr:to>
      <xdr:col>85</xdr:col>
      <xdr:colOff>170815</xdr:colOff>
      <xdr:row>35</xdr:row>
      <xdr:rowOff>71755</xdr:rowOff>
    </xdr:to>
    <xdr:sp macro="" textlink="">
      <xdr:nvSpPr>
        <xdr:cNvPr id="334" name="楕円 333"/>
        <xdr:cNvSpPr/>
      </xdr:nvSpPr>
      <xdr:spPr>
        <a:xfrm>
          <a:off x="14595475" y="5761355"/>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164465</xdr:rowOff>
    </xdr:from>
    <xdr:ext cx="405130" cy="258445"/>
    <xdr:sp macro="" textlink="">
      <xdr:nvSpPr>
        <xdr:cNvPr id="335" name="【認定こども園・幼稚園・保育所】&#10;有形固定資産減価償却率該当値テキスト"/>
        <xdr:cNvSpPr txBox="1"/>
      </xdr:nvSpPr>
      <xdr:spPr>
        <a:xfrm>
          <a:off x="14684375" y="561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101600</xdr:rowOff>
    </xdr:from>
    <xdr:to>
      <xdr:col>81</xdr:col>
      <xdr:colOff>101600</xdr:colOff>
      <xdr:row>35</xdr:row>
      <xdr:rowOff>31750</xdr:rowOff>
    </xdr:to>
    <xdr:sp macro="" textlink="">
      <xdr:nvSpPr>
        <xdr:cNvPr id="336" name="楕円 335"/>
        <xdr:cNvSpPr/>
      </xdr:nvSpPr>
      <xdr:spPr>
        <a:xfrm>
          <a:off x="13836015" y="5721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152400</xdr:rowOff>
    </xdr:from>
    <xdr:to>
      <xdr:col>85</xdr:col>
      <xdr:colOff>127000</xdr:colOff>
      <xdr:row>35</xdr:row>
      <xdr:rowOff>20955</xdr:rowOff>
    </xdr:to>
    <xdr:cxnSp macro="">
      <xdr:nvCxnSpPr>
        <xdr:cNvPr id="337" name="直線コネクタ 336"/>
        <xdr:cNvCxnSpPr/>
      </xdr:nvCxnSpPr>
      <xdr:spPr>
        <a:xfrm>
          <a:off x="13886815" y="5772150"/>
          <a:ext cx="7594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55880</xdr:rowOff>
    </xdr:from>
    <xdr:to>
      <xdr:col>76</xdr:col>
      <xdr:colOff>165100</xdr:colOff>
      <xdr:row>34</xdr:row>
      <xdr:rowOff>157480</xdr:rowOff>
    </xdr:to>
    <xdr:sp macro="" textlink="">
      <xdr:nvSpPr>
        <xdr:cNvPr id="338" name="楕円 337"/>
        <xdr:cNvSpPr/>
      </xdr:nvSpPr>
      <xdr:spPr>
        <a:xfrm>
          <a:off x="1304544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106680</xdr:rowOff>
    </xdr:from>
    <xdr:to>
      <xdr:col>81</xdr:col>
      <xdr:colOff>50800</xdr:colOff>
      <xdr:row>34</xdr:row>
      <xdr:rowOff>152400</xdr:rowOff>
    </xdr:to>
    <xdr:cxnSp macro="">
      <xdr:nvCxnSpPr>
        <xdr:cNvPr id="339" name="直線コネクタ 338"/>
        <xdr:cNvCxnSpPr/>
      </xdr:nvCxnSpPr>
      <xdr:spPr>
        <a:xfrm>
          <a:off x="13096240" y="5726430"/>
          <a:ext cx="7905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xdr:rowOff>
    </xdr:from>
    <xdr:to>
      <xdr:col>72</xdr:col>
      <xdr:colOff>38100</xdr:colOff>
      <xdr:row>34</xdr:row>
      <xdr:rowOff>111760</xdr:rowOff>
    </xdr:to>
    <xdr:sp macro="" textlink="">
      <xdr:nvSpPr>
        <xdr:cNvPr id="340" name="楕円 339"/>
        <xdr:cNvSpPr/>
      </xdr:nvSpPr>
      <xdr:spPr>
        <a:xfrm>
          <a:off x="12254865" y="562991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34</xdr:row>
      <xdr:rowOff>60960</xdr:rowOff>
    </xdr:from>
    <xdr:to>
      <xdr:col>76</xdr:col>
      <xdr:colOff>114300</xdr:colOff>
      <xdr:row>34</xdr:row>
      <xdr:rowOff>106680</xdr:rowOff>
    </xdr:to>
    <xdr:cxnSp macro="">
      <xdr:nvCxnSpPr>
        <xdr:cNvPr id="341" name="直線コネクタ 340"/>
        <xdr:cNvCxnSpPr/>
      </xdr:nvCxnSpPr>
      <xdr:spPr>
        <a:xfrm>
          <a:off x="12298680" y="5680710"/>
          <a:ext cx="7975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118745</xdr:rowOff>
    </xdr:from>
    <xdr:to>
      <xdr:col>67</xdr:col>
      <xdr:colOff>101600</xdr:colOff>
      <xdr:row>34</xdr:row>
      <xdr:rowOff>48895</xdr:rowOff>
    </xdr:to>
    <xdr:sp macro="" textlink="">
      <xdr:nvSpPr>
        <xdr:cNvPr id="342" name="楕円 341"/>
        <xdr:cNvSpPr/>
      </xdr:nvSpPr>
      <xdr:spPr>
        <a:xfrm>
          <a:off x="11444605" y="5573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165100</xdr:rowOff>
    </xdr:from>
    <xdr:to>
      <xdr:col>71</xdr:col>
      <xdr:colOff>170815</xdr:colOff>
      <xdr:row>34</xdr:row>
      <xdr:rowOff>60960</xdr:rowOff>
    </xdr:to>
    <xdr:cxnSp macro="">
      <xdr:nvCxnSpPr>
        <xdr:cNvPr id="343" name="直線コネクタ 342"/>
        <xdr:cNvCxnSpPr/>
      </xdr:nvCxnSpPr>
      <xdr:spPr>
        <a:xfrm>
          <a:off x="11495405" y="5619750"/>
          <a:ext cx="8032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59055</xdr:rowOff>
    </xdr:from>
    <xdr:ext cx="405130" cy="258445"/>
    <xdr:sp macro="" textlink="">
      <xdr:nvSpPr>
        <xdr:cNvPr id="344" name="n_1aveValue【認定こども園・幼稚園・保育所】&#10;有形固定資産減価償却率"/>
        <xdr:cNvSpPr txBox="1"/>
      </xdr:nvSpPr>
      <xdr:spPr>
        <a:xfrm>
          <a:off x="13691235" y="6174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50165</xdr:rowOff>
    </xdr:from>
    <xdr:ext cx="404495" cy="258445"/>
    <xdr:sp macro="" textlink="">
      <xdr:nvSpPr>
        <xdr:cNvPr id="345" name="n_2aveValue【認定こども園・幼稚園・保育所】&#10;有形固定資産減価償却率"/>
        <xdr:cNvSpPr txBox="1"/>
      </xdr:nvSpPr>
      <xdr:spPr>
        <a:xfrm>
          <a:off x="12913360" y="6165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50165</xdr:rowOff>
    </xdr:from>
    <xdr:ext cx="405130" cy="258445"/>
    <xdr:sp macro="" textlink="">
      <xdr:nvSpPr>
        <xdr:cNvPr id="346" name="n_3aveValue【認定こども園・幼稚園・保育所】&#10;有形固定資産減価償却率"/>
        <xdr:cNvSpPr txBox="1"/>
      </xdr:nvSpPr>
      <xdr:spPr>
        <a:xfrm>
          <a:off x="12122785" y="6165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24765</xdr:rowOff>
    </xdr:from>
    <xdr:ext cx="405130" cy="258445"/>
    <xdr:sp macro="" textlink="">
      <xdr:nvSpPr>
        <xdr:cNvPr id="347" name="n_4aveValue【認定こども園・幼稚園・保育所】&#10;有形固定資産減価償却率"/>
        <xdr:cNvSpPr txBox="1"/>
      </xdr:nvSpPr>
      <xdr:spPr>
        <a:xfrm>
          <a:off x="11312525" y="6139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48260</xdr:rowOff>
    </xdr:from>
    <xdr:ext cx="405130" cy="259080"/>
    <xdr:sp macro="" textlink="">
      <xdr:nvSpPr>
        <xdr:cNvPr id="348" name="n_1mainValue【認定こども園・幼稚園・保育所】&#10;有形固定資産減価償却率"/>
        <xdr:cNvSpPr txBox="1"/>
      </xdr:nvSpPr>
      <xdr:spPr>
        <a:xfrm>
          <a:off x="13691235"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2540</xdr:rowOff>
    </xdr:from>
    <xdr:ext cx="404495" cy="259080"/>
    <xdr:sp macro="" textlink="">
      <xdr:nvSpPr>
        <xdr:cNvPr id="349" name="n_2mainValue【認定こども園・幼稚園・保育所】&#10;有形固定資産減価償却率"/>
        <xdr:cNvSpPr txBox="1"/>
      </xdr:nvSpPr>
      <xdr:spPr>
        <a:xfrm>
          <a:off x="12913360" y="5457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128270</xdr:rowOff>
    </xdr:from>
    <xdr:ext cx="405130" cy="258445"/>
    <xdr:sp macro="" textlink="">
      <xdr:nvSpPr>
        <xdr:cNvPr id="350" name="n_3mainValue【認定こども園・幼稚園・保育所】&#10;有形固定資産減価償却率"/>
        <xdr:cNvSpPr txBox="1"/>
      </xdr:nvSpPr>
      <xdr:spPr>
        <a:xfrm>
          <a:off x="12122785" y="5417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65405</xdr:rowOff>
    </xdr:from>
    <xdr:ext cx="405130" cy="258445"/>
    <xdr:sp macro="" textlink="">
      <xdr:nvSpPr>
        <xdr:cNvPr id="351" name="n_4mainValue【認定こども園・幼稚園・保育所】&#10;有形固定資産減価償却率"/>
        <xdr:cNvSpPr txBox="1"/>
      </xdr:nvSpPr>
      <xdr:spPr>
        <a:xfrm>
          <a:off x="11312525" y="5354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6398240" y="40449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652524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83185</xdr:rowOff>
    </xdr:from>
    <xdr:to>
      <xdr:col>104</xdr:col>
      <xdr:colOff>127000</xdr:colOff>
      <xdr:row>30</xdr:row>
      <xdr:rowOff>165100</xdr:rowOff>
    </xdr:to>
    <xdr:sp macro="" textlink="">
      <xdr:nvSpPr>
        <xdr:cNvPr id="354" name="正方形/長方形 353"/>
        <xdr:cNvSpPr/>
      </xdr:nvSpPr>
      <xdr:spPr>
        <a:xfrm>
          <a:off x="1652524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742313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83185</xdr:rowOff>
    </xdr:from>
    <xdr:to>
      <xdr:col>110</xdr:col>
      <xdr:colOff>0</xdr:colOff>
      <xdr:row>30</xdr:row>
      <xdr:rowOff>165100</xdr:rowOff>
    </xdr:to>
    <xdr:sp macro="" textlink="">
      <xdr:nvSpPr>
        <xdr:cNvPr id="356" name="正方形/長方形 355"/>
        <xdr:cNvSpPr/>
      </xdr:nvSpPr>
      <xdr:spPr>
        <a:xfrm>
          <a:off x="1742313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1844802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83185</xdr:rowOff>
    </xdr:from>
    <xdr:to>
      <xdr:col>116</xdr:col>
      <xdr:colOff>0</xdr:colOff>
      <xdr:row>30</xdr:row>
      <xdr:rowOff>165100</xdr:rowOff>
    </xdr:to>
    <xdr:sp macro="" textlink="">
      <xdr:nvSpPr>
        <xdr:cNvPr id="358" name="正方形/長方形 357"/>
        <xdr:cNvSpPr/>
      </xdr:nvSpPr>
      <xdr:spPr>
        <a:xfrm>
          <a:off x="1844802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6398240" y="51435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360" name="テキスト ボックス 359"/>
        <xdr:cNvSpPr txBox="1"/>
      </xdr:nvSpPr>
      <xdr:spPr>
        <a:xfrm>
          <a:off x="16379825" y="4959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6398240" y="7346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6398240" y="6908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7360" cy="258445"/>
    <xdr:sp macro="" textlink="">
      <xdr:nvSpPr>
        <xdr:cNvPr id="363" name="テキスト ボックス 362"/>
        <xdr:cNvSpPr txBox="1"/>
      </xdr:nvSpPr>
      <xdr:spPr>
        <a:xfrm>
          <a:off x="15989935" y="6772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6398240" y="6464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7360" cy="259080"/>
    <xdr:sp macro="" textlink="">
      <xdr:nvSpPr>
        <xdr:cNvPr id="365" name="テキスト ボックス 364"/>
        <xdr:cNvSpPr txBox="1"/>
      </xdr:nvSpPr>
      <xdr:spPr>
        <a:xfrm>
          <a:off x="15989935" y="6328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6398240" y="60261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7360" cy="259080"/>
    <xdr:sp macro="" textlink="">
      <xdr:nvSpPr>
        <xdr:cNvPr id="367" name="テキスト ボックス 366"/>
        <xdr:cNvSpPr txBox="1"/>
      </xdr:nvSpPr>
      <xdr:spPr>
        <a:xfrm>
          <a:off x="15989935" y="589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6398240" y="5588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7360" cy="258445"/>
    <xdr:sp macro="" textlink="">
      <xdr:nvSpPr>
        <xdr:cNvPr id="369" name="テキスト ボックス 368"/>
        <xdr:cNvSpPr txBox="1"/>
      </xdr:nvSpPr>
      <xdr:spPr>
        <a:xfrm>
          <a:off x="15989935" y="54521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6398240" y="514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7360" cy="259080"/>
    <xdr:sp macro="" textlink="">
      <xdr:nvSpPr>
        <xdr:cNvPr id="371" name="テキスト ボックス 370"/>
        <xdr:cNvSpPr txBox="1"/>
      </xdr:nvSpPr>
      <xdr:spPr>
        <a:xfrm>
          <a:off x="15989935" y="5007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6398240" y="51435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7620</xdr:rowOff>
    </xdr:from>
    <xdr:to>
      <xdr:col>116</xdr:col>
      <xdr:colOff>62865</xdr:colOff>
      <xdr:row>41</xdr:row>
      <xdr:rowOff>103505</xdr:rowOff>
    </xdr:to>
    <xdr:cxnSp macro="">
      <xdr:nvCxnSpPr>
        <xdr:cNvPr id="373" name="直線コネクタ 372"/>
        <xdr:cNvCxnSpPr/>
      </xdr:nvCxnSpPr>
      <xdr:spPr>
        <a:xfrm flipV="1">
          <a:off x="19877405" y="562737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265" cy="259080"/>
    <xdr:sp macro="" textlink="">
      <xdr:nvSpPr>
        <xdr:cNvPr id="374" name="【認定こども園・幼稚園・保育所】&#10;一人当たり面積最小値テキスト"/>
        <xdr:cNvSpPr txBox="1"/>
      </xdr:nvSpPr>
      <xdr:spPr>
        <a:xfrm>
          <a:off x="19916140" y="6882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375" name="直線コネクタ 374"/>
        <xdr:cNvCxnSpPr/>
      </xdr:nvCxnSpPr>
      <xdr:spPr>
        <a:xfrm>
          <a:off x="19808825" y="68789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125730</xdr:rowOff>
    </xdr:from>
    <xdr:ext cx="469265" cy="258445"/>
    <xdr:sp macro="" textlink="">
      <xdr:nvSpPr>
        <xdr:cNvPr id="376" name="【認定こども園・幼稚園・保育所】&#10;一人当たり面積最大値テキスト"/>
        <xdr:cNvSpPr txBox="1"/>
      </xdr:nvSpPr>
      <xdr:spPr>
        <a:xfrm>
          <a:off x="19916140" y="541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377" name="直線コネクタ 376"/>
        <xdr:cNvCxnSpPr/>
      </xdr:nvCxnSpPr>
      <xdr:spPr>
        <a:xfrm>
          <a:off x="19808825" y="56273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121285</xdr:rowOff>
    </xdr:from>
    <xdr:ext cx="469265" cy="259080"/>
    <xdr:sp macro="" textlink="">
      <xdr:nvSpPr>
        <xdr:cNvPr id="378" name="【認定こども園・幼稚園・保育所】&#10;一人当たり面積平均値テキスト"/>
        <xdr:cNvSpPr txBox="1"/>
      </xdr:nvSpPr>
      <xdr:spPr>
        <a:xfrm>
          <a:off x="19916140" y="640143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98425</xdr:rowOff>
    </xdr:from>
    <xdr:to>
      <xdr:col>116</xdr:col>
      <xdr:colOff>114300</xdr:colOff>
      <xdr:row>40</xdr:row>
      <xdr:rowOff>28575</xdr:rowOff>
    </xdr:to>
    <xdr:sp macro="" textlink="">
      <xdr:nvSpPr>
        <xdr:cNvPr id="379" name="フローチャート: 判断 378"/>
        <xdr:cNvSpPr/>
      </xdr:nvSpPr>
      <xdr:spPr>
        <a:xfrm>
          <a:off x="19827240" y="6543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85090</xdr:rowOff>
    </xdr:from>
    <xdr:to>
      <xdr:col>112</xdr:col>
      <xdr:colOff>38100</xdr:colOff>
      <xdr:row>40</xdr:row>
      <xdr:rowOff>15240</xdr:rowOff>
    </xdr:to>
    <xdr:sp macro="" textlink="">
      <xdr:nvSpPr>
        <xdr:cNvPr id="380" name="フローチャート: 判断 379"/>
        <xdr:cNvSpPr/>
      </xdr:nvSpPr>
      <xdr:spPr>
        <a:xfrm>
          <a:off x="19087465" y="653034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381" name="フローチャート: 判断 380"/>
        <xdr:cNvSpPr/>
      </xdr:nvSpPr>
      <xdr:spPr>
        <a:xfrm>
          <a:off x="18277205" y="6536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91440</xdr:rowOff>
    </xdr:from>
    <xdr:to>
      <xdr:col>102</xdr:col>
      <xdr:colOff>165100</xdr:colOff>
      <xdr:row>40</xdr:row>
      <xdr:rowOff>21590</xdr:rowOff>
    </xdr:to>
    <xdr:sp macro="" textlink="">
      <xdr:nvSpPr>
        <xdr:cNvPr id="382" name="フローチャート: 判断 381"/>
        <xdr:cNvSpPr/>
      </xdr:nvSpPr>
      <xdr:spPr>
        <a:xfrm>
          <a:off x="17486630" y="6536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86995</xdr:rowOff>
    </xdr:from>
    <xdr:to>
      <xdr:col>98</xdr:col>
      <xdr:colOff>38100</xdr:colOff>
      <xdr:row>40</xdr:row>
      <xdr:rowOff>17145</xdr:rowOff>
    </xdr:to>
    <xdr:sp macro="" textlink="">
      <xdr:nvSpPr>
        <xdr:cNvPr id="383" name="フローチャート: 判断 382"/>
        <xdr:cNvSpPr/>
      </xdr:nvSpPr>
      <xdr:spPr>
        <a:xfrm>
          <a:off x="16696055" y="653224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1365" cy="259080"/>
    <xdr:sp macro="" textlink="">
      <xdr:nvSpPr>
        <xdr:cNvPr id="384" name="テキスト ボックス 383"/>
        <xdr:cNvSpPr txBox="1"/>
      </xdr:nvSpPr>
      <xdr:spPr>
        <a:xfrm>
          <a:off x="19707225"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44</xdr:row>
      <xdr:rowOff>73660</xdr:rowOff>
    </xdr:from>
    <xdr:ext cx="762000" cy="259080"/>
    <xdr:sp macro="" textlink="">
      <xdr:nvSpPr>
        <xdr:cNvPr id="385" name="テキスト ボックス 384"/>
        <xdr:cNvSpPr txBox="1"/>
      </xdr:nvSpPr>
      <xdr:spPr>
        <a:xfrm>
          <a:off x="1896046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1365" cy="259080"/>
    <xdr:sp macro="" textlink="">
      <xdr:nvSpPr>
        <xdr:cNvPr id="386" name="テキスト ボックス 385"/>
        <xdr:cNvSpPr txBox="1"/>
      </xdr:nvSpPr>
      <xdr:spPr>
        <a:xfrm>
          <a:off x="181571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7" name="テキスト ボックス 386"/>
        <xdr:cNvSpPr txBox="1"/>
      </xdr:nvSpPr>
      <xdr:spPr>
        <a:xfrm>
          <a:off x="1736661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44</xdr:row>
      <xdr:rowOff>73660</xdr:rowOff>
    </xdr:from>
    <xdr:ext cx="762000" cy="259080"/>
    <xdr:sp macro="" textlink="">
      <xdr:nvSpPr>
        <xdr:cNvPr id="388" name="テキスト ボックス 387"/>
        <xdr:cNvSpPr txBox="1"/>
      </xdr:nvSpPr>
      <xdr:spPr>
        <a:xfrm>
          <a:off x="1656905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389" name="楕円 388"/>
        <xdr:cNvSpPr/>
      </xdr:nvSpPr>
      <xdr:spPr>
        <a:xfrm>
          <a:off x="1982724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111760</xdr:rowOff>
    </xdr:from>
    <xdr:ext cx="469265" cy="259080"/>
    <xdr:sp macro="" textlink="">
      <xdr:nvSpPr>
        <xdr:cNvPr id="390" name="【認定こども園・幼稚園・保育所】&#10;一人当たり面積該当値テキスト"/>
        <xdr:cNvSpPr txBox="1"/>
      </xdr:nvSpPr>
      <xdr:spPr>
        <a:xfrm>
          <a:off x="19916140" y="672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391" name="楕円 390"/>
        <xdr:cNvSpPr/>
      </xdr:nvSpPr>
      <xdr:spPr>
        <a:xfrm>
          <a:off x="19087465" y="68008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41</xdr:row>
      <xdr:rowOff>76200</xdr:rowOff>
    </xdr:from>
    <xdr:to>
      <xdr:col>116</xdr:col>
      <xdr:colOff>63500</xdr:colOff>
      <xdr:row>41</xdr:row>
      <xdr:rowOff>76200</xdr:rowOff>
    </xdr:to>
    <xdr:cxnSp macro="">
      <xdr:nvCxnSpPr>
        <xdr:cNvPr id="392" name="直線コネクタ 391"/>
        <xdr:cNvCxnSpPr/>
      </xdr:nvCxnSpPr>
      <xdr:spPr>
        <a:xfrm>
          <a:off x="19131280" y="685165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393" name="楕円 392"/>
        <xdr:cNvSpPr/>
      </xdr:nvSpPr>
      <xdr:spPr>
        <a:xfrm>
          <a:off x="18277205"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170815</xdr:colOff>
      <xdr:row>41</xdr:row>
      <xdr:rowOff>76200</xdr:rowOff>
    </xdr:to>
    <xdr:cxnSp macro="">
      <xdr:nvCxnSpPr>
        <xdr:cNvPr id="394" name="直線コネクタ 393"/>
        <xdr:cNvCxnSpPr/>
      </xdr:nvCxnSpPr>
      <xdr:spPr>
        <a:xfrm>
          <a:off x="18328005" y="685165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22860</xdr:rowOff>
    </xdr:from>
    <xdr:to>
      <xdr:col>102</xdr:col>
      <xdr:colOff>165100</xdr:colOff>
      <xdr:row>41</xdr:row>
      <xdr:rowOff>124460</xdr:rowOff>
    </xdr:to>
    <xdr:sp macro="" textlink="">
      <xdr:nvSpPr>
        <xdr:cNvPr id="395" name="楕円 394"/>
        <xdr:cNvSpPr/>
      </xdr:nvSpPr>
      <xdr:spPr>
        <a:xfrm>
          <a:off x="1748663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73660</xdr:rowOff>
    </xdr:from>
    <xdr:to>
      <xdr:col>107</xdr:col>
      <xdr:colOff>50800</xdr:colOff>
      <xdr:row>41</xdr:row>
      <xdr:rowOff>76200</xdr:rowOff>
    </xdr:to>
    <xdr:cxnSp macro="">
      <xdr:nvCxnSpPr>
        <xdr:cNvPr id="396" name="直線コネクタ 395"/>
        <xdr:cNvCxnSpPr/>
      </xdr:nvCxnSpPr>
      <xdr:spPr>
        <a:xfrm>
          <a:off x="17537430" y="684911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0</xdr:rowOff>
    </xdr:from>
    <xdr:to>
      <xdr:col>98</xdr:col>
      <xdr:colOff>38100</xdr:colOff>
      <xdr:row>41</xdr:row>
      <xdr:rowOff>101600</xdr:rowOff>
    </xdr:to>
    <xdr:sp macro="" textlink="">
      <xdr:nvSpPr>
        <xdr:cNvPr id="397" name="楕円 396"/>
        <xdr:cNvSpPr/>
      </xdr:nvSpPr>
      <xdr:spPr>
        <a:xfrm>
          <a:off x="16696055" y="67754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41</xdr:row>
      <xdr:rowOff>50800</xdr:rowOff>
    </xdr:from>
    <xdr:to>
      <xdr:col>102</xdr:col>
      <xdr:colOff>114300</xdr:colOff>
      <xdr:row>41</xdr:row>
      <xdr:rowOff>73660</xdr:rowOff>
    </xdr:to>
    <xdr:cxnSp macro="">
      <xdr:nvCxnSpPr>
        <xdr:cNvPr id="398" name="直線コネクタ 397"/>
        <xdr:cNvCxnSpPr/>
      </xdr:nvCxnSpPr>
      <xdr:spPr>
        <a:xfrm>
          <a:off x="16739870" y="6826250"/>
          <a:ext cx="7975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31750</xdr:rowOff>
    </xdr:from>
    <xdr:ext cx="469900" cy="258445"/>
    <xdr:sp macro="" textlink="">
      <xdr:nvSpPr>
        <xdr:cNvPr id="399" name="n_1aveValue【認定こども園・幼稚園・保育所】&#10;一人当たり面積"/>
        <xdr:cNvSpPr txBox="1"/>
      </xdr:nvSpPr>
      <xdr:spPr>
        <a:xfrm>
          <a:off x="18910300" y="6311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38100</xdr:rowOff>
    </xdr:from>
    <xdr:ext cx="469265" cy="259080"/>
    <xdr:sp macro="" textlink="">
      <xdr:nvSpPr>
        <xdr:cNvPr id="400" name="n_2aveValue【認定こども園・幼稚園・保育所】&#10;一人当たり面積"/>
        <xdr:cNvSpPr txBox="1"/>
      </xdr:nvSpPr>
      <xdr:spPr>
        <a:xfrm>
          <a:off x="18112740" y="6318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38100</xdr:rowOff>
    </xdr:from>
    <xdr:ext cx="469265" cy="259080"/>
    <xdr:sp macro="" textlink="">
      <xdr:nvSpPr>
        <xdr:cNvPr id="401" name="n_3aveValue【認定こども園・幼稚園・保育所】&#10;一人当たり面積"/>
        <xdr:cNvSpPr txBox="1"/>
      </xdr:nvSpPr>
      <xdr:spPr>
        <a:xfrm>
          <a:off x="17322165" y="6318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33655</xdr:rowOff>
    </xdr:from>
    <xdr:ext cx="469900" cy="259080"/>
    <xdr:sp macro="" textlink="">
      <xdr:nvSpPr>
        <xdr:cNvPr id="402" name="n_4aveValue【認定こども園・幼稚園・保育所】&#10;一人当たり面積"/>
        <xdr:cNvSpPr txBox="1"/>
      </xdr:nvSpPr>
      <xdr:spPr>
        <a:xfrm>
          <a:off x="16531590" y="6313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118110</xdr:rowOff>
    </xdr:from>
    <xdr:ext cx="469900" cy="258445"/>
    <xdr:sp macro="" textlink="">
      <xdr:nvSpPr>
        <xdr:cNvPr id="403" name="n_1mainValue【認定こども園・幼稚園・保育所】&#10;一人当たり面積"/>
        <xdr:cNvSpPr txBox="1"/>
      </xdr:nvSpPr>
      <xdr:spPr>
        <a:xfrm>
          <a:off x="18910300" y="689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118110</xdr:rowOff>
    </xdr:from>
    <xdr:ext cx="469265" cy="258445"/>
    <xdr:sp macro="" textlink="">
      <xdr:nvSpPr>
        <xdr:cNvPr id="404" name="n_2mainValue【認定こども園・幼稚園・保育所】&#10;一人当たり面積"/>
        <xdr:cNvSpPr txBox="1"/>
      </xdr:nvSpPr>
      <xdr:spPr>
        <a:xfrm>
          <a:off x="18112740" y="6893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116205</xdr:rowOff>
    </xdr:from>
    <xdr:ext cx="469265" cy="258445"/>
    <xdr:sp macro="" textlink="">
      <xdr:nvSpPr>
        <xdr:cNvPr id="405" name="n_3mainValue【認定こども園・幼稚園・保育所】&#10;一人当たり面積"/>
        <xdr:cNvSpPr txBox="1"/>
      </xdr:nvSpPr>
      <xdr:spPr>
        <a:xfrm>
          <a:off x="17322165" y="6891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92710</xdr:rowOff>
    </xdr:from>
    <xdr:ext cx="469900" cy="258445"/>
    <xdr:sp macro="" textlink="">
      <xdr:nvSpPr>
        <xdr:cNvPr id="406" name="n_4mainValue【認定こども園・幼稚園・保育所】&#10;一人当たり面積"/>
        <xdr:cNvSpPr txBox="1"/>
      </xdr:nvSpPr>
      <xdr:spPr>
        <a:xfrm>
          <a:off x="16531590" y="6868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1166475" y="77152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127379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127379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219136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219136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321625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321625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1166475" y="88138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15" name="テキスト ボックス 414"/>
        <xdr:cNvSpPr txBox="1"/>
      </xdr:nvSpPr>
      <xdr:spPr>
        <a:xfrm>
          <a:off x="11128375"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170815</xdr:colOff>
      <xdr:row>66</xdr:row>
      <xdr:rowOff>114300</xdr:rowOff>
    </xdr:to>
    <xdr:cxnSp macro="">
      <xdr:nvCxnSpPr>
        <xdr:cNvPr id="416" name="直線コネクタ 415"/>
        <xdr:cNvCxnSpPr/>
      </xdr:nvCxnSpPr>
      <xdr:spPr>
        <a:xfrm>
          <a:off x="11166475" y="110172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7360" cy="259080"/>
    <xdr:sp macro="" textlink="">
      <xdr:nvSpPr>
        <xdr:cNvPr id="417" name="テキスト ボックス 416"/>
        <xdr:cNvSpPr txBox="1"/>
      </xdr:nvSpPr>
      <xdr:spPr>
        <a:xfrm>
          <a:off x="10758170"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170815</xdr:colOff>
      <xdr:row>64</xdr:row>
      <xdr:rowOff>130810</xdr:rowOff>
    </xdr:to>
    <xdr:cxnSp macro="">
      <xdr:nvCxnSpPr>
        <xdr:cNvPr id="418" name="直線コネクタ 417"/>
        <xdr:cNvCxnSpPr/>
      </xdr:nvCxnSpPr>
      <xdr:spPr>
        <a:xfrm>
          <a:off x="11166475" y="1070356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7360" cy="258445"/>
    <xdr:sp macro="" textlink="">
      <xdr:nvSpPr>
        <xdr:cNvPr id="419" name="テキスト ボックス 418"/>
        <xdr:cNvSpPr txBox="1"/>
      </xdr:nvSpPr>
      <xdr:spPr>
        <a:xfrm>
          <a:off x="10758170" y="105676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170815</xdr:colOff>
      <xdr:row>62</xdr:row>
      <xdr:rowOff>146685</xdr:rowOff>
    </xdr:to>
    <xdr:cxnSp macro="">
      <xdr:nvCxnSpPr>
        <xdr:cNvPr id="420" name="直線コネクタ 419"/>
        <xdr:cNvCxnSpPr/>
      </xdr:nvCxnSpPr>
      <xdr:spPr>
        <a:xfrm>
          <a:off x="11166475" y="1038923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2590" cy="259080"/>
    <xdr:sp macro="" textlink="">
      <xdr:nvSpPr>
        <xdr:cNvPr id="421" name="テキスト ボックス 420"/>
        <xdr:cNvSpPr txBox="1"/>
      </xdr:nvSpPr>
      <xdr:spPr>
        <a:xfrm>
          <a:off x="10802620"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170815</xdr:colOff>
      <xdr:row>60</xdr:row>
      <xdr:rowOff>163195</xdr:rowOff>
    </xdr:to>
    <xdr:cxnSp macro="">
      <xdr:nvCxnSpPr>
        <xdr:cNvPr id="422" name="直線コネクタ 421"/>
        <xdr:cNvCxnSpPr/>
      </xdr:nvCxnSpPr>
      <xdr:spPr>
        <a:xfrm>
          <a:off x="11166475" y="1007554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2590" cy="258445"/>
    <xdr:sp macro="" textlink="">
      <xdr:nvSpPr>
        <xdr:cNvPr id="423" name="テキスト ボックス 422"/>
        <xdr:cNvSpPr txBox="1"/>
      </xdr:nvSpPr>
      <xdr:spPr>
        <a:xfrm>
          <a:off x="10802620" y="99333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170815</xdr:colOff>
      <xdr:row>59</xdr:row>
      <xdr:rowOff>8255</xdr:rowOff>
    </xdr:to>
    <xdr:cxnSp macro="">
      <xdr:nvCxnSpPr>
        <xdr:cNvPr id="424" name="直線コネクタ 423"/>
        <xdr:cNvCxnSpPr/>
      </xdr:nvCxnSpPr>
      <xdr:spPr>
        <a:xfrm>
          <a:off x="11166475" y="975550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2590" cy="259080"/>
    <xdr:sp macro="" textlink="">
      <xdr:nvSpPr>
        <xdr:cNvPr id="425" name="テキスト ボックス 424"/>
        <xdr:cNvSpPr txBox="1"/>
      </xdr:nvSpPr>
      <xdr:spPr>
        <a:xfrm>
          <a:off x="10802620" y="961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170815</xdr:colOff>
      <xdr:row>57</xdr:row>
      <xdr:rowOff>24765</xdr:rowOff>
    </xdr:to>
    <xdr:cxnSp macro="">
      <xdr:nvCxnSpPr>
        <xdr:cNvPr id="426" name="直線コネクタ 425"/>
        <xdr:cNvCxnSpPr/>
      </xdr:nvCxnSpPr>
      <xdr:spPr>
        <a:xfrm>
          <a:off x="11166475" y="94418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2590" cy="258445"/>
    <xdr:sp macro="" textlink="">
      <xdr:nvSpPr>
        <xdr:cNvPr id="427" name="テキスト ボックス 426"/>
        <xdr:cNvSpPr txBox="1"/>
      </xdr:nvSpPr>
      <xdr:spPr>
        <a:xfrm>
          <a:off x="10802620" y="93059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170815</xdr:colOff>
      <xdr:row>55</xdr:row>
      <xdr:rowOff>40640</xdr:rowOff>
    </xdr:to>
    <xdr:cxnSp macro="">
      <xdr:nvCxnSpPr>
        <xdr:cNvPr id="428" name="直線コネクタ 427"/>
        <xdr:cNvCxnSpPr/>
      </xdr:nvCxnSpPr>
      <xdr:spPr>
        <a:xfrm>
          <a:off x="11166475" y="912749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429" name="テキスト ボックス 428"/>
        <xdr:cNvSpPr txBox="1"/>
      </xdr:nvSpPr>
      <xdr:spPr>
        <a:xfrm>
          <a:off x="10866755" y="89916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170815</xdr:colOff>
      <xdr:row>53</xdr:row>
      <xdr:rowOff>57150</xdr:rowOff>
    </xdr:to>
    <xdr:cxnSp macro="">
      <xdr:nvCxnSpPr>
        <xdr:cNvPr id="430" name="直線コネクタ 429"/>
        <xdr:cNvCxnSpPr/>
      </xdr:nvCxnSpPr>
      <xdr:spPr>
        <a:xfrm>
          <a:off x="11166475" y="88138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1166475" y="88138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65405</xdr:rowOff>
    </xdr:to>
    <xdr:cxnSp macro="">
      <xdr:nvCxnSpPr>
        <xdr:cNvPr id="432" name="直線コネクタ 431"/>
        <xdr:cNvCxnSpPr/>
      </xdr:nvCxnSpPr>
      <xdr:spPr>
        <a:xfrm flipV="1">
          <a:off x="14645640" y="923226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69215</xdr:rowOff>
    </xdr:from>
    <xdr:ext cx="405130" cy="259080"/>
    <xdr:sp macro="" textlink="">
      <xdr:nvSpPr>
        <xdr:cNvPr id="433" name="【学校施設】&#10;有形固定資産減価償却率最小値テキスト"/>
        <xdr:cNvSpPr txBox="1"/>
      </xdr:nvSpPr>
      <xdr:spPr>
        <a:xfrm>
          <a:off x="14684375" y="10476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65405</xdr:rowOff>
    </xdr:from>
    <xdr:to>
      <xdr:col>86</xdr:col>
      <xdr:colOff>25400</xdr:colOff>
      <xdr:row>63</xdr:row>
      <xdr:rowOff>65405</xdr:rowOff>
    </xdr:to>
    <xdr:cxnSp macro="">
      <xdr:nvCxnSpPr>
        <xdr:cNvPr id="434" name="直線コネクタ 433"/>
        <xdr:cNvCxnSpPr/>
      </xdr:nvCxnSpPr>
      <xdr:spPr>
        <a:xfrm>
          <a:off x="14557375" y="104730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92075</xdr:rowOff>
    </xdr:from>
    <xdr:ext cx="340360" cy="258445"/>
    <xdr:sp macro="" textlink="">
      <xdr:nvSpPr>
        <xdr:cNvPr id="435" name="【学校施設】&#10;有形固定資産減価償却率最大値テキスト"/>
        <xdr:cNvSpPr txBox="1"/>
      </xdr:nvSpPr>
      <xdr:spPr>
        <a:xfrm>
          <a:off x="14684375" y="90138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436" name="直線コネクタ 435"/>
        <xdr:cNvCxnSpPr/>
      </xdr:nvCxnSpPr>
      <xdr:spPr>
        <a:xfrm>
          <a:off x="14557375" y="92322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125730</xdr:rowOff>
    </xdr:from>
    <xdr:ext cx="405130" cy="258445"/>
    <xdr:sp macro="" textlink="">
      <xdr:nvSpPr>
        <xdr:cNvPr id="437" name="【学校施設】&#10;有形固定資産減価償却率平均値テキスト"/>
        <xdr:cNvSpPr txBox="1"/>
      </xdr:nvSpPr>
      <xdr:spPr>
        <a:xfrm>
          <a:off x="14684375" y="9872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102870</xdr:rowOff>
    </xdr:from>
    <xdr:to>
      <xdr:col>85</xdr:col>
      <xdr:colOff>170815</xdr:colOff>
      <xdr:row>61</xdr:row>
      <xdr:rowOff>33020</xdr:rowOff>
    </xdr:to>
    <xdr:sp macro="" textlink="">
      <xdr:nvSpPr>
        <xdr:cNvPr id="438" name="フローチャート: 判断 437"/>
        <xdr:cNvSpPr/>
      </xdr:nvSpPr>
      <xdr:spPr>
        <a:xfrm>
          <a:off x="14595475" y="10015220"/>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88265</xdr:rowOff>
    </xdr:from>
    <xdr:to>
      <xdr:col>81</xdr:col>
      <xdr:colOff>101600</xdr:colOff>
      <xdr:row>61</xdr:row>
      <xdr:rowOff>18415</xdr:rowOff>
    </xdr:to>
    <xdr:sp macro="" textlink="">
      <xdr:nvSpPr>
        <xdr:cNvPr id="439" name="フローチャート: 判断 438"/>
        <xdr:cNvSpPr/>
      </xdr:nvSpPr>
      <xdr:spPr>
        <a:xfrm>
          <a:off x="13836015" y="10000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83185</xdr:rowOff>
    </xdr:from>
    <xdr:to>
      <xdr:col>76</xdr:col>
      <xdr:colOff>165100</xdr:colOff>
      <xdr:row>61</xdr:row>
      <xdr:rowOff>13335</xdr:rowOff>
    </xdr:to>
    <xdr:sp macro="" textlink="">
      <xdr:nvSpPr>
        <xdr:cNvPr id="440" name="フローチャート: 判断 439"/>
        <xdr:cNvSpPr/>
      </xdr:nvSpPr>
      <xdr:spPr>
        <a:xfrm>
          <a:off x="13045440" y="9995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69850</xdr:rowOff>
    </xdr:from>
    <xdr:to>
      <xdr:col>72</xdr:col>
      <xdr:colOff>38100</xdr:colOff>
      <xdr:row>61</xdr:row>
      <xdr:rowOff>0</xdr:rowOff>
    </xdr:to>
    <xdr:sp macro="" textlink="">
      <xdr:nvSpPr>
        <xdr:cNvPr id="441" name="フローチャート: 判断 440"/>
        <xdr:cNvSpPr/>
      </xdr:nvSpPr>
      <xdr:spPr>
        <a:xfrm>
          <a:off x="12254865" y="998220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65405</xdr:rowOff>
    </xdr:from>
    <xdr:to>
      <xdr:col>67</xdr:col>
      <xdr:colOff>101600</xdr:colOff>
      <xdr:row>60</xdr:row>
      <xdr:rowOff>165100</xdr:rowOff>
    </xdr:to>
    <xdr:sp macro="" textlink="">
      <xdr:nvSpPr>
        <xdr:cNvPr id="442" name="フローチャート: 判断 441"/>
        <xdr:cNvSpPr/>
      </xdr:nvSpPr>
      <xdr:spPr>
        <a:xfrm>
          <a:off x="11444605" y="9977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9080"/>
    <xdr:sp macro="" textlink="">
      <xdr:nvSpPr>
        <xdr:cNvPr id="443" name="テキスト ボックス 442"/>
        <xdr:cNvSpPr txBox="1"/>
      </xdr:nvSpPr>
      <xdr:spPr>
        <a:xfrm>
          <a:off x="14475460"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444" name="テキスト ボックス 443"/>
        <xdr:cNvSpPr txBox="1"/>
      </xdr:nvSpPr>
      <xdr:spPr>
        <a:xfrm>
          <a:off x="1371600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9080"/>
    <xdr:sp macro="" textlink="">
      <xdr:nvSpPr>
        <xdr:cNvPr id="445" name="テキスト ボックス 444"/>
        <xdr:cNvSpPr txBox="1"/>
      </xdr:nvSpPr>
      <xdr:spPr>
        <a:xfrm>
          <a:off x="1292542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66</xdr:row>
      <xdr:rowOff>111760</xdr:rowOff>
    </xdr:from>
    <xdr:ext cx="762000" cy="259080"/>
    <xdr:sp macro="" textlink="">
      <xdr:nvSpPr>
        <xdr:cNvPr id="446" name="テキスト ボックス 445"/>
        <xdr:cNvSpPr txBox="1"/>
      </xdr:nvSpPr>
      <xdr:spPr>
        <a:xfrm>
          <a:off x="1212786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447" name="テキスト ボックス 446"/>
        <xdr:cNvSpPr txBox="1"/>
      </xdr:nvSpPr>
      <xdr:spPr>
        <a:xfrm>
          <a:off x="1132459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125730</xdr:rowOff>
    </xdr:from>
    <xdr:to>
      <xdr:col>85</xdr:col>
      <xdr:colOff>170815</xdr:colOff>
      <xdr:row>61</xdr:row>
      <xdr:rowOff>55880</xdr:rowOff>
    </xdr:to>
    <xdr:sp macro="" textlink="">
      <xdr:nvSpPr>
        <xdr:cNvPr id="448" name="楕円 447"/>
        <xdr:cNvSpPr/>
      </xdr:nvSpPr>
      <xdr:spPr>
        <a:xfrm>
          <a:off x="14595475" y="10038080"/>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104140</xdr:rowOff>
    </xdr:from>
    <xdr:ext cx="405130" cy="259080"/>
    <xdr:sp macro="" textlink="">
      <xdr:nvSpPr>
        <xdr:cNvPr id="449" name="【学校施設】&#10;有形固定資産減価償却率該当値テキスト"/>
        <xdr:cNvSpPr txBox="1"/>
      </xdr:nvSpPr>
      <xdr:spPr>
        <a:xfrm>
          <a:off x="14684375" y="10016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450" name="楕円 449"/>
        <xdr:cNvSpPr/>
      </xdr:nvSpPr>
      <xdr:spPr>
        <a:xfrm>
          <a:off x="13836015"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5080</xdr:rowOff>
    </xdr:to>
    <xdr:cxnSp macro="">
      <xdr:nvCxnSpPr>
        <xdr:cNvPr id="451" name="直線コネクタ 450"/>
        <xdr:cNvCxnSpPr/>
      </xdr:nvCxnSpPr>
      <xdr:spPr>
        <a:xfrm>
          <a:off x="13886815" y="10077450"/>
          <a:ext cx="7594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452" name="楕円 451"/>
        <xdr:cNvSpPr/>
      </xdr:nvSpPr>
      <xdr:spPr>
        <a:xfrm>
          <a:off x="13045440" y="10012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61</xdr:row>
      <xdr:rowOff>0</xdr:rowOff>
    </xdr:to>
    <xdr:cxnSp macro="">
      <xdr:nvCxnSpPr>
        <xdr:cNvPr id="453" name="直線コネクタ 452"/>
        <xdr:cNvCxnSpPr/>
      </xdr:nvCxnSpPr>
      <xdr:spPr>
        <a:xfrm>
          <a:off x="13096240" y="10062845"/>
          <a:ext cx="7905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78105</xdr:rowOff>
    </xdr:from>
    <xdr:to>
      <xdr:col>72</xdr:col>
      <xdr:colOff>38100</xdr:colOff>
      <xdr:row>61</xdr:row>
      <xdr:rowOff>8255</xdr:rowOff>
    </xdr:to>
    <xdr:sp macro="" textlink="">
      <xdr:nvSpPr>
        <xdr:cNvPr id="454" name="楕円 453"/>
        <xdr:cNvSpPr/>
      </xdr:nvSpPr>
      <xdr:spPr>
        <a:xfrm>
          <a:off x="12254865" y="999045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60</xdr:row>
      <xdr:rowOff>128905</xdr:rowOff>
    </xdr:from>
    <xdr:to>
      <xdr:col>76</xdr:col>
      <xdr:colOff>114300</xdr:colOff>
      <xdr:row>60</xdr:row>
      <xdr:rowOff>150495</xdr:rowOff>
    </xdr:to>
    <xdr:cxnSp macro="">
      <xdr:nvCxnSpPr>
        <xdr:cNvPr id="455" name="直線コネクタ 454"/>
        <xdr:cNvCxnSpPr/>
      </xdr:nvCxnSpPr>
      <xdr:spPr>
        <a:xfrm>
          <a:off x="12298680" y="10041255"/>
          <a:ext cx="7975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48895</xdr:rowOff>
    </xdr:from>
    <xdr:to>
      <xdr:col>67</xdr:col>
      <xdr:colOff>101600</xdr:colOff>
      <xdr:row>60</xdr:row>
      <xdr:rowOff>150495</xdr:rowOff>
    </xdr:to>
    <xdr:sp macro="" textlink="">
      <xdr:nvSpPr>
        <xdr:cNvPr id="456" name="楕円 455"/>
        <xdr:cNvSpPr/>
      </xdr:nvSpPr>
      <xdr:spPr>
        <a:xfrm>
          <a:off x="11444605" y="99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99695</xdr:rowOff>
    </xdr:from>
    <xdr:to>
      <xdr:col>71</xdr:col>
      <xdr:colOff>170815</xdr:colOff>
      <xdr:row>60</xdr:row>
      <xdr:rowOff>128905</xdr:rowOff>
    </xdr:to>
    <xdr:cxnSp macro="">
      <xdr:nvCxnSpPr>
        <xdr:cNvPr id="457" name="直線コネクタ 456"/>
        <xdr:cNvCxnSpPr/>
      </xdr:nvCxnSpPr>
      <xdr:spPr>
        <a:xfrm>
          <a:off x="11495405" y="10012045"/>
          <a:ext cx="8032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34925</xdr:rowOff>
    </xdr:from>
    <xdr:ext cx="405130" cy="259080"/>
    <xdr:sp macro="" textlink="">
      <xdr:nvSpPr>
        <xdr:cNvPr id="458" name="n_1aveValue【学校施設】&#10;有形固定資産減価償却率"/>
        <xdr:cNvSpPr txBox="1"/>
      </xdr:nvSpPr>
      <xdr:spPr>
        <a:xfrm>
          <a:off x="13691235" y="9782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29845</xdr:rowOff>
    </xdr:from>
    <xdr:ext cx="404495" cy="258445"/>
    <xdr:sp macro="" textlink="">
      <xdr:nvSpPr>
        <xdr:cNvPr id="459" name="n_2aveValue【学校施設】&#10;有形固定資産減価償却率"/>
        <xdr:cNvSpPr txBox="1"/>
      </xdr:nvSpPr>
      <xdr:spPr>
        <a:xfrm>
          <a:off x="12913360" y="9777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17145</xdr:rowOff>
    </xdr:from>
    <xdr:ext cx="405130" cy="258445"/>
    <xdr:sp macro="" textlink="">
      <xdr:nvSpPr>
        <xdr:cNvPr id="460" name="n_3aveValue【学校施設】&#10;有形固定資産減価償却率"/>
        <xdr:cNvSpPr txBox="1"/>
      </xdr:nvSpPr>
      <xdr:spPr>
        <a:xfrm>
          <a:off x="12122785" y="9764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158115</xdr:rowOff>
    </xdr:from>
    <xdr:ext cx="405130" cy="258445"/>
    <xdr:sp macro="" textlink="">
      <xdr:nvSpPr>
        <xdr:cNvPr id="461" name="n_4aveValue【学校施設】&#10;有形固定資産減価償却率"/>
        <xdr:cNvSpPr txBox="1"/>
      </xdr:nvSpPr>
      <xdr:spPr>
        <a:xfrm>
          <a:off x="11312525" y="10070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41910</xdr:rowOff>
    </xdr:from>
    <xdr:ext cx="405130" cy="259080"/>
    <xdr:sp macro="" textlink="">
      <xdr:nvSpPr>
        <xdr:cNvPr id="462" name="n_1mainValue【学校施設】&#10;有形固定資産減価償却率"/>
        <xdr:cNvSpPr txBox="1"/>
      </xdr:nvSpPr>
      <xdr:spPr>
        <a:xfrm>
          <a:off x="13691235" y="10119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20955</xdr:rowOff>
    </xdr:from>
    <xdr:ext cx="404495" cy="258445"/>
    <xdr:sp macro="" textlink="">
      <xdr:nvSpPr>
        <xdr:cNvPr id="463" name="n_2mainValue【学校施設】&#10;有形固定資産減価償却率"/>
        <xdr:cNvSpPr txBox="1"/>
      </xdr:nvSpPr>
      <xdr:spPr>
        <a:xfrm>
          <a:off x="12913360" y="10098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165100</xdr:rowOff>
    </xdr:from>
    <xdr:ext cx="405130" cy="259080"/>
    <xdr:sp macro="" textlink="">
      <xdr:nvSpPr>
        <xdr:cNvPr id="464" name="n_3mainValue【学校施設】&#10;有形固定資産減価償却率"/>
        <xdr:cNvSpPr txBox="1"/>
      </xdr:nvSpPr>
      <xdr:spPr>
        <a:xfrm>
          <a:off x="12122785" y="1007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165100</xdr:rowOff>
    </xdr:from>
    <xdr:ext cx="405130" cy="259080"/>
    <xdr:sp macro="" textlink="">
      <xdr:nvSpPr>
        <xdr:cNvPr id="465" name="n_4mainValue【学校施設】&#10;有形固定資産減価償却率"/>
        <xdr:cNvSpPr txBox="1"/>
      </xdr:nvSpPr>
      <xdr:spPr>
        <a:xfrm>
          <a:off x="11312525" y="974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6398240" y="77152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652524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652524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742313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742313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1844802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1844802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398240" y="88138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474" name="テキスト ボックス 473"/>
        <xdr:cNvSpPr txBox="1"/>
      </xdr:nvSpPr>
      <xdr:spPr>
        <a:xfrm>
          <a:off x="16379825" y="86296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398240" y="11017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7360" cy="259080"/>
    <xdr:sp macro="" textlink="">
      <xdr:nvSpPr>
        <xdr:cNvPr id="476" name="テキスト ボックス 475"/>
        <xdr:cNvSpPr txBox="1"/>
      </xdr:nvSpPr>
      <xdr:spPr>
        <a:xfrm>
          <a:off x="15989935"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6398240" y="105727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7360" cy="258445"/>
    <xdr:sp macro="" textlink="">
      <xdr:nvSpPr>
        <xdr:cNvPr id="478" name="テキスト ボックス 477"/>
        <xdr:cNvSpPr txBox="1"/>
      </xdr:nvSpPr>
      <xdr:spPr>
        <a:xfrm>
          <a:off x="15989935" y="104368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6398240" y="101346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7360" cy="258445"/>
    <xdr:sp macro="" textlink="">
      <xdr:nvSpPr>
        <xdr:cNvPr id="480" name="テキスト ボックス 479"/>
        <xdr:cNvSpPr txBox="1"/>
      </xdr:nvSpPr>
      <xdr:spPr>
        <a:xfrm>
          <a:off x="15989935" y="99987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6398240" y="96964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7360" cy="259080"/>
    <xdr:sp macro="" textlink="">
      <xdr:nvSpPr>
        <xdr:cNvPr id="482" name="テキスト ボックス 481"/>
        <xdr:cNvSpPr txBox="1"/>
      </xdr:nvSpPr>
      <xdr:spPr>
        <a:xfrm>
          <a:off x="15989935" y="956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6398240" y="9251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7360" cy="258445"/>
    <xdr:sp macro="" textlink="">
      <xdr:nvSpPr>
        <xdr:cNvPr id="484" name="テキスト ボックス 483"/>
        <xdr:cNvSpPr txBox="1"/>
      </xdr:nvSpPr>
      <xdr:spPr>
        <a:xfrm>
          <a:off x="15989935" y="91160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6398240" y="8813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8445"/>
    <xdr:sp macro="" textlink="">
      <xdr:nvSpPr>
        <xdr:cNvPr id="486" name="テキスト ボックス 485"/>
        <xdr:cNvSpPr txBox="1"/>
      </xdr:nvSpPr>
      <xdr:spPr>
        <a:xfrm>
          <a:off x="15989935" y="8677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6398240" y="88138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105410</xdr:rowOff>
    </xdr:to>
    <xdr:cxnSp macro="">
      <xdr:nvCxnSpPr>
        <xdr:cNvPr id="488" name="直線コネクタ 487"/>
        <xdr:cNvCxnSpPr/>
      </xdr:nvCxnSpPr>
      <xdr:spPr>
        <a:xfrm flipV="1">
          <a:off x="19877405" y="925195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109220</xdr:rowOff>
    </xdr:from>
    <xdr:ext cx="469265" cy="259080"/>
    <xdr:sp macro="" textlink="">
      <xdr:nvSpPr>
        <xdr:cNvPr id="489" name="【学校施設】&#10;一人当たり面積最小値テキスト"/>
        <xdr:cNvSpPr txBox="1"/>
      </xdr:nvSpPr>
      <xdr:spPr>
        <a:xfrm>
          <a:off x="19916140" y="10681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490" name="直線コネクタ 489"/>
        <xdr:cNvCxnSpPr/>
      </xdr:nvCxnSpPr>
      <xdr:spPr>
        <a:xfrm>
          <a:off x="19808825" y="106781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265" cy="258445"/>
    <xdr:sp macro="" textlink="">
      <xdr:nvSpPr>
        <xdr:cNvPr id="491" name="【学校施設】&#10;一人当たり面積最大値テキスト"/>
        <xdr:cNvSpPr txBox="1"/>
      </xdr:nvSpPr>
      <xdr:spPr>
        <a:xfrm>
          <a:off x="19916140" y="9039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2" name="直線コネクタ 491"/>
        <xdr:cNvCxnSpPr/>
      </xdr:nvCxnSpPr>
      <xdr:spPr>
        <a:xfrm>
          <a:off x="19808825" y="92519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99060</xdr:rowOff>
    </xdr:from>
    <xdr:ext cx="469265" cy="259080"/>
    <xdr:sp macro="" textlink="">
      <xdr:nvSpPr>
        <xdr:cNvPr id="493" name="【学校施設】&#10;一人当たり面積平均値テキスト"/>
        <xdr:cNvSpPr txBox="1"/>
      </xdr:nvSpPr>
      <xdr:spPr>
        <a:xfrm>
          <a:off x="19916140" y="100114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6350</xdr:rowOff>
    </xdr:to>
    <xdr:sp macro="" textlink="">
      <xdr:nvSpPr>
        <xdr:cNvPr id="494" name="フローチャート: 判断 493"/>
        <xdr:cNvSpPr/>
      </xdr:nvSpPr>
      <xdr:spPr>
        <a:xfrm>
          <a:off x="19827240" y="10153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78740</xdr:rowOff>
    </xdr:from>
    <xdr:to>
      <xdr:col>112</xdr:col>
      <xdr:colOff>38100</xdr:colOff>
      <xdr:row>62</xdr:row>
      <xdr:rowOff>8890</xdr:rowOff>
    </xdr:to>
    <xdr:sp macro="" textlink="">
      <xdr:nvSpPr>
        <xdr:cNvPr id="495" name="フローチャート: 判断 494"/>
        <xdr:cNvSpPr/>
      </xdr:nvSpPr>
      <xdr:spPr>
        <a:xfrm>
          <a:off x="19087465" y="1015619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88265</xdr:rowOff>
    </xdr:from>
    <xdr:to>
      <xdr:col>107</xdr:col>
      <xdr:colOff>101600</xdr:colOff>
      <xdr:row>62</xdr:row>
      <xdr:rowOff>18415</xdr:rowOff>
    </xdr:to>
    <xdr:sp macro="" textlink="">
      <xdr:nvSpPr>
        <xdr:cNvPr id="496" name="フローチャート: 判断 495"/>
        <xdr:cNvSpPr/>
      </xdr:nvSpPr>
      <xdr:spPr>
        <a:xfrm>
          <a:off x="18277205" y="10165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109855</xdr:rowOff>
    </xdr:from>
    <xdr:to>
      <xdr:col>102</xdr:col>
      <xdr:colOff>165100</xdr:colOff>
      <xdr:row>62</xdr:row>
      <xdr:rowOff>40005</xdr:rowOff>
    </xdr:to>
    <xdr:sp macro="" textlink="">
      <xdr:nvSpPr>
        <xdr:cNvPr id="497" name="フローチャート: 判断 496"/>
        <xdr:cNvSpPr/>
      </xdr:nvSpPr>
      <xdr:spPr>
        <a:xfrm>
          <a:off x="17486630" y="10187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92710</xdr:rowOff>
    </xdr:from>
    <xdr:to>
      <xdr:col>98</xdr:col>
      <xdr:colOff>38100</xdr:colOff>
      <xdr:row>62</xdr:row>
      <xdr:rowOff>22860</xdr:rowOff>
    </xdr:to>
    <xdr:sp macro="" textlink="">
      <xdr:nvSpPr>
        <xdr:cNvPr id="498" name="フローチャート: 判断 497"/>
        <xdr:cNvSpPr/>
      </xdr:nvSpPr>
      <xdr:spPr>
        <a:xfrm>
          <a:off x="16696055" y="1017016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9080"/>
    <xdr:sp macro="" textlink="">
      <xdr:nvSpPr>
        <xdr:cNvPr id="499" name="テキスト ボックス 498"/>
        <xdr:cNvSpPr txBox="1"/>
      </xdr:nvSpPr>
      <xdr:spPr>
        <a:xfrm>
          <a:off x="19707225"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66</xdr:row>
      <xdr:rowOff>111760</xdr:rowOff>
    </xdr:from>
    <xdr:ext cx="762000" cy="259080"/>
    <xdr:sp macro="" textlink="">
      <xdr:nvSpPr>
        <xdr:cNvPr id="500" name="テキスト ボックス 499"/>
        <xdr:cNvSpPr txBox="1"/>
      </xdr:nvSpPr>
      <xdr:spPr>
        <a:xfrm>
          <a:off x="1896046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501" name="テキスト ボックス 500"/>
        <xdr:cNvSpPr txBox="1"/>
      </xdr:nvSpPr>
      <xdr:spPr>
        <a:xfrm>
          <a:off x="1815719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9080"/>
    <xdr:sp macro="" textlink="">
      <xdr:nvSpPr>
        <xdr:cNvPr id="502" name="テキスト ボックス 501"/>
        <xdr:cNvSpPr txBox="1"/>
      </xdr:nvSpPr>
      <xdr:spPr>
        <a:xfrm>
          <a:off x="1736661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66</xdr:row>
      <xdr:rowOff>111760</xdr:rowOff>
    </xdr:from>
    <xdr:ext cx="762000" cy="259080"/>
    <xdr:sp macro="" textlink="">
      <xdr:nvSpPr>
        <xdr:cNvPr id="503" name="テキスト ボックス 502"/>
        <xdr:cNvSpPr txBox="1"/>
      </xdr:nvSpPr>
      <xdr:spPr>
        <a:xfrm>
          <a:off x="1656905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54610</xdr:rowOff>
    </xdr:from>
    <xdr:to>
      <xdr:col>116</xdr:col>
      <xdr:colOff>114300</xdr:colOff>
      <xdr:row>64</xdr:row>
      <xdr:rowOff>156210</xdr:rowOff>
    </xdr:to>
    <xdr:sp macro="" textlink="">
      <xdr:nvSpPr>
        <xdr:cNvPr id="504" name="楕円 503"/>
        <xdr:cNvSpPr/>
      </xdr:nvSpPr>
      <xdr:spPr>
        <a:xfrm>
          <a:off x="1982724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140970</xdr:rowOff>
    </xdr:from>
    <xdr:ext cx="469265" cy="259080"/>
    <xdr:sp macro="" textlink="">
      <xdr:nvSpPr>
        <xdr:cNvPr id="505" name="【学校施設】&#10;一人当たり面積該当値テキスト"/>
        <xdr:cNvSpPr txBox="1"/>
      </xdr:nvSpPr>
      <xdr:spPr>
        <a:xfrm>
          <a:off x="19916140" y="10548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54610</xdr:rowOff>
    </xdr:from>
    <xdr:to>
      <xdr:col>112</xdr:col>
      <xdr:colOff>38100</xdr:colOff>
      <xdr:row>64</xdr:row>
      <xdr:rowOff>156210</xdr:rowOff>
    </xdr:to>
    <xdr:sp macro="" textlink="">
      <xdr:nvSpPr>
        <xdr:cNvPr id="506" name="楕円 505"/>
        <xdr:cNvSpPr/>
      </xdr:nvSpPr>
      <xdr:spPr>
        <a:xfrm>
          <a:off x="19087465" y="1062736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64</xdr:row>
      <xdr:rowOff>105410</xdr:rowOff>
    </xdr:from>
    <xdr:to>
      <xdr:col>116</xdr:col>
      <xdr:colOff>63500</xdr:colOff>
      <xdr:row>64</xdr:row>
      <xdr:rowOff>105410</xdr:rowOff>
    </xdr:to>
    <xdr:cxnSp macro="">
      <xdr:nvCxnSpPr>
        <xdr:cNvPr id="507" name="直線コネクタ 506"/>
        <xdr:cNvCxnSpPr/>
      </xdr:nvCxnSpPr>
      <xdr:spPr>
        <a:xfrm>
          <a:off x="19131280" y="1067816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50800</xdr:rowOff>
    </xdr:from>
    <xdr:to>
      <xdr:col>107</xdr:col>
      <xdr:colOff>101600</xdr:colOff>
      <xdr:row>64</xdr:row>
      <xdr:rowOff>152400</xdr:rowOff>
    </xdr:to>
    <xdr:sp macro="" textlink="">
      <xdr:nvSpPr>
        <xdr:cNvPr id="508" name="楕円 507"/>
        <xdr:cNvSpPr/>
      </xdr:nvSpPr>
      <xdr:spPr>
        <a:xfrm>
          <a:off x="18277205"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101600</xdr:rowOff>
    </xdr:from>
    <xdr:to>
      <xdr:col>111</xdr:col>
      <xdr:colOff>170815</xdr:colOff>
      <xdr:row>64</xdr:row>
      <xdr:rowOff>105410</xdr:rowOff>
    </xdr:to>
    <xdr:cxnSp macro="">
      <xdr:nvCxnSpPr>
        <xdr:cNvPr id="509" name="直線コネクタ 508"/>
        <xdr:cNvCxnSpPr/>
      </xdr:nvCxnSpPr>
      <xdr:spPr>
        <a:xfrm>
          <a:off x="18328005" y="1067435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48260</xdr:rowOff>
    </xdr:from>
    <xdr:to>
      <xdr:col>102</xdr:col>
      <xdr:colOff>165100</xdr:colOff>
      <xdr:row>64</xdr:row>
      <xdr:rowOff>149860</xdr:rowOff>
    </xdr:to>
    <xdr:sp macro="" textlink="">
      <xdr:nvSpPr>
        <xdr:cNvPr id="510" name="楕円 509"/>
        <xdr:cNvSpPr/>
      </xdr:nvSpPr>
      <xdr:spPr>
        <a:xfrm>
          <a:off x="1748663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99060</xdr:rowOff>
    </xdr:from>
    <xdr:to>
      <xdr:col>107</xdr:col>
      <xdr:colOff>50800</xdr:colOff>
      <xdr:row>64</xdr:row>
      <xdr:rowOff>101600</xdr:rowOff>
    </xdr:to>
    <xdr:cxnSp macro="">
      <xdr:nvCxnSpPr>
        <xdr:cNvPr id="511" name="直線コネクタ 510"/>
        <xdr:cNvCxnSpPr/>
      </xdr:nvCxnSpPr>
      <xdr:spPr>
        <a:xfrm>
          <a:off x="17537430" y="1067181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43180</xdr:rowOff>
    </xdr:from>
    <xdr:to>
      <xdr:col>98</xdr:col>
      <xdr:colOff>38100</xdr:colOff>
      <xdr:row>64</xdr:row>
      <xdr:rowOff>144780</xdr:rowOff>
    </xdr:to>
    <xdr:sp macro="" textlink="">
      <xdr:nvSpPr>
        <xdr:cNvPr id="512" name="楕円 511"/>
        <xdr:cNvSpPr/>
      </xdr:nvSpPr>
      <xdr:spPr>
        <a:xfrm>
          <a:off x="16696055" y="1061593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64</xdr:row>
      <xdr:rowOff>93980</xdr:rowOff>
    </xdr:from>
    <xdr:to>
      <xdr:col>102</xdr:col>
      <xdr:colOff>114300</xdr:colOff>
      <xdr:row>64</xdr:row>
      <xdr:rowOff>99060</xdr:rowOff>
    </xdr:to>
    <xdr:cxnSp macro="">
      <xdr:nvCxnSpPr>
        <xdr:cNvPr id="513" name="直線コネクタ 512"/>
        <xdr:cNvCxnSpPr/>
      </xdr:nvCxnSpPr>
      <xdr:spPr>
        <a:xfrm>
          <a:off x="16739870" y="1066673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26035</xdr:rowOff>
    </xdr:from>
    <xdr:ext cx="469900" cy="258445"/>
    <xdr:sp macro="" textlink="">
      <xdr:nvSpPr>
        <xdr:cNvPr id="514" name="n_1aveValue【学校施設】&#10;一人当たり面積"/>
        <xdr:cNvSpPr txBox="1"/>
      </xdr:nvSpPr>
      <xdr:spPr>
        <a:xfrm>
          <a:off x="18910300" y="9938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34925</xdr:rowOff>
    </xdr:from>
    <xdr:ext cx="469265" cy="259080"/>
    <xdr:sp macro="" textlink="">
      <xdr:nvSpPr>
        <xdr:cNvPr id="515" name="n_2aveValue【学校施設】&#10;一人当たり面積"/>
        <xdr:cNvSpPr txBox="1"/>
      </xdr:nvSpPr>
      <xdr:spPr>
        <a:xfrm>
          <a:off x="18112740" y="9947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56515</xdr:rowOff>
    </xdr:from>
    <xdr:ext cx="469265" cy="258445"/>
    <xdr:sp macro="" textlink="">
      <xdr:nvSpPr>
        <xdr:cNvPr id="516" name="n_3aveValue【学校施設】&#10;一人当たり面積"/>
        <xdr:cNvSpPr txBox="1"/>
      </xdr:nvSpPr>
      <xdr:spPr>
        <a:xfrm>
          <a:off x="17322165" y="996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39370</xdr:rowOff>
    </xdr:from>
    <xdr:ext cx="469900" cy="259080"/>
    <xdr:sp macro="" textlink="">
      <xdr:nvSpPr>
        <xdr:cNvPr id="517" name="n_4aveValue【学校施設】&#10;一人当たり面積"/>
        <xdr:cNvSpPr txBox="1"/>
      </xdr:nvSpPr>
      <xdr:spPr>
        <a:xfrm>
          <a:off x="16531590" y="9951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147320</xdr:rowOff>
    </xdr:from>
    <xdr:ext cx="469900" cy="259080"/>
    <xdr:sp macro="" textlink="">
      <xdr:nvSpPr>
        <xdr:cNvPr id="518" name="n_1mainValue【学校施設】&#10;一人当たり面積"/>
        <xdr:cNvSpPr txBox="1"/>
      </xdr:nvSpPr>
      <xdr:spPr>
        <a:xfrm>
          <a:off x="18910300" y="1072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143510</xdr:rowOff>
    </xdr:from>
    <xdr:ext cx="469265" cy="259080"/>
    <xdr:sp macro="" textlink="">
      <xdr:nvSpPr>
        <xdr:cNvPr id="519" name="n_2mainValue【学校施設】&#10;一人当たり面積"/>
        <xdr:cNvSpPr txBox="1"/>
      </xdr:nvSpPr>
      <xdr:spPr>
        <a:xfrm>
          <a:off x="18112740" y="10716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140970</xdr:rowOff>
    </xdr:from>
    <xdr:ext cx="469265" cy="259080"/>
    <xdr:sp macro="" textlink="">
      <xdr:nvSpPr>
        <xdr:cNvPr id="520" name="n_3mainValue【学校施設】&#10;一人当たり面積"/>
        <xdr:cNvSpPr txBox="1"/>
      </xdr:nvSpPr>
      <xdr:spPr>
        <a:xfrm>
          <a:off x="17322165" y="10713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135890</xdr:rowOff>
    </xdr:from>
    <xdr:ext cx="469900" cy="259080"/>
    <xdr:sp macro="" textlink="">
      <xdr:nvSpPr>
        <xdr:cNvPr id="521" name="n_4mainValue【学校施設】&#10;一人当たり面積"/>
        <xdr:cNvSpPr txBox="1"/>
      </xdr:nvSpPr>
      <xdr:spPr>
        <a:xfrm>
          <a:off x="16531590" y="1070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1166475" y="113855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127379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127379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219136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219136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321625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321625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1166475" y="124841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5425"/>
    <xdr:sp macro="" textlink="">
      <xdr:nvSpPr>
        <xdr:cNvPr id="530" name="テキスト ボックス 529"/>
        <xdr:cNvSpPr txBox="1"/>
      </xdr:nvSpPr>
      <xdr:spPr>
        <a:xfrm>
          <a:off x="11128375" y="122999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170815</xdr:colOff>
      <xdr:row>88</xdr:row>
      <xdr:rowOff>152400</xdr:rowOff>
    </xdr:to>
    <xdr:cxnSp macro="">
      <xdr:nvCxnSpPr>
        <xdr:cNvPr id="531" name="直線コネクタ 530"/>
        <xdr:cNvCxnSpPr/>
      </xdr:nvCxnSpPr>
      <xdr:spPr>
        <a:xfrm>
          <a:off x="11166475" y="146875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7360" cy="259080"/>
    <xdr:sp macro="" textlink="">
      <xdr:nvSpPr>
        <xdr:cNvPr id="532" name="テキスト ボックス 531"/>
        <xdr:cNvSpPr txBox="1"/>
      </xdr:nvSpPr>
      <xdr:spPr>
        <a:xfrm>
          <a:off x="10758170" y="1454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170815</xdr:colOff>
      <xdr:row>86</xdr:row>
      <xdr:rowOff>114300</xdr:rowOff>
    </xdr:to>
    <xdr:cxnSp macro="">
      <xdr:nvCxnSpPr>
        <xdr:cNvPr id="533" name="直線コネクタ 532"/>
        <xdr:cNvCxnSpPr/>
      </xdr:nvCxnSpPr>
      <xdr:spPr>
        <a:xfrm>
          <a:off x="11166475" y="143192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7360" cy="259080"/>
    <xdr:sp macro="" textlink="">
      <xdr:nvSpPr>
        <xdr:cNvPr id="534" name="テキスト ボックス 533"/>
        <xdr:cNvSpPr txBox="1"/>
      </xdr:nvSpPr>
      <xdr:spPr>
        <a:xfrm>
          <a:off x="1075817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170815</xdr:colOff>
      <xdr:row>84</xdr:row>
      <xdr:rowOff>76200</xdr:rowOff>
    </xdr:to>
    <xdr:cxnSp macro="">
      <xdr:nvCxnSpPr>
        <xdr:cNvPr id="535" name="直線コネクタ 534"/>
        <xdr:cNvCxnSpPr/>
      </xdr:nvCxnSpPr>
      <xdr:spPr>
        <a:xfrm>
          <a:off x="11166475" y="139509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2590" cy="259080"/>
    <xdr:sp macro="" textlink="">
      <xdr:nvSpPr>
        <xdr:cNvPr id="536" name="テキスト ボックス 535"/>
        <xdr:cNvSpPr txBox="1"/>
      </xdr:nvSpPr>
      <xdr:spPr>
        <a:xfrm>
          <a:off x="10802620" y="13815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170815</xdr:colOff>
      <xdr:row>82</xdr:row>
      <xdr:rowOff>38100</xdr:rowOff>
    </xdr:to>
    <xdr:cxnSp macro="">
      <xdr:nvCxnSpPr>
        <xdr:cNvPr id="537" name="直線コネクタ 536"/>
        <xdr:cNvCxnSpPr/>
      </xdr:nvCxnSpPr>
      <xdr:spPr>
        <a:xfrm>
          <a:off x="11166475" y="135826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2590" cy="259080"/>
    <xdr:sp macro="" textlink="">
      <xdr:nvSpPr>
        <xdr:cNvPr id="538" name="テキスト ボックス 537"/>
        <xdr:cNvSpPr txBox="1"/>
      </xdr:nvSpPr>
      <xdr:spPr>
        <a:xfrm>
          <a:off x="10802620" y="1344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170815</xdr:colOff>
      <xdr:row>80</xdr:row>
      <xdr:rowOff>0</xdr:rowOff>
    </xdr:to>
    <xdr:cxnSp macro="">
      <xdr:nvCxnSpPr>
        <xdr:cNvPr id="539" name="直線コネクタ 538"/>
        <xdr:cNvCxnSpPr/>
      </xdr:nvCxnSpPr>
      <xdr:spPr>
        <a:xfrm>
          <a:off x="11166475" y="132143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2590" cy="258445"/>
    <xdr:sp macro="" textlink="">
      <xdr:nvSpPr>
        <xdr:cNvPr id="540" name="テキスト ボックス 539"/>
        <xdr:cNvSpPr txBox="1"/>
      </xdr:nvSpPr>
      <xdr:spPr>
        <a:xfrm>
          <a:off x="10802620" y="130784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170815</xdr:colOff>
      <xdr:row>77</xdr:row>
      <xdr:rowOff>133350</xdr:rowOff>
    </xdr:to>
    <xdr:cxnSp macro="">
      <xdr:nvCxnSpPr>
        <xdr:cNvPr id="541" name="直線コネクタ 540"/>
        <xdr:cNvCxnSpPr/>
      </xdr:nvCxnSpPr>
      <xdr:spPr>
        <a:xfrm>
          <a:off x="11166475" y="128524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8445"/>
    <xdr:sp macro="" textlink="">
      <xdr:nvSpPr>
        <xdr:cNvPr id="542" name="テキスト ボックス 541"/>
        <xdr:cNvSpPr txBox="1"/>
      </xdr:nvSpPr>
      <xdr:spPr>
        <a:xfrm>
          <a:off x="10866755" y="127165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170815</xdr:colOff>
      <xdr:row>75</xdr:row>
      <xdr:rowOff>95250</xdr:rowOff>
    </xdr:to>
    <xdr:cxnSp macro="">
      <xdr:nvCxnSpPr>
        <xdr:cNvPr id="543" name="直線コネクタ 542"/>
        <xdr:cNvCxnSpPr/>
      </xdr:nvCxnSpPr>
      <xdr:spPr>
        <a:xfrm>
          <a:off x="11166475" y="124841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1166475" y="124841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545" name="直線コネクタ 544"/>
        <xdr:cNvCxnSpPr/>
      </xdr:nvCxnSpPr>
      <xdr:spPr>
        <a:xfrm flipV="1">
          <a:off x="14645640" y="128524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546" name="【児童館】&#10;有形固定資産減価償却率最小値テキスト"/>
        <xdr:cNvSpPr txBox="1"/>
      </xdr:nvSpPr>
      <xdr:spPr>
        <a:xfrm>
          <a:off x="14684375"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xdr:cNvCxnSpPr/>
      </xdr:nvCxnSpPr>
      <xdr:spPr>
        <a:xfrm>
          <a:off x="14557375" y="140716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548" name="【児童館】&#10;有形固定資産減価償却率最大値テキスト"/>
        <xdr:cNvSpPr txBox="1"/>
      </xdr:nvSpPr>
      <xdr:spPr>
        <a:xfrm>
          <a:off x="14684375" y="12633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4557375" y="128524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105410</xdr:rowOff>
    </xdr:from>
    <xdr:ext cx="405130" cy="259080"/>
    <xdr:sp macro="" textlink="">
      <xdr:nvSpPr>
        <xdr:cNvPr id="550" name="【児童館】&#10;有形固定資産減価償却率平均値テキスト"/>
        <xdr:cNvSpPr txBox="1"/>
      </xdr:nvSpPr>
      <xdr:spPr>
        <a:xfrm>
          <a:off x="14684375" y="13484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170815</xdr:colOff>
      <xdr:row>82</xdr:row>
      <xdr:rowOff>57150</xdr:rowOff>
    </xdr:to>
    <xdr:sp macro="" textlink="">
      <xdr:nvSpPr>
        <xdr:cNvPr id="551" name="フローチャート: 判断 550"/>
        <xdr:cNvSpPr/>
      </xdr:nvSpPr>
      <xdr:spPr>
        <a:xfrm>
          <a:off x="14595475" y="13506450"/>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552" name="フローチャート: 判断 551"/>
        <xdr:cNvSpPr/>
      </xdr:nvSpPr>
      <xdr:spPr>
        <a:xfrm>
          <a:off x="13836015" y="13479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111760</xdr:rowOff>
    </xdr:from>
    <xdr:to>
      <xdr:col>76</xdr:col>
      <xdr:colOff>165100</xdr:colOff>
      <xdr:row>82</xdr:row>
      <xdr:rowOff>41910</xdr:rowOff>
    </xdr:to>
    <xdr:sp macro="" textlink="">
      <xdr:nvSpPr>
        <xdr:cNvPr id="553" name="フローチャート: 判断 552"/>
        <xdr:cNvSpPr/>
      </xdr:nvSpPr>
      <xdr:spPr>
        <a:xfrm>
          <a:off x="13045440" y="13491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554" name="フローチャート: 判断 553"/>
        <xdr:cNvSpPr/>
      </xdr:nvSpPr>
      <xdr:spPr>
        <a:xfrm>
          <a:off x="12254865" y="1349375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50165</xdr:rowOff>
    </xdr:to>
    <xdr:sp macro="" textlink="">
      <xdr:nvSpPr>
        <xdr:cNvPr id="555" name="フローチャート: 判断 554"/>
        <xdr:cNvSpPr/>
      </xdr:nvSpPr>
      <xdr:spPr>
        <a:xfrm>
          <a:off x="11444605" y="134988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8445"/>
    <xdr:sp macro="" textlink="">
      <xdr:nvSpPr>
        <xdr:cNvPr id="556" name="テキスト ボックス 555"/>
        <xdr:cNvSpPr txBox="1"/>
      </xdr:nvSpPr>
      <xdr:spPr>
        <a:xfrm>
          <a:off x="144754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1365" cy="258445"/>
    <xdr:sp macro="" textlink="">
      <xdr:nvSpPr>
        <xdr:cNvPr id="557" name="テキスト ボックス 556"/>
        <xdr:cNvSpPr txBox="1"/>
      </xdr:nvSpPr>
      <xdr:spPr>
        <a:xfrm>
          <a:off x="13716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8445"/>
    <xdr:sp macro="" textlink="">
      <xdr:nvSpPr>
        <xdr:cNvPr id="558" name="テキスト ボックス 557"/>
        <xdr:cNvSpPr txBox="1"/>
      </xdr:nvSpPr>
      <xdr:spPr>
        <a:xfrm>
          <a:off x="1292542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88</xdr:row>
      <xdr:rowOff>149860</xdr:rowOff>
    </xdr:from>
    <xdr:ext cx="762000" cy="258445"/>
    <xdr:sp macro="" textlink="">
      <xdr:nvSpPr>
        <xdr:cNvPr id="559" name="テキスト ボックス 558"/>
        <xdr:cNvSpPr txBox="1"/>
      </xdr:nvSpPr>
      <xdr:spPr>
        <a:xfrm>
          <a:off x="1212786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1365" cy="258445"/>
    <xdr:sp macro="" textlink="">
      <xdr:nvSpPr>
        <xdr:cNvPr id="560" name="テキスト ボックス 559"/>
        <xdr:cNvSpPr txBox="1"/>
      </xdr:nvSpPr>
      <xdr:spPr>
        <a:xfrm>
          <a:off x="113245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95250</xdr:rowOff>
    </xdr:from>
    <xdr:to>
      <xdr:col>85</xdr:col>
      <xdr:colOff>170815</xdr:colOff>
      <xdr:row>80</xdr:row>
      <xdr:rowOff>25400</xdr:rowOff>
    </xdr:to>
    <xdr:sp macro="" textlink="">
      <xdr:nvSpPr>
        <xdr:cNvPr id="561" name="楕円 560"/>
        <xdr:cNvSpPr/>
      </xdr:nvSpPr>
      <xdr:spPr>
        <a:xfrm>
          <a:off x="14595475" y="13144500"/>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118110</xdr:rowOff>
    </xdr:from>
    <xdr:ext cx="405130" cy="258445"/>
    <xdr:sp macro="" textlink="">
      <xdr:nvSpPr>
        <xdr:cNvPr id="562" name="【児童館】&#10;有形固定資産減価償却率該当値テキスト"/>
        <xdr:cNvSpPr txBox="1"/>
      </xdr:nvSpPr>
      <xdr:spPr>
        <a:xfrm>
          <a:off x="14684375" y="13002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54610</xdr:rowOff>
    </xdr:from>
    <xdr:to>
      <xdr:col>81</xdr:col>
      <xdr:colOff>101600</xdr:colOff>
      <xdr:row>79</xdr:row>
      <xdr:rowOff>156210</xdr:rowOff>
    </xdr:to>
    <xdr:sp macro="" textlink="">
      <xdr:nvSpPr>
        <xdr:cNvPr id="563" name="楕円 562"/>
        <xdr:cNvSpPr/>
      </xdr:nvSpPr>
      <xdr:spPr>
        <a:xfrm>
          <a:off x="13836015"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105410</xdr:rowOff>
    </xdr:from>
    <xdr:to>
      <xdr:col>85</xdr:col>
      <xdr:colOff>127000</xdr:colOff>
      <xdr:row>79</xdr:row>
      <xdr:rowOff>146050</xdr:rowOff>
    </xdr:to>
    <xdr:cxnSp macro="">
      <xdr:nvCxnSpPr>
        <xdr:cNvPr id="564" name="直線コネクタ 563"/>
        <xdr:cNvCxnSpPr/>
      </xdr:nvCxnSpPr>
      <xdr:spPr>
        <a:xfrm>
          <a:off x="13886815" y="13154660"/>
          <a:ext cx="7594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1270</xdr:rowOff>
    </xdr:from>
    <xdr:to>
      <xdr:col>76</xdr:col>
      <xdr:colOff>165100</xdr:colOff>
      <xdr:row>79</xdr:row>
      <xdr:rowOff>102870</xdr:rowOff>
    </xdr:to>
    <xdr:sp macro="" textlink="">
      <xdr:nvSpPr>
        <xdr:cNvPr id="565" name="楕円 564"/>
        <xdr:cNvSpPr/>
      </xdr:nvSpPr>
      <xdr:spPr>
        <a:xfrm>
          <a:off x="1304544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52070</xdr:rowOff>
    </xdr:from>
    <xdr:to>
      <xdr:col>81</xdr:col>
      <xdr:colOff>50800</xdr:colOff>
      <xdr:row>79</xdr:row>
      <xdr:rowOff>105410</xdr:rowOff>
    </xdr:to>
    <xdr:cxnSp macro="">
      <xdr:nvCxnSpPr>
        <xdr:cNvPr id="566" name="直線コネクタ 565"/>
        <xdr:cNvCxnSpPr/>
      </xdr:nvCxnSpPr>
      <xdr:spPr>
        <a:xfrm>
          <a:off x="13096240" y="13101320"/>
          <a:ext cx="7905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27940</xdr:rowOff>
    </xdr:from>
    <xdr:to>
      <xdr:col>72</xdr:col>
      <xdr:colOff>38100</xdr:colOff>
      <xdr:row>80</xdr:row>
      <xdr:rowOff>129540</xdr:rowOff>
    </xdr:to>
    <xdr:sp macro="" textlink="">
      <xdr:nvSpPr>
        <xdr:cNvPr id="567" name="楕円 566"/>
        <xdr:cNvSpPr/>
      </xdr:nvSpPr>
      <xdr:spPr>
        <a:xfrm>
          <a:off x="12254865" y="1324229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79</xdr:row>
      <xdr:rowOff>52070</xdr:rowOff>
    </xdr:from>
    <xdr:to>
      <xdr:col>76</xdr:col>
      <xdr:colOff>114300</xdr:colOff>
      <xdr:row>80</xdr:row>
      <xdr:rowOff>78740</xdr:rowOff>
    </xdr:to>
    <xdr:cxnSp macro="">
      <xdr:nvCxnSpPr>
        <xdr:cNvPr id="568" name="直線コネクタ 567"/>
        <xdr:cNvCxnSpPr/>
      </xdr:nvCxnSpPr>
      <xdr:spPr>
        <a:xfrm flipV="1">
          <a:off x="12298680" y="13101320"/>
          <a:ext cx="79756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165100</xdr:rowOff>
    </xdr:from>
    <xdr:to>
      <xdr:col>67</xdr:col>
      <xdr:colOff>101600</xdr:colOff>
      <xdr:row>80</xdr:row>
      <xdr:rowOff>96520</xdr:rowOff>
    </xdr:to>
    <xdr:sp macro="" textlink="">
      <xdr:nvSpPr>
        <xdr:cNvPr id="569" name="楕円 568"/>
        <xdr:cNvSpPr/>
      </xdr:nvSpPr>
      <xdr:spPr>
        <a:xfrm>
          <a:off x="11444605" y="132143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45720</xdr:rowOff>
    </xdr:from>
    <xdr:to>
      <xdr:col>71</xdr:col>
      <xdr:colOff>170815</xdr:colOff>
      <xdr:row>80</xdr:row>
      <xdr:rowOff>78740</xdr:rowOff>
    </xdr:to>
    <xdr:cxnSp macro="">
      <xdr:nvCxnSpPr>
        <xdr:cNvPr id="570" name="直線コネクタ 569"/>
        <xdr:cNvCxnSpPr/>
      </xdr:nvCxnSpPr>
      <xdr:spPr>
        <a:xfrm>
          <a:off x="11495405" y="13260070"/>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21590</xdr:rowOff>
    </xdr:from>
    <xdr:ext cx="405130" cy="258445"/>
    <xdr:sp macro="" textlink="">
      <xdr:nvSpPr>
        <xdr:cNvPr id="571" name="n_1aveValue【児童館】&#10;有形固定資産減価償却率"/>
        <xdr:cNvSpPr txBox="1"/>
      </xdr:nvSpPr>
      <xdr:spPr>
        <a:xfrm>
          <a:off x="13691235" y="13566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33020</xdr:rowOff>
    </xdr:from>
    <xdr:ext cx="404495" cy="259080"/>
    <xdr:sp macro="" textlink="">
      <xdr:nvSpPr>
        <xdr:cNvPr id="572" name="n_2aveValue【児童館】&#10;有形固定資産減価償却率"/>
        <xdr:cNvSpPr txBox="1"/>
      </xdr:nvSpPr>
      <xdr:spPr>
        <a:xfrm>
          <a:off x="12913360" y="13577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35560</xdr:rowOff>
    </xdr:from>
    <xdr:ext cx="405130" cy="259080"/>
    <xdr:sp macro="" textlink="">
      <xdr:nvSpPr>
        <xdr:cNvPr id="573" name="n_3aveValue【児童館】&#10;有形固定資産減価償却率"/>
        <xdr:cNvSpPr txBox="1"/>
      </xdr:nvSpPr>
      <xdr:spPr>
        <a:xfrm>
          <a:off x="12122785" y="1358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405130" cy="259080"/>
    <xdr:sp macro="" textlink="">
      <xdr:nvSpPr>
        <xdr:cNvPr id="574" name="n_4aveValue【児童館】&#10;有形固定資産減価償却率"/>
        <xdr:cNvSpPr txBox="1"/>
      </xdr:nvSpPr>
      <xdr:spPr>
        <a:xfrm>
          <a:off x="11312525" y="1358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1270</xdr:rowOff>
    </xdr:from>
    <xdr:ext cx="405130" cy="259080"/>
    <xdr:sp macro="" textlink="">
      <xdr:nvSpPr>
        <xdr:cNvPr id="575" name="n_1mainValue【児童館】&#10;有形固定資産減価償却率"/>
        <xdr:cNvSpPr txBox="1"/>
      </xdr:nvSpPr>
      <xdr:spPr>
        <a:xfrm>
          <a:off x="13691235" y="12885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119380</xdr:rowOff>
    </xdr:from>
    <xdr:ext cx="404495" cy="258445"/>
    <xdr:sp macro="" textlink="">
      <xdr:nvSpPr>
        <xdr:cNvPr id="576" name="n_2mainValue【児童館】&#10;有形固定資産減価償却率"/>
        <xdr:cNvSpPr txBox="1"/>
      </xdr:nvSpPr>
      <xdr:spPr>
        <a:xfrm>
          <a:off x="12913360" y="12838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146050</xdr:rowOff>
    </xdr:from>
    <xdr:ext cx="405130" cy="259080"/>
    <xdr:sp macro="" textlink="">
      <xdr:nvSpPr>
        <xdr:cNvPr id="577" name="n_3mainValue【児童館】&#10;有形固定資産減価償却率"/>
        <xdr:cNvSpPr txBox="1"/>
      </xdr:nvSpPr>
      <xdr:spPr>
        <a:xfrm>
          <a:off x="12122785" y="1303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113030</xdr:rowOff>
    </xdr:from>
    <xdr:ext cx="405130" cy="259080"/>
    <xdr:sp macro="" textlink="">
      <xdr:nvSpPr>
        <xdr:cNvPr id="578" name="n_4mainValue【児童館】&#10;有形固定資産減価償却率"/>
        <xdr:cNvSpPr txBox="1"/>
      </xdr:nvSpPr>
      <xdr:spPr>
        <a:xfrm>
          <a:off x="11312525" y="12997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6398240" y="113855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652524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652524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742313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742313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1844802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1844802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6398240" y="124841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5425"/>
    <xdr:sp macro="" textlink="">
      <xdr:nvSpPr>
        <xdr:cNvPr id="587" name="テキスト ボックス 586"/>
        <xdr:cNvSpPr txBox="1"/>
      </xdr:nvSpPr>
      <xdr:spPr>
        <a:xfrm>
          <a:off x="16379825" y="122999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6398240" y="146875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6398240" y="14319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7360" cy="259080"/>
    <xdr:sp macro="" textlink="">
      <xdr:nvSpPr>
        <xdr:cNvPr id="590" name="テキスト ボックス 589"/>
        <xdr:cNvSpPr txBox="1"/>
      </xdr:nvSpPr>
      <xdr:spPr>
        <a:xfrm>
          <a:off x="15989935"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6398240" y="13950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7360" cy="259080"/>
    <xdr:sp macro="" textlink="">
      <xdr:nvSpPr>
        <xdr:cNvPr id="592" name="テキスト ボックス 591"/>
        <xdr:cNvSpPr txBox="1"/>
      </xdr:nvSpPr>
      <xdr:spPr>
        <a:xfrm>
          <a:off x="15989935" y="13815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6398240" y="135826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7360" cy="259080"/>
    <xdr:sp macro="" textlink="">
      <xdr:nvSpPr>
        <xdr:cNvPr id="594" name="テキスト ボックス 593"/>
        <xdr:cNvSpPr txBox="1"/>
      </xdr:nvSpPr>
      <xdr:spPr>
        <a:xfrm>
          <a:off x="15989935" y="1344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6398240" y="132143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7360" cy="258445"/>
    <xdr:sp macro="" textlink="">
      <xdr:nvSpPr>
        <xdr:cNvPr id="596" name="テキスト ボックス 595"/>
        <xdr:cNvSpPr txBox="1"/>
      </xdr:nvSpPr>
      <xdr:spPr>
        <a:xfrm>
          <a:off x="15989935" y="13078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6398240" y="128524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7360" cy="258445"/>
    <xdr:sp macro="" textlink="">
      <xdr:nvSpPr>
        <xdr:cNvPr id="598" name="テキスト ボックス 597"/>
        <xdr:cNvSpPr txBox="1"/>
      </xdr:nvSpPr>
      <xdr:spPr>
        <a:xfrm>
          <a:off x="15989935" y="127165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6398240" y="12484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8445"/>
    <xdr:sp macro="" textlink="">
      <xdr:nvSpPr>
        <xdr:cNvPr id="600" name="テキスト ボックス 599"/>
        <xdr:cNvSpPr txBox="1"/>
      </xdr:nvSpPr>
      <xdr:spPr>
        <a:xfrm>
          <a:off x="15989935" y="12348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6398240" y="124841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57150</xdr:rowOff>
    </xdr:to>
    <xdr:cxnSp macro="">
      <xdr:nvCxnSpPr>
        <xdr:cNvPr id="602" name="直線コネクタ 601"/>
        <xdr:cNvCxnSpPr/>
      </xdr:nvCxnSpPr>
      <xdr:spPr>
        <a:xfrm flipV="1">
          <a:off x="19877405" y="128841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265" cy="258445"/>
    <xdr:sp macro="" textlink="">
      <xdr:nvSpPr>
        <xdr:cNvPr id="603" name="【児童館】&#10;一人当たり面積最小値テキスト"/>
        <xdr:cNvSpPr txBox="1"/>
      </xdr:nvSpPr>
      <xdr:spPr>
        <a:xfrm>
          <a:off x="19916140" y="14265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4" name="直線コネクタ 603"/>
        <xdr:cNvCxnSpPr/>
      </xdr:nvCxnSpPr>
      <xdr:spPr>
        <a:xfrm>
          <a:off x="19808825" y="142621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265" cy="258445"/>
    <xdr:sp macro="" textlink="">
      <xdr:nvSpPr>
        <xdr:cNvPr id="605" name="【児童館】&#10;一人当たり面積最大値テキスト"/>
        <xdr:cNvSpPr txBox="1"/>
      </xdr:nvSpPr>
      <xdr:spPr>
        <a:xfrm>
          <a:off x="19916140" y="12672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06" name="直線コネクタ 605"/>
        <xdr:cNvCxnSpPr/>
      </xdr:nvCxnSpPr>
      <xdr:spPr>
        <a:xfrm>
          <a:off x="19808825" y="128841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41910</xdr:rowOff>
    </xdr:from>
    <xdr:ext cx="469265" cy="259080"/>
    <xdr:sp macro="" textlink="">
      <xdr:nvSpPr>
        <xdr:cNvPr id="607" name="【児童館】&#10;一人当たり面積平均値テキスト"/>
        <xdr:cNvSpPr txBox="1"/>
      </xdr:nvSpPr>
      <xdr:spPr>
        <a:xfrm>
          <a:off x="19916140" y="137515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08" name="フローチャート: 判断 607"/>
        <xdr:cNvSpPr/>
      </xdr:nvSpPr>
      <xdr:spPr>
        <a:xfrm>
          <a:off x="1982724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9" name="フローチャート: 判断 608"/>
        <xdr:cNvSpPr/>
      </xdr:nvSpPr>
      <xdr:spPr>
        <a:xfrm>
          <a:off x="19087465" y="1377315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0" name="フローチャート: 判断 609"/>
        <xdr:cNvSpPr/>
      </xdr:nvSpPr>
      <xdr:spPr>
        <a:xfrm>
          <a:off x="18277205"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11" name="フローチャート: 判断 610"/>
        <xdr:cNvSpPr/>
      </xdr:nvSpPr>
      <xdr:spPr>
        <a:xfrm>
          <a:off x="1748663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83185</xdr:rowOff>
    </xdr:from>
    <xdr:to>
      <xdr:col>98</xdr:col>
      <xdr:colOff>38100</xdr:colOff>
      <xdr:row>84</xdr:row>
      <xdr:rowOff>12700</xdr:rowOff>
    </xdr:to>
    <xdr:sp macro="" textlink="">
      <xdr:nvSpPr>
        <xdr:cNvPr id="612" name="フローチャート: 判断 611"/>
        <xdr:cNvSpPr/>
      </xdr:nvSpPr>
      <xdr:spPr>
        <a:xfrm>
          <a:off x="16696055" y="13792835"/>
          <a:ext cx="8191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1365" cy="258445"/>
    <xdr:sp macro="" textlink="">
      <xdr:nvSpPr>
        <xdr:cNvPr id="613" name="テキスト ボックス 612"/>
        <xdr:cNvSpPr txBox="1"/>
      </xdr:nvSpPr>
      <xdr:spPr>
        <a:xfrm>
          <a:off x="19707225"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88</xdr:row>
      <xdr:rowOff>149860</xdr:rowOff>
    </xdr:from>
    <xdr:ext cx="762000" cy="258445"/>
    <xdr:sp macro="" textlink="">
      <xdr:nvSpPr>
        <xdr:cNvPr id="614" name="テキスト ボックス 613"/>
        <xdr:cNvSpPr txBox="1"/>
      </xdr:nvSpPr>
      <xdr:spPr>
        <a:xfrm>
          <a:off x="1896046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1365" cy="258445"/>
    <xdr:sp macro="" textlink="">
      <xdr:nvSpPr>
        <xdr:cNvPr id="615" name="テキスト ボックス 614"/>
        <xdr:cNvSpPr txBox="1"/>
      </xdr:nvSpPr>
      <xdr:spPr>
        <a:xfrm>
          <a:off x="181571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8445"/>
    <xdr:sp macro="" textlink="">
      <xdr:nvSpPr>
        <xdr:cNvPr id="616" name="テキスト ボックス 615"/>
        <xdr:cNvSpPr txBox="1"/>
      </xdr:nvSpPr>
      <xdr:spPr>
        <a:xfrm>
          <a:off x="1736661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88</xdr:row>
      <xdr:rowOff>149860</xdr:rowOff>
    </xdr:from>
    <xdr:ext cx="762000" cy="258445"/>
    <xdr:sp macro="" textlink="">
      <xdr:nvSpPr>
        <xdr:cNvPr id="617" name="テキスト ボックス 616"/>
        <xdr:cNvSpPr txBox="1"/>
      </xdr:nvSpPr>
      <xdr:spPr>
        <a:xfrm>
          <a:off x="1656905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18" name="楕円 617"/>
        <xdr:cNvSpPr/>
      </xdr:nvSpPr>
      <xdr:spPr>
        <a:xfrm>
          <a:off x="1982724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48260</xdr:rowOff>
    </xdr:from>
    <xdr:ext cx="469265" cy="259080"/>
    <xdr:sp macro="" textlink="">
      <xdr:nvSpPr>
        <xdr:cNvPr id="619" name="【児童館】&#10;一人当たり面積該当値テキスト"/>
        <xdr:cNvSpPr txBox="1"/>
      </xdr:nvSpPr>
      <xdr:spPr>
        <a:xfrm>
          <a:off x="19916140" y="1359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620" name="楕円 619"/>
        <xdr:cNvSpPr/>
      </xdr:nvSpPr>
      <xdr:spPr>
        <a:xfrm>
          <a:off x="19087465" y="137350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83</xdr:row>
      <xdr:rowOff>76200</xdr:rowOff>
    </xdr:from>
    <xdr:to>
      <xdr:col>116</xdr:col>
      <xdr:colOff>63500</xdr:colOff>
      <xdr:row>83</xdr:row>
      <xdr:rowOff>76200</xdr:rowOff>
    </xdr:to>
    <xdr:cxnSp macro="">
      <xdr:nvCxnSpPr>
        <xdr:cNvPr id="621" name="直線コネクタ 620"/>
        <xdr:cNvCxnSpPr/>
      </xdr:nvCxnSpPr>
      <xdr:spPr>
        <a:xfrm>
          <a:off x="19131280" y="1378585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22" name="楕円 621"/>
        <xdr:cNvSpPr/>
      </xdr:nvSpPr>
      <xdr:spPr>
        <a:xfrm>
          <a:off x="18277205"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170815</xdr:colOff>
      <xdr:row>84</xdr:row>
      <xdr:rowOff>114300</xdr:rowOff>
    </xdr:to>
    <xdr:cxnSp macro="">
      <xdr:nvCxnSpPr>
        <xdr:cNvPr id="623" name="直線コネクタ 622"/>
        <xdr:cNvCxnSpPr/>
      </xdr:nvCxnSpPr>
      <xdr:spPr>
        <a:xfrm flipV="1">
          <a:off x="18328005" y="13785850"/>
          <a:ext cx="803275"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24" name="楕円 623"/>
        <xdr:cNvSpPr/>
      </xdr:nvSpPr>
      <xdr:spPr>
        <a:xfrm>
          <a:off x="1748663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25" name="直線コネクタ 624"/>
        <xdr:cNvCxnSpPr/>
      </xdr:nvCxnSpPr>
      <xdr:spPr>
        <a:xfrm>
          <a:off x="17537430" y="1398905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626" name="楕円 625"/>
        <xdr:cNvSpPr/>
      </xdr:nvSpPr>
      <xdr:spPr>
        <a:xfrm>
          <a:off x="16696055" y="139382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84</xdr:row>
      <xdr:rowOff>114300</xdr:rowOff>
    </xdr:from>
    <xdr:to>
      <xdr:col>102</xdr:col>
      <xdr:colOff>114300</xdr:colOff>
      <xdr:row>84</xdr:row>
      <xdr:rowOff>114300</xdr:rowOff>
    </xdr:to>
    <xdr:cxnSp macro="">
      <xdr:nvCxnSpPr>
        <xdr:cNvPr id="627" name="直線コネクタ 626"/>
        <xdr:cNvCxnSpPr/>
      </xdr:nvCxnSpPr>
      <xdr:spPr>
        <a:xfrm>
          <a:off x="16739870" y="1398905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156210</xdr:rowOff>
    </xdr:from>
    <xdr:ext cx="469900" cy="258445"/>
    <xdr:sp macro="" textlink="">
      <xdr:nvSpPr>
        <xdr:cNvPr id="628" name="n_1aveValue【児童館】&#10;一人当たり面積"/>
        <xdr:cNvSpPr txBox="1"/>
      </xdr:nvSpPr>
      <xdr:spPr>
        <a:xfrm>
          <a:off x="18910300" y="13865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9265" cy="259080"/>
    <xdr:sp macro="" textlink="">
      <xdr:nvSpPr>
        <xdr:cNvPr id="629" name="n_2aveValue【児童館】&#10;一人当たり面積"/>
        <xdr:cNvSpPr txBox="1"/>
      </xdr:nvSpPr>
      <xdr:spPr>
        <a:xfrm>
          <a:off x="18112740" y="1355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9265" cy="259080"/>
    <xdr:sp macro="" textlink="">
      <xdr:nvSpPr>
        <xdr:cNvPr id="630" name="n_3aveValue【児童館】&#10;一人当たり面積"/>
        <xdr:cNvSpPr txBox="1"/>
      </xdr:nvSpPr>
      <xdr:spPr>
        <a:xfrm>
          <a:off x="17322165" y="1355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29210</xdr:rowOff>
    </xdr:from>
    <xdr:ext cx="469900" cy="258445"/>
    <xdr:sp macro="" textlink="">
      <xdr:nvSpPr>
        <xdr:cNvPr id="631" name="n_4aveValue【児童館】&#10;一人当たり面積"/>
        <xdr:cNvSpPr txBox="1"/>
      </xdr:nvSpPr>
      <xdr:spPr>
        <a:xfrm>
          <a:off x="16531590" y="1357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143510</xdr:rowOff>
    </xdr:from>
    <xdr:ext cx="469900" cy="259080"/>
    <xdr:sp macro="" textlink="">
      <xdr:nvSpPr>
        <xdr:cNvPr id="632" name="n_1mainValue【児童館】&#10;一人当たり面積"/>
        <xdr:cNvSpPr txBox="1"/>
      </xdr:nvSpPr>
      <xdr:spPr>
        <a:xfrm>
          <a:off x="18910300" y="1352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156210</xdr:rowOff>
    </xdr:from>
    <xdr:ext cx="469265" cy="258445"/>
    <xdr:sp macro="" textlink="">
      <xdr:nvSpPr>
        <xdr:cNvPr id="633" name="n_2mainValue【児童館】&#10;一人当たり面積"/>
        <xdr:cNvSpPr txBox="1"/>
      </xdr:nvSpPr>
      <xdr:spPr>
        <a:xfrm>
          <a:off x="18112740" y="1403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156210</xdr:rowOff>
    </xdr:from>
    <xdr:ext cx="469265" cy="258445"/>
    <xdr:sp macro="" textlink="">
      <xdr:nvSpPr>
        <xdr:cNvPr id="634" name="n_3mainValue【児童館】&#10;一人当たり面積"/>
        <xdr:cNvSpPr txBox="1"/>
      </xdr:nvSpPr>
      <xdr:spPr>
        <a:xfrm>
          <a:off x="17322165" y="14030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156210</xdr:rowOff>
    </xdr:from>
    <xdr:ext cx="469900" cy="258445"/>
    <xdr:sp macro="" textlink="">
      <xdr:nvSpPr>
        <xdr:cNvPr id="635" name="n_4mainValue【児童館】&#10;一人当たり面積"/>
        <xdr:cNvSpPr txBox="1"/>
      </xdr:nvSpPr>
      <xdr:spPr>
        <a:xfrm>
          <a:off x="16531590" y="14030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1166475" y="15049500"/>
          <a:ext cx="4232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27379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27379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219136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219136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321625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321625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1166475" y="16192500"/>
          <a:ext cx="4232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44" name="テキスト ボックス 643"/>
        <xdr:cNvSpPr txBox="1"/>
      </xdr:nvSpPr>
      <xdr:spPr>
        <a:xfrm>
          <a:off x="11128375"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170815</xdr:colOff>
      <xdr:row>111</xdr:row>
      <xdr:rowOff>19050</xdr:rowOff>
    </xdr:to>
    <xdr:cxnSp macro="">
      <xdr:nvCxnSpPr>
        <xdr:cNvPr id="645" name="直線コネクタ 644"/>
        <xdr:cNvCxnSpPr/>
      </xdr:nvCxnSpPr>
      <xdr:spPr>
        <a:xfrm>
          <a:off x="11166475" y="18478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7360" cy="259080"/>
    <xdr:sp macro="" textlink="">
      <xdr:nvSpPr>
        <xdr:cNvPr id="646" name="テキスト ボックス 645"/>
        <xdr:cNvSpPr txBox="1"/>
      </xdr:nvSpPr>
      <xdr:spPr>
        <a:xfrm>
          <a:off x="1075817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170815</xdr:colOff>
      <xdr:row>108</xdr:row>
      <xdr:rowOff>152400</xdr:rowOff>
    </xdr:to>
    <xdr:cxnSp macro="">
      <xdr:nvCxnSpPr>
        <xdr:cNvPr id="647" name="直線コネクタ 646"/>
        <xdr:cNvCxnSpPr/>
      </xdr:nvCxnSpPr>
      <xdr:spPr>
        <a:xfrm>
          <a:off x="11166475" y="18097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7360" cy="259080"/>
    <xdr:sp macro="" textlink="">
      <xdr:nvSpPr>
        <xdr:cNvPr id="648" name="テキスト ボックス 647"/>
        <xdr:cNvSpPr txBox="1"/>
      </xdr:nvSpPr>
      <xdr:spPr>
        <a:xfrm>
          <a:off x="10758170" y="1795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170815</xdr:colOff>
      <xdr:row>106</xdr:row>
      <xdr:rowOff>114300</xdr:rowOff>
    </xdr:to>
    <xdr:cxnSp macro="">
      <xdr:nvCxnSpPr>
        <xdr:cNvPr id="649" name="直線コネクタ 648"/>
        <xdr:cNvCxnSpPr/>
      </xdr:nvCxnSpPr>
      <xdr:spPr>
        <a:xfrm>
          <a:off x="11166475" y="17716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2590" cy="258445"/>
    <xdr:sp macro="" textlink="">
      <xdr:nvSpPr>
        <xdr:cNvPr id="650" name="テキスト ボックス 649"/>
        <xdr:cNvSpPr txBox="1"/>
      </xdr:nvSpPr>
      <xdr:spPr>
        <a:xfrm>
          <a:off x="10802620" y="175742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170815</xdr:colOff>
      <xdr:row>104</xdr:row>
      <xdr:rowOff>76200</xdr:rowOff>
    </xdr:to>
    <xdr:cxnSp macro="">
      <xdr:nvCxnSpPr>
        <xdr:cNvPr id="651" name="直線コネクタ 650"/>
        <xdr:cNvCxnSpPr/>
      </xdr:nvCxnSpPr>
      <xdr:spPr>
        <a:xfrm>
          <a:off x="11166475" y="17335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2590" cy="259080"/>
    <xdr:sp macro="" textlink="">
      <xdr:nvSpPr>
        <xdr:cNvPr id="652" name="テキスト ボックス 651"/>
        <xdr:cNvSpPr txBox="1"/>
      </xdr:nvSpPr>
      <xdr:spPr>
        <a:xfrm>
          <a:off x="10802620" y="1719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170815</xdr:colOff>
      <xdr:row>102</xdr:row>
      <xdr:rowOff>38100</xdr:rowOff>
    </xdr:to>
    <xdr:cxnSp macro="">
      <xdr:nvCxnSpPr>
        <xdr:cNvPr id="653" name="直線コネクタ 652"/>
        <xdr:cNvCxnSpPr/>
      </xdr:nvCxnSpPr>
      <xdr:spPr>
        <a:xfrm>
          <a:off x="11166475" y="16954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2590" cy="259080"/>
    <xdr:sp macro="" textlink="">
      <xdr:nvSpPr>
        <xdr:cNvPr id="654" name="テキスト ボックス 653"/>
        <xdr:cNvSpPr txBox="1"/>
      </xdr:nvSpPr>
      <xdr:spPr>
        <a:xfrm>
          <a:off x="10802620" y="16812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170815</xdr:colOff>
      <xdr:row>100</xdr:row>
      <xdr:rowOff>0</xdr:rowOff>
    </xdr:to>
    <xdr:cxnSp macro="">
      <xdr:nvCxnSpPr>
        <xdr:cNvPr id="655" name="直線コネクタ 654"/>
        <xdr:cNvCxnSpPr/>
      </xdr:nvCxnSpPr>
      <xdr:spPr>
        <a:xfrm>
          <a:off x="11166475" y="16573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2590" cy="258445"/>
    <xdr:sp macro="" textlink="">
      <xdr:nvSpPr>
        <xdr:cNvPr id="656" name="テキスト ボックス 655"/>
        <xdr:cNvSpPr txBox="1"/>
      </xdr:nvSpPr>
      <xdr:spPr>
        <a:xfrm>
          <a:off x="10802620" y="164312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170815</xdr:colOff>
      <xdr:row>97</xdr:row>
      <xdr:rowOff>133350</xdr:rowOff>
    </xdr:to>
    <xdr:cxnSp macro="">
      <xdr:nvCxnSpPr>
        <xdr:cNvPr id="657" name="直線コネクタ 656"/>
        <xdr:cNvCxnSpPr/>
      </xdr:nvCxnSpPr>
      <xdr:spPr>
        <a:xfrm>
          <a:off x="11166475" y="16192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58" name="テキスト ボックス 657"/>
        <xdr:cNvSpPr txBox="1"/>
      </xdr:nvSpPr>
      <xdr:spPr>
        <a:xfrm>
          <a:off x="10866755" y="160502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1166475" y="16192500"/>
          <a:ext cx="4232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81915</xdr:rowOff>
    </xdr:from>
    <xdr:to>
      <xdr:col>85</xdr:col>
      <xdr:colOff>126365</xdr:colOff>
      <xdr:row>107</xdr:row>
      <xdr:rowOff>125730</xdr:rowOff>
    </xdr:to>
    <xdr:cxnSp macro="">
      <xdr:nvCxnSpPr>
        <xdr:cNvPr id="660" name="直線コネクタ 659"/>
        <xdr:cNvCxnSpPr/>
      </xdr:nvCxnSpPr>
      <xdr:spPr>
        <a:xfrm flipV="1">
          <a:off x="14645640" y="164839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129540</xdr:rowOff>
    </xdr:from>
    <xdr:ext cx="405130" cy="259080"/>
    <xdr:sp macro="" textlink="">
      <xdr:nvSpPr>
        <xdr:cNvPr id="661" name="【公民館】&#10;有形固定資産減価償却率最小値テキスト"/>
        <xdr:cNvSpPr txBox="1"/>
      </xdr:nvSpPr>
      <xdr:spPr>
        <a:xfrm>
          <a:off x="1468437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2" name="直線コネクタ 661"/>
        <xdr:cNvCxnSpPr/>
      </xdr:nvCxnSpPr>
      <xdr:spPr>
        <a:xfrm>
          <a:off x="14557375" y="1789938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29210</xdr:rowOff>
    </xdr:from>
    <xdr:ext cx="405130" cy="258445"/>
    <xdr:sp macro="" textlink="">
      <xdr:nvSpPr>
        <xdr:cNvPr id="663" name="【公民館】&#10;有形固定資産減価償却率最大値テキスト"/>
        <xdr:cNvSpPr txBox="1"/>
      </xdr:nvSpPr>
      <xdr:spPr>
        <a:xfrm>
          <a:off x="14684375" y="16259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81915</xdr:rowOff>
    </xdr:from>
    <xdr:to>
      <xdr:col>86</xdr:col>
      <xdr:colOff>25400</xdr:colOff>
      <xdr:row>99</xdr:row>
      <xdr:rowOff>81915</xdr:rowOff>
    </xdr:to>
    <xdr:cxnSp macro="">
      <xdr:nvCxnSpPr>
        <xdr:cNvPr id="664" name="直線コネクタ 663"/>
        <xdr:cNvCxnSpPr/>
      </xdr:nvCxnSpPr>
      <xdr:spPr>
        <a:xfrm>
          <a:off x="14557375" y="164839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135255</xdr:rowOff>
    </xdr:from>
    <xdr:ext cx="405130" cy="258445"/>
    <xdr:sp macro="" textlink="">
      <xdr:nvSpPr>
        <xdr:cNvPr id="665" name="【公民館】&#10;有形固定資産減価償却率平均値テキスト"/>
        <xdr:cNvSpPr txBox="1"/>
      </xdr:nvSpPr>
      <xdr:spPr>
        <a:xfrm>
          <a:off x="14684375" y="172231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156845</xdr:rowOff>
    </xdr:from>
    <xdr:to>
      <xdr:col>85</xdr:col>
      <xdr:colOff>170815</xdr:colOff>
      <xdr:row>104</xdr:row>
      <xdr:rowOff>86995</xdr:rowOff>
    </xdr:to>
    <xdr:sp macro="" textlink="">
      <xdr:nvSpPr>
        <xdr:cNvPr id="666" name="フローチャート: 判断 665"/>
        <xdr:cNvSpPr/>
      </xdr:nvSpPr>
      <xdr:spPr>
        <a:xfrm>
          <a:off x="14595475" y="17244695"/>
          <a:ext cx="946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xdr:rowOff>
    </xdr:from>
    <xdr:to>
      <xdr:col>81</xdr:col>
      <xdr:colOff>101600</xdr:colOff>
      <xdr:row>104</xdr:row>
      <xdr:rowOff>104140</xdr:rowOff>
    </xdr:to>
    <xdr:sp macro="" textlink="">
      <xdr:nvSpPr>
        <xdr:cNvPr id="667" name="フローチャート: 判断 666"/>
        <xdr:cNvSpPr/>
      </xdr:nvSpPr>
      <xdr:spPr>
        <a:xfrm>
          <a:off x="13836015" y="1726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xdr:rowOff>
    </xdr:from>
    <xdr:to>
      <xdr:col>76</xdr:col>
      <xdr:colOff>165100</xdr:colOff>
      <xdr:row>104</xdr:row>
      <xdr:rowOff>111760</xdr:rowOff>
    </xdr:to>
    <xdr:sp macro="" textlink="">
      <xdr:nvSpPr>
        <xdr:cNvPr id="668" name="フローチャート: 判断 667"/>
        <xdr:cNvSpPr/>
      </xdr:nvSpPr>
      <xdr:spPr>
        <a:xfrm>
          <a:off x="13045440" y="1726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9" name="フローチャート: 判断 668"/>
        <xdr:cNvSpPr/>
      </xdr:nvSpPr>
      <xdr:spPr>
        <a:xfrm>
          <a:off x="12254865" y="1726755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162560</xdr:rowOff>
    </xdr:from>
    <xdr:to>
      <xdr:col>67</xdr:col>
      <xdr:colOff>101600</xdr:colOff>
      <xdr:row>104</xdr:row>
      <xdr:rowOff>92710</xdr:rowOff>
    </xdr:to>
    <xdr:sp macro="" textlink="">
      <xdr:nvSpPr>
        <xdr:cNvPr id="670" name="フローチャート: 判断 669"/>
        <xdr:cNvSpPr/>
      </xdr:nvSpPr>
      <xdr:spPr>
        <a:xfrm>
          <a:off x="11444605" y="1725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1" name="テキスト ボックス 670"/>
        <xdr:cNvSpPr txBox="1"/>
      </xdr:nvSpPr>
      <xdr:spPr>
        <a:xfrm>
          <a:off x="144754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72" name="テキスト ボックス 671"/>
        <xdr:cNvSpPr txBox="1"/>
      </xdr:nvSpPr>
      <xdr:spPr>
        <a:xfrm>
          <a:off x="1371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3" name="テキスト ボックス 672"/>
        <xdr:cNvSpPr txBox="1"/>
      </xdr:nvSpPr>
      <xdr:spPr>
        <a:xfrm>
          <a:off x="12925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111</xdr:row>
      <xdr:rowOff>16510</xdr:rowOff>
    </xdr:from>
    <xdr:ext cx="762000" cy="259080"/>
    <xdr:sp macro="" textlink="">
      <xdr:nvSpPr>
        <xdr:cNvPr id="674" name="テキスト ボックス 673"/>
        <xdr:cNvSpPr txBox="1"/>
      </xdr:nvSpPr>
      <xdr:spPr>
        <a:xfrm>
          <a:off x="1212786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75" name="テキスト ボックス 674"/>
        <xdr:cNvSpPr txBox="1"/>
      </xdr:nvSpPr>
      <xdr:spPr>
        <a:xfrm>
          <a:off x="113245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59690</xdr:rowOff>
    </xdr:from>
    <xdr:to>
      <xdr:col>85</xdr:col>
      <xdr:colOff>170815</xdr:colOff>
      <xdr:row>103</xdr:row>
      <xdr:rowOff>161290</xdr:rowOff>
    </xdr:to>
    <xdr:sp macro="" textlink="">
      <xdr:nvSpPr>
        <xdr:cNvPr id="676" name="楕円 675"/>
        <xdr:cNvSpPr/>
      </xdr:nvSpPr>
      <xdr:spPr>
        <a:xfrm>
          <a:off x="14595475" y="17147540"/>
          <a:ext cx="946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82550</xdr:rowOff>
    </xdr:from>
    <xdr:ext cx="405130" cy="259080"/>
    <xdr:sp macro="" textlink="">
      <xdr:nvSpPr>
        <xdr:cNvPr id="677" name="【公民館】&#10;有形固定資産減価償却率該当値テキスト"/>
        <xdr:cNvSpPr txBox="1"/>
      </xdr:nvSpPr>
      <xdr:spPr>
        <a:xfrm>
          <a:off x="14684375" y="1699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678" name="楕円 677"/>
        <xdr:cNvSpPr/>
      </xdr:nvSpPr>
      <xdr:spPr>
        <a:xfrm>
          <a:off x="13836015"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110490</xdr:rowOff>
    </xdr:to>
    <xdr:cxnSp macro="">
      <xdr:nvCxnSpPr>
        <xdr:cNvPr id="679" name="直線コネクタ 678"/>
        <xdr:cNvCxnSpPr/>
      </xdr:nvCxnSpPr>
      <xdr:spPr>
        <a:xfrm>
          <a:off x="13886815" y="17154525"/>
          <a:ext cx="7594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137795</xdr:rowOff>
    </xdr:from>
    <xdr:to>
      <xdr:col>76</xdr:col>
      <xdr:colOff>165100</xdr:colOff>
      <xdr:row>103</xdr:row>
      <xdr:rowOff>67945</xdr:rowOff>
    </xdr:to>
    <xdr:sp macro="" textlink="">
      <xdr:nvSpPr>
        <xdr:cNvPr id="680" name="楕円 679"/>
        <xdr:cNvSpPr/>
      </xdr:nvSpPr>
      <xdr:spPr>
        <a:xfrm>
          <a:off x="1304544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17780</xdr:rowOff>
    </xdr:from>
    <xdr:to>
      <xdr:col>81</xdr:col>
      <xdr:colOff>50800</xdr:colOff>
      <xdr:row>103</xdr:row>
      <xdr:rowOff>66675</xdr:rowOff>
    </xdr:to>
    <xdr:cxnSp macro="">
      <xdr:nvCxnSpPr>
        <xdr:cNvPr id="681" name="直線コネクタ 680"/>
        <xdr:cNvCxnSpPr/>
      </xdr:nvCxnSpPr>
      <xdr:spPr>
        <a:xfrm>
          <a:off x="13096240" y="17105630"/>
          <a:ext cx="7905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82" name="楕円 681"/>
        <xdr:cNvSpPr/>
      </xdr:nvSpPr>
      <xdr:spPr>
        <a:xfrm>
          <a:off x="12254865" y="171513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103</xdr:row>
      <xdr:rowOff>17780</xdr:rowOff>
    </xdr:from>
    <xdr:to>
      <xdr:col>76</xdr:col>
      <xdr:colOff>114300</xdr:colOff>
      <xdr:row>103</xdr:row>
      <xdr:rowOff>114300</xdr:rowOff>
    </xdr:to>
    <xdr:cxnSp macro="">
      <xdr:nvCxnSpPr>
        <xdr:cNvPr id="683" name="直線コネクタ 682"/>
        <xdr:cNvCxnSpPr/>
      </xdr:nvCxnSpPr>
      <xdr:spPr>
        <a:xfrm flipV="1">
          <a:off x="12298680" y="17105630"/>
          <a:ext cx="7975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684" name="楕円 683"/>
        <xdr:cNvSpPr/>
      </xdr:nvSpPr>
      <xdr:spPr>
        <a:xfrm>
          <a:off x="11444605"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170815</xdr:colOff>
      <xdr:row>103</xdr:row>
      <xdr:rowOff>114300</xdr:rowOff>
    </xdr:to>
    <xdr:cxnSp macro="">
      <xdr:nvCxnSpPr>
        <xdr:cNvPr id="685" name="直線コネクタ 684"/>
        <xdr:cNvCxnSpPr/>
      </xdr:nvCxnSpPr>
      <xdr:spPr>
        <a:xfrm>
          <a:off x="11495405" y="17152620"/>
          <a:ext cx="8032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95250</xdr:rowOff>
    </xdr:from>
    <xdr:ext cx="405130" cy="259080"/>
    <xdr:sp macro="" textlink="">
      <xdr:nvSpPr>
        <xdr:cNvPr id="686" name="n_1aveValue【公民館】&#10;有形固定資産減価償却率"/>
        <xdr:cNvSpPr txBox="1"/>
      </xdr:nvSpPr>
      <xdr:spPr>
        <a:xfrm>
          <a:off x="13691235" y="17354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102870</xdr:rowOff>
    </xdr:from>
    <xdr:ext cx="404495" cy="259080"/>
    <xdr:sp macro="" textlink="">
      <xdr:nvSpPr>
        <xdr:cNvPr id="687" name="n_2aveValue【公民館】&#10;有形固定資産減価償却率"/>
        <xdr:cNvSpPr txBox="1"/>
      </xdr:nvSpPr>
      <xdr:spPr>
        <a:xfrm>
          <a:off x="12913360" y="17362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100965</xdr:rowOff>
    </xdr:from>
    <xdr:ext cx="405130" cy="258445"/>
    <xdr:sp macro="" textlink="">
      <xdr:nvSpPr>
        <xdr:cNvPr id="688" name="n_3aveValue【公民館】&#10;有形固定資産減価償却率"/>
        <xdr:cNvSpPr txBox="1"/>
      </xdr:nvSpPr>
      <xdr:spPr>
        <a:xfrm>
          <a:off x="12122785" y="17360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83820</xdr:rowOff>
    </xdr:from>
    <xdr:ext cx="405130" cy="259080"/>
    <xdr:sp macro="" textlink="">
      <xdr:nvSpPr>
        <xdr:cNvPr id="689" name="n_4aveValue【公民館】&#10;有形固定資産減価償却率"/>
        <xdr:cNvSpPr txBox="1"/>
      </xdr:nvSpPr>
      <xdr:spPr>
        <a:xfrm>
          <a:off x="11312525" y="17343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133985</xdr:rowOff>
    </xdr:from>
    <xdr:ext cx="405130" cy="258445"/>
    <xdr:sp macro="" textlink="">
      <xdr:nvSpPr>
        <xdr:cNvPr id="690" name="n_1mainValue【公民館】&#10;有形固定資産減価償却率"/>
        <xdr:cNvSpPr txBox="1"/>
      </xdr:nvSpPr>
      <xdr:spPr>
        <a:xfrm>
          <a:off x="13691235" y="16878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84455</xdr:rowOff>
    </xdr:from>
    <xdr:ext cx="404495" cy="259080"/>
    <xdr:sp macro="" textlink="">
      <xdr:nvSpPr>
        <xdr:cNvPr id="691" name="n_2mainValue【公民館】&#10;有形固定資産減価償却率"/>
        <xdr:cNvSpPr txBox="1"/>
      </xdr:nvSpPr>
      <xdr:spPr>
        <a:xfrm>
          <a:off x="12913360" y="16829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10160</xdr:rowOff>
    </xdr:from>
    <xdr:ext cx="405130" cy="259080"/>
    <xdr:sp macro="" textlink="">
      <xdr:nvSpPr>
        <xdr:cNvPr id="692" name="n_3mainValue【公民館】&#10;有形固定資産減価償却率"/>
        <xdr:cNvSpPr txBox="1"/>
      </xdr:nvSpPr>
      <xdr:spPr>
        <a:xfrm>
          <a:off x="12122785" y="1692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132080</xdr:rowOff>
    </xdr:from>
    <xdr:ext cx="405130" cy="258445"/>
    <xdr:sp macro="" textlink="">
      <xdr:nvSpPr>
        <xdr:cNvPr id="693" name="n_4mainValue【公民館】&#10;有形固定資産減価償却率"/>
        <xdr:cNvSpPr txBox="1"/>
      </xdr:nvSpPr>
      <xdr:spPr>
        <a:xfrm>
          <a:off x="11312525" y="16877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6398240" y="15049500"/>
          <a:ext cx="4251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652524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652524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742313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742313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1844802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1844802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6398240" y="16192500"/>
          <a:ext cx="4251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02" name="テキスト ボックス 701"/>
        <xdr:cNvSpPr txBox="1"/>
      </xdr:nvSpPr>
      <xdr:spPr>
        <a:xfrm>
          <a:off x="1637982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6398240" y="1847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6398240" y="18021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7360" cy="259080"/>
    <xdr:sp macro="" textlink="">
      <xdr:nvSpPr>
        <xdr:cNvPr id="705" name="テキスト ボックス 704"/>
        <xdr:cNvSpPr txBox="1"/>
      </xdr:nvSpPr>
      <xdr:spPr>
        <a:xfrm>
          <a:off x="15989935" y="1787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6398240" y="17564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7360" cy="259080"/>
    <xdr:sp macro="" textlink="">
      <xdr:nvSpPr>
        <xdr:cNvPr id="707" name="テキスト ボックス 706"/>
        <xdr:cNvSpPr txBox="1"/>
      </xdr:nvSpPr>
      <xdr:spPr>
        <a:xfrm>
          <a:off x="15989935"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6398240" y="17106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7360" cy="259080"/>
    <xdr:sp macro="" textlink="">
      <xdr:nvSpPr>
        <xdr:cNvPr id="709" name="テキスト ボックス 708"/>
        <xdr:cNvSpPr txBox="1"/>
      </xdr:nvSpPr>
      <xdr:spPr>
        <a:xfrm>
          <a:off x="15989935" y="1696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6398240" y="16649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7360" cy="259080"/>
    <xdr:sp macro="" textlink="">
      <xdr:nvSpPr>
        <xdr:cNvPr id="711" name="テキスト ボックス 710"/>
        <xdr:cNvSpPr txBox="1"/>
      </xdr:nvSpPr>
      <xdr:spPr>
        <a:xfrm>
          <a:off x="15989935" y="16507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6398240" y="1619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713" name="テキスト ボックス 712"/>
        <xdr:cNvSpPr txBox="1"/>
      </xdr:nvSpPr>
      <xdr:spPr>
        <a:xfrm>
          <a:off x="15989935" y="1605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6398240" y="16192500"/>
          <a:ext cx="4251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108</xdr:row>
      <xdr:rowOff>57785</xdr:rowOff>
    </xdr:to>
    <xdr:cxnSp macro="">
      <xdr:nvCxnSpPr>
        <xdr:cNvPr id="715" name="直線コネクタ 714"/>
        <xdr:cNvCxnSpPr/>
      </xdr:nvCxnSpPr>
      <xdr:spPr>
        <a:xfrm flipV="1">
          <a:off x="19877405" y="167271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61595</xdr:rowOff>
    </xdr:from>
    <xdr:ext cx="469265" cy="259080"/>
    <xdr:sp macro="" textlink="">
      <xdr:nvSpPr>
        <xdr:cNvPr id="716" name="【公民館】&#10;一人当たり面積最小値テキスト"/>
        <xdr:cNvSpPr txBox="1"/>
      </xdr:nvSpPr>
      <xdr:spPr>
        <a:xfrm>
          <a:off x="1991614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57785</xdr:rowOff>
    </xdr:from>
    <xdr:to>
      <xdr:col>116</xdr:col>
      <xdr:colOff>152400</xdr:colOff>
      <xdr:row>108</xdr:row>
      <xdr:rowOff>57785</xdr:rowOff>
    </xdr:to>
    <xdr:cxnSp macro="">
      <xdr:nvCxnSpPr>
        <xdr:cNvPr id="717" name="直線コネクタ 716"/>
        <xdr:cNvCxnSpPr/>
      </xdr:nvCxnSpPr>
      <xdr:spPr>
        <a:xfrm>
          <a:off x="19808825" y="180028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265" cy="258445"/>
    <xdr:sp macro="" textlink="">
      <xdr:nvSpPr>
        <xdr:cNvPr id="718" name="【公民館】&#10;一人当たり面積最大値テキスト"/>
        <xdr:cNvSpPr txBox="1"/>
      </xdr:nvSpPr>
      <xdr:spPr>
        <a:xfrm>
          <a:off x="19916140" y="16502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719" name="直線コネクタ 718"/>
        <xdr:cNvCxnSpPr/>
      </xdr:nvCxnSpPr>
      <xdr:spPr>
        <a:xfrm>
          <a:off x="19808825" y="167271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41275</xdr:rowOff>
    </xdr:from>
    <xdr:ext cx="469265" cy="258445"/>
    <xdr:sp macro="" textlink="">
      <xdr:nvSpPr>
        <xdr:cNvPr id="720" name="【公民館】&#10;一人当たり面積平均値テキスト"/>
        <xdr:cNvSpPr txBox="1"/>
      </xdr:nvSpPr>
      <xdr:spPr>
        <a:xfrm>
          <a:off x="19916140" y="174720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18415</xdr:rowOff>
    </xdr:from>
    <xdr:to>
      <xdr:col>116</xdr:col>
      <xdr:colOff>114300</xdr:colOff>
      <xdr:row>106</xdr:row>
      <xdr:rowOff>120650</xdr:rowOff>
    </xdr:to>
    <xdr:sp macro="" textlink="">
      <xdr:nvSpPr>
        <xdr:cNvPr id="721" name="フローチャート: 判断 720"/>
        <xdr:cNvSpPr/>
      </xdr:nvSpPr>
      <xdr:spPr>
        <a:xfrm>
          <a:off x="19827240" y="17620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2" name="フローチャート: 判断 721"/>
        <xdr:cNvSpPr/>
      </xdr:nvSpPr>
      <xdr:spPr>
        <a:xfrm>
          <a:off x="19087465" y="1763903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32385</xdr:rowOff>
    </xdr:from>
    <xdr:to>
      <xdr:col>107</xdr:col>
      <xdr:colOff>101600</xdr:colOff>
      <xdr:row>106</xdr:row>
      <xdr:rowOff>133985</xdr:rowOff>
    </xdr:to>
    <xdr:sp macro="" textlink="">
      <xdr:nvSpPr>
        <xdr:cNvPr id="723" name="フローチャート: 判断 722"/>
        <xdr:cNvSpPr/>
      </xdr:nvSpPr>
      <xdr:spPr>
        <a:xfrm>
          <a:off x="18277205" y="1763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724" name="フローチャート: 判断 723"/>
        <xdr:cNvSpPr/>
      </xdr:nvSpPr>
      <xdr:spPr>
        <a:xfrm>
          <a:off x="17486630" y="1763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27940</xdr:rowOff>
    </xdr:from>
    <xdr:to>
      <xdr:col>98</xdr:col>
      <xdr:colOff>38100</xdr:colOff>
      <xdr:row>106</xdr:row>
      <xdr:rowOff>129540</xdr:rowOff>
    </xdr:to>
    <xdr:sp macro="" textlink="">
      <xdr:nvSpPr>
        <xdr:cNvPr id="725" name="フローチャート: 判断 724"/>
        <xdr:cNvSpPr/>
      </xdr:nvSpPr>
      <xdr:spPr>
        <a:xfrm>
          <a:off x="16696055" y="1763014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726" name="テキスト ボックス 725"/>
        <xdr:cNvSpPr txBox="1"/>
      </xdr:nvSpPr>
      <xdr:spPr>
        <a:xfrm>
          <a:off x="19707225"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111</xdr:row>
      <xdr:rowOff>16510</xdr:rowOff>
    </xdr:from>
    <xdr:ext cx="762000" cy="259080"/>
    <xdr:sp macro="" textlink="">
      <xdr:nvSpPr>
        <xdr:cNvPr id="727" name="テキスト ボックス 726"/>
        <xdr:cNvSpPr txBox="1"/>
      </xdr:nvSpPr>
      <xdr:spPr>
        <a:xfrm>
          <a:off x="1896046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28" name="テキスト ボックス 727"/>
        <xdr:cNvSpPr txBox="1"/>
      </xdr:nvSpPr>
      <xdr:spPr>
        <a:xfrm>
          <a:off x="181571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9" name="テキスト ボックス 728"/>
        <xdr:cNvSpPr txBox="1"/>
      </xdr:nvSpPr>
      <xdr:spPr>
        <a:xfrm>
          <a:off x="1736661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111</xdr:row>
      <xdr:rowOff>16510</xdr:rowOff>
    </xdr:from>
    <xdr:ext cx="762000" cy="259080"/>
    <xdr:sp macro="" textlink="">
      <xdr:nvSpPr>
        <xdr:cNvPr id="730" name="テキスト ボックス 729"/>
        <xdr:cNvSpPr txBox="1"/>
      </xdr:nvSpPr>
      <xdr:spPr>
        <a:xfrm>
          <a:off x="1656905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43815</xdr:rowOff>
    </xdr:from>
    <xdr:to>
      <xdr:col>116</xdr:col>
      <xdr:colOff>114300</xdr:colOff>
      <xdr:row>107</xdr:row>
      <xdr:rowOff>145415</xdr:rowOff>
    </xdr:to>
    <xdr:sp macro="" textlink="">
      <xdr:nvSpPr>
        <xdr:cNvPr id="731" name="楕円 730"/>
        <xdr:cNvSpPr/>
      </xdr:nvSpPr>
      <xdr:spPr>
        <a:xfrm>
          <a:off x="19827240" y="178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22225</xdr:rowOff>
    </xdr:from>
    <xdr:ext cx="469265" cy="258445"/>
    <xdr:sp macro="" textlink="">
      <xdr:nvSpPr>
        <xdr:cNvPr id="732" name="【公民館】&#10;一人当たり面積該当値テキスト"/>
        <xdr:cNvSpPr txBox="1"/>
      </xdr:nvSpPr>
      <xdr:spPr>
        <a:xfrm>
          <a:off x="19916140" y="1779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43815</xdr:rowOff>
    </xdr:from>
    <xdr:to>
      <xdr:col>112</xdr:col>
      <xdr:colOff>38100</xdr:colOff>
      <xdr:row>107</xdr:row>
      <xdr:rowOff>145415</xdr:rowOff>
    </xdr:to>
    <xdr:sp macro="" textlink="">
      <xdr:nvSpPr>
        <xdr:cNvPr id="733" name="楕円 732"/>
        <xdr:cNvSpPr/>
      </xdr:nvSpPr>
      <xdr:spPr>
        <a:xfrm>
          <a:off x="19087465" y="1781746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107</xdr:row>
      <xdr:rowOff>94615</xdr:rowOff>
    </xdr:from>
    <xdr:to>
      <xdr:col>116</xdr:col>
      <xdr:colOff>63500</xdr:colOff>
      <xdr:row>107</xdr:row>
      <xdr:rowOff>94615</xdr:rowOff>
    </xdr:to>
    <xdr:cxnSp macro="">
      <xdr:nvCxnSpPr>
        <xdr:cNvPr id="734" name="直線コネクタ 733"/>
        <xdr:cNvCxnSpPr/>
      </xdr:nvCxnSpPr>
      <xdr:spPr>
        <a:xfrm>
          <a:off x="19131280" y="1786826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43815</xdr:rowOff>
    </xdr:from>
    <xdr:to>
      <xdr:col>107</xdr:col>
      <xdr:colOff>101600</xdr:colOff>
      <xdr:row>107</xdr:row>
      <xdr:rowOff>145415</xdr:rowOff>
    </xdr:to>
    <xdr:sp macro="" textlink="">
      <xdr:nvSpPr>
        <xdr:cNvPr id="735" name="楕円 734"/>
        <xdr:cNvSpPr/>
      </xdr:nvSpPr>
      <xdr:spPr>
        <a:xfrm>
          <a:off x="18277205" y="178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94615</xdr:rowOff>
    </xdr:from>
    <xdr:to>
      <xdr:col>111</xdr:col>
      <xdr:colOff>170815</xdr:colOff>
      <xdr:row>107</xdr:row>
      <xdr:rowOff>94615</xdr:rowOff>
    </xdr:to>
    <xdr:cxnSp macro="">
      <xdr:nvCxnSpPr>
        <xdr:cNvPr id="736" name="直線コネクタ 735"/>
        <xdr:cNvCxnSpPr/>
      </xdr:nvCxnSpPr>
      <xdr:spPr>
        <a:xfrm>
          <a:off x="18328005" y="1786826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41275</xdr:rowOff>
    </xdr:from>
    <xdr:to>
      <xdr:col>102</xdr:col>
      <xdr:colOff>165100</xdr:colOff>
      <xdr:row>107</xdr:row>
      <xdr:rowOff>143510</xdr:rowOff>
    </xdr:to>
    <xdr:sp macro="" textlink="">
      <xdr:nvSpPr>
        <xdr:cNvPr id="737" name="楕円 736"/>
        <xdr:cNvSpPr/>
      </xdr:nvSpPr>
      <xdr:spPr>
        <a:xfrm>
          <a:off x="17486630" y="1781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92075</xdr:rowOff>
    </xdr:from>
    <xdr:to>
      <xdr:col>107</xdr:col>
      <xdr:colOff>50800</xdr:colOff>
      <xdr:row>107</xdr:row>
      <xdr:rowOff>94615</xdr:rowOff>
    </xdr:to>
    <xdr:cxnSp macro="">
      <xdr:nvCxnSpPr>
        <xdr:cNvPr id="738" name="直線コネクタ 737"/>
        <xdr:cNvCxnSpPr/>
      </xdr:nvCxnSpPr>
      <xdr:spPr>
        <a:xfrm>
          <a:off x="17537430" y="17865725"/>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39370</xdr:rowOff>
    </xdr:from>
    <xdr:to>
      <xdr:col>98</xdr:col>
      <xdr:colOff>38100</xdr:colOff>
      <xdr:row>107</xdr:row>
      <xdr:rowOff>140970</xdr:rowOff>
    </xdr:to>
    <xdr:sp macro="" textlink="">
      <xdr:nvSpPr>
        <xdr:cNvPr id="739" name="楕円 738"/>
        <xdr:cNvSpPr/>
      </xdr:nvSpPr>
      <xdr:spPr>
        <a:xfrm>
          <a:off x="16696055" y="1781302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107</xdr:row>
      <xdr:rowOff>90170</xdr:rowOff>
    </xdr:from>
    <xdr:to>
      <xdr:col>102</xdr:col>
      <xdr:colOff>114300</xdr:colOff>
      <xdr:row>107</xdr:row>
      <xdr:rowOff>92075</xdr:rowOff>
    </xdr:to>
    <xdr:cxnSp macro="">
      <xdr:nvCxnSpPr>
        <xdr:cNvPr id="740" name="直線コネクタ 739"/>
        <xdr:cNvCxnSpPr/>
      </xdr:nvCxnSpPr>
      <xdr:spPr>
        <a:xfrm>
          <a:off x="16739870" y="1786382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154940</xdr:rowOff>
    </xdr:from>
    <xdr:ext cx="469900" cy="258445"/>
    <xdr:sp macro="" textlink="">
      <xdr:nvSpPr>
        <xdr:cNvPr id="741" name="n_1aveValue【公民館】&#10;一人当たり面積"/>
        <xdr:cNvSpPr txBox="1"/>
      </xdr:nvSpPr>
      <xdr:spPr>
        <a:xfrm>
          <a:off x="18910300" y="17414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150495</xdr:rowOff>
    </xdr:from>
    <xdr:ext cx="469265" cy="259080"/>
    <xdr:sp macro="" textlink="">
      <xdr:nvSpPr>
        <xdr:cNvPr id="742" name="n_2aveValue【公民館】&#10;一人当たり面積"/>
        <xdr:cNvSpPr txBox="1"/>
      </xdr:nvSpPr>
      <xdr:spPr>
        <a:xfrm>
          <a:off x="18112740" y="17409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9265" cy="258445"/>
    <xdr:sp macro="" textlink="">
      <xdr:nvSpPr>
        <xdr:cNvPr id="743" name="n_3aveValue【公民館】&#10;一人当たり面積"/>
        <xdr:cNvSpPr txBox="1"/>
      </xdr:nvSpPr>
      <xdr:spPr>
        <a:xfrm>
          <a:off x="17322165" y="17405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146050</xdr:rowOff>
    </xdr:from>
    <xdr:ext cx="469900" cy="258445"/>
    <xdr:sp macro="" textlink="">
      <xdr:nvSpPr>
        <xdr:cNvPr id="744" name="n_4aveValue【公民館】&#10;一人当たり面積"/>
        <xdr:cNvSpPr txBox="1"/>
      </xdr:nvSpPr>
      <xdr:spPr>
        <a:xfrm>
          <a:off x="16531590" y="17405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136525</xdr:rowOff>
    </xdr:from>
    <xdr:ext cx="469900" cy="258445"/>
    <xdr:sp macro="" textlink="">
      <xdr:nvSpPr>
        <xdr:cNvPr id="745" name="n_1mainValue【公民館】&#10;一人当たり面積"/>
        <xdr:cNvSpPr txBox="1"/>
      </xdr:nvSpPr>
      <xdr:spPr>
        <a:xfrm>
          <a:off x="18910300" y="1791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136525</xdr:rowOff>
    </xdr:from>
    <xdr:ext cx="469265" cy="258445"/>
    <xdr:sp macro="" textlink="">
      <xdr:nvSpPr>
        <xdr:cNvPr id="746" name="n_2mainValue【公民館】&#10;一人当たり面積"/>
        <xdr:cNvSpPr txBox="1"/>
      </xdr:nvSpPr>
      <xdr:spPr>
        <a:xfrm>
          <a:off x="18112740" y="17910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133985</xdr:rowOff>
    </xdr:from>
    <xdr:ext cx="469265" cy="258445"/>
    <xdr:sp macro="" textlink="">
      <xdr:nvSpPr>
        <xdr:cNvPr id="747" name="n_3mainValue【公民館】&#10;一人当たり面積"/>
        <xdr:cNvSpPr txBox="1"/>
      </xdr:nvSpPr>
      <xdr:spPr>
        <a:xfrm>
          <a:off x="17322165" y="1790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132080</xdr:rowOff>
    </xdr:from>
    <xdr:ext cx="469900" cy="258445"/>
    <xdr:sp macro="" textlink="">
      <xdr:nvSpPr>
        <xdr:cNvPr id="748" name="n_4mainValue【公民館】&#10;一人当たり面積"/>
        <xdr:cNvSpPr txBox="1"/>
      </xdr:nvSpPr>
      <xdr:spPr>
        <a:xfrm>
          <a:off x="1653159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683260" y="18859500"/>
          <a:ext cx="199669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683260" y="18923000"/>
          <a:ext cx="3454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759460" y="19177000"/>
          <a:ext cx="198018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高くなっている施設は、学校施設、体育館・プール、図書館、一般廃棄物処理施設、市民会館、庁舎であり、低くなっている施設は、児童館、公民館、福祉施設、保健センター、消防施設である。</a:t>
          </a:r>
        </a:p>
        <a:p>
          <a:r>
            <a:rPr kumimoji="1" lang="ja-JP" altLang="en-US" sz="1300">
              <a:latin typeface="ＭＳ Ｐゴシック"/>
              <a:ea typeface="ＭＳ Ｐゴシック"/>
            </a:rPr>
            <a:t>平成</a:t>
          </a:r>
          <a:r>
            <a:rPr kumimoji="1" lang="en-US" altLang="ja-JP" sz="1300">
              <a:latin typeface="ＭＳ Ｐゴシック"/>
              <a:ea typeface="ＭＳ Ｐゴシック"/>
            </a:rPr>
            <a:t>31</a:t>
          </a:r>
          <a:r>
            <a:rPr kumimoji="1" lang="ja-JP" altLang="en-US" sz="1300">
              <a:latin typeface="ＭＳ Ｐゴシック"/>
              <a:ea typeface="ＭＳ Ｐゴシック"/>
            </a:rPr>
            <a:t>年度に公共施設の個別施設計画と位置づけた狛江市公共施設整備計画を策定し、同計画に基づき小・中学校の大規模改修を行うなど老朽化対策に取り組んでおり、今後学校施設の率は徐々に低くなる見通しである。また、図書館についても建替えの計画となっており、今後有形固定資産額が大幅増となる見込み。</a:t>
          </a:r>
        </a:p>
        <a:p>
          <a:r>
            <a:rPr kumimoji="1" lang="ja-JP" altLang="en-US" sz="1300">
              <a:latin typeface="ＭＳ Ｐゴシック"/>
              <a:ea typeface="ＭＳ Ｐゴシック"/>
            </a:rPr>
            <a:t>　児童館の有形固定資産減価償却率については、平成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年度に児童館を新設した影響で、依然として類似団体と比較して低くなっている。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また、施設類型の橋梁・トンネルの有形固定資産減価償却率については、令和２年度に市道第</a:t>
          </a:r>
          <a:r>
            <a:rPr kumimoji="1" lang="en-US" altLang="ja-JP" sz="1300">
              <a:latin typeface="ＭＳ Ｐゴシック"/>
              <a:ea typeface="ＭＳ Ｐゴシック"/>
            </a:rPr>
            <a:t>821</a:t>
          </a:r>
          <a:r>
            <a:rPr kumimoji="1" lang="ja-JP" altLang="en-US" sz="1300">
              <a:latin typeface="ＭＳ Ｐゴシック"/>
              <a:ea typeface="ＭＳ Ｐゴシック"/>
            </a:rPr>
            <a:t>号線（箕和田橋）補修工事を行い、橋梁本体取得価額が増となったことに伴い、減となっている。福祉施設の有形固定資産減価償却率は、令和２年度に子育て・教育支援複合施設を新設したことにより、有形固定資産額が大幅増となったことから、大幅減となってい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945" y="127000"/>
          <a:ext cx="1138110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81500" y="1905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00550" y="2159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25950" y="241300"/>
          <a:ext cx="34671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82775" y="190500"/>
          <a:ext cx="238506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08175" y="215900"/>
          <a:ext cx="234061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33575" y="241300"/>
          <a:ext cx="22834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3260" y="863600"/>
          <a:ext cx="9053195"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0260" y="895350"/>
          <a:ext cx="1239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5965" y="895350"/>
          <a:ext cx="119570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0167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xdr:cNvSpPr/>
      </xdr:nvSpPr>
      <xdr:spPr>
        <a:xfrm>
          <a:off x="4568190" y="915035"/>
          <a:ext cx="181546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xdr:cNvSpPr/>
      </xdr:nvSpPr>
      <xdr:spPr>
        <a:xfrm>
          <a:off x="6383655" y="915035"/>
          <a:ext cx="113220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79360" y="927100"/>
          <a:ext cx="575945"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8190" y="1657350"/>
          <a:ext cx="181546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47155" y="1657350"/>
          <a:ext cx="307467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32670" y="863600"/>
          <a:ext cx="136652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73335" y="927100"/>
          <a:ext cx="119570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73335" y="1181100"/>
          <a:ext cx="11957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73335" y="1498600"/>
          <a:ext cx="1303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15220" y="1009650"/>
          <a:ext cx="1898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69195" y="96520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69195" y="121920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9396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34270" y="147955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9396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34270" y="18415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8445"/>
    <xdr:sp macro="" textlink="">
      <xdr:nvSpPr>
        <xdr:cNvPr id="29" name="テキスト ボックス 28"/>
        <xdr:cNvSpPr txBox="1"/>
      </xdr:nvSpPr>
      <xdr:spPr>
        <a:xfrm>
          <a:off x="639445" y="26987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8445"/>
    <xdr:sp macro="" textlink="">
      <xdr:nvSpPr>
        <xdr:cNvPr id="30" name="テキスト ボックス 29"/>
        <xdr:cNvSpPr txBox="1"/>
      </xdr:nvSpPr>
      <xdr:spPr>
        <a:xfrm>
          <a:off x="63944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39445"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9080"/>
    <xdr:sp macro="" textlink="">
      <xdr:nvSpPr>
        <xdr:cNvPr id="32" name="テキスト ボックス 31"/>
        <xdr:cNvSpPr txBox="1"/>
      </xdr:nvSpPr>
      <xdr:spPr>
        <a:xfrm>
          <a:off x="639445" y="3619500"/>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3260" y="40449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026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83185</xdr:rowOff>
    </xdr:from>
    <xdr:to>
      <xdr:col>12</xdr:col>
      <xdr:colOff>127000</xdr:colOff>
      <xdr:row>30</xdr:row>
      <xdr:rowOff>165100</xdr:rowOff>
    </xdr:to>
    <xdr:sp macro="" textlink="">
      <xdr:nvSpPr>
        <xdr:cNvPr id="35" name="正方形/長方形 34"/>
        <xdr:cNvSpPr/>
      </xdr:nvSpPr>
      <xdr:spPr>
        <a:xfrm>
          <a:off x="81026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815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83185</xdr:rowOff>
    </xdr:from>
    <xdr:to>
      <xdr:col>18</xdr:col>
      <xdr:colOff>0</xdr:colOff>
      <xdr:row>30</xdr:row>
      <xdr:rowOff>165100</xdr:rowOff>
    </xdr:to>
    <xdr:sp macro="" textlink="">
      <xdr:nvSpPr>
        <xdr:cNvPr id="37" name="正方形/長方形 36"/>
        <xdr:cNvSpPr/>
      </xdr:nvSpPr>
      <xdr:spPr>
        <a:xfrm>
          <a:off x="170815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3304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83185</xdr:rowOff>
    </xdr:from>
    <xdr:to>
      <xdr:col>24</xdr:col>
      <xdr:colOff>0</xdr:colOff>
      <xdr:row>30</xdr:row>
      <xdr:rowOff>165100</xdr:rowOff>
    </xdr:to>
    <xdr:sp macro="" textlink="">
      <xdr:nvSpPr>
        <xdr:cNvPr id="39" name="正方形/長方形 38"/>
        <xdr:cNvSpPr/>
      </xdr:nvSpPr>
      <xdr:spPr>
        <a:xfrm>
          <a:off x="273304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3260" y="51435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1" name="テキスト ボックス 40"/>
        <xdr:cNvSpPr txBox="1"/>
      </xdr:nvSpPr>
      <xdr:spPr>
        <a:xfrm>
          <a:off x="664845" y="49593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3260" y="7346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7360" cy="259080"/>
    <xdr:sp macro="" textlink="">
      <xdr:nvSpPr>
        <xdr:cNvPr id="43" name="テキスト ボックス 42"/>
        <xdr:cNvSpPr txBox="1"/>
      </xdr:nvSpPr>
      <xdr:spPr>
        <a:xfrm>
          <a:off x="274955"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683260" y="70332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7360" cy="258445"/>
    <xdr:sp macro="" textlink="">
      <xdr:nvSpPr>
        <xdr:cNvPr id="45" name="テキスト ボックス 44"/>
        <xdr:cNvSpPr txBox="1"/>
      </xdr:nvSpPr>
      <xdr:spPr>
        <a:xfrm>
          <a:off x="274955" y="6897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108585</xdr:rowOff>
    </xdr:from>
    <xdr:to>
      <xdr:col>28</xdr:col>
      <xdr:colOff>114300</xdr:colOff>
      <xdr:row>40</xdr:row>
      <xdr:rowOff>108585</xdr:rowOff>
    </xdr:to>
    <xdr:cxnSp macro="">
      <xdr:nvCxnSpPr>
        <xdr:cNvPr id="46" name="直線コネクタ 45"/>
        <xdr:cNvCxnSpPr/>
      </xdr:nvCxnSpPr>
      <xdr:spPr>
        <a:xfrm>
          <a:off x="683260" y="671893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39090"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683260" y="640524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154305</xdr:rowOff>
    </xdr:from>
    <xdr:ext cx="403225" cy="259080"/>
    <xdr:sp macro="" textlink="">
      <xdr:nvSpPr>
        <xdr:cNvPr id="49" name="テキスト ボックス 48"/>
        <xdr:cNvSpPr txBox="1"/>
      </xdr:nvSpPr>
      <xdr:spPr>
        <a:xfrm>
          <a:off x="339090" y="6269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683260" y="609155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165100</xdr:rowOff>
    </xdr:from>
    <xdr:ext cx="403225" cy="259080"/>
    <xdr:sp macro="" textlink="">
      <xdr:nvSpPr>
        <xdr:cNvPr id="51" name="テキスト ボックス 50"/>
        <xdr:cNvSpPr txBox="1"/>
      </xdr:nvSpPr>
      <xdr:spPr>
        <a:xfrm>
          <a:off x="339090" y="5949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683260" y="57778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39090"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3260" y="54571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9090" cy="258445"/>
    <xdr:sp macro="" textlink="">
      <xdr:nvSpPr>
        <xdr:cNvPr id="55" name="テキスト ボックス 54"/>
        <xdr:cNvSpPr txBox="1"/>
      </xdr:nvSpPr>
      <xdr:spPr>
        <a:xfrm>
          <a:off x="383540" y="53213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3260" y="514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3260" y="51435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42</xdr:row>
      <xdr:rowOff>92710</xdr:rowOff>
    </xdr:to>
    <xdr:cxnSp macro="">
      <xdr:nvCxnSpPr>
        <xdr:cNvPr id="58" name="直線コネクタ 57"/>
        <xdr:cNvCxnSpPr/>
      </xdr:nvCxnSpPr>
      <xdr:spPr>
        <a:xfrm flipV="1">
          <a:off x="4162425" y="553593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265" cy="258445"/>
    <xdr:sp macro="" textlink="">
      <xdr:nvSpPr>
        <xdr:cNvPr id="59" name="【図書館】&#10;有形固定資産減価償却率最小値テキスト"/>
        <xdr:cNvSpPr txBox="1"/>
      </xdr:nvSpPr>
      <xdr:spPr>
        <a:xfrm>
          <a:off x="420116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093845" y="70332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27940</xdr:rowOff>
    </xdr:from>
    <xdr:ext cx="339725" cy="258445"/>
    <xdr:sp macro="" textlink="">
      <xdr:nvSpPr>
        <xdr:cNvPr id="61" name="【図書館】&#10;有形固定資産減価償却率最大値テキスト"/>
        <xdr:cNvSpPr txBox="1"/>
      </xdr:nvSpPr>
      <xdr:spPr>
        <a:xfrm>
          <a:off x="4201160" y="531749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2" name="直線コネクタ 61"/>
        <xdr:cNvCxnSpPr/>
      </xdr:nvCxnSpPr>
      <xdr:spPr>
        <a:xfrm>
          <a:off x="4093845" y="55359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144780</xdr:rowOff>
    </xdr:from>
    <xdr:ext cx="404495" cy="259080"/>
    <xdr:sp macro="" textlink="">
      <xdr:nvSpPr>
        <xdr:cNvPr id="63" name="【図書館】&#10;有形固定資産減価償却率平均値テキスト"/>
        <xdr:cNvSpPr txBox="1"/>
      </xdr:nvSpPr>
      <xdr:spPr>
        <a:xfrm>
          <a:off x="4201160" y="592963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4" name="フローチャート: 判断 63"/>
        <xdr:cNvSpPr/>
      </xdr:nvSpPr>
      <xdr:spPr>
        <a:xfrm>
          <a:off x="4112260" y="607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5" name="フローチャート: 判断 64"/>
        <xdr:cNvSpPr/>
      </xdr:nvSpPr>
      <xdr:spPr>
        <a:xfrm>
          <a:off x="3372485" y="606171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137795</xdr:rowOff>
    </xdr:from>
    <xdr:to>
      <xdr:col>15</xdr:col>
      <xdr:colOff>101600</xdr:colOff>
      <xdr:row>37</xdr:row>
      <xdr:rowOff>67945</xdr:rowOff>
    </xdr:to>
    <xdr:sp macro="" textlink="">
      <xdr:nvSpPr>
        <xdr:cNvPr id="66" name="フローチャート: 判断 65"/>
        <xdr:cNvSpPr/>
      </xdr:nvSpPr>
      <xdr:spPr>
        <a:xfrm>
          <a:off x="2562225" y="6087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17145</xdr:rowOff>
    </xdr:from>
    <xdr:to>
      <xdr:col>10</xdr:col>
      <xdr:colOff>165100</xdr:colOff>
      <xdr:row>37</xdr:row>
      <xdr:rowOff>118745</xdr:rowOff>
    </xdr:to>
    <xdr:sp macro="" textlink="">
      <xdr:nvSpPr>
        <xdr:cNvPr id="67" name="フローチャート: 判断 66"/>
        <xdr:cNvSpPr/>
      </xdr:nvSpPr>
      <xdr:spPr>
        <a:xfrm>
          <a:off x="177165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981075" y="611251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1365" cy="259080"/>
    <xdr:sp macro="" textlink="">
      <xdr:nvSpPr>
        <xdr:cNvPr id="69" name="テキスト ボックス 68"/>
        <xdr:cNvSpPr txBox="1"/>
      </xdr:nvSpPr>
      <xdr:spPr>
        <a:xfrm>
          <a:off x="3992245"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44</xdr:row>
      <xdr:rowOff>73660</xdr:rowOff>
    </xdr:from>
    <xdr:ext cx="762000" cy="259080"/>
    <xdr:sp macro="" textlink="">
      <xdr:nvSpPr>
        <xdr:cNvPr id="70" name="テキスト ボックス 69"/>
        <xdr:cNvSpPr txBox="1"/>
      </xdr:nvSpPr>
      <xdr:spPr>
        <a:xfrm>
          <a:off x="324548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1365" cy="259080"/>
    <xdr:sp macro="" textlink="">
      <xdr:nvSpPr>
        <xdr:cNvPr id="71" name="テキスト ボックス 70"/>
        <xdr:cNvSpPr txBox="1"/>
      </xdr:nvSpPr>
      <xdr:spPr>
        <a:xfrm>
          <a:off x="244221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65163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44</xdr:row>
      <xdr:rowOff>73660</xdr:rowOff>
    </xdr:from>
    <xdr:ext cx="762000" cy="259080"/>
    <xdr:sp macro="" textlink="">
      <xdr:nvSpPr>
        <xdr:cNvPr id="73" name="テキスト ボックス 72"/>
        <xdr:cNvSpPr txBox="1"/>
      </xdr:nvSpPr>
      <xdr:spPr>
        <a:xfrm>
          <a:off x="85407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4" name="楕円 73"/>
        <xdr:cNvSpPr/>
      </xdr:nvSpPr>
      <xdr:spPr>
        <a:xfrm>
          <a:off x="411226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118110</xdr:rowOff>
    </xdr:from>
    <xdr:ext cx="404495" cy="258445"/>
    <xdr:sp macro="" textlink="">
      <xdr:nvSpPr>
        <xdr:cNvPr id="75" name="【図書館】&#10;有形固定資産減価償却率該当値テキスト"/>
        <xdr:cNvSpPr txBox="1"/>
      </xdr:nvSpPr>
      <xdr:spPr>
        <a:xfrm>
          <a:off x="4201160" y="6728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110490</xdr:rowOff>
    </xdr:from>
    <xdr:to>
      <xdr:col>20</xdr:col>
      <xdr:colOff>38100</xdr:colOff>
      <xdr:row>41</xdr:row>
      <xdr:rowOff>40640</xdr:rowOff>
    </xdr:to>
    <xdr:sp macro="" textlink="">
      <xdr:nvSpPr>
        <xdr:cNvPr id="76" name="楕円 75"/>
        <xdr:cNvSpPr/>
      </xdr:nvSpPr>
      <xdr:spPr>
        <a:xfrm>
          <a:off x="3372485" y="672084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40</xdr:row>
      <xdr:rowOff>161290</xdr:rowOff>
    </xdr:from>
    <xdr:to>
      <xdr:col>24</xdr:col>
      <xdr:colOff>63500</xdr:colOff>
      <xdr:row>41</xdr:row>
      <xdr:rowOff>19050</xdr:rowOff>
    </xdr:to>
    <xdr:cxnSp macro="">
      <xdr:nvCxnSpPr>
        <xdr:cNvPr id="77" name="直線コネクタ 76"/>
        <xdr:cNvCxnSpPr/>
      </xdr:nvCxnSpPr>
      <xdr:spPr>
        <a:xfrm>
          <a:off x="3416300" y="6771640"/>
          <a:ext cx="7467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79375</xdr:rowOff>
    </xdr:from>
    <xdr:to>
      <xdr:col>15</xdr:col>
      <xdr:colOff>101600</xdr:colOff>
      <xdr:row>41</xdr:row>
      <xdr:rowOff>9525</xdr:rowOff>
    </xdr:to>
    <xdr:sp macro="" textlink="">
      <xdr:nvSpPr>
        <xdr:cNvPr id="78" name="楕円 77"/>
        <xdr:cNvSpPr/>
      </xdr:nvSpPr>
      <xdr:spPr>
        <a:xfrm>
          <a:off x="2562225" y="6689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130175</xdr:rowOff>
    </xdr:from>
    <xdr:to>
      <xdr:col>19</xdr:col>
      <xdr:colOff>170815</xdr:colOff>
      <xdr:row>40</xdr:row>
      <xdr:rowOff>161290</xdr:rowOff>
    </xdr:to>
    <xdr:cxnSp macro="">
      <xdr:nvCxnSpPr>
        <xdr:cNvPr id="79" name="直線コネクタ 78"/>
        <xdr:cNvCxnSpPr/>
      </xdr:nvCxnSpPr>
      <xdr:spPr>
        <a:xfrm>
          <a:off x="2613025" y="6740525"/>
          <a:ext cx="8032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46355</xdr:rowOff>
    </xdr:from>
    <xdr:to>
      <xdr:col>10</xdr:col>
      <xdr:colOff>165100</xdr:colOff>
      <xdr:row>40</xdr:row>
      <xdr:rowOff>147955</xdr:rowOff>
    </xdr:to>
    <xdr:sp macro="" textlink="">
      <xdr:nvSpPr>
        <xdr:cNvPr id="80" name="楕円 79"/>
        <xdr:cNvSpPr/>
      </xdr:nvSpPr>
      <xdr:spPr>
        <a:xfrm>
          <a:off x="177165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97155</xdr:rowOff>
    </xdr:from>
    <xdr:to>
      <xdr:col>15</xdr:col>
      <xdr:colOff>50800</xdr:colOff>
      <xdr:row>40</xdr:row>
      <xdr:rowOff>130175</xdr:rowOff>
    </xdr:to>
    <xdr:cxnSp macro="">
      <xdr:nvCxnSpPr>
        <xdr:cNvPr id="81" name="直線コネクタ 80"/>
        <xdr:cNvCxnSpPr/>
      </xdr:nvCxnSpPr>
      <xdr:spPr>
        <a:xfrm>
          <a:off x="1822450" y="6707505"/>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13970</xdr:rowOff>
    </xdr:from>
    <xdr:to>
      <xdr:col>6</xdr:col>
      <xdr:colOff>38100</xdr:colOff>
      <xdr:row>40</xdr:row>
      <xdr:rowOff>116205</xdr:rowOff>
    </xdr:to>
    <xdr:sp macro="" textlink="">
      <xdr:nvSpPr>
        <xdr:cNvPr id="82" name="楕円 81"/>
        <xdr:cNvSpPr/>
      </xdr:nvSpPr>
      <xdr:spPr>
        <a:xfrm>
          <a:off x="981075" y="6624320"/>
          <a:ext cx="8191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40</xdr:row>
      <xdr:rowOff>64770</xdr:rowOff>
    </xdr:from>
    <xdr:to>
      <xdr:col>10</xdr:col>
      <xdr:colOff>114300</xdr:colOff>
      <xdr:row>40</xdr:row>
      <xdr:rowOff>97155</xdr:rowOff>
    </xdr:to>
    <xdr:cxnSp macro="">
      <xdr:nvCxnSpPr>
        <xdr:cNvPr id="83" name="直線コネクタ 82"/>
        <xdr:cNvCxnSpPr/>
      </xdr:nvCxnSpPr>
      <xdr:spPr>
        <a:xfrm>
          <a:off x="1024890" y="6675120"/>
          <a:ext cx="7975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58420</xdr:rowOff>
    </xdr:from>
    <xdr:ext cx="405130" cy="258445"/>
    <xdr:sp macro="" textlink="">
      <xdr:nvSpPr>
        <xdr:cNvPr id="84" name="n_1aveValue【図書館】&#10;有形固定資産減価償却率"/>
        <xdr:cNvSpPr txBox="1"/>
      </xdr:nvSpPr>
      <xdr:spPr>
        <a:xfrm>
          <a:off x="3227705" y="5843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84455</xdr:rowOff>
    </xdr:from>
    <xdr:ext cx="405130" cy="258445"/>
    <xdr:sp macro="" textlink="">
      <xdr:nvSpPr>
        <xdr:cNvPr id="85" name="n_2aveValue【図書館】&#10;有形固定資産減価償却率"/>
        <xdr:cNvSpPr txBox="1"/>
      </xdr:nvSpPr>
      <xdr:spPr>
        <a:xfrm>
          <a:off x="2430145" y="5869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135255</xdr:rowOff>
    </xdr:from>
    <xdr:ext cx="404495" cy="259080"/>
    <xdr:sp macro="" textlink="">
      <xdr:nvSpPr>
        <xdr:cNvPr id="86" name="n_3aveValue【図書館】&#10;有形固定資産減価償却率"/>
        <xdr:cNvSpPr txBox="1"/>
      </xdr:nvSpPr>
      <xdr:spPr>
        <a:xfrm>
          <a:off x="1639570" y="5920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109220</xdr:rowOff>
    </xdr:from>
    <xdr:ext cx="405130" cy="259080"/>
    <xdr:sp macro="" textlink="">
      <xdr:nvSpPr>
        <xdr:cNvPr id="87" name="n_4aveValue【図書館】&#10;有形固定資産減価償却率"/>
        <xdr:cNvSpPr txBox="1"/>
      </xdr:nvSpPr>
      <xdr:spPr>
        <a:xfrm>
          <a:off x="848995" y="589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31750</xdr:rowOff>
    </xdr:from>
    <xdr:ext cx="405130" cy="258445"/>
    <xdr:sp macro="" textlink="">
      <xdr:nvSpPr>
        <xdr:cNvPr id="88" name="n_1mainValue【図書館】&#10;有形固定資産減価償却率"/>
        <xdr:cNvSpPr txBox="1"/>
      </xdr:nvSpPr>
      <xdr:spPr>
        <a:xfrm>
          <a:off x="3227705" y="6807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635</xdr:rowOff>
    </xdr:from>
    <xdr:ext cx="405130" cy="259080"/>
    <xdr:sp macro="" textlink="">
      <xdr:nvSpPr>
        <xdr:cNvPr id="89" name="n_2mainValue【図書館】&#10;有形固定資産減価償却率"/>
        <xdr:cNvSpPr txBox="1"/>
      </xdr:nvSpPr>
      <xdr:spPr>
        <a:xfrm>
          <a:off x="2430145" y="677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139065</xdr:rowOff>
    </xdr:from>
    <xdr:ext cx="404495" cy="259080"/>
    <xdr:sp macro="" textlink="">
      <xdr:nvSpPr>
        <xdr:cNvPr id="90" name="n_3mainValue【図書館】&#10;有形固定資産減価償却率"/>
        <xdr:cNvSpPr txBox="1"/>
      </xdr:nvSpPr>
      <xdr:spPr>
        <a:xfrm>
          <a:off x="1639570" y="6749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106680</xdr:rowOff>
    </xdr:from>
    <xdr:ext cx="405130" cy="259080"/>
    <xdr:sp macro="" textlink="">
      <xdr:nvSpPr>
        <xdr:cNvPr id="91" name="n_4mainValue【図書館】&#10;有形固定資産減価償却率"/>
        <xdr:cNvSpPr txBox="1"/>
      </xdr:nvSpPr>
      <xdr:spPr>
        <a:xfrm>
          <a:off x="848995" y="671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34710" y="40449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4202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83185</xdr:rowOff>
    </xdr:from>
    <xdr:to>
      <xdr:col>43</xdr:col>
      <xdr:colOff>63500</xdr:colOff>
      <xdr:row>30</xdr:row>
      <xdr:rowOff>165100</xdr:rowOff>
    </xdr:to>
    <xdr:sp macro="" textlink="">
      <xdr:nvSpPr>
        <xdr:cNvPr id="94" name="正方形/長方形 93"/>
        <xdr:cNvSpPr/>
      </xdr:nvSpPr>
      <xdr:spPr>
        <a:xfrm>
          <a:off x="604202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5960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83185</xdr:rowOff>
    </xdr:from>
    <xdr:to>
      <xdr:col>48</xdr:col>
      <xdr:colOff>127000</xdr:colOff>
      <xdr:row>30</xdr:row>
      <xdr:rowOff>165100</xdr:rowOff>
    </xdr:to>
    <xdr:sp macro="" textlink="">
      <xdr:nvSpPr>
        <xdr:cNvPr id="96" name="正方形/長方形 95"/>
        <xdr:cNvSpPr/>
      </xdr:nvSpPr>
      <xdr:spPr>
        <a:xfrm>
          <a:off x="695960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98449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83185</xdr:rowOff>
    </xdr:from>
    <xdr:to>
      <xdr:col>54</xdr:col>
      <xdr:colOff>127000</xdr:colOff>
      <xdr:row>30</xdr:row>
      <xdr:rowOff>165100</xdr:rowOff>
    </xdr:to>
    <xdr:sp macro="" textlink="">
      <xdr:nvSpPr>
        <xdr:cNvPr id="98" name="正方形/長方形 97"/>
        <xdr:cNvSpPr/>
      </xdr:nvSpPr>
      <xdr:spPr>
        <a:xfrm>
          <a:off x="798449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34710" y="51435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589661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34710" y="7346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5934710" y="70739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8445"/>
    <xdr:sp macro="" textlink="">
      <xdr:nvSpPr>
        <xdr:cNvPr id="103" name="テキスト ボックス 102"/>
        <xdr:cNvSpPr txBox="1"/>
      </xdr:nvSpPr>
      <xdr:spPr>
        <a:xfrm>
          <a:off x="5506720" y="6938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5934710" y="6794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6725" cy="259080"/>
    <xdr:sp macro="" textlink="">
      <xdr:nvSpPr>
        <xdr:cNvPr id="105" name="テキスト ボックス 104"/>
        <xdr:cNvSpPr txBox="1"/>
      </xdr:nvSpPr>
      <xdr:spPr>
        <a:xfrm>
          <a:off x="5506720" y="6658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5934710" y="65214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6725" cy="259080"/>
    <xdr:sp macro="" textlink="">
      <xdr:nvSpPr>
        <xdr:cNvPr id="107" name="テキスト ボックス 106"/>
        <xdr:cNvSpPr txBox="1"/>
      </xdr:nvSpPr>
      <xdr:spPr>
        <a:xfrm>
          <a:off x="5506720" y="6385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5934710" y="62484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8445"/>
    <xdr:sp macro="" textlink="">
      <xdr:nvSpPr>
        <xdr:cNvPr id="109" name="テキスト ボックス 108"/>
        <xdr:cNvSpPr txBox="1"/>
      </xdr:nvSpPr>
      <xdr:spPr>
        <a:xfrm>
          <a:off x="5506720"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5934710" y="59690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6725" cy="259080"/>
    <xdr:sp macro="" textlink="">
      <xdr:nvSpPr>
        <xdr:cNvPr id="111" name="テキスト ボックス 110"/>
        <xdr:cNvSpPr txBox="1"/>
      </xdr:nvSpPr>
      <xdr:spPr>
        <a:xfrm>
          <a:off x="5506720" y="5833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5934710" y="5695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6725" cy="259080"/>
    <xdr:sp macro="" textlink="">
      <xdr:nvSpPr>
        <xdr:cNvPr id="113" name="テキスト ボックス 112"/>
        <xdr:cNvSpPr txBox="1"/>
      </xdr:nvSpPr>
      <xdr:spPr>
        <a:xfrm>
          <a:off x="5506720" y="5560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5934710" y="54229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6725" cy="258445"/>
    <xdr:sp macro="" textlink="">
      <xdr:nvSpPr>
        <xdr:cNvPr id="115" name="テキスト ボックス 114"/>
        <xdr:cNvSpPr txBox="1"/>
      </xdr:nvSpPr>
      <xdr:spPr>
        <a:xfrm>
          <a:off x="5506720" y="528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5934710" y="5143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7" name="テキスト ボックス 116"/>
        <xdr:cNvSpPr txBox="1"/>
      </xdr:nvSpPr>
      <xdr:spPr>
        <a:xfrm>
          <a:off x="5506720" y="5007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5934710" y="51435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33</xdr:row>
      <xdr:rowOff>133350</xdr:rowOff>
    </xdr:from>
    <xdr:to>
      <xdr:col>54</xdr:col>
      <xdr:colOff>170815</xdr:colOff>
      <xdr:row>42</xdr:row>
      <xdr:rowOff>5080</xdr:rowOff>
    </xdr:to>
    <xdr:cxnSp macro="">
      <xdr:nvCxnSpPr>
        <xdr:cNvPr id="119" name="直線コネクタ 118"/>
        <xdr:cNvCxnSpPr/>
      </xdr:nvCxnSpPr>
      <xdr:spPr>
        <a:xfrm flipV="1">
          <a:off x="9394825" y="558800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265" cy="259080"/>
    <xdr:sp macro="" textlink="">
      <xdr:nvSpPr>
        <xdr:cNvPr id="120" name="【図書館】&#10;一人当たり面積最小値テキスト"/>
        <xdr:cNvSpPr txBox="1"/>
      </xdr:nvSpPr>
      <xdr:spPr>
        <a:xfrm>
          <a:off x="9432925" y="694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21" name="直線コネクタ 120"/>
        <xdr:cNvCxnSpPr/>
      </xdr:nvCxnSpPr>
      <xdr:spPr>
        <a:xfrm>
          <a:off x="9325610" y="69456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265" cy="259080"/>
    <xdr:sp macro="" textlink="">
      <xdr:nvSpPr>
        <xdr:cNvPr id="122" name="【図書館】&#10;一人当たり面積最大値テキスト"/>
        <xdr:cNvSpPr txBox="1"/>
      </xdr:nvSpPr>
      <xdr:spPr>
        <a:xfrm>
          <a:off x="9432925" y="536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9325610" y="55880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149225</xdr:rowOff>
    </xdr:from>
    <xdr:ext cx="469265" cy="258445"/>
    <xdr:sp macro="" textlink="">
      <xdr:nvSpPr>
        <xdr:cNvPr id="124" name="【図書館】&#10;一人当たり面積平均値テキスト"/>
        <xdr:cNvSpPr txBox="1"/>
      </xdr:nvSpPr>
      <xdr:spPr>
        <a:xfrm>
          <a:off x="9432925" y="62642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125730</xdr:rowOff>
    </xdr:from>
    <xdr:to>
      <xdr:col>55</xdr:col>
      <xdr:colOff>50800</xdr:colOff>
      <xdr:row>39</xdr:row>
      <xdr:rowOff>55880</xdr:rowOff>
    </xdr:to>
    <xdr:sp macro="" textlink="">
      <xdr:nvSpPr>
        <xdr:cNvPr id="125" name="フローチャート: 判断 124"/>
        <xdr:cNvSpPr/>
      </xdr:nvSpPr>
      <xdr:spPr>
        <a:xfrm>
          <a:off x="9363710" y="640588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86042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154305</xdr:rowOff>
    </xdr:from>
    <xdr:to>
      <xdr:col>46</xdr:col>
      <xdr:colOff>38100</xdr:colOff>
      <xdr:row>39</xdr:row>
      <xdr:rowOff>84455</xdr:rowOff>
    </xdr:to>
    <xdr:sp macro="" textlink="">
      <xdr:nvSpPr>
        <xdr:cNvPr id="127" name="フローチャート: 判断 126"/>
        <xdr:cNvSpPr/>
      </xdr:nvSpPr>
      <xdr:spPr>
        <a:xfrm>
          <a:off x="7813675" y="643445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11430</xdr:rowOff>
    </xdr:from>
    <xdr:to>
      <xdr:col>41</xdr:col>
      <xdr:colOff>101600</xdr:colOff>
      <xdr:row>39</xdr:row>
      <xdr:rowOff>113030</xdr:rowOff>
    </xdr:to>
    <xdr:sp macro="" textlink="">
      <xdr:nvSpPr>
        <xdr:cNvPr id="128" name="フローチャート: 判断 127"/>
        <xdr:cNvSpPr/>
      </xdr:nvSpPr>
      <xdr:spPr>
        <a:xfrm>
          <a:off x="7003415"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21284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922401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848423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44</xdr:row>
      <xdr:rowOff>73660</xdr:rowOff>
    </xdr:from>
    <xdr:ext cx="762000" cy="259080"/>
    <xdr:sp macro="" textlink="">
      <xdr:nvSpPr>
        <xdr:cNvPr id="132" name="テキスト ボックス 131"/>
        <xdr:cNvSpPr txBox="1"/>
      </xdr:nvSpPr>
      <xdr:spPr>
        <a:xfrm>
          <a:off x="768667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1365" cy="259080"/>
    <xdr:sp macro="" textlink="">
      <xdr:nvSpPr>
        <xdr:cNvPr id="133" name="テキスト ボックス 132"/>
        <xdr:cNvSpPr txBox="1"/>
      </xdr:nvSpPr>
      <xdr:spPr>
        <a:xfrm>
          <a:off x="68834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09282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154305</xdr:rowOff>
    </xdr:from>
    <xdr:to>
      <xdr:col>55</xdr:col>
      <xdr:colOff>50800</xdr:colOff>
      <xdr:row>41</xdr:row>
      <xdr:rowOff>84455</xdr:rowOff>
    </xdr:to>
    <xdr:sp macro="" textlink="">
      <xdr:nvSpPr>
        <xdr:cNvPr id="135" name="楕円 134"/>
        <xdr:cNvSpPr/>
      </xdr:nvSpPr>
      <xdr:spPr>
        <a:xfrm>
          <a:off x="9363710" y="676465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132715</xdr:rowOff>
    </xdr:from>
    <xdr:ext cx="469265" cy="259080"/>
    <xdr:sp macro="" textlink="">
      <xdr:nvSpPr>
        <xdr:cNvPr id="136" name="【図書館】&#10;一人当たり面積該当値テキスト"/>
        <xdr:cNvSpPr txBox="1"/>
      </xdr:nvSpPr>
      <xdr:spPr>
        <a:xfrm>
          <a:off x="9432925" y="6743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154305</xdr:rowOff>
    </xdr:from>
    <xdr:to>
      <xdr:col>50</xdr:col>
      <xdr:colOff>165100</xdr:colOff>
      <xdr:row>41</xdr:row>
      <xdr:rowOff>84455</xdr:rowOff>
    </xdr:to>
    <xdr:sp macro="" textlink="">
      <xdr:nvSpPr>
        <xdr:cNvPr id="137" name="楕円 136"/>
        <xdr:cNvSpPr/>
      </xdr:nvSpPr>
      <xdr:spPr>
        <a:xfrm>
          <a:off x="8604250" y="6764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33655</xdr:rowOff>
    </xdr:from>
    <xdr:to>
      <xdr:col>55</xdr:col>
      <xdr:colOff>0</xdr:colOff>
      <xdr:row>41</xdr:row>
      <xdr:rowOff>33655</xdr:rowOff>
    </xdr:to>
    <xdr:cxnSp macro="">
      <xdr:nvCxnSpPr>
        <xdr:cNvPr id="138" name="直線コネクタ 137"/>
        <xdr:cNvCxnSpPr/>
      </xdr:nvCxnSpPr>
      <xdr:spPr>
        <a:xfrm>
          <a:off x="8655050" y="6809105"/>
          <a:ext cx="739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9" name="楕円 138"/>
        <xdr:cNvSpPr/>
      </xdr:nvSpPr>
      <xdr:spPr>
        <a:xfrm>
          <a:off x="7813675" y="675005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41</xdr:row>
      <xdr:rowOff>19050</xdr:rowOff>
    </xdr:from>
    <xdr:to>
      <xdr:col>50</xdr:col>
      <xdr:colOff>114300</xdr:colOff>
      <xdr:row>41</xdr:row>
      <xdr:rowOff>33655</xdr:rowOff>
    </xdr:to>
    <xdr:cxnSp macro="">
      <xdr:nvCxnSpPr>
        <xdr:cNvPr id="140" name="直線コネクタ 139"/>
        <xdr:cNvCxnSpPr/>
      </xdr:nvCxnSpPr>
      <xdr:spPr>
        <a:xfrm>
          <a:off x="7857490" y="6794500"/>
          <a:ext cx="7975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41" name="楕円 140"/>
        <xdr:cNvSpPr/>
      </xdr:nvSpPr>
      <xdr:spPr>
        <a:xfrm>
          <a:off x="7003415"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170815</xdr:colOff>
      <xdr:row>41</xdr:row>
      <xdr:rowOff>19050</xdr:rowOff>
    </xdr:to>
    <xdr:cxnSp macro="">
      <xdr:nvCxnSpPr>
        <xdr:cNvPr id="142" name="直線コネクタ 141"/>
        <xdr:cNvCxnSpPr/>
      </xdr:nvCxnSpPr>
      <xdr:spPr>
        <a:xfrm>
          <a:off x="7054215" y="67945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43" name="楕円 142"/>
        <xdr:cNvSpPr/>
      </xdr:nvSpPr>
      <xdr:spPr>
        <a:xfrm>
          <a:off x="621284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4" name="直線コネクタ 143"/>
        <xdr:cNvCxnSpPr/>
      </xdr:nvCxnSpPr>
      <xdr:spPr>
        <a:xfrm>
          <a:off x="6263640" y="67945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265" cy="258445"/>
    <xdr:sp macro="" textlink="">
      <xdr:nvSpPr>
        <xdr:cNvPr id="145" name="n_1aveValue【図書館】&#10;一人当たり面積"/>
        <xdr:cNvSpPr txBox="1"/>
      </xdr:nvSpPr>
      <xdr:spPr>
        <a:xfrm>
          <a:off x="8427085" y="6201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100965</xdr:rowOff>
    </xdr:from>
    <xdr:ext cx="469900" cy="259080"/>
    <xdr:sp macro="" textlink="">
      <xdr:nvSpPr>
        <xdr:cNvPr id="146" name="n_2aveValue【図書館】&#10;一人当たり面積"/>
        <xdr:cNvSpPr txBox="1"/>
      </xdr:nvSpPr>
      <xdr:spPr>
        <a:xfrm>
          <a:off x="7649210" y="6216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129540</xdr:rowOff>
    </xdr:from>
    <xdr:ext cx="469265" cy="258445"/>
    <xdr:sp macro="" textlink="">
      <xdr:nvSpPr>
        <xdr:cNvPr id="147" name="n_3aveValue【図書館】&#10;一人当たり面積"/>
        <xdr:cNvSpPr txBox="1"/>
      </xdr:nvSpPr>
      <xdr:spPr>
        <a:xfrm>
          <a:off x="6838950" y="624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143510</xdr:rowOff>
    </xdr:from>
    <xdr:ext cx="469265" cy="259080"/>
    <xdr:sp macro="" textlink="">
      <xdr:nvSpPr>
        <xdr:cNvPr id="148" name="n_4aveValue【図書館】&#10;一人当たり面積"/>
        <xdr:cNvSpPr txBox="1"/>
      </xdr:nvSpPr>
      <xdr:spPr>
        <a:xfrm>
          <a:off x="6048375" y="6258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75565</xdr:rowOff>
    </xdr:from>
    <xdr:ext cx="469265" cy="259080"/>
    <xdr:sp macro="" textlink="">
      <xdr:nvSpPr>
        <xdr:cNvPr id="149" name="n_1mainValue【図書館】&#10;一人当たり面積"/>
        <xdr:cNvSpPr txBox="1"/>
      </xdr:nvSpPr>
      <xdr:spPr>
        <a:xfrm>
          <a:off x="8427085" y="685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9900" cy="258445"/>
    <xdr:sp macro="" textlink="">
      <xdr:nvSpPr>
        <xdr:cNvPr id="150" name="n_2mainValue【図書館】&#10;一人当たり面積"/>
        <xdr:cNvSpPr txBox="1"/>
      </xdr:nvSpPr>
      <xdr:spPr>
        <a:xfrm>
          <a:off x="7649210" y="6836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60960</xdr:rowOff>
    </xdr:from>
    <xdr:ext cx="469265" cy="258445"/>
    <xdr:sp macro="" textlink="">
      <xdr:nvSpPr>
        <xdr:cNvPr id="151" name="n_3mainValue【図書館】&#10;一人当たり面積"/>
        <xdr:cNvSpPr txBox="1"/>
      </xdr:nvSpPr>
      <xdr:spPr>
        <a:xfrm>
          <a:off x="6838950" y="683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60960</xdr:rowOff>
    </xdr:from>
    <xdr:ext cx="469265" cy="258445"/>
    <xdr:sp macro="" textlink="">
      <xdr:nvSpPr>
        <xdr:cNvPr id="152" name="n_4mainValue【図書館】&#10;一人当たり面積"/>
        <xdr:cNvSpPr txBox="1"/>
      </xdr:nvSpPr>
      <xdr:spPr>
        <a:xfrm>
          <a:off x="6048375" y="683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683260" y="77152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1026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1026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70815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70815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273304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273304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683260" y="88138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450" cy="225425"/>
    <xdr:sp macro="" textlink="">
      <xdr:nvSpPr>
        <xdr:cNvPr id="161" name="テキスト ボックス 160"/>
        <xdr:cNvSpPr txBox="1"/>
      </xdr:nvSpPr>
      <xdr:spPr>
        <a:xfrm>
          <a:off x="664845" y="86296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683260" y="11017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7360" cy="259080"/>
    <xdr:sp macro="" textlink="">
      <xdr:nvSpPr>
        <xdr:cNvPr id="163" name="テキスト ボックス 162"/>
        <xdr:cNvSpPr txBox="1"/>
      </xdr:nvSpPr>
      <xdr:spPr>
        <a:xfrm>
          <a:off x="274955"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683260" y="10648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7360" cy="259080"/>
    <xdr:sp macro="" textlink="">
      <xdr:nvSpPr>
        <xdr:cNvPr id="165" name="テキスト ボックス 164"/>
        <xdr:cNvSpPr txBox="1"/>
      </xdr:nvSpPr>
      <xdr:spPr>
        <a:xfrm>
          <a:off x="274955" y="10513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683260" y="102806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7" name="テキスト ボックス 166"/>
        <xdr:cNvSpPr txBox="1"/>
      </xdr:nvSpPr>
      <xdr:spPr>
        <a:xfrm>
          <a:off x="339090"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683260" y="99123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9" name="テキスト ボックス 168"/>
        <xdr:cNvSpPr txBox="1"/>
      </xdr:nvSpPr>
      <xdr:spPr>
        <a:xfrm>
          <a:off x="339090" y="9776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683260" y="95504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8445"/>
    <xdr:sp macro="" textlink="">
      <xdr:nvSpPr>
        <xdr:cNvPr id="171" name="テキスト ボックス 170"/>
        <xdr:cNvSpPr txBox="1"/>
      </xdr:nvSpPr>
      <xdr:spPr>
        <a:xfrm>
          <a:off x="33909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683260" y="918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8445"/>
    <xdr:sp macro="" textlink="">
      <xdr:nvSpPr>
        <xdr:cNvPr id="173" name="テキスト ボックス 172"/>
        <xdr:cNvSpPr txBox="1"/>
      </xdr:nvSpPr>
      <xdr:spPr>
        <a:xfrm>
          <a:off x="33909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683260" y="8813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9090" cy="258445"/>
    <xdr:sp macro="" textlink="">
      <xdr:nvSpPr>
        <xdr:cNvPr id="175" name="テキスト ボックス 174"/>
        <xdr:cNvSpPr txBox="1"/>
      </xdr:nvSpPr>
      <xdr:spPr>
        <a:xfrm>
          <a:off x="383540" y="86779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683260" y="88138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162425" y="9320530"/>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150495</xdr:rowOff>
    </xdr:from>
    <xdr:ext cx="404495" cy="258445"/>
    <xdr:sp macro="" textlink="">
      <xdr:nvSpPr>
        <xdr:cNvPr id="178" name="【体育館・プール】&#10;有形固定資産減価償却率最小値テキスト"/>
        <xdr:cNvSpPr txBox="1"/>
      </xdr:nvSpPr>
      <xdr:spPr>
        <a:xfrm>
          <a:off x="4201160" y="10558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093845" y="105543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4495" cy="259080"/>
    <xdr:sp macro="" textlink="">
      <xdr:nvSpPr>
        <xdr:cNvPr id="180" name="【体育館・プール】&#10;有形固定資産減価償却率最大値テキスト"/>
        <xdr:cNvSpPr txBox="1"/>
      </xdr:nvSpPr>
      <xdr:spPr>
        <a:xfrm>
          <a:off x="4201160" y="9102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093845" y="93205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4495" cy="258445"/>
    <xdr:sp macro="" textlink="">
      <xdr:nvSpPr>
        <xdr:cNvPr id="182" name="【体育館・プール】&#10;有形固定資産減価償却率平均値テキスト"/>
        <xdr:cNvSpPr txBox="1"/>
      </xdr:nvSpPr>
      <xdr:spPr>
        <a:xfrm>
          <a:off x="4201160" y="98107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11226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372485" y="99225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562225"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7716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17145</xdr:rowOff>
    </xdr:to>
    <xdr:sp macro="" textlink="">
      <xdr:nvSpPr>
        <xdr:cNvPr id="187" name="フローチャート: 判断 186"/>
        <xdr:cNvSpPr/>
      </xdr:nvSpPr>
      <xdr:spPr>
        <a:xfrm>
          <a:off x="981075" y="9833610"/>
          <a:ext cx="8191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9080"/>
    <xdr:sp macro="" textlink="">
      <xdr:nvSpPr>
        <xdr:cNvPr id="188" name="テキスト ボックス 187"/>
        <xdr:cNvSpPr txBox="1"/>
      </xdr:nvSpPr>
      <xdr:spPr>
        <a:xfrm>
          <a:off x="3992245"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66</xdr:row>
      <xdr:rowOff>111760</xdr:rowOff>
    </xdr:from>
    <xdr:ext cx="762000" cy="259080"/>
    <xdr:sp macro="" textlink="">
      <xdr:nvSpPr>
        <xdr:cNvPr id="189" name="テキスト ボックス 188"/>
        <xdr:cNvSpPr txBox="1"/>
      </xdr:nvSpPr>
      <xdr:spPr>
        <a:xfrm>
          <a:off x="324548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9080"/>
    <xdr:sp macro="" textlink="">
      <xdr:nvSpPr>
        <xdr:cNvPr id="190" name="テキスト ボックス 189"/>
        <xdr:cNvSpPr txBox="1"/>
      </xdr:nvSpPr>
      <xdr:spPr>
        <a:xfrm>
          <a:off x="244221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9080"/>
    <xdr:sp macro="" textlink="">
      <xdr:nvSpPr>
        <xdr:cNvPr id="191" name="テキスト ボックス 190"/>
        <xdr:cNvSpPr txBox="1"/>
      </xdr:nvSpPr>
      <xdr:spPr>
        <a:xfrm>
          <a:off x="165163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66</xdr:row>
      <xdr:rowOff>111760</xdr:rowOff>
    </xdr:from>
    <xdr:ext cx="762000" cy="259080"/>
    <xdr:sp macro="" textlink="">
      <xdr:nvSpPr>
        <xdr:cNvPr id="192" name="テキスト ボックス 191"/>
        <xdr:cNvSpPr txBox="1"/>
      </xdr:nvSpPr>
      <xdr:spPr>
        <a:xfrm>
          <a:off x="85407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3" name="楕円 192"/>
        <xdr:cNvSpPr/>
      </xdr:nvSpPr>
      <xdr:spPr>
        <a:xfrm>
          <a:off x="411226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110490</xdr:rowOff>
    </xdr:from>
    <xdr:ext cx="404495" cy="259080"/>
    <xdr:sp macro="" textlink="">
      <xdr:nvSpPr>
        <xdr:cNvPr id="194" name="【体育館・プール】&#10;有形固定資産減価償却率該当値テキスト"/>
        <xdr:cNvSpPr txBox="1"/>
      </xdr:nvSpPr>
      <xdr:spPr>
        <a:xfrm>
          <a:off x="4201160"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95" name="楕円 194"/>
        <xdr:cNvSpPr/>
      </xdr:nvSpPr>
      <xdr:spPr>
        <a:xfrm>
          <a:off x="3372485" y="1001395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60</xdr:row>
      <xdr:rowOff>152400</xdr:rowOff>
    </xdr:from>
    <xdr:to>
      <xdr:col>24</xdr:col>
      <xdr:colOff>63500</xdr:colOff>
      <xdr:row>61</xdr:row>
      <xdr:rowOff>11430</xdr:rowOff>
    </xdr:to>
    <xdr:cxnSp macro="">
      <xdr:nvCxnSpPr>
        <xdr:cNvPr id="196" name="直線コネクタ 195"/>
        <xdr:cNvCxnSpPr/>
      </xdr:nvCxnSpPr>
      <xdr:spPr>
        <a:xfrm>
          <a:off x="3416300" y="10064750"/>
          <a:ext cx="7467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7" name="楕円 196"/>
        <xdr:cNvSpPr/>
      </xdr:nvSpPr>
      <xdr:spPr>
        <a:xfrm>
          <a:off x="2562225"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170815</xdr:colOff>
      <xdr:row>60</xdr:row>
      <xdr:rowOff>152400</xdr:rowOff>
    </xdr:to>
    <xdr:cxnSp macro="">
      <xdr:nvCxnSpPr>
        <xdr:cNvPr id="198" name="直線コネクタ 197"/>
        <xdr:cNvCxnSpPr/>
      </xdr:nvCxnSpPr>
      <xdr:spPr>
        <a:xfrm>
          <a:off x="2613025" y="10020935"/>
          <a:ext cx="80327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9" name="楕円 198"/>
        <xdr:cNvSpPr/>
      </xdr:nvSpPr>
      <xdr:spPr>
        <a:xfrm>
          <a:off x="177165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108585</xdr:rowOff>
    </xdr:to>
    <xdr:cxnSp macro="">
      <xdr:nvCxnSpPr>
        <xdr:cNvPr id="200" name="直線コネクタ 199"/>
        <xdr:cNvCxnSpPr/>
      </xdr:nvCxnSpPr>
      <xdr:spPr>
        <a:xfrm>
          <a:off x="1822450" y="9979025"/>
          <a:ext cx="7905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145415</xdr:rowOff>
    </xdr:from>
    <xdr:to>
      <xdr:col>6</xdr:col>
      <xdr:colOff>38100</xdr:colOff>
      <xdr:row>60</xdr:row>
      <xdr:rowOff>75565</xdr:rowOff>
    </xdr:to>
    <xdr:sp macro="" textlink="">
      <xdr:nvSpPr>
        <xdr:cNvPr id="201" name="楕円 200"/>
        <xdr:cNvSpPr/>
      </xdr:nvSpPr>
      <xdr:spPr>
        <a:xfrm>
          <a:off x="981075" y="989266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60</xdr:row>
      <xdr:rowOff>24765</xdr:rowOff>
    </xdr:from>
    <xdr:to>
      <xdr:col>10</xdr:col>
      <xdr:colOff>114300</xdr:colOff>
      <xdr:row>60</xdr:row>
      <xdr:rowOff>66675</xdr:rowOff>
    </xdr:to>
    <xdr:cxnSp macro="">
      <xdr:nvCxnSpPr>
        <xdr:cNvPr id="202" name="直線コネクタ 201"/>
        <xdr:cNvCxnSpPr/>
      </xdr:nvCxnSpPr>
      <xdr:spPr>
        <a:xfrm>
          <a:off x="1024890" y="9937115"/>
          <a:ext cx="7975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128270</xdr:rowOff>
    </xdr:from>
    <xdr:ext cx="405130" cy="258445"/>
    <xdr:sp macro="" textlink="">
      <xdr:nvSpPr>
        <xdr:cNvPr id="203" name="n_1aveValue【体育館・プール】&#10;有形固定資産減価償却率"/>
        <xdr:cNvSpPr txBox="1"/>
      </xdr:nvSpPr>
      <xdr:spPr>
        <a:xfrm>
          <a:off x="3227705" y="9710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103505</xdr:rowOff>
    </xdr:from>
    <xdr:ext cx="405130" cy="259080"/>
    <xdr:sp macro="" textlink="">
      <xdr:nvSpPr>
        <xdr:cNvPr id="204" name="n_2aveValue【体育館・プール】&#10;有形固定資産減価償却率"/>
        <xdr:cNvSpPr txBox="1"/>
      </xdr:nvSpPr>
      <xdr:spPr>
        <a:xfrm>
          <a:off x="2430145" y="968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69215</xdr:rowOff>
    </xdr:from>
    <xdr:ext cx="404495" cy="259080"/>
    <xdr:sp macro="" textlink="">
      <xdr:nvSpPr>
        <xdr:cNvPr id="205" name="n_3aveValue【体育館・プール】&#10;有形固定資産減価償却率"/>
        <xdr:cNvSpPr txBox="1"/>
      </xdr:nvSpPr>
      <xdr:spPr>
        <a:xfrm>
          <a:off x="1639570" y="9651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33020</xdr:rowOff>
    </xdr:from>
    <xdr:ext cx="405130" cy="259080"/>
    <xdr:sp macro="" textlink="">
      <xdr:nvSpPr>
        <xdr:cNvPr id="206" name="n_4aveValue【体育館・プール】&#10;有形固定資産減価償却率"/>
        <xdr:cNvSpPr txBox="1"/>
      </xdr:nvSpPr>
      <xdr:spPr>
        <a:xfrm>
          <a:off x="848995" y="961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22860</xdr:rowOff>
    </xdr:from>
    <xdr:ext cx="405130" cy="258445"/>
    <xdr:sp macro="" textlink="">
      <xdr:nvSpPr>
        <xdr:cNvPr id="207" name="n_1mainValue【体育館・プール】&#10;有形固定資産減価償却率"/>
        <xdr:cNvSpPr txBox="1"/>
      </xdr:nvSpPr>
      <xdr:spPr>
        <a:xfrm>
          <a:off x="3227705" y="10100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150495</xdr:rowOff>
    </xdr:from>
    <xdr:ext cx="405130" cy="258445"/>
    <xdr:sp macro="" textlink="">
      <xdr:nvSpPr>
        <xdr:cNvPr id="208" name="n_2mainValue【体育館・プール】&#10;有形固定資産減価償却率"/>
        <xdr:cNvSpPr txBox="1"/>
      </xdr:nvSpPr>
      <xdr:spPr>
        <a:xfrm>
          <a:off x="2430145" y="10062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108585</xdr:rowOff>
    </xdr:from>
    <xdr:ext cx="404495" cy="259080"/>
    <xdr:sp macro="" textlink="">
      <xdr:nvSpPr>
        <xdr:cNvPr id="209" name="n_3mainValue【体育館・プール】&#10;有形固定資産減価償却率"/>
        <xdr:cNvSpPr txBox="1"/>
      </xdr:nvSpPr>
      <xdr:spPr>
        <a:xfrm>
          <a:off x="1639570" y="1002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66675</xdr:rowOff>
    </xdr:from>
    <xdr:ext cx="405130" cy="259080"/>
    <xdr:sp macro="" textlink="">
      <xdr:nvSpPr>
        <xdr:cNvPr id="210" name="n_4mainValue【体育館・プール】&#10;有形固定資産減価償却率"/>
        <xdr:cNvSpPr txBox="1"/>
      </xdr:nvSpPr>
      <xdr:spPr>
        <a:xfrm>
          <a:off x="84899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5934710" y="77152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04202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04202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695960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695960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798449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798449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5934710" y="88138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9" name="テキスト ボックス 218"/>
        <xdr:cNvSpPr txBox="1"/>
      </xdr:nvSpPr>
      <xdr:spPr>
        <a:xfrm>
          <a:off x="589661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5934710" y="110172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5934710" y="10648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22" name="テキスト ボックス 221"/>
        <xdr:cNvSpPr txBox="1"/>
      </xdr:nvSpPr>
      <xdr:spPr>
        <a:xfrm>
          <a:off x="550672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5934710" y="102806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4" name="テキスト ボックス 223"/>
        <xdr:cNvSpPr txBox="1"/>
      </xdr:nvSpPr>
      <xdr:spPr>
        <a:xfrm>
          <a:off x="5506720" y="1014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5934710" y="99123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6" name="テキスト ボックス 225"/>
        <xdr:cNvSpPr txBox="1"/>
      </xdr:nvSpPr>
      <xdr:spPr>
        <a:xfrm>
          <a:off x="5506720" y="9776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5934710" y="95504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8445"/>
    <xdr:sp macro="" textlink="">
      <xdr:nvSpPr>
        <xdr:cNvPr id="228" name="テキスト ボックス 227"/>
        <xdr:cNvSpPr txBox="1"/>
      </xdr:nvSpPr>
      <xdr:spPr>
        <a:xfrm>
          <a:off x="5506720"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5934710" y="91821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8445"/>
    <xdr:sp macro="" textlink="">
      <xdr:nvSpPr>
        <xdr:cNvPr id="230" name="テキスト ボックス 229"/>
        <xdr:cNvSpPr txBox="1"/>
      </xdr:nvSpPr>
      <xdr:spPr>
        <a:xfrm>
          <a:off x="5506720"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934710" y="88138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32" name="テキスト ボックス 231"/>
        <xdr:cNvSpPr txBox="1"/>
      </xdr:nvSpPr>
      <xdr:spPr>
        <a:xfrm>
          <a:off x="550672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5934710" y="88138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56</xdr:row>
      <xdr:rowOff>34290</xdr:rowOff>
    </xdr:from>
    <xdr:to>
      <xdr:col>54</xdr:col>
      <xdr:colOff>170815</xdr:colOff>
      <xdr:row>64</xdr:row>
      <xdr:rowOff>54610</xdr:rowOff>
    </xdr:to>
    <xdr:cxnSp macro="">
      <xdr:nvCxnSpPr>
        <xdr:cNvPr id="234" name="直線コネクタ 233"/>
        <xdr:cNvCxnSpPr/>
      </xdr:nvCxnSpPr>
      <xdr:spPr>
        <a:xfrm flipV="1">
          <a:off x="9394825" y="92862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265" cy="258445"/>
    <xdr:sp macro="" textlink="">
      <xdr:nvSpPr>
        <xdr:cNvPr id="235" name="【体育館・プール】&#10;一人当たり面積最小値テキスト"/>
        <xdr:cNvSpPr txBox="1"/>
      </xdr:nvSpPr>
      <xdr:spPr>
        <a:xfrm>
          <a:off x="9432925" y="10631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9325610" y="106273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469265" cy="258445"/>
    <xdr:sp macro="" textlink="">
      <xdr:nvSpPr>
        <xdr:cNvPr id="237" name="【体育館・プール】&#10;一人当たり面積最大値テキスト"/>
        <xdr:cNvSpPr txBox="1"/>
      </xdr:nvSpPr>
      <xdr:spPr>
        <a:xfrm>
          <a:off x="9432925" y="9074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9325610" y="92862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72390</xdr:rowOff>
    </xdr:from>
    <xdr:ext cx="469265" cy="259080"/>
    <xdr:sp macro="" textlink="">
      <xdr:nvSpPr>
        <xdr:cNvPr id="239" name="【体育館・プール】&#10;一人当たり面積平均値テキスト"/>
        <xdr:cNvSpPr txBox="1"/>
      </xdr:nvSpPr>
      <xdr:spPr>
        <a:xfrm>
          <a:off x="9432925" y="101498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50165</xdr:rowOff>
    </xdr:from>
    <xdr:to>
      <xdr:col>55</xdr:col>
      <xdr:colOff>50800</xdr:colOff>
      <xdr:row>62</xdr:row>
      <xdr:rowOff>151130</xdr:rowOff>
    </xdr:to>
    <xdr:sp macro="" textlink="">
      <xdr:nvSpPr>
        <xdr:cNvPr id="240" name="フローチャート: 判断 239"/>
        <xdr:cNvSpPr/>
      </xdr:nvSpPr>
      <xdr:spPr>
        <a:xfrm>
          <a:off x="9363710" y="10292715"/>
          <a:ext cx="8191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86042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7813675" y="1028700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00341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212840" y="10314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9080"/>
    <xdr:sp macro="" textlink="">
      <xdr:nvSpPr>
        <xdr:cNvPr id="245" name="テキスト ボックス 244"/>
        <xdr:cNvSpPr txBox="1"/>
      </xdr:nvSpPr>
      <xdr:spPr>
        <a:xfrm>
          <a:off x="9224010"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9080"/>
    <xdr:sp macro="" textlink="">
      <xdr:nvSpPr>
        <xdr:cNvPr id="246" name="テキスト ボックス 245"/>
        <xdr:cNvSpPr txBox="1"/>
      </xdr:nvSpPr>
      <xdr:spPr>
        <a:xfrm>
          <a:off x="848423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66</xdr:row>
      <xdr:rowOff>111760</xdr:rowOff>
    </xdr:from>
    <xdr:ext cx="762000" cy="259080"/>
    <xdr:sp macro="" textlink="">
      <xdr:nvSpPr>
        <xdr:cNvPr id="247" name="テキスト ボックス 246"/>
        <xdr:cNvSpPr txBox="1"/>
      </xdr:nvSpPr>
      <xdr:spPr>
        <a:xfrm>
          <a:off x="768667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9080"/>
    <xdr:sp macro="" textlink="">
      <xdr:nvSpPr>
        <xdr:cNvPr id="248" name="テキスト ボックス 247"/>
        <xdr:cNvSpPr txBox="1"/>
      </xdr:nvSpPr>
      <xdr:spPr>
        <a:xfrm>
          <a:off x="688340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9080"/>
    <xdr:sp macro="" textlink="">
      <xdr:nvSpPr>
        <xdr:cNvPr id="249" name="テキスト ボックス 248"/>
        <xdr:cNvSpPr txBox="1"/>
      </xdr:nvSpPr>
      <xdr:spPr>
        <a:xfrm>
          <a:off x="609282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50" name="楕円 249"/>
        <xdr:cNvSpPr/>
      </xdr:nvSpPr>
      <xdr:spPr>
        <a:xfrm>
          <a:off x="9363710" y="1048766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165100</xdr:rowOff>
    </xdr:from>
    <xdr:ext cx="469265" cy="259080"/>
    <xdr:sp macro="" textlink="">
      <xdr:nvSpPr>
        <xdr:cNvPr id="251" name="【体育館・プール】&#10;一人当たり面積該当値テキスト"/>
        <xdr:cNvSpPr txBox="1"/>
      </xdr:nvSpPr>
      <xdr:spPr>
        <a:xfrm>
          <a:off x="9432925" y="10407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80010</xdr:rowOff>
    </xdr:from>
    <xdr:to>
      <xdr:col>50</xdr:col>
      <xdr:colOff>165100</xdr:colOff>
      <xdr:row>64</xdr:row>
      <xdr:rowOff>10160</xdr:rowOff>
    </xdr:to>
    <xdr:sp macro="" textlink="">
      <xdr:nvSpPr>
        <xdr:cNvPr id="252" name="楕円 251"/>
        <xdr:cNvSpPr/>
      </xdr:nvSpPr>
      <xdr:spPr>
        <a:xfrm>
          <a:off x="8604250" y="1048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130810</xdr:rowOff>
    </xdr:from>
    <xdr:to>
      <xdr:col>55</xdr:col>
      <xdr:colOff>0</xdr:colOff>
      <xdr:row>63</xdr:row>
      <xdr:rowOff>130810</xdr:rowOff>
    </xdr:to>
    <xdr:cxnSp macro="">
      <xdr:nvCxnSpPr>
        <xdr:cNvPr id="253" name="直線コネクタ 252"/>
        <xdr:cNvCxnSpPr/>
      </xdr:nvCxnSpPr>
      <xdr:spPr>
        <a:xfrm>
          <a:off x="8655050" y="10538460"/>
          <a:ext cx="739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54" name="楕円 253"/>
        <xdr:cNvSpPr/>
      </xdr:nvSpPr>
      <xdr:spPr>
        <a:xfrm>
          <a:off x="7813675" y="1048639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63</xdr:row>
      <xdr:rowOff>129540</xdr:rowOff>
    </xdr:from>
    <xdr:to>
      <xdr:col>50</xdr:col>
      <xdr:colOff>114300</xdr:colOff>
      <xdr:row>63</xdr:row>
      <xdr:rowOff>130810</xdr:rowOff>
    </xdr:to>
    <xdr:cxnSp macro="">
      <xdr:nvCxnSpPr>
        <xdr:cNvPr id="255" name="直線コネクタ 254"/>
        <xdr:cNvCxnSpPr/>
      </xdr:nvCxnSpPr>
      <xdr:spPr>
        <a:xfrm>
          <a:off x="7857490" y="10537190"/>
          <a:ext cx="7975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88900</xdr:rowOff>
    </xdr:from>
    <xdr:to>
      <xdr:col>41</xdr:col>
      <xdr:colOff>101600</xdr:colOff>
      <xdr:row>64</xdr:row>
      <xdr:rowOff>19050</xdr:rowOff>
    </xdr:to>
    <xdr:sp macro="" textlink="">
      <xdr:nvSpPr>
        <xdr:cNvPr id="256" name="楕円 255"/>
        <xdr:cNvSpPr/>
      </xdr:nvSpPr>
      <xdr:spPr>
        <a:xfrm>
          <a:off x="7003415" y="1049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170815</xdr:colOff>
      <xdr:row>63</xdr:row>
      <xdr:rowOff>139700</xdr:rowOff>
    </xdr:to>
    <xdr:cxnSp macro="">
      <xdr:nvCxnSpPr>
        <xdr:cNvPr id="257" name="直線コネクタ 256"/>
        <xdr:cNvCxnSpPr/>
      </xdr:nvCxnSpPr>
      <xdr:spPr>
        <a:xfrm flipV="1">
          <a:off x="7054215" y="10537190"/>
          <a:ext cx="8032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93980</xdr:rowOff>
    </xdr:from>
    <xdr:to>
      <xdr:col>36</xdr:col>
      <xdr:colOff>165100</xdr:colOff>
      <xdr:row>64</xdr:row>
      <xdr:rowOff>24130</xdr:rowOff>
    </xdr:to>
    <xdr:sp macro="" textlink="">
      <xdr:nvSpPr>
        <xdr:cNvPr id="258" name="楕円 257"/>
        <xdr:cNvSpPr/>
      </xdr:nvSpPr>
      <xdr:spPr>
        <a:xfrm>
          <a:off x="6212840" y="10501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139700</xdr:rowOff>
    </xdr:from>
    <xdr:to>
      <xdr:col>41</xdr:col>
      <xdr:colOff>50800</xdr:colOff>
      <xdr:row>63</xdr:row>
      <xdr:rowOff>144780</xdr:rowOff>
    </xdr:to>
    <xdr:cxnSp macro="">
      <xdr:nvCxnSpPr>
        <xdr:cNvPr id="259" name="直線コネクタ 258"/>
        <xdr:cNvCxnSpPr/>
      </xdr:nvCxnSpPr>
      <xdr:spPr>
        <a:xfrm flipV="1">
          <a:off x="6263640" y="1054735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156210</xdr:rowOff>
    </xdr:from>
    <xdr:ext cx="469265" cy="258445"/>
    <xdr:sp macro="" textlink="">
      <xdr:nvSpPr>
        <xdr:cNvPr id="260" name="n_1aveValue【体育館・プール】&#10;一人当たり面積"/>
        <xdr:cNvSpPr txBox="1"/>
      </xdr:nvSpPr>
      <xdr:spPr>
        <a:xfrm>
          <a:off x="8427085" y="1006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162560</xdr:rowOff>
    </xdr:from>
    <xdr:ext cx="469900" cy="258445"/>
    <xdr:sp macro="" textlink="">
      <xdr:nvSpPr>
        <xdr:cNvPr id="261" name="n_2aveValue【体育館・プール】&#10;一人当たり面積"/>
        <xdr:cNvSpPr txBox="1"/>
      </xdr:nvSpPr>
      <xdr:spPr>
        <a:xfrm>
          <a:off x="7649210" y="1007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8890</xdr:rowOff>
    </xdr:from>
    <xdr:ext cx="469265" cy="259080"/>
    <xdr:sp macro="" textlink="">
      <xdr:nvSpPr>
        <xdr:cNvPr id="262" name="n_3aveValue【体育館・プール】&#10;一人当たり面積"/>
        <xdr:cNvSpPr txBox="1"/>
      </xdr:nvSpPr>
      <xdr:spPr>
        <a:xfrm>
          <a:off x="6838950" y="10086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19050</xdr:rowOff>
    </xdr:from>
    <xdr:ext cx="469265" cy="258445"/>
    <xdr:sp macro="" textlink="">
      <xdr:nvSpPr>
        <xdr:cNvPr id="263" name="n_4aveValue【体育館・プール】&#10;一人当たり面積"/>
        <xdr:cNvSpPr txBox="1"/>
      </xdr:nvSpPr>
      <xdr:spPr>
        <a:xfrm>
          <a:off x="6048375" y="10096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1270</xdr:rowOff>
    </xdr:from>
    <xdr:ext cx="469265" cy="259080"/>
    <xdr:sp macro="" textlink="">
      <xdr:nvSpPr>
        <xdr:cNvPr id="264" name="n_1mainValue【体育館・プール】&#10;一人当たり面積"/>
        <xdr:cNvSpPr txBox="1"/>
      </xdr:nvSpPr>
      <xdr:spPr>
        <a:xfrm>
          <a:off x="8427085"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0</xdr:rowOff>
    </xdr:from>
    <xdr:ext cx="469900" cy="259080"/>
    <xdr:sp macro="" textlink="">
      <xdr:nvSpPr>
        <xdr:cNvPr id="265" name="n_2mainValue【体育館・プール】&#10;一人当たり面積"/>
        <xdr:cNvSpPr txBox="1"/>
      </xdr:nvSpPr>
      <xdr:spPr>
        <a:xfrm>
          <a:off x="7649210" y="1057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10160</xdr:rowOff>
    </xdr:from>
    <xdr:ext cx="469265" cy="259080"/>
    <xdr:sp macro="" textlink="">
      <xdr:nvSpPr>
        <xdr:cNvPr id="266" name="n_3mainValue【体育館・プール】&#10;一人当たり面積"/>
        <xdr:cNvSpPr txBox="1"/>
      </xdr:nvSpPr>
      <xdr:spPr>
        <a:xfrm>
          <a:off x="6838950" y="10582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15240</xdr:rowOff>
    </xdr:from>
    <xdr:ext cx="469265" cy="259080"/>
    <xdr:sp macro="" textlink="">
      <xdr:nvSpPr>
        <xdr:cNvPr id="267" name="n_4mainValue【体育館・プール】&#10;一人当たり面積"/>
        <xdr:cNvSpPr txBox="1"/>
      </xdr:nvSpPr>
      <xdr:spPr>
        <a:xfrm>
          <a:off x="6048375" y="10587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83260" y="113855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1026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1026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70815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70815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73304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73304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83260" y="124841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5425"/>
    <xdr:sp macro="" textlink="">
      <xdr:nvSpPr>
        <xdr:cNvPr id="276" name="テキスト ボックス 275"/>
        <xdr:cNvSpPr txBox="1"/>
      </xdr:nvSpPr>
      <xdr:spPr>
        <a:xfrm>
          <a:off x="664845" y="1229995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83260" y="146875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7360" cy="259080"/>
    <xdr:sp macro="" textlink="">
      <xdr:nvSpPr>
        <xdr:cNvPr id="278" name="テキスト ボックス 277"/>
        <xdr:cNvSpPr txBox="1"/>
      </xdr:nvSpPr>
      <xdr:spPr>
        <a:xfrm>
          <a:off x="274955" y="1454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279" name="直線コネクタ 278"/>
        <xdr:cNvCxnSpPr/>
      </xdr:nvCxnSpPr>
      <xdr:spPr>
        <a:xfrm>
          <a:off x="683260" y="143700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7360" cy="258445"/>
    <xdr:sp macro="" textlink="">
      <xdr:nvSpPr>
        <xdr:cNvPr id="280" name="テキスト ボックス 279"/>
        <xdr:cNvSpPr txBox="1"/>
      </xdr:nvSpPr>
      <xdr:spPr>
        <a:xfrm>
          <a:off x="274955" y="142316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81" name="直線コネクタ 280"/>
        <xdr:cNvCxnSpPr/>
      </xdr:nvCxnSpPr>
      <xdr:spPr>
        <a:xfrm>
          <a:off x="683260" y="140531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9080"/>
    <xdr:sp macro="" textlink="">
      <xdr:nvSpPr>
        <xdr:cNvPr id="282" name="テキスト ボックス 281"/>
        <xdr:cNvSpPr txBox="1"/>
      </xdr:nvSpPr>
      <xdr:spPr>
        <a:xfrm>
          <a:off x="339090" y="13917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3" name="直線コネクタ 282"/>
        <xdr:cNvCxnSpPr/>
      </xdr:nvCxnSpPr>
      <xdr:spPr>
        <a:xfrm>
          <a:off x="683260" y="137394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8445"/>
    <xdr:sp macro="" textlink="">
      <xdr:nvSpPr>
        <xdr:cNvPr id="284" name="テキスト ボックス 283"/>
        <xdr:cNvSpPr txBox="1"/>
      </xdr:nvSpPr>
      <xdr:spPr>
        <a:xfrm>
          <a:off x="33909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5" name="直線コネクタ 284"/>
        <xdr:cNvCxnSpPr/>
      </xdr:nvCxnSpPr>
      <xdr:spPr>
        <a:xfrm>
          <a:off x="683260" y="134258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9080"/>
    <xdr:sp macro="" textlink="">
      <xdr:nvSpPr>
        <xdr:cNvPr id="286" name="テキスト ボックス 285"/>
        <xdr:cNvSpPr txBox="1"/>
      </xdr:nvSpPr>
      <xdr:spPr>
        <a:xfrm>
          <a:off x="339090" y="13289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62865</xdr:rowOff>
    </xdr:from>
    <xdr:to>
      <xdr:col>28</xdr:col>
      <xdr:colOff>114300</xdr:colOff>
      <xdr:row>79</xdr:row>
      <xdr:rowOff>62865</xdr:rowOff>
    </xdr:to>
    <xdr:cxnSp macro="">
      <xdr:nvCxnSpPr>
        <xdr:cNvPr id="287" name="直線コネクタ 286"/>
        <xdr:cNvCxnSpPr/>
      </xdr:nvCxnSpPr>
      <xdr:spPr>
        <a:xfrm>
          <a:off x="683260" y="131121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8445"/>
    <xdr:sp macro="" textlink="">
      <xdr:nvSpPr>
        <xdr:cNvPr id="288" name="テキスト ボックス 287"/>
        <xdr:cNvSpPr txBox="1"/>
      </xdr:nvSpPr>
      <xdr:spPr>
        <a:xfrm>
          <a:off x="33909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9" name="直線コネクタ 288"/>
        <xdr:cNvCxnSpPr/>
      </xdr:nvCxnSpPr>
      <xdr:spPr>
        <a:xfrm>
          <a:off x="683260" y="127977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9090" cy="259080"/>
    <xdr:sp macro="" textlink="">
      <xdr:nvSpPr>
        <xdr:cNvPr id="290" name="テキスト ボックス 289"/>
        <xdr:cNvSpPr txBox="1"/>
      </xdr:nvSpPr>
      <xdr:spPr>
        <a:xfrm>
          <a:off x="383540" y="1266190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683260" y="12484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683260" y="124841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165100</xdr:rowOff>
    </xdr:from>
    <xdr:to>
      <xdr:col>24</xdr:col>
      <xdr:colOff>62865</xdr:colOff>
      <xdr:row>86</xdr:row>
      <xdr:rowOff>165100</xdr:rowOff>
    </xdr:to>
    <xdr:cxnSp macro="">
      <xdr:nvCxnSpPr>
        <xdr:cNvPr id="293" name="直線コネクタ 292"/>
        <xdr:cNvCxnSpPr/>
      </xdr:nvCxnSpPr>
      <xdr:spPr>
        <a:xfrm flipV="1">
          <a:off x="4162425" y="128841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265" cy="259080"/>
    <xdr:sp macro="" textlink="">
      <xdr:nvSpPr>
        <xdr:cNvPr id="294" name="【福祉施設】&#10;有形固定資産減価償却率最小値テキスト"/>
        <xdr:cNvSpPr txBox="1"/>
      </xdr:nvSpPr>
      <xdr:spPr>
        <a:xfrm>
          <a:off x="4201160" y="14371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165100</xdr:rowOff>
    </xdr:from>
    <xdr:to>
      <xdr:col>24</xdr:col>
      <xdr:colOff>152400</xdr:colOff>
      <xdr:row>86</xdr:row>
      <xdr:rowOff>165100</xdr:rowOff>
    </xdr:to>
    <xdr:cxnSp macro="">
      <xdr:nvCxnSpPr>
        <xdr:cNvPr id="295" name="直線コネクタ 294"/>
        <xdr:cNvCxnSpPr/>
      </xdr:nvCxnSpPr>
      <xdr:spPr>
        <a:xfrm>
          <a:off x="4093845" y="143700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112395</xdr:rowOff>
    </xdr:from>
    <xdr:ext cx="339725" cy="259080"/>
    <xdr:sp macro="" textlink="">
      <xdr:nvSpPr>
        <xdr:cNvPr id="296" name="【福祉施設】&#10;有形固定資産減価償却率最大値テキスト"/>
        <xdr:cNvSpPr txBox="1"/>
      </xdr:nvSpPr>
      <xdr:spPr>
        <a:xfrm>
          <a:off x="4201160" y="1266634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165100</xdr:rowOff>
    </xdr:from>
    <xdr:to>
      <xdr:col>24</xdr:col>
      <xdr:colOff>152400</xdr:colOff>
      <xdr:row>77</xdr:row>
      <xdr:rowOff>165100</xdr:rowOff>
    </xdr:to>
    <xdr:cxnSp macro="">
      <xdr:nvCxnSpPr>
        <xdr:cNvPr id="297" name="直線コネクタ 296"/>
        <xdr:cNvCxnSpPr/>
      </xdr:nvCxnSpPr>
      <xdr:spPr>
        <a:xfrm>
          <a:off x="4093845" y="128841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52070</xdr:rowOff>
    </xdr:from>
    <xdr:ext cx="404495" cy="258445"/>
    <xdr:sp macro="" textlink="">
      <xdr:nvSpPr>
        <xdr:cNvPr id="298" name="【福祉施設】&#10;有形固定資産減価償却率平均値テキスト"/>
        <xdr:cNvSpPr txBox="1"/>
      </xdr:nvSpPr>
      <xdr:spPr>
        <a:xfrm>
          <a:off x="4201160" y="135966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73660</xdr:rowOff>
    </xdr:from>
    <xdr:to>
      <xdr:col>24</xdr:col>
      <xdr:colOff>114300</xdr:colOff>
      <xdr:row>83</xdr:row>
      <xdr:rowOff>3810</xdr:rowOff>
    </xdr:to>
    <xdr:sp macro="" textlink="">
      <xdr:nvSpPr>
        <xdr:cNvPr id="299" name="フローチャート: 判断 298"/>
        <xdr:cNvSpPr/>
      </xdr:nvSpPr>
      <xdr:spPr>
        <a:xfrm>
          <a:off x="4112260" y="13618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53975</xdr:rowOff>
    </xdr:from>
    <xdr:to>
      <xdr:col>20</xdr:col>
      <xdr:colOff>38100</xdr:colOff>
      <xdr:row>82</xdr:row>
      <xdr:rowOff>155575</xdr:rowOff>
    </xdr:to>
    <xdr:sp macro="" textlink="">
      <xdr:nvSpPr>
        <xdr:cNvPr id="300" name="フローチャート: 判断 299"/>
        <xdr:cNvSpPr/>
      </xdr:nvSpPr>
      <xdr:spPr>
        <a:xfrm>
          <a:off x="3372485" y="1359852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39370</xdr:rowOff>
    </xdr:from>
    <xdr:to>
      <xdr:col>15</xdr:col>
      <xdr:colOff>101600</xdr:colOff>
      <xdr:row>82</xdr:row>
      <xdr:rowOff>140970</xdr:rowOff>
    </xdr:to>
    <xdr:sp macro="" textlink="">
      <xdr:nvSpPr>
        <xdr:cNvPr id="301" name="フローチャート: 判断 300"/>
        <xdr:cNvSpPr/>
      </xdr:nvSpPr>
      <xdr:spPr>
        <a:xfrm>
          <a:off x="2562225" y="1358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xdr:rowOff>
    </xdr:from>
    <xdr:to>
      <xdr:col>10</xdr:col>
      <xdr:colOff>165100</xdr:colOff>
      <xdr:row>82</xdr:row>
      <xdr:rowOff>111760</xdr:rowOff>
    </xdr:to>
    <xdr:sp macro="" textlink="">
      <xdr:nvSpPr>
        <xdr:cNvPr id="302" name="フローチャート: 判断 301"/>
        <xdr:cNvSpPr/>
      </xdr:nvSpPr>
      <xdr:spPr>
        <a:xfrm>
          <a:off x="1771650" y="1355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165100</xdr:rowOff>
    </xdr:from>
    <xdr:to>
      <xdr:col>6</xdr:col>
      <xdr:colOff>38100</xdr:colOff>
      <xdr:row>82</xdr:row>
      <xdr:rowOff>98425</xdr:rowOff>
    </xdr:to>
    <xdr:sp macro="" textlink="">
      <xdr:nvSpPr>
        <xdr:cNvPr id="303" name="フローチャート: 判断 302"/>
        <xdr:cNvSpPr/>
      </xdr:nvSpPr>
      <xdr:spPr>
        <a:xfrm>
          <a:off x="981075" y="13544550"/>
          <a:ext cx="8191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1365" cy="258445"/>
    <xdr:sp macro="" textlink="">
      <xdr:nvSpPr>
        <xdr:cNvPr id="304" name="テキスト ボックス 303"/>
        <xdr:cNvSpPr txBox="1"/>
      </xdr:nvSpPr>
      <xdr:spPr>
        <a:xfrm>
          <a:off x="3992245"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88</xdr:row>
      <xdr:rowOff>149860</xdr:rowOff>
    </xdr:from>
    <xdr:ext cx="762000" cy="258445"/>
    <xdr:sp macro="" textlink="">
      <xdr:nvSpPr>
        <xdr:cNvPr id="305" name="テキスト ボックス 304"/>
        <xdr:cNvSpPr txBox="1"/>
      </xdr:nvSpPr>
      <xdr:spPr>
        <a:xfrm>
          <a:off x="324548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1365" cy="258445"/>
    <xdr:sp macro="" textlink="">
      <xdr:nvSpPr>
        <xdr:cNvPr id="306" name="テキスト ボックス 305"/>
        <xdr:cNvSpPr txBox="1"/>
      </xdr:nvSpPr>
      <xdr:spPr>
        <a:xfrm>
          <a:off x="244221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8445"/>
    <xdr:sp macro="" textlink="">
      <xdr:nvSpPr>
        <xdr:cNvPr id="307" name="テキスト ボックス 306"/>
        <xdr:cNvSpPr txBox="1"/>
      </xdr:nvSpPr>
      <xdr:spPr>
        <a:xfrm>
          <a:off x="165163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88</xdr:row>
      <xdr:rowOff>149860</xdr:rowOff>
    </xdr:from>
    <xdr:ext cx="762000" cy="258445"/>
    <xdr:sp macro="" textlink="">
      <xdr:nvSpPr>
        <xdr:cNvPr id="308" name="テキスト ボックス 307"/>
        <xdr:cNvSpPr txBox="1"/>
      </xdr:nvSpPr>
      <xdr:spPr>
        <a:xfrm>
          <a:off x="85407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114935</xdr:rowOff>
    </xdr:from>
    <xdr:to>
      <xdr:col>24</xdr:col>
      <xdr:colOff>114300</xdr:colOff>
      <xdr:row>78</xdr:row>
      <xdr:rowOff>45085</xdr:rowOff>
    </xdr:to>
    <xdr:sp macro="" textlink="">
      <xdr:nvSpPr>
        <xdr:cNvPr id="309" name="楕円 308"/>
        <xdr:cNvSpPr/>
      </xdr:nvSpPr>
      <xdr:spPr>
        <a:xfrm>
          <a:off x="4112260" y="12833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67945</xdr:rowOff>
    </xdr:from>
    <xdr:ext cx="339725" cy="259080"/>
    <xdr:sp macro="" textlink="">
      <xdr:nvSpPr>
        <xdr:cNvPr id="310" name="【福祉施設】&#10;有形固定資産減価償却率該当値テキスト"/>
        <xdr:cNvSpPr txBox="1"/>
      </xdr:nvSpPr>
      <xdr:spPr>
        <a:xfrm>
          <a:off x="4201160" y="1278699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31115</xdr:rowOff>
    </xdr:from>
    <xdr:to>
      <xdr:col>20</xdr:col>
      <xdr:colOff>38100</xdr:colOff>
      <xdr:row>79</xdr:row>
      <xdr:rowOff>132715</xdr:rowOff>
    </xdr:to>
    <xdr:sp macro="" textlink="">
      <xdr:nvSpPr>
        <xdr:cNvPr id="311" name="楕円 310"/>
        <xdr:cNvSpPr/>
      </xdr:nvSpPr>
      <xdr:spPr>
        <a:xfrm>
          <a:off x="3372485" y="1308036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77</xdr:row>
      <xdr:rowOff>165100</xdr:rowOff>
    </xdr:from>
    <xdr:to>
      <xdr:col>24</xdr:col>
      <xdr:colOff>63500</xdr:colOff>
      <xdr:row>79</xdr:row>
      <xdr:rowOff>81915</xdr:rowOff>
    </xdr:to>
    <xdr:cxnSp macro="">
      <xdr:nvCxnSpPr>
        <xdr:cNvPr id="312" name="直線コネクタ 311"/>
        <xdr:cNvCxnSpPr/>
      </xdr:nvCxnSpPr>
      <xdr:spPr>
        <a:xfrm flipV="1">
          <a:off x="3416300" y="12884150"/>
          <a:ext cx="74676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85090</xdr:rowOff>
    </xdr:from>
    <xdr:to>
      <xdr:col>15</xdr:col>
      <xdr:colOff>101600</xdr:colOff>
      <xdr:row>80</xdr:row>
      <xdr:rowOff>15240</xdr:rowOff>
    </xdr:to>
    <xdr:sp macro="" textlink="">
      <xdr:nvSpPr>
        <xdr:cNvPr id="313" name="楕円 312"/>
        <xdr:cNvSpPr/>
      </xdr:nvSpPr>
      <xdr:spPr>
        <a:xfrm>
          <a:off x="2562225" y="13134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81915</xdr:rowOff>
    </xdr:from>
    <xdr:to>
      <xdr:col>19</xdr:col>
      <xdr:colOff>170815</xdr:colOff>
      <xdr:row>79</xdr:row>
      <xdr:rowOff>135890</xdr:rowOff>
    </xdr:to>
    <xdr:cxnSp macro="">
      <xdr:nvCxnSpPr>
        <xdr:cNvPr id="314" name="直線コネクタ 313"/>
        <xdr:cNvCxnSpPr/>
      </xdr:nvCxnSpPr>
      <xdr:spPr>
        <a:xfrm flipV="1">
          <a:off x="2613025" y="13131165"/>
          <a:ext cx="8032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104775</xdr:rowOff>
    </xdr:from>
    <xdr:to>
      <xdr:col>10</xdr:col>
      <xdr:colOff>165100</xdr:colOff>
      <xdr:row>79</xdr:row>
      <xdr:rowOff>34925</xdr:rowOff>
    </xdr:to>
    <xdr:sp macro="" textlink="">
      <xdr:nvSpPr>
        <xdr:cNvPr id="315" name="楕円 314"/>
        <xdr:cNvSpPr/>
      </xdr:nvSpPr>
      <xdr:spPr>
        <a:xfrm>
          <a:off x="1771650" y="12988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155575</xdr:rowOff>
    </xdr:from>
    <xdr:to>
      <xdr:col>15</xdr:col>
      <xdr:colOff>50800</xdr:colOff>
      <xdr:row>79</xdr:row>
      <xdr:rowOff>135890</xdr:rowOff>
    </xdr:to>
    <xdr:cxnSp macro="">
      <xdr:nvCxnSpPr>
        <xdr:cNvPr id="316" name="直線コネクタ 315"/>
        <xdr:cNvCxnSpPr/>
      </xdr:nvCxnSpPr>
      <xdr:spPr>
        <a:xfrm>
          <a:off x="1822450" y="13039725"/>
          <a:ext cx="790575"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98425</xdr:rowOff>
    </xdr:from>
    <xdr:to>
      <xdr:col>6</xdr:col>
      <xdr:colOff>38100</xdr:colOff>
      <xdr:row>82</xdr:row>
      <xdr:rowOff>28575</xdr:rowOff>
    </xdr:to>
    <xdr:sp macro="" textlink="">
      <xdr:nvSpPr>
        <xdr:cNvPr id="317" name="楕円 316"/>
        <xdr:cNvSpPr/>
      </xdr:nvSpPr>
      <xdr:spPr>
        <a:xfrm>
          <a:off x="981075" y="1347787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78</xdr:row>
      <xdr:rowOff>155575</xdr:rowOff>
    </xdr:from>
    <xdr:to>
      <xdr:col>10</xdr:col>
      <xdr:colOff>114300</xdr:colOff>
      <xdr:row>81</xdr:row>
      <xdr:rowOff>149225</xdr:rowOff>
    </xdr:to>
    <xdr:cxnSp macro="">
      <xdr:nvCxnSpPr>
        <xdr:cNvPr id="318" name="直線コネクタ 317"/>
        <xdr:cNvCxnSpPr/>
      </xdr:nvCxnSpPr>
      <xdr:spPr>
        <a:xfrm flipV="1">
          <a:off x="1024890" y="13039725"/>
          <a:ext cx="797560" cy="488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146685</xdr:rowOff>
    </xdr:from>
    <xdr:ext cx="405130" cy="259080"/>
    <xdr:sp macro="" textlink="">
      <xdr:nvSpPr>
        <xdr:cNvPr id="319" name="n_1aveValue【福祉施設】&#10;有形固定資産減価償却率"/>
        <xdr:cNvSpPr txBox="1"/>
      </xdr:nvSpPr>
      <xdr:spPr>
        <a:xfrm>
          <a:off x="3227705" y="13691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132080</xdr:rowOff>
    </xdr:from>
    <xdr:ext cx="405130" cy="259080"/>
    <xdr:sp macro="" textlink="">
      <xdr:nvSpPr>
        <xdr:cNvPr id="320" name="n_2aveValue【福祉施設】&#10;有形固定資産減価償却率"/>
        <xdr:cNvSpPr txBox="1"/>
      </xdr:nvSpPr>
      <xdr:spPr>
        <a:xfrm>
          <a:off x="2430145" y="1367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102870</xdr:rowOff>
    </xdr:from>
    <xdr:ext cx="404495" cy="259080"/>
    <xdr:sp macro="" textlink="">
      <xdr:nvSpPr>
        <xdr:cNvPr id="321" name="n_3aveValue【福祉施設】&#10;有形固定資産減価償却率"/>
        <xdr:cNvSpPr txBox="1"/>
      </xdr:nvSpPr>
      <xdr:spPr>
        <a:xfrm>
          <a:off x="1639570" y="13647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89535</xdr:rowOff>
    </xdr:from>
    <xdr:ext cx="405130" cy="258445"/>
    <xdr:sp macro="" textlink="">
      <xdr:nvSpPr>
        <xdr:cNvPr id="322" name="n_4aveValue【福祉施設】&#10;有形固定資産減価償却率"/>
        <xdr:cNvSpPr txBox="1"/>
      </xdr:nvSpPr>
      <xdr:spPr>
        <a:xfrm>
          <a:off x="848995" y="13634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149225</xdr:rowOff>
    </xdr:from>
    <xdr:ext cx="405130" cy="258445"/>
    <xdr:sp macro="" textlink="">
      <xdr:nvSpPr>
        <xdr:cNvPr id="323" name="n_1mainValue【福祉施設】&#10;有形固定資産減価償却率"/>
        <xdr:cNvSpPr txBox="1"/>
      </xdr:nvSpPr>
      <xdr:spPr>
        <a:xfrm>
          <a:off x="3227705" y="12868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31750</xdr:rowOff>
    </xdr:from>
    <xdr:ext cx="405130" cy="258445"/>
    <xdr:sp macro="" textlink="">
      <xdr:nvSpPr>
        <xdr:cNvPr id="324" name="n_2mainValue【福祉施設】&#10;有形固定資産減価償却率"/>
        <xdr:cNvSpPr txBox="1"/>
      </xdr:nvSpPr>
      <xdr:spPr>
        <a:xfrm>
          <a:off x="2430145" y="12915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51435</xdr:rowOff>
    </xdr:from>
    <xdr:ext cx="404495" cy="258445"/>
    <xdr:sp macro="" textlink="">
      <xdr:nvSpPr>
        <xdr:cNvPr id="325" name="n_3mainValue【福祉施設】&#10;有形固定資産減価償却率"/>
        <xdr:cNvSpPr txBox="1"/>
      </xdr:nvSpPr>
      <xdr:spPr>
        <a:xfrm>
          <a:off x="1639570" y="1277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45085</xdr:rowOff>
    </xdr:from>
    <xdr:ext cx="405130" cy="259080"/>
    <xdr:sp macro="" textlink="">
      <xdr:nvSpPr>
        <xdr:cNvPr id="326" name="n_4mainValue【福祉施設】&#10;有形固定資産減価償却率"/>
        <xdr:cNvSpPr txBox="1"/>
      </xdr:nvSpPr>
      <xdr:spPr>
        <a:xfrm>
          <a:off x="848995"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5934710" y="113855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04202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04202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695960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695960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798449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798449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5934710" y="124841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5425"/>
    <xdr:sp macro="" textlink="">
      <xdr:nvSpPr>
        <xdr:cNvPr id="335" name="テキスト ボックス 334"/>
        <xdr:cNvSpPr txBox="1"/>
      </xdr:nvSpPr>
      <xdr:spPr>
        <a:xfrm>
          <a:off x="5896610" y="122999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5934710" y="146875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5934710" y="143192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9080"/>
    <xdr:sp macro="" textlink="">
      <xdr:nvSpPr>
        <xdr:cNvPr id="338" name="テキスト ボックス 337"/>
        <xdr:cNvSpPr txBox="1"/>
      </xdr:nvSpPr>
      <xdr:spPr>
        <a:xfrm>
          <a:off x="550672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5934710" y="139509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40" name="テキスト ボックス 339"/>
        <xdr:cNvSpPr txBox="1"/>
      </xdr:nvSpPr>
      <xdr:spPr>
        <a:xfrm>
          <a:off x="5506720" y="13815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5934710" y="135826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42" name="テキスト ボックス 341"/>
        <xdr:cNvSpPr txBox="1"/>
      </xdr:nvSpPr>
      <xdr:spPr>
        <a:xfrm>
          <a:off x="5506720" y="1344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5934710" y="132143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4" name="テキスト ボックス 343"/>
        <xdr:cNvSpPr txBox="1"/>
      </xdr:nvSpPr>
      <xdr:spPr>
        <a:xfrm>
          <a:off x="5506720" y="13078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5934710" y="128524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8445"/>
    <xdr:sp macro="" textlink="">
      <xdr:nvSpPr>
        <xdr:cNvPr id="346" name="テキスト ボックス 345"/>
        <xdr:cNvSpPr txBox="1"/>
      </xdr:nvSpPr>
      <xdr:spPr>
        <a:xfrm>
          <a:off x="5506720" y="12716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5934710" y="124841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8445"/>
    <xdr:sp macro="" textlink="">
      <xdr:nvSpPr>
        <xdr:cNvPr id="348" name="テキスト ボックス 347"/>
        <xdr:cNvSpPr txBox="1"/>
      </xdr:nvSpPr>
      <xdr:spPr>
        <a:xfrm>
          <a:off x="550672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5934710" y="124841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78</xdr:row>
      <xdr:rowOff>15240</xdr:rowOff>
    </xdr:from>
    <xdr:to>
      <xdr:col>54</xdr:col>
      <xdr:colOff>170815</xdr:colOff>
      <xdr:row>86</xdr:row>
      <xdr:rowOff>91440</xdr:rowOff>
    </xdr:to>
    <xdr:cxnSp macro="">
      <xdr:nvCxnSpPr>
        <xdr:cNvPr id="350" name="直線コネクタ 349"/>
        <xdr:cNvCxnSpPr/>
      </xdr:nvCxnSpPr>
      <xdr:spPr>
        <a:xfrm flipV="1">
          <a:off x="9394825" y="128993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265" cy="258445"/>
    <xdr:sp macro="" textlink="">
      <xdr:nvSpPr>
        <xdr:cNvPr id="351" name="【福祉施設】&#10;一人当たり面積最小値テキスト"/>
        <xdr:cNvSpPr txBox="1"/>
      </xdr:nvSpPr>
      <xdr:spPr>
        <a:xfrm>
          <a:off x="9432925" y="14300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2" name="直線コネクタ 351"/>
        <xdr:cNvCxnSpPr/>
      </xdr:nvCxnSpPr>
      <xdr:spPr>
        <a:xfrm>
          <a:off x="9325610" y="142963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265" cy="259080"/>
    <xdr:sp macro="" textlink="">
      <xdr:nvSpPr>
        <xdr:cNvPr id="353" name="【福祉施設】&#10;一人当たり面積最大値テキスト"/>
        <xdr:cNvSpPr txBox="1"/>
      </xdr:nvSpPr>
      <xdr:spPr>
        <a:xfrm>
          <a:off x="9432925" y="12687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54" name="直線コネクタ 353"/>
        <xdr:cNvCxnSpPr/>
      </xdr:nvCxnSpPr>
      <xdr:spPr>
        <a:xfrm>
          <a:off x="9325610" y="128993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265" cy="258445"/>
    <xdr:sp macro="" textlink="">
      <xdr:nvSpPr>
        <xdr:cNvPr id="355" name="【福祉施設】&#10;一人当たり面積平均値テキスト"/>
        <xdr:cNvSpPr txBox="1"/>
      </xdr:nvSpPr>
      <xdr:spPr>
        <a:xfrm>
          <a:off x="9432925" y="137274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165100</xdr:rowOff>
    </xdr:from>
    <xdr:to>
      <xdr:col>55</xdr:col>
      <xdr:colOff>50800</xdr:colOff>
      <xdr:row>84</xdr:row>
      <xdr:rowOff>96520</xdr:rowOff>
    </xdr:to>
    <xdr:sp macro="" textlink="">
      <xdr:nvSpPr>
        <xdr:cNvPr id="356" name="フローチャート: 判断 355"/>
        <xdr:cNvSpPr/>
      </xdr:nvSpPr>
      <xdr:spPr>
        <a:xfrm>
          <a:off x="9363710" y="13874750"/>
          <a:ext cx="8191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165100</xdr:rowOff>
    </xdr:from>
    <xdr:to>
      <xdr:col>50</xdr:col>
      <xdr:colOff>165100</xdr:colOff>
      <xdr:row>84</xdr:row>
      <xdr:rowOff>100330</xdr:rowOff>
    </xdr:to>
    <xdr:sp macro="" textlink="">
      <xdr:nvSpPr>
        <xdr:cNvPr id="357" name="フローチャート: 判断 356"/>
        <xdr:cNvSpPr/>
      </xdr:nvSpPr>
      <xdr:spPr>
        <a:xfrm>
          <a:off x="8604250" y="13874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2540</xdr:rowOff>
    </xdr:from>
    <xdr:to>
      <xdr:col>46</xdr:col>
      <xdr:colOff>38100</xdr:colOff>
      <xdr:row>84</xdr:row>
      <xdr:rowOff>104140</xdr:rowOff>
    </xdr:to>
    <xdr:sp macro="" textlink="">
      <xdr:nvSpPr>
        <xdr:cNvPr id="358" name="フローチャート: 判断 357"/>
        <xdr:cNvSpPr/>
      </xdr:nvSpPr>
      <xdr:spPr>
        <a:xfrm>
          <a:off x="7813675" y="1387729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003415" y="1384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212840" y="1384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8445"/>
    <xdr:sp macro="" textlink="">
      <xdr:nvSpPr>
        <xdr:cNvPr id="361" name="テキスト ボックス 360"/>
        <xdr:cNvSpPr txBox="1"/>
      </xdr:nvSpPr>
      <xdr:spPr>
        <a:xfrm>
          <a:off x="922401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8445"/>
    <xdr:sp macro="" textlink="">
      <xdr:nvSpPr>
        <xdr:cNvPr id="362" name="テキスト ボックス 361"/>
        <xdr:cNvSpPr txBox="1"/>
      </xdr:nvSpPr>
      <xdr:spPr>
        <a:xfrm>
          <a:off x="848423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88</xdr:row>
      <xdr:rowOff>149860</xdr:rowOff>
    </xdr:from>
    <xdr:ext cx="762000" cy="258445"/>
    <xdr:sp macro="" textlink="">
      <xdr:nvSpPr>
        <xdr:cNvPr id="363" name="テキスト ボックス 362"/>
        <xdr:cNvSpPr txBox="1"/>
      </xdr:nvSpPr>
      <xdr:spPr>
        <a:xfrm>
          <a:off x="768667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1365" cy="258445"/>
    <xdr:sp macro="" textlink="">
      <xdr:nvSpPr>
        <xdr:cNvPr id="364" name="テキスト ボックス 363"/>
        <xdr:cNvSpPr txBox="1"/>
      </xdr:nvSpPr>
      <xdr:spPr>
        <a:xfrm>
          <a:off x="68834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8445"/>
    <xdr:sp macro="" textlink="">
      <xdr:nvSpPr>
        <xdr:cNvPr id="365" name="テキスト ボックス 364"/>
        <xdr:cNvSpPr txBox="1"/>
      </xdr:nvSpPr>
      <xdr:spPr>
        <a:xfrm>
          <a:off x="609282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66" name="楕円 365"/>
        <xdr:cNvSpPr/>
      </xdr:nvSpPr>
      <xdr:spPr>
        <a:xfrm>
          <a:off x="9363710" y="1419098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66040</xdr:rowOff>
    </xdr:from>
    <xdr:ext cx="469265" cy="259080"/>
    <xdr:sp macro="" textlink="">
      <xdr:nvSpPr>
        <xdr:cNvPr id="367" name="【福祉施設】&#10;一人当たり面積該当値テキスト"/>
        <xdr:cNvSpPr txBox="1"/>
      </xdr:nvSpPr>
      <xdr:spPr>
        <a:xfrm>
          <a:off x="9432925" y="14105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130810</xdr:rowOff>
    </xdr:to>
    <xdr:sp macro="" textlink="">
      <xdr:nvSpPr>
        <xdr:cNvPr id="368" name="楕円 367"/>
        <xdr:cNvSpPr/>
      </xdr:nvSpPr>
      <xdr:spPr>
        <a:xfrm>
          <a:off x="8604250"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80010</xdr:rowOff>
    </xdr:to>
    <xdr:cxnSp macro="">
      <xdr:nvCxnSpPr>
        <xdr:cNvPr id="369" name="直線コネクタ 368"/>
        <xdr:cNvCxnSpPr/>
      </xdr:nvCxnSpPr>
      <xdr:spPr>
        <a:xfrm flipV="1">
          <a:off x="8655050" y="14235430"/>
          <a:ext cx="7397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21590</xdr:rowOff>
    </xdr:from>
    <xdr:to>
      <xdr:col>46</xdr:col>
      <xdr:colOff>38100</xdr:colOff>
      <xdr:row>86</xdr:row>
      <xdr:rowOff>123190</xdr:rowOff>
    </xdr:to>
    <xdr:sp macro="" textlink="">
      <xdr:nvSpPr>
        <xdr:cNvPr id="370" name="楕円 369"/>
        <xdr:cNvSpPr/>
      </xdr:nvSpPr>
      <xdr:spPr>
        <a:xfrm>
          <a:off x="7813675" y="1422654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86</xdr:row>
      <xdr:rowOff>72390</xdr:rowOff>
    </xdr:from>
    <xdr:to>
      <xdr:col>50</xdr:col>
      <xdr:colOff>114300</xdr:colOff>
      <xdr:row>86</xdr:row>
      <xdr:rowOff>80010</xdr:rowOff>
    </xdr:to>
    <xdr:cxnSp macro="">
      <xdr:nvCxnSpPr>
        <xdr:cNvPr id="371" name="直線コネクタ 370"/>
        <xdr:cNvCxnSpPr/>
      </xdr:nvCxnSpPr>
      <xdr:spPr>
        <a:xfrm>
          <a:off x="7857490" y="14277340"/>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29210</xdr:rowOff>
    </xdr:from>
    <xdr:to>
      <xdr:col>41</xdr:col>
      <xdr:colOff>101600</xdr:colOff>
      <xdr:row>86</xdr:row>
      <xdr:rowOff>130810</xdr:rowOff>
    </xdr:to>
    <xdr:sp macro="" textlink="">
      <xdr:nvSpPr>
        <xdr:cNvPr id="372" name="楕円 371"/>
        <xdr:cNvSpPr/>
      </xdr:nvSpPr>
      <xdr:spPr>
        <a:xfrm>
          <a:off x="7003415"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72390</xdr:rowOff>
    </xdr:from>
    <xdr:to>
      <xdr:col>45</xdr:col>
      <xdr:colOff>170815</xdr:colOff>
      <xdr:row>86</xdr:row>
      <xdr:rowOff>80010</xdr:rowOff>
    </xdr:to>
    <xdr:cxnSp macro="">
      <xdr:nvCxnSpPr>
        <xdr:cNvPr id="373" name="直線コネクタ 372"/>
        <xdr:cNvCxnSpPr/>
      </xdr:nvCxnSpPr>
      <xdr:spPr>
        <a:xfrm flipV="1">
          <a:off x="7054215" y="14277340"/>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74" name="楕円 373"/>
        <xdr:cNvSpPr/>
      </xdr:nvSpPr>
      <xdr:spPr>
        <a:xfrm>
          <a:off x="621284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80010</xdr:rowOff>
    </xdr:to>
    <xdr:cxnSp macro="">
      <xdr:nvCxnSpPr>
        <xdr:cNvPr id="375" name="直線コネクタ 374"/>
        <xdr:cNvCxnSpPr/>
      </xdr:nvCxnSpPr>
      <xdr:spPr>
        <a:xfrm>
          <a:off x="6263640" y="14243050"/>
          <a:ext cx="7905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116840</xdr:rowOff>
    </xdr:from>
    <xdr:ext cx="469265" cy="258445"/>
    <xdr:sp macro="" textlink="">
      <xdr:nvSpPr>
        <xdr:cNvPr id="376" name="n_1aveValue【福祉施設】&#10;一人当たり面積"/>
        <xdr:cNvSpPr txBox="1"/>
      </xdr:nvSpPr>
      <xdr:spPr>
        <a:xfrm>
          <a:off x="8427085" y="1366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120650</xdr:rowOff>
    </xdr:from>
    <xdr:ext cx="469900" cy="258445"/>
    <xdr:sp macro="" textlink="">
      <xdr:nvSpPr>
        <xdr:cNvPr id="377" name="n_2aveValue【福祉施設】&#10;一人当たり面積"/>
        <xdr:cNvSpPr txBox="1"/>
      </xdr:nvSpPr>
      <xdr:spPr>
        <a:xfrm>
          <a:off x="7649210" y="13665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78740</xdr:rowOff>
    </xdr:from>
    <xdr:ext cx="469265" cy="259080"/>
    <xdr:sp macro="" textlink="">
      <xdr:nvSpPr>
        <xdr:cNvPr id="378" name="n_3aveValue【福祉施設】&#10;一人当たり面積"/>
        <xdr:cNvSpPr txBox="1"/>
      </xdr:nvSpPr>
      <xdr:spPr>
        <a:xfrm>
          <a:off x="6838950" y="1362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78740</xdr:rowOff>
    </xdr:from>
    <xdr:ext cx="469265" cy="259080"/>
    <xdr:sp macro="" textlink="">
      <xdr:nvSpPr>
        <xdr:cNvPr id="379" name="n_4aveValue【福祉施設】&#10;一人当たり面積"/>
        <xdr:cNvSpPr txBox="1"/>
      </xdr:nvSpPr>
      <xdr:spPr>
        <a:xfrm>
          <a:off x="6048375" y="1362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121920</xdr:rowOff>
    </xdr:from>
    <xdr:ext cx="469265" cy="258445"/>
    <xdr:sp macro="" textlink="">
      <xdr:nvSpPr>
        <xdr:cNvPr id="380" name="n_1mainValue【福祉施設】&#10;一人当たり面積"/>
        <xdr:cNvSpPr txBox="1"/>
      </xdr:nvSpPr>
      <xdr:spPr>
        <a:xfrm>
          <a:off x="8427085" y="14326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114300</xdr:rowOff>
    </xdr:from>
    <xdr:ext cx="469900" cy="259080"/>
    <xdr:sp macro="" textlink="">
      <xdr:nvSpPr>
        <xdr:cNvPr id="381" name="n_2mainValue【福祉施設】&#10;一人当たり面積"/>
        <xdr:cNvSpPr txBox="1"/>
      </xdr:nvSpPr>
      <xdr:spPr>
        <a:xfrm>
          <a:off x="7649210" y="1431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121920</xdr:rowOff>
    </xdr:from>
    <xdr:ext cx="469265" cy="258445"/>
    <xdr:sp macro="" textlink="">
      <xdr:nvSpPr>
        <xdr:cNvPr id="382" name="n_3mainValue【福祉施設】&#10;一人当たり面積"/>
        <xdr:cNvSpPr txBox="1"/>
      </xdr:nvSpPr>
      <xdr:spPr>
        <a:xfrm>
          <a:off x="6838950" y="14326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80010</xdr:rowOff>
    </xdr:from>
    <xdr:ext cx="469265" cy="259080"/>
    <xdr:sp macro="" textlink="">
      <xdr:nvSpPr>
        <xdr:cNvPr id="383" name="n_4mainValue【福祉施設】&#10;一人当たり面積"/>
        <xdr:cNvSpPr txBox="1"/>
      </xdr:nvSpPr>
      <xdr:spPr>
        <a:xfrm>
          <a:off x="6048375" y="1428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683260" y="15049500"/>
          <a:ext cx="4251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1026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1026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70815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70815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273304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273304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683260" y="16192500"/>
          <a:ext cx="4251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392" name="テキスト ボックス 391"/>
        <xdr:cNvSpPr txBox="1"/>
      </xdr:nvSpPr>
      <xdr:spPr>
        <a:xfrm>
          <a:off x="66484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683260" y="1847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7360" cy="259080"/>
    <xdr:sp macro="" textlink="">
      <xdr:nvSpPr>
        <xdr:cNvPr id="394" name="テキスト ボックス 393"/>
        <xdr:cNvSpPr txBox="1"/>
      </xdr:nvSpPr>
      <xdr:spPr>
        <a:xfrm>
          <a:off x="274955"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5" name="直線コネクタ 394"/>
        <xdr:cNvCxnSpPr/>
      </xdr:nvCxnSpPr>
      <xdr:spPr>
        <a:xfrm>
          <a:off x="683260" y="18152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7360" cy="258445"/>
    <xdr:sp macro="" textlink="">
      <xdr:nvSpPr>
        <xdr:cNvPr id="396" name="テキスト ボックス 395"/>
        <xdr:cNvSpPr txBox="1"/>
      </xdr:nvSpPr>
      <xdr:spPr>
        <a:xfrm>
          <a:off x="274955" y="180098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7" name="直線コネクタ 396"/>
        <xdr:cNvCxnSpPr/>
      </xdr:nvCxnSpPr>
      <xdr:spPr>
        <a:xfrm>
          <a:off x="683260" y="1782572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8" name="テキスト ボックス 397"/>
        <xdr:cNvSpPr txBox="1"/>
      </xdr:nvSpPr>
      <xdr:spPr>
        <a:xfrm>
          <a:off x="33909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9" name="直線コネクタ 398"/>
        <xdr:cNvCxnSpPr/>
      </xdr:nvCxnSpPr>
      <xdr:spPr>
        <a:xfrm>
          <a:off x="683260" y="17498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400" name="テキスト ボックス 399"/>
        <xdr:cNvSpPr txBox="1"/>
      </xdr:nvSpPr>
      <xdr:spPr>
        <a:xfrm>
          <a:off x="33909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1" name="直線コネクタ 400"/>
        <xdr:cNvCxnSpPr/>
      </xdr:nvCxnSpPr>
      <xdr:spPr>
        <a:xfrm>
          <a:off x="683260" y="17172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2" name="テキスト ボックス 401"/>
        <xdr:cNvSpPr txBox="1"/>
      </xdr:nvSpPr>
      <xdr:spPr>
        <a:xfrm>
          <a:off x="33909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3" name="直線コネクタ 402"/>
        <xdr:cNvCxnSpPr/>
      </xdr:nvCxnSpPr>
      <xdr:spPr>
        <a:xfrm>
          <a:off x="683260" y="16845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4" name="テキスト ボックス 403"/>
        <xdr:cNvSpPr txBox="1"/>
      </xdr:nvSpPr>
      <xdr:spPr>
        <a:xfrm>
          <a:off x="33909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5" name="直線コネクタ 404"/>
        <xdr:cNvCxnSpPr/>
      </xdr:nvCxnSpPr>
      <xdr:spPr>
        <a:xfrm>
          <a:off x="683260" y="16518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9090" cy="258445"/>
    <xdr:sp macro="" textlink="">
      <xdr:nvSpPr>
        <xdr:cNvPr id="406" name="テキスト ボックス 405"/>
        <xdr:cNvSpPr txBox="1"/>
      </xdr:nvSpPr>
      <xdr:spPr>
        <a:xfrm>
          <a:off x="38354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683260" y="1619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683260" y="16192500"/>
          <a:ext cx="4251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158115</xdr:rowOff>
    </xdr:from>
    <xdr:to>
      <xdr:col>24</xdr:col>
      <xdr:colOff>62865</xdr:colOff>
      <xdr:row>109</xdr:row>
      <xdr:rowOff>35560</xdr:rowOff>
    </xdr:to>
    <xdr:cxnSp macro="">
      <xdr:nvCxnSpPr>
        <xdr:cNvPr id="409" name="直線コネクタ 408"/>
        <xdr:cNvCxnSpPr/>
      </xdr:nvCxnSpPr>
      <xdr:spPr>
        <a:xfrm flipV="1">
          <a:off x="4162425" y="167316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265" cy="259080"/>
    <xdr:sp macro="" textlink="">
      <xdr:nvSpPr>
        <xdr:cNvPr id="410" name="【市民会館】&#10;有形固定資産減価償却率最小値テキスト"/>
        <xdr:cNvSpPr txBox="1"/>
      </xdr:nvSpPr>
      <xdr:spPr>
        <a:xfrm>
          <a:off x="420116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11" name="直線コネクタ 410"/>
        <xdr:cNvCxnSpPr/>
      </xdr:nvCxnSpPr>
      <xdr:spPr>
        <a:xfrm>
          <a:off x="4093845" y="181521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104775</xdr:rowOff>
    </xdr:from>
    <xdr:ext cx="404495" cy="259080"/>
    <xdr:sp macro="" textlink="">
      <xdr:nvSpPr>
        <xdr:cNvPr id="412" name="【市民会館】&#10;有形固定資産減価償却率最大値テキスト"/>
        <xdr:cNvSpPr txBox="1"/>
      </xdr:nvSpPr>
      <xdr:spPr>
        <a:xfrm>
          <a:off x="4201160" y="16506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158115</xdr:rowOff>
    </xdr:from>
    <xdr:to>
      <xdr:col>24</xdr:col>
      <xdr:colOff>152400</xdr:colOff>
      <xdr:row>100</xdr:row>
      <xdr:rowOff>158115</xdr:rowOff>
    </xdr:to>
    <xdr:cxnSp macro="">
      <xdr:nvCxnSpPr>
        <xdr:cNvPr id="413" name="直線コネクタ 412"/>
        <xdr:cNvCxnSpPr/>
      </xdr:nvCxnSpPr>
      <xdr:spPr>
        <a:xfrm>
          <a:off x="4093845" y="167316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93980</xdr:rowOff>
    </xdr:from>
    <xdr:ext cx="404495" cy="259080"/>
    <xdr:sp macro="" textlink="">
      <xdr:nvSpPr>
        <xdr:cNvPr id="414" name="【市民会館】&#10;有形固定資産減価償却率平均値テキスト"/>
        <xdr:cNvSpPr txBox="1"/>
      </xdr:nvSpPr>
      <xdr:spPr>
        <a:xfrm>
          <a:off x="4201160" y="1718183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11226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79375</xdr:rowOff>
    </xdr:from>
    <xdr:to>
      <xdr:col>20</xdr:col>
      <xdr:colOff>38100</xdr:colOff>
      <xdr:row>105</xdr:row>
      <xdr:rowOff>9525</xdr:rowOff>
    </xdr:to>
    <xdr:sp macro="" textlink="">
      <xdr:nvSpPr>
        <xdr:cNvPr id="416" name="フローチャート: 判断 415"/>
        <xdr:cNvSpPr/>
      </xdr:nvSpPr>
      <xdr:spPr>
        <a:xfrm>
          <a:off x="3372485" y="1733867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76200</xdr:rowOff>
    </xdr:from>
    <xdr:to>
      <xdr:col>15</xdr:col>
      <xdr:colOff>101600</xdr:colOff>
      <xdr:row>105</xdr:row>
      <xdr:rowOff>6350</xdr:rowOff>
    </xdr:to>
    <xdr:sp macro="" textlink="">
      <xdr:nvSpPr>
        <xdr:cNvPr id="417" name="フローチャート: 判断 416"/>
        <xdr:cNvSpPr/>
      </xdr:nvSpPr>
      <xdr:spPr>
        <a:xfrm>
          <a:off x="2562225"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18" name="フローチャート: 判断 417"/>
        <xdr:cNvSpPr/>
      </xdr:nvSpPr>
      <xdr:spPr>
        <a:xfrm>
          <a:off x="1771650" y="173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22225</xdr:rowOff>
    </xdr:from>
    <xdr:to>
      <xdr:col>6</xdr:col>
      <xdr:colOff>38100</xdr:colOff>
      <xdr:row>104</xdr:row>
      <xdr:rowOff>123825</xdr:rowOff>
    </xdr:to>
    <xdr:sp macro="" textlink="">
      <xdr:nvSpPr>
        <xdr:cNvPr id="419" name="フローチャート: 判断 418"/>
        <xdr:cNvSpPr/>
      </xdr:nvSpPr>
      <xdr:spPr>
        <a:xfrm>
          <a:off x="981075" y="1728152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1365" cy="259080"/>
    <xdr:sp macro="" textlink="">
      <xdr:nvSpPr>
        <xdr:cNvPr id="420" name="テキスト ボックス 419"/>
        <xdr:cNvSpPr txBox="1"/>
      </xdr:nvSpPr>
      <xdr:spPr>
        <a:xfrm>
          <a:off x="3992245"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111</xdr:row>
      <xdr:rowOff>16510</xdr:rowOff>
    </xdr:from>
    <xdr:ext cx="762000" cy="259080"/>
    <xdr:sp macro="" textlink="">
      <xdr:nvSpPr>
        <xdr:cNvPr id="421" name="テキスト ボックス 420"/>
        <xdr:cNvSpPr txBox="1"/>
      </xdr:nvSpPr>
      <xdr:spPr>
        <a:xfrm>
          <a:off x="324548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1365" cy="259080"/>
    <xdr:sp macro="" textlink="">
      <xdr:nvSpPr>
        <xdr:cNvPr id="422" name="テキスト ボックス 421"/>
        <xdr:cNvSpPr txBox="1"/>
      </xdr:nvSpPr>
      <xdr:spPr>
        <a:xfrm>
          <a:off x="244221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3" name="テキスト ボックス 422"/>
        <xdr:cNvSpPr txBox="1"/>
      </xdr:nvSpPr>
      <xdr:spPr>
        <a:xfrm>
          <a:off x="165163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111</xdr:row>
      <xdr:rowOff>16510</xdr:rowOff>
    </xdr:from>
    <xdr:ext cx="762000" cy="259080"/>
    <xdr:sp macro="" textlink="">
      <xdr:nvSpPr>
        <xdr:cNvPr id="424" name="テキスト ボックス 423"/>
        <xdr:cNvSpPr txBox="1"/>
      </xdr:nvSpPr>
      <xdr:spPr>
        <a:xfrm>
          <a:off x="8540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107315</xdr:rowOff>
    </xdr:from>
    <xdr:to>
      <xdr:col>24</xdr:col>
      <xdr:colOff>114300</xdr:colOff>
      <xdr:row>105</xdr:row>
      <xdr:rowOff>37465</xdr:rowOff>
    </xdr:to>
    <xdr:sp macro="" textlink="">
      <xdr:nvSpPr>
        <xdr:cNvPr id="425" name="楕円 424"/>
        <xdr:cNvSpPr/>
      </xdr:nvSpPr>
      <xdr:spPr>
        <a:xfrm>
          <a:off x="4112260" y="173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86360</xdr:rowOff>
    </xdr:from>
    <xdr:ext cx="404495" cy="258445"/>
    <xdr:sp macro="" textlink="">
      <xdr:nvSpPr>
        <xdr:cNvPr id="426" name="【市民会館】&#10;有形固定資産減価償却率該当値テキスト"/>
        <xdr:cNvSpPr txBox="1"/>
      </xdr:nvSpPr>
      <xdr:spPr>
        <a:xfrm>
          <a:off x="4201160" y="17345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7" name="楕円 426"/>
        <xdr:cNvSpPr/>
      </xdr:nvSpPr>
      <xdr:spPr>
        <a:xfrm>
          <a:off x="3372485" y="1733042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170815</xdr:colOff>
      <xdr:row>104</xdr:row>
      <xdr:rowOff>121920</xdr:rowOff>
    </xdr:from>
    <xdr:to>
      <xdr:col>24</xdr:col>
      <xdr:colOff>63500</xdr:colOff>
      <xdr:row>104</xdr:row>
      <xdr:rowOff>158115</xdr:rowOff>
    </xdr:to>
    <xdr:cxnSp macro="">
      <xdr:nvCxnSpPr>
        <xdr:cNvPr id="428" name="直線コネクタ 427"/>
        <xdr:cNvCxnSpPr/>
      </xdr:nvCxnSpPr>
      <xdr:spPr>
        <a:xfrm>
          <a:off x="3416300" y="17381220"/>
          <a:ext cx="7467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429" name="楕円 428"/>
        <xdr:cNvSpPr/>
      </xdr:nvSpPr>
      <xdr:spPr>
        <a:xfrm>
          <a:off x="2562225"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86360</xdr:rowOff>
    </xdr:from>
    <xdr:to>
      <xdr:col>19</xdr:col>
      <xdr:colOff>170815</xdr:colOff>
      <xdr:row>104</xdr:row>
      <xdr:rowOff>121920</xdr:rowOff>
    </xdr:to>
    <xdr:cxnSp macro="">
      <xdr:nvCxnSpPr>
        <xdr:cNvPr id="430" name="直線コネクタ 429"/>
        <xdr:cNvCxnSpPr/>
      </xdr:nvCxnSpPr>
      <xdr:spPr>
        <a:xfrm>
          <a:off x="2613025" y="17345660"/>
          <a:ext cx="8032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170815</xdr:rowOff>
    </xdr:from>
    <xdr:to>
      <xdr:col>10</xdr:col>
      <xdr:colOff>165100</xdr:colOff>
      <xdr:row>104</xdr:row>
      <xdr:rowOff>100965</xdr:rowOff>
    </xdr:to>
    <xdr:sp macro="" textlink="">
      <xdr:nvSpPr>
        <xdr:cNvPr id="431" name="楕円 430"/>
        <xdr:cNvSpPr/>
      </xdr:nvSpPr>
      <xdr:spPr>
        <a:xfrm>
          <a:off x="1771650" y="172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50165</xdr:rowOff>
    </xdr:from>
    <xdr:to>
      <xdr:col>15</xdr:col>
      <xdr:colOff>50800</xdr:colOff>
      <xdr:row>104</xdr:row>
      <xdr:rowOff>86360</xdr:rowOff>
    </xdr:to>
    <xdr:cxnSp macro="">
      <xdr:nvCxnSpPr>
        <xdr:cNvPr id="432" name="直線コネクタ 431"/>
        <xdr:cNvCxnSpPr/>
      </xdr:nvCxnSpPr>
      <xdr:spPr>
        <a:xfrm>
          <a:off x="1822450" y="17309465"/>
          <a:ext cx="7905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134620</xdr:rowOff>
    </xdr:from>
    <xdr:to>
      <xdr:col>6</xdr:col>
      <xdr:colOff>38100</xdr:colOff>
      <xdr:row>104</xdr:row>
      <xdr:rowOff>64770</xdr:rowOff>
    </xdr:to>
    <xdr:sp macro="" textlink="">
      <xdr:nvSpPr>
        <xdr:cNvPr id="433" name="楕円 432"/>
        <xdr:cNvSpPr/>
      </xdr:nvSpPr>
      <xdr:spPr>
        <a:xfrm>
          <a:off x="981075" y="1722247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170815</xdr:colOff>
      <xdr:row>104</xdr:row>
      <xdr:rowOff>13970</xdr:rowOff>
    </xdr:from>
    <xdr:to>
      <xdr:col>10</xdr:col>
      <xdr:colOff>114300</xdr:colOff>
      <xdr:row>104</xdr:row>
      <xdr:rowOff>50165</xdr:rowOff>
    </xdr:to>
    <xdr:cxnSp macro="">
      <xdr:nvCxnSpPr>
        <xdr:cNvPr id="434" name="直線コネクタ 433"/>
        <xdr:cNvCxnSpPr/>
      </xdr:nvCxnSpPr>
      <xdr:spPr>
        <a:xfrm>
          <a:off x="1024890" y="1727327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635</xdr:rowOff>
    </xdr:from>
    <xdr:ext cx="405130" cy="259080"/>
    <xdr:sp macro="" textlink="">
      <xdr:nvSpPr>
        <xdr:cNvPr id="435" name="n_1aveValue【市民会館】&#10;有形固定資産減価償却率"/>
        <xdr:cNvSpPr txBox="1"/>
      </xdr:nvSpPr>
      <xdr:spPr>
        <a:xfrm>
          <a:off x="3227705" y="1743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168910</xdr:rowOff>
    </xdr:from>
    <xdr:ext cx="405130" cy="258445"/>
    <xdr:sp macro="" textlink="">
      <xdr:nvSpPr>
        <xdr:cNvPr id="436" name="n_2aveValue【市民会館】&#10;有形固定資産減価償却率"/>
        <xdr:cNvSpPr txBox="1"/>
      </xdr:nvSpPr>
      <xdr:spPr>
        <a:xfrm>
          <a:off x="2430145" y="1742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4495" cy="259080"/>
    <xdr:sp macro="" textlink="">
      <xdr:nvSpPr>
        <xdr:cNvPr id="437" name="n_3aveValue【市民会館】&#10;有形固定資産減価償却率"/>
        <xdr:cNvSpPr txBox="1"/>
      </xdr:nvSpPr>
      <xdr:spPr>
        <a:xfrm>
          <a:off x="1639570" y="1741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114935</xdr:rowOff>
    </xdr:from>
    <xdr:ext cx="405130" cy="259080"/>
    <xdr:sp macro="" textlink="">
      <xdr:nvSpPr>
        <xdr:cNvPr id="438" name="n_4aveValue【市民会館】&#10;有形固定資産減価償却率"/>
        <xdr:cNvSpPr txBox="1"/>
      </xdr:nvSpPr>
      <xdr:spPr>
        <a:xfrm>
          <a:off x="848995" y="1737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17780</xdr:rowOff>
    </xdr:from>
    <xdr:ext cx="405130" cy="258445"/>
    <xdr:sp macro="" textlink="">
      <xdr:nvSpPr>
        <xdr:cNvPr id="439" name="n_1mainValue【市民会館】&#10;有形固定資産減価償却率"/>
        <xdr:cNvSpPr txBox="1"/>
      </xdr:nvSpPr>
      <xdr:spPr>
        <a:xfrm>
          <a:off x="3227705" y="17105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153035</xdr:rowOff>
    </xdr:from>
    <xdr:ext cx="405130" cy="259080"/>
    <xdr:sp macro="" textlink="">
      <xdr:nvSpPr>
        <xdr:cNvPr id="440" name="n_2mainValue【市民会館】&#10;有形固定資産減価償却率"/>
        <xdr:cNvSpPr txBox="1"/>
      </xdr:nvSpPr>
      <xdr:spPr>
        <a:xfrm>
          <a:off x="2430145"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117475</xdr:rowOff>
    </xdr:from>
    <xdr:ext cx="404495" cy="259080"/>
    <xdr:sp macro="" textlink="">
      <xdr:nvSpPr>
        <xdr:cNvPr id="441" name="n_3mainValue【市民会館】&#10;有形固定資産減価償却率"/>
        <xdr:cNvSpPr txBox="1"/>
      </xdr:nvSpPr>
      <xdr:spPr>
        <a:xfrm>
          <a:off x="1639570" y="17033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81280</xdr:rowOff>
    </xdr:from>
    <xdr:ext cx="405130" cy="259080"/>
    <xdr:sp macro="" textlink="">
      <xdr:nvSpPr>
        <xdr:cNvPr id="442" name="n_4mainValue【市民会館】&#10;有形固定資産減価償却率"/>
        <xdr:cNvSpPr txBox="1"/>
      </xdr:nvSpPr>
      <xdr:spPr>
        <a:xfrm>
          <a:off x="848995" y="16997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5934710" y="15049500"/>
          <a:ext cx="4232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04202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04202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695960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695960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798449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798449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5934710" y="16192500"/>
          <a:ext cx="4232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51" name="テキスト ボックス 450"/>
        <xdr:cNvSpPr txBox="1"/>
      </xdr:nvSpPr>
      <xdr:spPr>
        <a:xfrm>
          <a:off x="589661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5934710" y="18478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5934710" y="180213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454" name="テキスト ボックス 453"/>
        <xdr:cNvSpPr txBox="1"/>
      </xdr:nvSpPr>
      <xdr:spPr>
        <a:xfrm>
          <a:off x="5506720"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5934710" y="175641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456" name="テキスト ボックス 455"/>
        <xdr:cNvSpPr txBox="1"/>
      </xdr:nvSpPr>
      <xdr:spPr>
        <a:xfrm>
          <a:off x="550672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5934710" y="171069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458" name="テキスト ボックス 457"/>
        <xdr:cNvSpPr txBox="1"/>
      </xdr:nvSpPr>
      <xdr:spPr>
        <a:xfrm>
          <a:off x="5506720" y="1696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5934710" y="166497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460" name="テキスト ボックス 459"/>
        <xdr:cNvSpPr txBox="1"/>
      </xdr:nvSpPr>
      <xdr:spPr>
        <a:xfrm>
          <a:off x="5506720" y="16507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5934710" y="16192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2" name="テキスト ボックス 461"/>
        <xdr:cNvSpPr txBox="1"/>
      </xdr:nvSpPr>
      <xdr:spPr>
        <a:xfrm>
          <a:off x="550672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5934710" y="16192500"/>
          <a:ext cx="4232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101</xdr:row>
      <xdr:rowOff>69215</xdr:rowOff>
    </xdr:from>
    <xdr:to>
      <xdr:col>54</xdr:col>
      <xdr:colOff>170815</xdr:colOff>
      <xdr:row>108</xdr:row>
      <xdr:rowOff>39370</xdr:rowOff>
    </xdr:to>
    <xdr:cxnSp macro="">
      <xdr:nvCxnSpPr>
        <xdr:cNvPr id="464" name="直線コネクタ 463"/>
        <xdr:cNvCxnSpPr/>
      </xdr:nvCxnSpPr>
      <xdr:spPr>
        <a:xfrm flipV="1">
          <a:off x="9394825" y="1681416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43180</xdr:rowOff>
    </xdr:from>
    <xdr:ext cx="469265" cy="258445"/>
    <xdr:sp macro="" textlink="">
      <xdr:nvSpPr>
        <xdr:cNvPr id="465" name="【市民会館】&#10;一人当たり面積最小値テキスト"/>
        <xdr:cNvSpPr txBox="1"/>
      </xdr:nvSpPr>
      <xdr:spPr>
        <a:xfrm>
          <a:off x="9432925" y="17988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39370</xdr:rowOff>
    </xdr:from>
    <xdr:to>
      <xdr:col>55</xdr:col>
      <xdr:colOff>88900</xdr:colOff>
      <xdr:row>108</xdr:row>
      <xdr:rowOff>39370</xdr:rowOff>
    </xdr:to>
    <xdr:cxnSp macro="">
      <xdr:nvCxnSpPr>
        <xdr:cNvPr id="466" name="直線コネクタ 465"/>
        <xdr:cNvCxnSpPr/>
      </xdr:nvCxnSpPr>
      <xdr:spPr>
        <a:xfrm>
          <a:off x="9325610" y="179844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15875</xdr:rowOff>
    </xdr:from>
    <xdr:ext cx="469265" cy="259080"/>
    <xdr:sp macro="" textlink="">
      <xdr:nvSpPr>
        <xdr:cNvPr id="467" name="【市民会館】&#10;一人当たり面積最大値テキスト"/>
        <xdr:cNvSpPr txBox="1"/>
      </xdr:nvSpPr>
      <xdr:spPr>
        <a:xfrm>
          <a:off x="9432925" y="16589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69215</xdr:rowOff>
    </xdr:from>
    <xdr:to>
      <xdr:col>55</xdr:col>
      <xdr:colOff>88900</xdr:colOff>
      <xdr:row>101</xdr:row>
      <xdr:rowOff>69215</xdr:rowOff>
    </xdr:to>
    <xdr:cxnSp macro="">
      <xdr:nvCxnSpPr>
        <xdr:cNvPr id="468" name="直線コネクタ 467"/>
        <xdr:cNvCxnSpPr/>
      </xdr:nvCxnSpPr>
      <xdr:spPr>
        <a:xfrm>
          <a:off x="9325610" y="168141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9525</xdr:rowOff>
    </xdr:from>
    <xdr:ext cx="469265" cy="258445"/>
    <xdr:sp macro="" textlink="">
      <xdr:nvSpPr>
        <xdr:cNvPr id="469" name="【市民会館】&#10;一人当たり面積平均値テキスト"/>
        <xdr:cNvSpPr txBox="1"/>
      </xdr:nvSpPr>
      <xdr:spPr>
        <a:xfrm>
          <a:off x="9432925" y="172688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470" name="フローチャート: 判断 469"/>
        <xdr:cNvSpPr/>
      </xdr:nvSpPr>
      <xdr:spPr>
        <a:xfrm>
          <a:off x="9363710" y="1741741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0</xdr:rowOff>
    </xdr:from>
    <xdr:to>
      <xdr:col>50</xdr:col>
      <xdr:colOff>165100</xdr:colOff>
      <xdr:row>105</xdr:row>
      <xdr:rowOff>101600</xdr:rowOff>
    </xdr:to>
    <xdr:sp macro="" textlink="">
      <xdr:nvSpPr>
        <xdr:cNvPr id="471" name="フローチャート: 判断 470"/>
        <xdr:cNvSpPr/>
      </xdr:nvSpPr>
      <xdr:spPr>
        <a:xfrm>
          <a:off x="8604250" y="1743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7813675" y="1744472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003415"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5080</xdr:rowOff>
    </xdr:from>
    <xdr:to>
      <xdr:col>36</xdr:col>
      <xdr:colOff>165100</xdr:colOff>
      <xdr:row>105</xdr:row>
      <xdr:rowOff>106680</xdr:rowOff>
    </xdr:to>
    <xdr:sp macro="" textlink="">
      <xdr:nvSpPr>
        <xdr:cNvPr id="474" name="フローチャート: 判断 473"/>
        <xdr:cNvSpPr/>
      </xdr:nvSpPr>
      <xdr:spPr>
        <a:xfrm>
          <a:off x="6212840" y="174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5" name="テキスト ボックス 474"/>
        <xdr:cNvSpPr txBox="1"/>
      </xdr:nvSpPr>
      <xdr:spPr>
        <a:xfrm>
          <a:off x="922401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6" name="テキスト ボックス 475"/>
        <xdr:cNvSpPr txBox="1"/>
      </xdr:nvSpPr>
      <xdr:spPr>
        <a:xfrm>
          <a:off x="848423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111</xdr:row>
      <xdr:rowOff>16510</xdr:rowOff>
    </xdr:from>
    <xdr:ext cx="762000" cy="259080"/>
    <xdr:sp macro="" textlink="">
      <xdr:nvSpPr>
        <xdr:cNvPr id="477" name="テキスト ボックス 476"/>
        <xdr:cNvSpPr txBox="1"/>
      </xdr:nvSpPr>
      <xdr:spPr>
        <a:xfrm>
          <a:off x="76866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1365" cy="259080"/>
    <xdr:sp macro="" textlink="">
      <xdr:nvSpPr>
        <xdr:cNvPr id="478" name="テキスト ボックス 477"/>
        <xdr:cNvSpPr txBox="1"/>
      </xdr:nvSpPr>
      <xdr:spPr>
        <a:xfrm>
          <a:off x="68834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9" name="テキスト ボックス 478"/>
        <xdr:cNvSpPr txBox="1"/>
      </xdr:nvSpPr>
      <xdr:spPr>
        <a:xfrm>
          <a:off x="60928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153670</xdr:rowOff>
    </xdr:from>
    <xdr:to>
      <xdr:col>55</xdr:col>
      <xdr:colOff>50800</xdr:colOff>
      <xdr:row>107</xdr:row>
      <xdr:rowOff>83820</xdr:rowOff>
    </xdr:to>
    <xdr:sp macro="" textlink="">
      <xdr:nvSpPr>
        <xdr:cNvPr id="480" name="楕円 479"/>
        <xdr:cNvSpPr/>
      </xdr:nvSpPr>
      <xdr:spPr>
        <a:xfrm>
          <a:off x="9363710" y="1775587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132080</xdr:rowOff>
    </xdr:from>
    <xdr:ext cx="469265" cy="258445"/>
    <xdr:sp macro="" textlink="">
      <xdr:nvSpPr>
        <xdr:cNvPr id="481" name="【市民会館】&#10;一人当たり面積該当値テキスト"/>
        <xdr:cNvSpPr txBox="1"/>
      </xdr:nvSpPr>
      <xdr:spPr>
        <a:xfrm>
          <a:off x="9432925" y="1773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153670</xdr:rowOff>
    </xdr:from>
    <xdr:to>
      <xdr:col>50</xdr:col>
      <xdr:colOff>165100</xdr:colOff>
      <xdr:row>107</xdr:row>
      <xdr:rowOff>83820</xdr:rowOff>
    </xdr:to>
    <xdr:sp macro="" textlink="">
      <xdr:nvSpPr>
        <xdr:cNvPr id="482" name="楕円 481"/>
        <xdr:cNvSpPr/>
      </xdr:nvSpPr>
      <xdr:spPr>
        <a:xfrm>
          <a:off x="860425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33020</xdr:rowOff>
    </xdr:from>
    <xdr:to>
      <xdr:col>55</xdr:col>
      <xdr:colOff>0</xdr:colOff>
      <xdr:row>107</xdr:row>
      <xdr:rowOff>33020</xdr:rowOff>
    </xdr:to>
    <xdr:cxnSp macro="">
      <xdr:nvCxnSpPr>
        <xdr:cNvPr id="483" name="直線コネクタ 482"/>
        <xdr:cNvCxnSpPr/>
      </xdr:nvCxnSpPr>
      <xdr:spPr>
        <a:xfrm>
          <a:off x="8655050" y="17806670"/>
          <a:ext cx="739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148590</xdr:rowOff>
    </xdr:from>
    <xdr:to>
      <xdr:col>46</xdr:col>
      <xdr:colOff>38100</xdr:colOff>
      <xdr:row>107</xdr:row>
      <xdr:rowOff>78740</xdr:rowOff>
    </xdr:to>
    <xdr:sp macro="" textlink="">
      <xdr:nvSpPr>
        <xdr:cNvPr id="484" name="楕円 483"/>
        <xdr:cNvSpPr/>
      </xdr:nvSpPr>
      <xdr:spPr>
        <a:xfrm>
          <a:off x="7813675" y="1775079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107</xdr:row>
      <xdr:rowOff>27940</xdr:rowOff>
    </xdr:from>
    <xdr:to>
      <xdr:col>50</xdr:col>
      <xdr:colOff>114300</xdr:colOff>
      <xdr:row>107</xdr:row>
      <xdr:rowOff>33020</xdr:rowOff>
    </xdr:to>
    <xdr:cxnSp macro="">
      <xdr:nvCxnSpPr>
        <xdr:cNvPr id="485" name="直線コネクタ 484"/>
        <xdr:cNvCxnSpPr/>
      </xdr:nvCxnSpPr>
      <xdr:spPr>
        <a:xfrm>
          <a:off x="7857490" y="1780159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148590</xdr:rowOff>
    </xdr:from>
    <xdr:to>
      <xdr:col>41</xdr:col>
      <xdr:colOff>101600</xdr:colOff>
      <xdr:row>107</xdr:row>
      <xdr:rowOff>78740</xdr:rowOff>
    </xdr:to>
    <xdr:sp macro="" textlink="">
      <xdr:nvSpPr>
        <xdr:cNvPr id="486" name="楕円 485"/>
        <xdr:cNvSpPr/>
      </xdr:nvSpPr>
      <xdr:spPr>
        <a:xfrm>
          <a:off x="7003415" y="177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27940</xdr:rowOff>
    </xdr:from>
    <xdr:to>
      <xdr:col>45</xdr:col>
      <xdr:colOff>170815</xdr:colOff>
      <xdr:row>107</xdr:row>
      <xdr:rowOff>27940</xdr:rowOff>
    </xdr:to>
    <xdr:cxnSp macro="">
      <xdr:nvCxnSpPr>
        <xdr:cNvPr id="487" name="直線コネクタ 486"/>
        <xdr:cNvCxnSpPr/>
      </xdr:nvCxnSpPr>
      <xdr:spPr>
        <a:xfrm>
          <a:off x="7054215" y="1780159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144145</xdr:rowOff>
    </xdr:from>
    <xdr:to>
      <xdr:col>36</xdr:col>
      <xdr:colOff>165100</xdr:colOff>
      <xdr:row>107</xdr:row>
      <xdr:rowOff>74930</xdr:rowOff>
    </xdr:to>
    <xdr:sp macro="" textlink="">
      <xdr:nvSpPr>
        <xdr:cNvPr id="488" name="楕円 487"/>
        <xdr:cNvSpPr/>
      </xdr:nvSpPr>
      <xdr:spPr>
        <a:xfrm>
          <a:off x="6212840" y="1774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23495</xdr:rowOff>
    </xdr:from>
    <xdr:to>
      <xdr:col>41</xdr:col>
      <xdr:colOff>50800</xdr:colOff>
      <xdr:row>107</xdr:row>
      <xdr:rowOff>27940</xdr:rowOff>
    </xdr:to>
    <xdr:cxnSp macro="">
      <xdr:nvCxnSpPr>
        <xdr:cNvPr id="489" name="直線コネクタ 488"/>
        <xdr:cNvCxnSpPr/>
      </xdr:nvCxnSpPr>
      <xdr:spPr>
        <a:xfrm>
          <a:off x="6263640" y="17797145"/>
          <a:ext cx="7905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118110</xdr:rowOff>
    </xdr:from>
    <xdr:ext cx="469265" cy="259080"/>
    <xdr:sp macro="" textlink="">
      <xdr:nvSpPr>
        <xdr:cNvPr id="490" name="n_1aveValue【市民会館】&#10;一人当たり面積"/>
        <xdr:cNvSpPr txBox="1"/>
      </xdr:nvSpPr>
      <xdr:spPr>
        <a:xfrm>
          <a:off x="8427085" y="17205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132080</xdr:rowOff>
    </xdr:from>
    <xdr:ext cx="469900" cy="258445"/>
    <xdr:sp macro="" textlink="">
      <xdr:nvSpPr>
        <xdr:cNvPr id="491" name="n_2aveValue【市民会館】&#10;一人当たり面積"/>
        <xdr:cNvSpPr txBox="1"/>
      </xdr:nvSpPr>
      <xdr:spPr>
        <a:xfrm>
          <a:off x="7649210" y="17219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132080</xdr:rowOff>
    </xdr:from>
    <xdr:ext cx="469265" cy="258445"/>
    <xdr:sp macro="" textlink="">
      <xdr:nvSpPr>
        <xdr:cNvPr id="492" name="n_3aveValue【市民会館】&#10;一人当たり面積"/>
        <xdr:cNvSpPr txBox="1"/>
      </xdr:nvSpPr>
      <xdr:spPr>
        <a:xfrm>
          <a:off x="6838950" y="1721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123190</xdr:rowOff>
    </xdr:from>
    <xdr:ext cx="469265" cy="258445"/>
    <xdr:sp macro="" textlink="">
      <xdr:nvSpPr>
        <xdr:cNvPr id="493" name="n_4aveValue【市民会館】&#10;一人当たり面積"/>
        <xdr:cNvSpPr txBox="1"/>
      </xdr:nvSpPr>
      <xdr:spPr>
        <a:xfrm>
          <a:off x="6048375" y="1721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74930</xdr:rowOff>
    </xdr:from>
    <xdr:ext cx="469265" cy="258445"/>
    <xdr:sp macro="" textlink="">
      <xdr:nvSpPr>
        <xdr:cNvPr id="494" name="n_1mainValue【市民会館】&#10;一人当たり面積"/>
        <xdr:cNvSpPr txBox="1"/>
      </xdr:nvSpPr>
      <xdr:spPr>
        <a:xfrm>
          <a:off x="8427085" y="1784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69850</xdr:rowOff>
    </xdr:from>
    <xdr:ext cx="469900" cy="259080"/>
    <xdr:sp macro="" textlink="">
      <xdr:nvSpPr>
        <xdr:cNvPr id="495" name="n_2mainValue【市民会館】&#10;一人当たり面積"/>
        <xdr:cNvSpPr txBox="1"/>
      </xdr:nvSpPr>
      <xdr:spPr>
        <a:xfrm>
          <a:off x="7649210" y="178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69850</xdr:rowOff>
    </xdr:from>
    <xdr:ext cx="469265" cy="259080"/>
    <xdr:sp macro="" textlink="">
      <xdr:nvSpPr>
        <xdr:cNvPr id="496" name="n_3mainValue【市民会館】&#10;一人当たり面積"/>
        <xdr:cNvSpPr txBox="1"/>
      </xdr:nvSpPr>
      <xdr:spPr>
        <a:xfrm>
          <a:off x="68389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65405</xdr:rowOff>
    </xdr:from>
    <xdr:ext cx="469265" cy="258445"/>
    <xdr:sp macro="" textlink="">
      <xdr:nvSpPr>
        <xdr:cNvPr id="497" name="n_4mainValue【市民会館】&#10;一人当たり面積"/>
        <xdr:cNvSpPr txBox="1"/>
      </xdr:nvSpPr>
      <xdr:spPr>
        <a:xfrm>
          <a:off x="6048375" y="1783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1166475" y="40449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127379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83185</xdr:rowOff>
    </xdr:from>
    <xdr:to>
      <xdr:col>74</xdr:col>
      <xdr:colOff>0</xdr:colOff>
      <xdr:row>30</xdr:row>
      <xdr:rowOff>165100</xdr:rowOff>
    </xdr:to>
    <xdr:sp macro="" textlink="">
      <xdr:nvSpPr>
        <xdr:cNvPr id="500" name="正方形/長方形 499"/>
        <xdr:cNvSpPr/>
      </xdr:nvSpPr>
      <xdr:spPr>
        <a:xfrm>
          <a:off x="1127379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219136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83185</xdr:rowOff>
    </xdr:from>
    <xdr:to>
      <xdr:col>79</xdr:col>
      <xdr:colOff>63500</xdr:colOff>
      <xdr:row>30</xdr:row>
      <xdr:rowOff>165100</xdr:rowOff>
    </xdr:to>
    <xdr:sp macro="" textlink="">
      <xdr:nvSpPr>
        <xdr:cNvPr id="502" name="正方形/長方形 501"/>
        <xdr:cNvSpPr/>
      </xdr:nvSpPr>
      <xdr:spPr>
        <a:xfrm>
          <a:off x="1219136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3216255"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83185</xdr:rowOff>
    </xdr:from>
    <xdr:to>
      <xdr:col>85</xdr:col>
      <xdr:colOff>63500</xdr:colOff>
      <xdr:row>30</xdr:row>
      <xdr:rowOff>165100</xdr:rowOff>
    </xdr:to>
    <xdr:sp macro="" textlink="">
      <xdr:nvSpPr>
        <xdr:cNvPr id="504" name="正方形/長方形 503"/>
        <xdr:cNvSpPr/>
      </xdr:nvSpPr>
      <xdr:spPr>
        <a:xfrm>
          <a:off x="13216255"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1166475" y="51435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6" name="テキスト ボックス 505"/>
        <xdr:cNvSpPr txBox="1"/>
      </xdr:nvSpPr>
      <xdr:spPr>
        <a:xfrm>
          <a:off x="11128375"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170815</xdr:colOff>
      <xdr:row>44</xdr:row>
      <xdr:rowOff>76200</xdr:rowOff>
    </xdr:to>
    <xdr:cxnSp macro="">
      <xdr:nvCxnSpPr>
        <xdr:cNvPr id="507" name="直線コネクタ 506"/>
        <xdr:cNvCxnSpPr/>
      </xdr:nvCxnSpPr>
      <xdr:spPr>
        <a:xfrm>
          <a:off x="11166475" y="73469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7360" cy="259080"/>
    <xdr:sp macro="" textlink="">
      <xdr:nvSpPr>
        <xdr:cNvPr id="508" name="テキスト ボックス 507"/>
        <xdr:cNvSpPr txBox="1"/>
      </xdr:nvSpPr>
      <xdr:spPr>
        <a:xfrm>
          <a:off x="10758170"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170815</xdr:colOff>
      <xdr:row>42</xdr:row>
      <xdr:rowOff>92710</xdr:rowOff>
    </xdr:to>
    <xdr:cxnSp macro="">
      <xdr:nvCxnSpPr>
        <xdr:cNvPr id="509" name="直線コネクタ 508"/>
        <xdr:cNvCxnSpPr/>
      </xdr:nvCxnSpPr>
      <xdr:spPr>
        <a:xfrm>
          <a:off x="11166475" y="703326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7360" cy="258445"/>
    <xdr:sp macro="" textlink="">
      <xdr:nvSpPr>
        <xdr:cNvPr id="510" name="テキスト ボックス 509"/>
        <xdr:cNvSpPr txBox="1"/>
      </xdr:nvSpPr>
      <xdr:spPr>
        <a:xfrm>
          <a:off x="10758170" y="6897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108585</xdr:rowOff>
    </xdr:from>
    <xdr:to>
      <xdr:col>89</xdr:col>
      <xdr:colOff>170815</xdr:colOff>
      <xdr:row>40</xdr:row>
      <xdr:rowOff>108585</xdr:rowOff>
    </xdr:to>
    <xdr:cxnSp macro="">
      <xdr:nvCxnSpPr>
        <xdr:cNvPr id="511" name="直線コネクタ 510"/>
        <xdr:cNvCxnSpPr/>
      </xdr:nvCxnSpPr>
      <xdr:spPr>
        <a:xfrm>
          <a:off x="11166475" y="671893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2590" cy="259080"/>
    <xdr:sp macro="" textlink="">
      <xdr:nvSpPr>
        <xdr:cNvPr id="512" name="テキスト ボックス 511"/>
        <xdr:cNvSpPr txBox="1"/>
      </xdr:nvSpPr>
      <xdr:spPr>
        <a:xfrm>
          <a:off x="10802620" y="6583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170815</xdr:colOff>
      <xdr:row>38</xdr:row>
      <xdr:rowOff>125095</xdr:rowOff>
    </xdr:to>
    <xdr:cxnSp macro="">
      <xdr:nvCxnSpPr>
        <xdr:cNvPr id="513" name="直線コネクタ 512"/>
        <xdr:cNvCxnSpPr/>
      </xdr:nvCxnSpPr>
      <xdr:spPr>
        <a:xfrm>
          <a:off x="11166475" y="640524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154305</xdr:rowOff>
    </xdr:from>
    <xdr:ext cx="402590" cy="259080"/>
    <xdr:sp macro="" textlink="">
      <xdr:nvSpPr>
        <xdr:cNvPr id="514" name="テキスト ボックス 513"/>
        <xdr:cNvSpPr txBox="1"/>
      </xdr:nvSpPr>
      <xdr:spPr>
        <a:xfrm>
          <a:off x="10802620" y="62693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170815</xdr:colOff>
      <xdr:row>36</xdr:row>
      <xdr:rowOff>141605</xdr:rowOff>
    </xdr:to>
    <xdr:cxnSp macro="">
      <xdr:nvCxnSpPr>
        <xdr:cNvPr id="515" name="直線コネクタ 514"/>
        <xdr:cNvCxnSpPr/>
      </xdr:nvCxnSpPr>
      <xdr:spPr>
        <a:xfrm>
          <a:off x="11166475" y="609155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165100</xdr:rowOff>
    </xdr:from>
    <xdr:ext cx="402590" cy="259080"/>
    <xdr:sp macro="" textlink="">
      <xdr:nvSpPr>
        <xdr:cNvPr id="516" name="テキスト ボックス 515"/>
        <xdr:cNvSpPr txBox="1"/>
      </xdr:nvSpPr>
      <xdr:spPr>
        <a:xfrm>
          <a:off x="10802620" y="5949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170815</xdr:colOff>
      <xdr:row>34</xdr:row>
      <xdr:rowOff>158115</xdr:rowOff>
    </xdr:to>
    <xdr:cxnSp macro="">
      <xdr:nvCxnSpPr>
        <xdr:cNvPr id="517" name="直線コネクタ 516"/>
        <xdr:cNvCxnSpPr/>
      </xdr:nvCxnSpPr>
      <xdr:spPr>
        <a:xfrm>
          <a:off x="11166475" y="57778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2590" cy="259080"/>
    <xdr:sp macro="" textlink="">
      <xdr:nvSpPr>
        <xdr:cNvPr id="518" name="テキスト ボックス 517"/>
        <xdr:cNvSpPr txBox="1"/>
      </xdr:nvSpPr>
      <xdr:spPr>
        <a:xfrm>
          <a:off x="10802620" y="5635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170815</xdr:colOff>
      <xdr:row>33</xdr:row>
      <xdr:rowOff>2540</xdr:rowOff>
    </xdr:to>
    <xdr:cxnSp macro="">
      <xdr:nvCxnSpPr>
        <xdr:cNvPr id="519" name="直線コネクタ 518"/>
        <xdr:cNvCxnSpPr/>
      </xdr:nvCxnSpPr>
      <xdr:spPr>
        <a:xfrm>
          <a:off x="11166475" y="545719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20" name="テキスト ボックス 519"/>
        <xdr:cNvSpPr txBox="1"/>
      </xdr:nvSpPr>
      <xdr:spPr>
        <a:xfrm>
          <a:off x="10866755" y="532130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170815</xdr:colOff>
      <xdr:row>31</xdr:row>
      <xdr:rowOff>19050</xdr:rowOff>
    </xdr:to>
    <xdr:cxnSp macro="">
      <xdr:nvCxnSpPr>
        <xdr:cNvPr id="521" name="直線コネクタ 520"/>
        <xdr:cNvCxnSpPr/>
      </xdr:nvCxnSpPr>
      <xdr:spPr>
        <a:xfrm>
          <a:off x="11166475" y="5143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1166475" y="51435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48260</xdr:rowOff>
    </xdr:to>
    <xdr:cxnSp macro="">
      <xdr:nvCxnSpPr>
        <xdr:cNvPr id="523" name="直線コネクタ 522"/>
        <xdr:cNvCxnSpPr/>
      </xdr:nvCxnSpPr>
      <xdr:spPr>
        <a:xfrm flipV="1">
          <a:off x="14645640" y="566991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8445"/>
    <xdr:sp macro="" textlink="">
      <xdr:nvSpPr>
        <xdr:cNvPr id="524" name="【一般廃棄物処理施設】&#10;有形固定資産減価償却率最小値テキスト"/>
        <xdr:cNvSpPr txBox="1"/>
      </xdr:nvSpPr>
      <xdr:spPr>
        <a:xfrm>
          <a:off x="14684375" y="6992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525" name="直線コネクタ 524"/>
        <xdr:cNvCxnSpPr/>
      </xdr:nvCxnSpPr>
      <xdr:spPr>
        <a:xfrm>
          <a:off x="14557375" y="69888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165100</xdr:rowOff>
    </xdr:from>
    <xdr:ext cx="405130" cy="259080"/>
    <xdr:sp macro="" textlink="">
      <xdr:nvSpPr>
        <xdr:cNvPr id="526" name="【一般廃棄物処理施設】&#10;有形固定資産減価償却率最大値テキスト"/>
        <xdr:cNvSpPr txBox="1"/>
      </xdr:nvSpPr>
      <xdr:spPr>
        <a:xfrm>
          <a:off x="14684375" y="545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527" name="直線コネクタ 526"/>
        <xdr:cNvCxnSpPr/>
      </xdr:nvCxnSpPr>
      <xdr:spPr>
        <a:xfrm>
          <a:off x="14557375" y="56699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40005</xdr:rowOff>
    </xdr:from>
    <xdr:ext cx="405130" cy="259080"/>
    <xdr:sp macro="" textlink="">
      <xdr:nvSpPr>
        <xdr:cNvPr id="528" name="【一般廃棄物処理施設】&#10;有形固定資産減価償却率平均値テキスト"/>
        <xdr:cNvSpPr txBox="1"/>
      </xdr:nvSpPr>
      <xdr:spPr>
        <a:xfrm>
          <a:off x="14684375" y="6155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17145</xdr:rowOff>
    </xdr:from>
    <xdr:to>
      <xdr:col>85</xdr:col>
      <xdr:colOff>170815</xdr:colOff>
      <xdr:row>38</xdr:row>
      <xdr:rowOff>118745</xdr:rowOff>
    </xdr:to>
    <xdr:sp macro="" textlink="">
      <xdr:nvSpPr>
        <xdr:cNvPr id="529" name="フローチャート: 判断 528"/>
        <xdr:cNvSpPr/>
      </xdr:nvSpPr>
      <xdr:spPr>
        <a:xfrm>
          <a:off x="14595475" y="6297295"/>
          <a:ext cx="946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56515</xdr:rowOff>
    </xdr:from>
    <xdr:to>
      <xdr:col>81</xdr:col>
      <xdr:colOff>101600</xdr:colOff>
      <xdr:row>38</xdr:row>
      <xdr:rowOff>158115</xdr:rowOff>
    </xdr:to>
    <xdr:sp macro="" textlink="">
      <xdr:nvSpPr>
        <xdr:cNvPr id="530" name="フローチャート: 判断 529"/>
        <xdr:cNvSpPr/>
      </xdr:nvSpPr>
      <xdr:spPr>
        <a:xfrm>
          <a:off x="13836015"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15875</xdr:rowOff>
    </xdr:from>
    <xdr:to>
      <xdr:col>76</xdr:col>
      <xdr:colOff>165100</xdr:colOff>
      <xdr:row>38</xdr:row>
      <xdr:rowOff>117475</xdr:rowOff>
    </xdr:to>
    <xdr:sp macro="" textlink="">
      <xdr:nvSpPr>
        <xdr:cNvPr id="531" name="フローチャート: 判断 530"/>
        <xdr:cNvSpPr/>
      </xdr:nvSpPr>
      <xdr:spPr>
        <a:xfrm>
          <a:off x="1304544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142875</xdr:rowOff>
    </xdr:from>
    <xdr:to>
      <xdr:col>72</xdr:col>
      <xdr:colOff>38100</xdr:colOff>
      <xdr:row>38</xdr:row>
      <xdr:rowOff>73025</xdr:rowOff>
    </xdr:to>
    <xdr:sp macro="" textlink="">
      <xdr:nvSpPr>
        <xdr:cNvPr id="532" name="フローチャート: 判断 531"/>
        <xdr:cNvSpPr/>
      </xdr:nvSpPr>
      <xdr:spPr>
        <a:xfrm>
          <a:off x="12254865" y="625792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134620</xdr:rowOff>
    </xdr:from>
    <xdr:to>
      <xdr:col>67</xdr:col>
      <xdr:colOff>101600</xdr:colOff>
      <xdr:row>38</xdr:row>
      <xdr:rowOff>64770</xdr:rowOff>
    </xdr:to>
    <xdr:sp macro="" textlink="">
      <xdr:nvSpPr>
        <xdr:cNvPr id="533" name="フローチャート: 判断 532"/>
        <xdr:cNvSpPr/>
      </xdr:nvSpPr>
      <xdr:spPr>
        <a:xfrm>
          <a:off x="11444605" y="6249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4" name="テキスト ボックス 533"/>
        <xdr:cNvSpPr txBox="1"/>
      </xdr:nvSpPr>
      <xdr:spPr>
        <a:xfrm>
          <a:off x="1447546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1365" cy="259080"/>
    <xdr:sp macro="" textlink="">
      <xdr:nvSpPr>
        <xdr:cNvPr id="535" name="テキスト ボックス 534"/>
        <xdr:cNvSpPr txBox="1"/>
      </xdr:nvSpPr>
      <xdr:spPr>
        <a:xfrm>
          <a:off x="1371600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6" name="テキスト ボックス 535"/>
        <xdr:cNvSpPr txBox="1"/>
      </xdr:nvSpPr>
      <xdr:spPr>
        <a:xfrm>
          <a:off x="1292542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44</xdr:row>
      <xdr:rowOff>73660</xdr:rowOff>
    </xdr:from>
    <xdr:ext cx="762000" cy="259080"/>
    <xdr:sp macro="" textlink="">
      <xdr:nvSpPr>
        <xdr:cNvPr id="537" name="テキスト ボックス 536"/>
        <xdr:cNvSpPr txBox="1"/>
      </xdr:nvSpPr>
      <xdr:spPr>
        <a:xfrm>
          <a:off x="1212786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1365" cy="259080"/>
    <xdr:sp macro="" textlink="">
      <xdr:nvSpPr>
        <xdr:cNvPr id="538" name="テキスト ボックス 537"/>
        <xdr:cNvSpPr txBox="1"/>
      </xdr:nvSpPr>
      <xdr:spPr>
        <a:xfrm>
          <a:off x="113245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156210</xdr:rowOff>
    </xdr:from>
    <xdr:to>
      <xdr:col>85</xdr:col>
      <xdr:colOff>170815</xdr:colOff>
      <xdr:row>39</xdr:row>
      <xdr:rowOff>86360</xdr:rowOff>
    </xdr:to>
    <xdr:sp macro="" textlink="">
      <xdr:nvSpPr>
        <xdr:cNvPr id="539" name="楕円 538"/>
        <xdr:cNvSpPr/>
      </xdr:nvSpPr>
      <xdr:spPr>
        <a:xfrm>
          <a:off x="14595475" y="6436360"/>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134620</xdr:rowOff>
    </xdr:from>
    <xdr:ext cx="405130" cy="259080"/>
    <xdr:sp macro="" textlink="">
      <xdr:nvSpPr>
        <xdr:cNvPr id="540" name="【一般廃棄物処理施設】&#10;有形固定資産減価償却率該当値テキスト"/>
        <xdr:cNvSpPr txBox="1"/>
      </xdr:nvSpPr>
      <xdr:spPr>
        <a:xfrm>
          <a:off x="14684375" y="6414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120015</xdr:rowOff>
    </xdr:from>
    <xdr:to>
      <xdr:col>81</xdr:col>
      <xdr:colOff>101600</xdr:colOff>
      <xdr:row>39</xdr:row>
      <xdr:rowOff>50165</xdr:rowOff>
    </xdr:to>
    <xdr:sp macro="" textlink="">
      <xdr:nvSpPr>
        <xdr:cNvPr id="541" name="楕円 540"/>
        <xdr:cNvSpPr/>
      </xdr:nvSpPr>
      <xdr:spPr>
        <a:xfrm>
          <a:off x="13836015" y="6400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165100</xdr:rowOff>
    </xdr:from>
    <xdr:to>
      <xdr:col>85</xdr:col>
      <xdr:colOff>127000</xdr:colOff>
      <xdr:row>39</xdr:row>
      <xdr:rowOff>35560</xdr:rowOff>
    </xdr:to>
    <xdr:cxnSp macro="">
      <xdr:nvCxnSpPr>
        <xdr:cNvPr id="542" name="直線コネクタ 541"/>
        <xdr:cNvCxnSpPr/>
      </xdr:nvCxnSpPr>
      <xdr:spPr>
        <a:xfrm>
          <a:off x="13886815" y="6445250"/>
          <a:ext cx="7594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543" name="楕円 542"/>
        <xdr:cNvSpPr/>
      </xdr:nvSpPr>
      <xdr:spPr>
        <a:xfrm>
          <a:off x="13045440" y="6364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135255</xdr:rowOff>
    </xdr:from>
    <xdr:to>
      <xdr:col>81</xdr:col>
      <xdr:colOff>50800</xdr:colOff>
      <xdr:row>38</xdr:row>
      <xdr:rowOff>165100</xdr:rowOff>
    </xdr:to>
    <xdr:cxnSp macro="">
      <xdr:nvCxnSpPr>
        <xdr:cNvPr id="544" name="直線コネクタ 543"/>
        <xdr:cNvCxnSpPr/>
      </xdr:nvCxnSpPr>
      <xdr:spPr>
        <a:xfrm>
          <a:off x="13096240" y="6415405"/>
          <a:ext cx="7905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45" name="楕円 544"/>
        <xdr:cNvSpPr/>
      </xdr:nvSpPr>
      <xdr:spPr>
        <a:xfrm>
          <a:off x="12254865" y="632841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38</xdr:row>
      <xdr:rowOff>99060</xdr:rowOff>
    </xdr:from>
    <xdr:to>
      <xdr:col>76</xdr:col>
      <xdr:colOff>114300</xdr:colOff>
      <xdr:row>38</xdr:row>
      <xdr:rowOff>135255</xdr:rowOff>
    </xdr:to>
    <xdr:cxnSp macro="">
      <xdr:nvCxnSpPr>
        <xdr:cNvPr id="546" name="直線コネクタ 545"/>
        <xdr:cNvCxnSpPr/>
      </xdr:nvCxnSpPr>
      <xdr:spPr>
        <a:xfrm>
          <a:off x="12298680" y="637921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xdr:rowOff>
    </xdr:from>
    <xdr:to>
      <xdr:col>67</xdr:col>
      <xdr:colOff>101600</xdr:colOff>
      <xdr:row>38</xdr:row>
      <xdr:rowOff>113665</xdr:rowOff>
    </xdr:to>
    <xdr:sp macro="" textlink="">
      <xdr:nvSpPr>
        <xdr:cNvPr id="547" name="楕円 546"/>
        <xdr:cNvSpPr/>
      </xdr:nvSpPr>
      <xdr:spPr>
        <a:xfrm>
          <a:off x="11444605" y="6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62865</xdr:rowOff>
    </xdr:from>
    <xdr:to>
      <xdr:col>71</xdr:col>
      <xdr:colOff>170815</xdr:colOff>
      <xdr:row>38</xdr:row>
      <xdr:rowOff>99060</xdr:rowOff>
    </xdr:to>
    <xdr:cxnSp macro="">
      <xdr:nvCxnSpPr>
        <xdr:cNvPr id="548" name="直線コネクタ 547"/>
        <xdr:cNvCxnSpPr/>
      </xdr:nvCxnSpPr>
      <xdr:spPr>
        <a:xfrm>
          <a:off x="11495405" y="6343015"/>
          <a:ext cx="8032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3175</xdr:rowOff>
    </xdr:from>
    <xdr:ext cx="405130" cy="259080"/>
    <xdr:sp macro="" textlink="">
      <xdr:nvSpPr>
        <xdr:cNvPr id="549" name="n_1aveValue【一般廃棄物処理施設】&#10;有形固定資産減価償却率"/>
        <xdr:cNvSpPr txBox="1"/>
      </xdr:nvSpPr>
      <xdr:spPr>
        <a:xfrm>
          <a:off x="13691235" y="6118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133985</xdr:rowOff>
    </xdr:from>
    <xdr:ext cx="404495" cy="259080"/>
    <xdr:sp macro="" textlink="">
      <xdr:nvSpPr>
        <xdr:cNvPr id="550" name="n_2aveValue【一般廃棄物処理施設】&#10;有形固定資産減価償却率"/>
        <xdr:cNvSpPr txBox="1"/>
      </xdr:nvSpPr>
      <xdr:spPr>
        <a:xfrm>
          <a:off x="12913360" y="6083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89535</xdr:rowOff>
    </xdr:from>
    <xdr:ext cx="405130" cy="258445"/>
    <xdr:sp macro="" textlink="">
      <xdr:nvSpPr>
        <xdr:cNvPr id="551" name="n_3aveValue【一般廃棄物処理施設】&#10;有形固定資産減価償却率"/>
        <xdr:cNvSpPr txBox="1"/>
      </xdr:nvSpPr>
      <xdr:spPr>
        <a:xfrm>
          <a:off x="12122785" y="6039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81280</xdr:rowOff>
    </xdr:from>
    <xdr:ext cx="405130" cy="259080"/>
    <xdr:sp macro="" textlink="">
      <xdr:nvSpPr>
        <xdr:cNvPr id="552" name="n_4aveValue【一般廃棄物処理施設】&#10;有形固定資産減価償却率"/>
        <xdr:cNvSpPr txBox="1"/>
      </xdr:nvSpPr>
      <xdr:spPr>
        <a:xfrm>
          <a:off x="11312525" y="6031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41275</xdr:rowOff>
    </xdr:from>
    <xdr:ext cx="405130" cy="259080"/>
    <xdr:sp macro="" textlink="">
      <xdr:nvSpPr>
        <xdr:cNvPr id="553" name="n_1mainValue【一般廃棄物処理施設】&#10;有形固定資産減価償却率"/>
        <xdr:cNvSpPr txBox="1"/>
      </xdr:nvSpPr>
      <xdr:spPr>
        <a:xfrm>
          <a:off x="13691235" y="648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5715</xdr:rowOff>
    </xdr:from>
    <xdr:ext cx="404495" cy="259080"/>
    <xdr:sp macro="" textlink="">
      <xdr:nvSpPr>
        <xdr:cNvPr id="554" name="n_2mainValue【一般廃棄物処理施設】&#10;有形固定資産減価償却率"/>
        <xdr:cNvSpPr txBox="1"/>
      </xdr:nvSpPr>
      <xdr:spPr>
        <a:xfrm>
          <a:off x="12913360" y="6450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140970</xdr:rowOff>
    </xdr:from>
    <xdr:ext cx="405130" cy="259080"/>
    <xdr:sp macro="" textlink="">
      <xdr:nvSpPr>
        <xdr:cNvPr id="555" name="n_3mainValue【一般廃棄物処理施設】&#10;有形固定資産減価償却率"/>
        <xdr:cNvSpPr txBox="1"/>
      </xdr:nvSpPr>
      <xdr:spPr>
        <a:xfrm>
          <a:off x="12122785" y="6421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104775</xdr:rowOff>
    </xdr:from>
    <xdr:ext cx="405130" cy="259080"/>
    <xdr:sp macro="" textlink="">
      <xdr:nvSpPr>
        <xdr:cNvPr id="556" name="n_4mainValue【一般廃棄物処理施設】&#10;有形固定資産減価償却率"/>
        <xdr:cNvSpPr txBox="1"/>
      </xdr:nvSpPr>
      <xdr:spPr>
        <a:xfrm>
          <a:off x="11312525" y="6384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6398240" y="40449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652524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83185</xdr:rowOff>
    </xdr:from>
    <xdr:to>
      <xdr:col>104</xdr:col>
      <xdr:colOff>127000</xdr:colOff>
      <xdr:row>30</xdr:row>
      <xdr:rowOff>165100</xdr:rowOff>
    </xdr:to>
    <xdr:sp macro="" textlink="">
      <xdr:nvSpPr>
        <xdr:cNvPr id="559" name="正方形/長方形 558"/>
        <xdr:cNvSpPr/>
      </xdr:nvSpPr>
      <xdr:spPr>
        <a:xfrm>
          <a:off x="1652524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742313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83185</xdr:rowOff>
    </xdr:from>
    <xdr:to>
      <xdr:col>110</xdr:col>
      <xdr:colOff>0</xdr:colOff>
      <xdr:row>30</xdr:row>
      <xdr:rowOff>165100</xdr:rowOff>
    </xdr:to>
    <xdr:sp macro="" textlink="">
      <xdr:nvSpPr>
        <xdr:cNvPr id="561" name="正方形/長方形 560"/>
        <xdr:cNvSpPr/>
      </xdr:nvSpPr>
      <xdr:spPr>
        <a:xfrm>
          <a:off x="1742313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18448020" y="4679950"/>
          <a:ext cx="1366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83185</xdr:rowOff>
    </xdr:from>
    <xdr:to>
      <xdr:col>116</xdr:col>
      <xdr:colOff>0</xdr:colOff>
      <xdr:row>30</xdr:row>
      <xdr:rowOff>165100</xdr:rowOff>
    </xdr:to>
    <xdr:sp macro="" textlink="">
      <xdr:nvSpPr>
        <xdr:cNvPr id="563" name="正方形/長方形 562"/>
        <xdr:cNvSpPr/>
      </xdr:nvSpPr>
      <xdr:spPr>
        <a:xfrm>
          <a:off x="18448020" y="4877435"/>
          <a:ext cx="136652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6398240" y="51435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565" name="テキスト ボックス 564"/>
        <xdr:cNvSpPr txBox="1"/>
      </xdr:nvSpPr>
      <xdr:spPr>
        <a:xfrm>
          <a:off x="16379825" y="4959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6398240" y="7346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6398240" y="6908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8445"/>
    <xdr:sp macro="" textlink="">
      <xdr:nvSpPr>
        <xdr:cNvPr id="568" name="テキスト ボックス 567"/>
        <xdr:cNvSpPr txBox="1"/>
      </xdr:nvSpPr>
      <xdr:spPr>
        <a:xfrm>
          <a:off x="16188690" y="67729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6398240" y="6464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570" name="テキスト ボックス 569"/>
        <xdr:cNvSpPr txBox="1"/>
      </xdr:nvSpPr>
      <xdr:spPr>
        <a:xfrm>
          <a:off x="15881350" y="6328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6398240" y="60261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572" name="テキスト ボックス 571"/>
        <xdr:cNvSpPr txBox="1"/>
      </xdr:nvSpPr>
      <xdr:spPr>
        <a:xfrm>
          <a:off x="15881350" y="5890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6398240" y="5588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8445"/>
    <xdr:sp macro="" textlink="">
      <xdr:nvSpPr>
        <xdr:cNvPr id="574" name="テキスト ボックス 573"/>
        <xdr:cNvSpPr txBox="1"/>
      </xdr:nvSpPr>
      <xdr:spPr>
        <a:xfrm>
          <a:off x="15881350" y="54521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398240" y="514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6" name="テキスト ボックス 575"/>
        <xdr:cNvSpPr txBox="1"/>
      </xdr:nvSpPr>
      <xdr:spPr>
        <a:xfrm>
          <a:off x="15881350" y="5007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398240" y="51435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10160</xdr:rowOff>
    </xdr:from>
    <xdr:to>
      <xdr:col>116</xdr:col>
      <xdr:colOff>62865</xdr:colOff>
      <xdr:row>41</xdr:row>
      <xdr:rowOff>121285</xdr:rowOff>
    </xdr:to>
    <xdr:cxnSp macro="">
      <xdr:nvCxnSpPr>
        <xdr:cNvPr id="578" name="直線コネクタ 577"/>
        <xdr:cNvCxnSpPr/>
      </xdr:nvCxnSpPr>
      <xdr:spPr>
        <a:xfrm flipV="1">
          <a:off x="19877405" y="562991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265" cy="258445"/>
    <xdr:sp macro="" textlink="">
      <xdr:nvSpPr>
        <xdr:cNvPr id="579" name="【一般廃棄物処理施設】&#10;一人当たり有形固定資産（償却資産）額最小値テキスト"/>
        <xdr:cNvSpPr txBox="1"/>
      </xdr:nvSpPr>
      <xdr:spPr>
        <a:xfrm>
          <a:off x="19916140" y="6900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80" name="直線コネクタ 579"/>
        <xdr:cNvCxnSpPr/>
      </xdr:nvCxnSpPr>
      <xdr:spPr>
        <a:xfrm>
          <a:off x="19808825" y="68967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128270</xdr:rowOff>
    </xdr:from>
    <xdr:ext cx="598170" cy="258445"/>
    <xdr:sp macro="" textlink="">
      <xdr:nvSpPr>
        <xdr:cNvPr id="581" name="【一般廃棄物処理施設】&#10;一人当たり有形固定資産（償却資産）額最大値テキスト"/>
        <xdr:cNvSpPr txBox="1"/>
      </xdr:nvSpPr>
      <xdr:spPr>
        <a:xfrm>
          <a:off x="19916140" y="5417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289,500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10160</xdr:rowOff>
    </xdr:from>
    <xdr:to>
      <xdr:col>116</xdr:col>
      <xdr:colOff>152400</xdr:colOff>
      <xdr:row>34</xdr:row>
      <xdr:rowOff>10160</xdr:rowOff>
    </xdr:to>
    <xdr:cxnSp macro="">
      <xdr:nvCxnSpPr>
        <xdr:cNvPr id="582" name="直線コネクタ 581"/>
        <xdr:cNvCxnSpPr/>
      </xdr:nvCxnSpPr>
      <xdr:spPr>
        <a:xfrm>
          <a:off x="19808825" y="56299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28575</xdr:rowOff>
    </xdr:from>
    <xdr:ext cx="534035" cy="258445"/>
    <xdr:sp macro="" textlink="">
      <xdr:nvSpPr>
        <xdr:cNvPr id="583" name="【一般廃棄物処理施設】&#10;一人当たり有形固定資産（償却資産）額平均値テキスト"/>
        <xdr:cNvSpPr txBox="1"/>
      </xdr:nvSpPr>
      <xdr:spPr>
        <a:xfrm>
          <a:off x="19916140" y="63087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5715</xdr:rowOff>
    </xdr:from>
    <xdr:to>
      <xdr:col>116</xdr:col>
      <xdr:colOff>114300</xdr:colOff>
      <xdr:row>39</xdr:row>
      <xdr:rowOff>107315</xdr:rowOff>
    </xdr:to>
    <xdr:sp macro="" textlink="">
      <xdr:nvSpPr>
        <xdr:cNvPr id="584" name="フローチャート: 判断 583"/>
        <xdr:cNvSpPr/>
      </xdr:nvSpPr>
      <xdr:spPr>
        <a:xfrm>
          <a:off x="1982724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116205</xdr:rowOff>
    </xdr:to>
    <xdr:sp macro="" textlink="">
      <xdr:nvSpPr>
        <xdr:cNvPr id="585" name="フローチャート: 判断 584"/>
        <xdr:cNvSpPr/>
      </xdr:nvSpPr>
      <xdr:spPr>
        <a:xfrm>
          <a:off x="19087465" y="6459220"/>
          <a:ext cx="8191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31115</xdr:rowOff>
    </xdr:from>
    <xdr:to>
      <xdr:col>107</xdr:col>
      <xdr:colOff>101600</xdr:colOff>
      <xdr:row>39</xdr:row>
      <xdr:rowOff>132715</xdr:rowOff>
    </xdr:to>
    <xdr:sp macro="" textlink="">
      <xdr:nvSpPr>
        <xdr:cNvPr id="586" name="フローチャート: 判断 585"/>
        <xdr:cNvSpPr/>
      </xdr:nvSpPr>
      <xdr:spPr>
        <a:xfrm>
          <a:off x="18277205"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64770</xdr:rowOff>
    </xdr:from>
    <xdr:to>
      <xdr:col>102</xdr:col>
      <xdr:colOff>165100</xdr:colOff>
      <xdr:row>39</xdr:row>
      <xdr:rowOff>165100</xdr:rowOff>
    </xdr:to>
    <xdr:sp macro="" textlink="">
      <xdr:nvSpPr>
        <xdr:cNvPr id="587" name="フローチャート: 判断 586"/>
        <xdr:cNvSpPr/>
      </xdr:nvSpPr>
      <xdr:spPr>
        <a:xfrm>
          <a:off x="17486630" y="65100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588" name="フローチャート: 判断 587"/>
        <xdr:cNvSpPr/>
      </xdr:nvSpPr>
      <xdr:spPr>
        <a:xfrm>
          <a:off x="16696055" y="652272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1365" cy="259080"/>
    <xdr:sp macro="" textlink="">
      <xdr:nvSpPr>
        <xdr:cNvPr id="589" name="テキスト ボックス 588"/>
        <xdr:cNvSpPr txBox="1"/>
      </xdr:nvSpPr>
      <xdr:spPr>
        <a:xfrm>
          <a:off x="19707225"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44</xdr:row>
      <xdr:rowOff>73660</xdr:rowOff>
    </xdr:from>
    <xdr:ext cx="762000" cy="259080"/>
    <xdr:sp macro="" textlink="">
      <xdr:nvSpPr>
        <xdr:cNvPr id="590" name="テキスト ボックス 589"/>
        <xdr:cNvSpPr txBox="1"/>
      </xdr:nvSpPr>
      <xdr:spPr>
        <a:xfrm>
          <a:off x="1896046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1365" cy="259080"/>
    <xdr:sp macro="" textlink="">
      <xdr:nvSpPr>
        <xdr:cNvPr id="591" name="テキスト ボックス 590"/>
        <xdr:cNvSpPr txBox="1"/>
      </xdr:nvSpPr>
      <xdr:spPr>
        <a:xfrm>
          <a:off x="18157190" y="734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xdr:cNvSpPr txBox="1"/>
      </xdr:nvSpPr>
      <xdr:spPr>
        <a:xfrm>
          <a:off x="1736661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44</xdr:row>
      <xdr:rowOff>73660</xdr:rowOff>
    </xdr:from>
    <xdr:ext cx="762000" cy="259080"/>
    <xdr:sp macro="" textlink="">
      <xdr:nvSpPr>
        <xdr:cNvPr id="593" name="テキスト ボックス 592"/>
        <xdr:cNvSpPr txBox="1"/>
      </xdr:nvSpPr>
      <xdr:spPr>
        <a:xfrm>
          <a:off x="16569055"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83820</xdr:rowOff>
    </xdr:from>
    <xdr:to>
      <xdr:col>116</xdr:col>
      <xdr:colOff>114300</xdr:colOff>
      <xdr:row>41</xdr:row>
      <xdr:rowOff>13970</xdr:rowOff>
    </xdr:to>
    <xdr:sp macro="" textlink="">
      <xdr:nvSpPr>
        <xdr:cNvPr id="594" name="楕円 593"/>
        <xdr:cNvSpPr/>
      </xdr:nvSpPr>
      <xdr:spPr>
        <a:xfrm>
          <a:off x="19827240" y="6694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62230</xdr:rowOff>
    </xdr:from>
    <xdr:ext cx="534035" cy="258445"/>
    <xdr:sp macro="" textlink="">
      <xdr:nvSpPr>
        <xdr:cNvPr id="595" name="【一般廃棄物処理施設】&#10;一人当たり有形固定資産（償却資産）額該当値テキスト"/>
        <xdr:cNvSpPr txBox="1"/>
      </xdr:nvSpPr>
      <xdr:spPr>
        <a:xfrm>
          <a:off x="19916140" y="667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93345</xdr:rowOff>
    </xdr:from>
    <xdr:to>
      <xdr:col>112</xdr:col>
      <xdr:colOff>38100</xdr:colOff>
      <xdr:row>41</xdr:row>
      <xdr:rowOff>23495</xdr:rowOff>
    </xdr:to>
    <xdr:sp macro="" textlink="">
      <xdr:nvSpPr>
        <xdr:cNvPr id="596" name="楕円 595"/>
        <xdr:cNvSpPr/>
      </xdr:nvSpPr>
      <xdr:spPr>
        <a:xfrm>
          <a:off x="19087465" y="670369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40</xdr:row>
      <xdr:rowOff>134620</xdr:rowOff>
    </xdr:from>
    <xdr:to>
      <xdr:col>116</xdr:col>
      <xdr:colOff>63500</xdr:colOff>
      <xdr:row>40</xdr:row>
      <xdr:rowOff>144145</xdr:rowOff>
    </xdr:to>
    <xdr:cxnSp macro="">
      <xdr:nvCxnSpPr>
        <xdr:cNvPr id="597" name="直線コネクタ 596"/>
        <xdr:cNvCxnSpPr/>
      </xdr:nvCxnSpPr>
      <xdr:spPr>
        <a:xfrm flipV="1">
          <a:off x="19131280" y="6744970"/>
          <a:ext cx="746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107315</xdr:rowOff>
    </xdr:from>
    <xdr:to>
      <xdr:col>107</xdr:col>
      <xdr:colOff>101600</xdr:colOff>
      <xdr:row>41</xdr:row>
      <xdr:rowOff>37465</xdr:rowOff>
    </xdr:to>
    <xdr:sp macro="" textlink="">
      <xdr:nvSpPr>
        <xdr:cNvPr id="598" name="楕円 597"/>
        <xdr:cNvSpPr/>
      </xdr:nvSpPr>
      <xdr:spPr>
        <a:xfrm>
          <a:off x="18277205" y="6717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144145</xdr:rowOff>
    </xdr:from>
    <xdr:to>
      <xdr:col>111</xdr:col>
      <xdr:colOff>170815</xdr:colOff>
      <xdr:row>40</xdr:row>
      <xdr:rowOff>158115</xdr:rowOff>
    </xdr:to>
    <xdr:cxnSp macro="">
      <xdr:nvCxnSpPr>
        <xdr:cNvPr id="599" name="直線コネクタ 598"/>
        <xdr:cNvCxnSpPr/>
      </xdr:nvCxnSpPr>
      <xdr:spPr>
        <a:xfrm flipV="1">
          <a:off x="18328005" y="6754495"/>
          <a:ext cx="8032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119380</xdr:rowOff>
    </xdr:from>
    <xdr:to>
      <xdr:col>102</xdr:col>
      <xdr:colOff>165100</xdr:colOff>
      <xdr:row>41</xdr:row>
      <xdr:rowOff>50165</xdr:rowOff>
    </xdr:to>
    <xdr:sp macro="" textlink="">
      <xdr:nvSpPr>
        <xdr:cNvPr id="600" name="楕円 599"/>
        <xdr:cNvSpPr/>
      </xdr:nvSpPr>
      <xdr:spPr>
        <a:xfrm>
          <a:off x="17486630" y="67297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158115</xdr:rowOff>
    </xdr:from>
    <xdr:to>
      <xdr:col>107</xdr:col>
      <xdr:colOff>50800</xdr:colOff>
      <xdr:row>40</xdr:row>
      <xdr:rowOff>165100</xdr:rowOff>
    </xdr:to>
    <xdr:cxnSp macro="">
      <xdr:nvCxnSpPr>
        <xdr:cNvPr id="601" name="直線コネクタ 600"/>
        <xdr:cNvCxnSpPr/>
      </xdr:nvCxnSpPr>
      <xdr:spPr>
        <a:xfrm flipV="1">
          <a:off x="17537430" y="6768465"/>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122555</xdr:rowOff>
    </xdr:from>
    <xdr:to>
      <xdr:col>98</xdr:col>
      <xdr:colOff>38100</xdr:colOff>
      <xdr:row>41</xdr:row>
      <xdr:rowOff>52705</xdr:rowOff>
    </xdr:to>
    <xdr:sp macro="" textlink="">
      <xdr:nvSpPr>
        <xdr:cNvPr id="602" name="楕円 601"/>
        <xdr:cNvSpPr/>
      </xdr:nvSpPr>
      <xdr:spPr>
        <a:xfrm>
          <a:off x="16696055" y="673290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40</xdr:row>
      <xdr:rowOff>165100</xdr:rowOff>
    </xdr:from>
    <xdr:to>
      <xdr:col>102</xdr:col>
      <xdr:colOff>114300</xdr:colOff>
      <xdr:row>41</xdr:row>
      <xdr:rowOff>1905</xdr:rowOff>
    </xdr:to>
    <xdr:cxnSp macro="">
      <xdr:nvCxnSpPr>
        <xdr:cNvPr id="603" name="直線コネクタ 602"/>
        <xdr:cNvCxnSpPr/>
      </xdr:nvCxnSpPr>
      <xdr:spPr>
        <a:xfrm flipV="1">
          <a:off x="16739870" y="677545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132080</xdr:rowOff>
    </xdr:from>
    <xdr:ext cx="534670" cy="259080"/>
    <xdr:sp macro="" textlink="">
      <xdr:nvSpPr>
        <xdr:cNvPr id="604" name="n_1aveValue【一般廃棄物処理施設】&#10;一人当たり有形固定資産（償却資産）額"/>
        <xdr:cNvSpPr txBox="1"/>
      </xdr:nvSpPr>
      <xdr:spPr>
        <a:xfrm>
          <a:off x="18877915" y="624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149225</xdr:rowOff>
    </xdr:from>
    <xdr:ext cx="534670" cy="258445"/>
    <xdr:sp macro="" textlink="">
      <xdr:nvSpPr>
        <xdr:cNvPr id="605" name="n_2aveValue【一般廃棄物処理施設】&#10;一人当たり有形固定資産（償却資産）額"/>
        <xdr:cNvSpPr txBox="1"/>
      </xdr:nvSpPr>
      <xdr:spPr>
        <a:xfrm>
          <a:off x="18100040" y="626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11430</xdr:rowOff>
    </xdr:from>
    <xdr:ext cx="534035" cy="259080"/>
    <xdr:sp macro="" textlink="">
      <xdr:nvSpPr>
        <xdr:cNvPr id="606" name="n_3aveValue【一般廃棄物処理施設】&#10;一人当たり有形固定資産（償却資産）額"/>
        <xdr:cNvSpPr txBox="1"/>
      </xdr:nvSpPr>
      <xdr:spPr>
        <a:xfrm>
          <a:off x="17289780"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24130</xdr:rowOff>
    </xdr:from>
    <xdr:ext cx="534670" cy="258445"/>
    <xdr:sp macro="" textlink="">
      <xdr:nvSpPr>
        <xdr:cNvPr id="607" name="n_4aveValue【一般廃棄物処理施設】&#10;一人当たり有形固定資産（償却資産）額"/>
        <xdr:cNvSpPr txBox="1"/>
      </xdr:nvSpPr>
      <xdr:spPr>
        <a:xfrm>
          <a:off x="16499205" y="6304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14605</xdr:rowOff>
    </xdr:from>
    <xdr:ext cx="534670" cy="259080"/>
    <xdr:sp macro="" textlink="">
      <xdr:nvSpPr>
        <xdr:cNvPr id="608" name="n_1mainValue【一般廃棄物処理施設】&#10;一人当たり有形固定資産（償却資産）額"/>
        <xdr:cNvSpPr txBox="1"/>
      </xdr:nvSpPr>
      <xdr:spPr>
        <a:xfrm>
          <a:off x="18877915" y="6790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28575</xdr:rowOff>
    </xdr:from>
    <xdr:ext cx="534670" cy="258445"/>
    <xdr:sp macro="" textlink="">
      <xdr:nvSpPr>
        <xdr:cNvPr id="609" name="n_2mainValue【一般廃棄物処理施設】&#10;一人当たり有形固定資産（償却資産）額"/>
        <xdr:cNvSpPr txBox="1"/>
      </xdr:nvSpPr>
      <xdr:spPr>
        <a:xfrm>
          <a:off x="18100040" y="6804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40640</xdr:rowOff>
    </xdr:from>
    <xdr:ext cx="534035" cy="259080"/>
    <xdr:sp macro="" textlink="">
      <xdr:nvSpPr>
        <xdr:cNvPr id="610" name="n_3mainValue【一般廃棄物処理施設】&#10;一人当たり有形固定資産（償却資産）額"/>
        <xdr:cNvSpPr txBox="1"/>
      </xdr:nvSpPr>
      <xdr:spPr>
        <a:xfrm>
          <a:off x="17289780" y="681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43815</xdr:rowOff>
    </xdr:from>
    <xdr:ext cx="534670" cy="259080"/>
    <xdr:sp macro="" textlink="">
      <xdr:nvSpPr>
        <xdr:cNvPr id="611" name="n_4mainValue【一般廃棄物処理施設】&#10;一人当たり有形固定資産（償却資産）額"/>
        <xdr:cNvSpPr txBox="1"/>
      </xdr:nvSpPr>
      <xdr:spPr>
        <a:xfrm>
          <a:off x="16499205" y="6819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166475" y="77152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27379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27379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19136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19136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16255"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16255"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166475" y="88138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20" name="テキスト ボックス 619"/>
        <xdr:cNvSpPr txBox="1"/>
      </xdr:nvSpPr>
      <xdr:spPr>
        <a:xfrm>
          <a:off x="11128375"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170815</xdr:colOff>
      <xdr:row>66</xdr:row>
      <xdr:rowOff>114300</xdr:rowOff>
    </xdr:to>
    <xdr:cxnSp macro="">
      <xdr:nvCxnSpPr>
        <xdr:cNvPr id="621" name="直線コネクタ 620"/>
        <xdr:cNvCxnSpPr/>
      </xdr:nvCxnSpPr>
      <xdr:spPr>
        <a:xfrm>
          <a:off x="11166475" y="110172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7360" cy="259080"/>
    <xdr:sp macro="" textlink="">
      <xdr:nvSpPr>
        <xdr:cNvPr id="622" name="テキスト ボックス 621"/>
        <xdr:cNvSpPr txBox="1"/>
      </xdr:nvSpPr>
      <xdr:spPr>
        <a:xfrm>
          <a:off x="10758170"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170815</xdr:colOff>
      <xdr:row>64</xdr:row>
      <xdr:rowOff>130810</xdr:rowOff>
    </xdr:to>
    <xdr:cxnSp macro="">
      <xdr:nvCxnSpPr>
        <xdr:cNvPr id="623" name="直線コネクタ 622"/>
        <xdr:cNvCxnSpPr/>
      </xdr:nvCxnSpPr>
      <xdr:spPr>
        <a:xfrm>
          <a:off x="11166475" y="1070356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7360" cy="258445"/>
    <xdr:sp macro="" textlink="">
      <xdr:nvSpPr>
        <xdr:cNvPr id="624" name="テキスト ボックス 623"/>
        <xdr:cNvSpPr txBox="1"/>
      </xdr:nvSpPr>
      <xdr:spPr>
        <a:xfrm>
          <a:off x="10758170" y="105676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170815</xdr:colOff>
      <xdr:row>62</xdr:row>
      <xdr:rowOff>146685</xdr:rowOff>
    </xdr:to>
    <xdr:cxnSp macro="">
      <xdr:nvCxnSpPr>
        <xdr:cNvPr id="625" name="直線コネクタ 624"/>
        <xdr:cNvCxnSpPr/>
      </xdr:nvCxnSpPr>
      <xdr:spPr>
        <a:xfrm>
          <a:off x="11166475" y="1038923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2590" cy="259080"/>
    <xdr:sp macro="" textlink="">
      <xdr:nvSpPr>
        <xdr:cNvPr id="626" name="テキスト ボックス 625"/>
        <xdr:cNvSpPr txBox="1"/>
      </xdr:nvSpPr>
      <xdr:spPr>
        <a:xfrm>
          <a:off x="10802620" y="10246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170815</xdr:colOff>
      <xdr:row>60</xdr:row>
      <xdr:rowOff>163195</xdr:rowOff>
    </xdr:to>
    <xdr:cxnSp macro="">
      <xdr:nvCxnSpPr>
        <xdr:cNvPr id="627" name="直線コネクタ 626"/>
        <xdr:cNvCxnSpPr/>
      </xdr:nvCxnSpPr>
      <xdr:spPr>
        <a:xfrm>
          <a:off x="11166475" y="1007554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2590" cy="258445"/>
    <xdr:sp macro="" textlink="">
      <xdr:nvSpPr>
        <xdr:cNvPr id="628" name="テキスト ボックス 627"/>
        <xdr:cNvSpPr txBox="1"/>
      </xdr:nvSpPr>
      <xdr:spPr>
        <a:xfrm>
          <a:off x="10802620" y="99333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170815</xdr:colOff>
      <xdr:row>59</xdr:row>
      <xdr:rowOff>8255</xdr:rowOff>
    </xdr:to>
    <xdr:cxnSp macro="">
      <xdr:nvCxnSpPr>
        <xdr:cNvPr id="629" name="直線コネクタ 628"/>
        <xdr:cNvCxnSpPr/>
      </xdr:nvCxnSpPr>
      <xdr:spPr>
        <a:xfrm>
          <a:off x="11166475" y="975550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2590" cy="259080"/>
    <xdr:sp macro="" textlink="">
      <xdr:nvSpPr>
        <xdr:cNvPr id="630" name="テキスト ボックス 629"/>
        <xdr:cNvSpPr txBox="1"/>
      </xdr:nvSpPr>
      <xdr:spPr>
        <a:xfrm>
          <a:off x="10802620" y="961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170815</xdr:colOff>
      <xdr:row>57</xdr:row>
      <xdr:rowOff>24765</xdr:rowOff>
    </xdr:to>
    <xdr:cxnSp macro="">
      <xdr:nvCxnSpPr>
        <xdr:cNvPr id="631" name="直線コネクタ 630"/>
        <xdr:cNvCxnSpPr/>
      </xdr:nvCxnSpPr>
      <xdr:spPr>
        <a:xfrm>
          <a:off x="11166475" y="94418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2590" cy="258445"/>
    <xdr:sp macro="" textlink="">
      <xdr:nvSpPr>
        <xdr:cNvPr id="632" name="テキスト ボックス 631"/>
        <xdr:cNvSpPr txBox="1"/>
      </xdr:nvSpPr>
      <xdr:spPr>
        <a:xfrm>
          <a:off x="10802620" y="93059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170815</xdr:colOff>
      <xdr:row>55</xdr:row>
      <xdr:rowOff>40640</xdr:rowOff>
    </xdr:to>
    <xdr:cxnSp macro="">
      <xdr:nvCxnSpPr>
        <xdr:cNvPr id="633" name="直線コネクタ 632"/>
        <xdr:cNvCxnSpPr/>
      </xdr:nvCxnSpPr>
      <xdr:spPr>
        <a:xfrm>
          <a:off x="11166475" y="912749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634" name="テキスト ボックス 633"/>
        <xdr:cNvSpPr txBox="1"/>
      </xdr:nvSpPr>
      <xdr:spPr>
        <a:xfrm>
          <a:off x="10866755" y="89916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170815</xdr:colOff>
      <xdr:row>53</xdr:row>
      <xdr:rowOff>57150</xdr:rowOff>
    </xdr:to>
    <xdr:cxnSp macro="">
      <xdr:nvCxnSpPr>
        <xdr:cNvPr id="635" name="直線コネクタ 634"/>
        <xdr:cNvCxnSpPr/>
      </xdr:nvCxnSpPr>
      <xdr:spPr>
        <a:xfrm>
          <a:off x="11166475" y="88138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1166475" y="88138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52070</xdr:rowOff>
    </xdr:from>
    <xdr:to>
      <xdr:col>85</xdr:col>
      <xdr:colOff>126365</xdr:colOff>
      <xdr:row>64</xdr:row>
      <xdr:rowOff>104775</xdr:rowOff>
    </xdr:to>
    <xdr:cxnSp macro="">
      <xdr:nvCxnSpPr>
        <xdr:cNvPr id="637" name="直線コネクタ 636"/>
        <xdr:cNvCxnSpPr/>
      </xdr:nvCxnSpPr>
      <xdr:spPr>
        <a:xfrm flipV="1">
          <a:off x="14645640" y="9138920"/>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108585</xdr:rowOff>
    </xdr:from>
    <xdr:ext cx="405130" cy="259080"/>
    <xdr:sp macro="" textlink="">
      <xdr:nvSpPr>
        <xdr:cNvPr id="638" name="【保健センター・保健所】&#10;有形固定資産減価償却率最小値テキスト"/>
        <xdr:cNvSpPr txBox="1"/>
      </xdr:nvSpPr>
      <xdr:spPr>
        <a:xfrm>
          <a:off x="14684375" y="1068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639" name="直線コネクタ 638"/>
        <xdr:cNvCxnSpPr/>
      </xdr:nvCxnSpPr>
      <xdr:spPr>
        <a:xfrm>
          <a:off x="14557375" y="1067752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165100</xdr:rowOff>
    </xdr:from>
    <xdr:ext cx="340360" cy="259080"/>
    <xdr:sp macro="" textlink="">
      <xdr:nvSpPr>
        <xdr:cNvPr id="640" name="【保健センター・保健所】&#10;有形固定資産減価償却率最大値テキスト"/>
        <xdr:cNvSpPr txBox="1"/>
      </xdr:nvSpPr>
      <xdr:spPr>
        <a:xfrm>
          <a:off x="14684375" y="8921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52070</xdr:rowOff>
    </xdr:from>
    <xdr:to>
      <xdr:col>86</xdr:col>
      <xdr:colOff>25400</xdr:colOff>
      <xdr:row>55</xdr:row>
      <xdr:rowOff>52070</xdr:rowOff>
    </xdr:to>
    <xdr:cxnSp macro="">
      <xdr:nvCxnSpPr>
        <xdr:cNvPr id="641" name="直線コネクタ 640"/>
        <xdr:cNvCxnSpPr/>
      </xdr:nvCxnSpPr>
      <xdr:spPr>
        <a:xfrm>
          <a:off x="14557375" y="91389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32385</xdr:rowOff>
    </xdr:from>
    <xdr:ext cx="405130" cy="258445"/>
    <xdr:sp macro="" textlink="">
      <xdr:nvSpPr>
        <xdr:cNvPr id="642" name="【保健センター・保健所】&#10;有形固定資産減価償却率平均値テキスト"/>
        <xdr:cNvSpPr txBox="1"/>
      </xdr:nvSpPr>
      <xdr:spPr>
        <a:xfrm>
          <a:off x="14684375" y="97796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53975</xdr:rowOff>
    </xdr:from>
    <xdr:to>
      <xdr:col>85</xdr:col>
      <xdr:colOff>170815</xdr:colOff>
      <xdr:row>59</xdr:row>
      <xdr:rowOff>155575</xdr:rowOff>
    </xdr:to>
    <xdr:sp macro="" textlink="">
      <xdr:nvSpPr>
        <xdr:cNvPr id="643" name="フローチャート: 判断 642"/>
        <xdr:cNvSpPr/>
      </xdr:nvSpPr>
      <xdr:spPr>
        <a:xfrm>
          <a:off x="14595475" y="9801225"/>
          <a:ext cx="946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92710</xdr:rowOff>
    </xdr:from>
    <xdr:to>
      <xdr:col>81</xdr:col>
      <xdr:colOff>101600</xdr:colOff>
      <xdr:row>60</xdr:row>
      <xdr:rowOff>22860</xdr:rowOff>
    </xdr:to>
    <xdr:sp macro="" textlink="">
      <xdr:nvSpPr>
        <xdr:cNvPr id="644" name="フローチャート: 判断 643"/>
        <xdr:cNvSpPr/>
      </xdr:nvSpPr>
      <xdr:spPr>
        <a:xfrm>
          <a:off x="13836015" y="9839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78105</xdr:rowOff>
    </xdr:from>
    <xdr:to>
      <xdr:col>76</xdr:col>
      <xdr:colOff>165100</xdr:colOff>
      <xdr:row>60</xdr:row>
      <xdr:rowOff>8255</xdr:rowOff>
    </xdr:to>
    <xdr:sp macro="" textlink="">
      <xdr:nvSpPr>
        <xdr:cNvPr id="645" name="フローチャート: 判断 644"/>
        <xdr:cNvSpPr/>
      </xdr:nvSpPr>
      <xdr:spPr>
        <a:xfrm>
          <a:off x="13045440" y="9825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55245</xdr:rowOff>
    </xdr:from>
    <xdr:to>
      <xdr:col>72</xdr:col>
      <xdr:colOff>38100</xdr:colOff>
      <xdr:row>59</xdr:row>
      <xdr:rowOff>156845</xdr:rowOff>
    </xdr:to>
    <xdr:sp macro="" textlink="">
      <xdr:nvSpPr>
        <xdr:cNvPr id="646" name="フローチャート: 判断 645"/>
        <xdr:cNvSpPr/>
      </xdr:nvSpPr>
      <xdr:spPr>
        <a:xfrm>
          <a:off x="12254865" y="980249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37465</xdr:rowOff>
    </xdr:from>
    <xdr:to>
      <xdr:col>67</xdr:col>
      <xdr:colOff>101600</xdr:colOff>
      <xdr:row>59</xdr:row>
      <xdr:rowOff>139065</xdr:rowOff>
    </xdr:to>
    <xdr:sp macro="" textlink="">
      <xdr:nvSpPr>
        <xdr:cNvPr id="647" name="フローチャート: 判断 646"/>
        <xdr:cNvSpPr/>
      </xdr:nvSpPr>
      <xdr:spPr>
        <a:xfrm>
          <a:off x="11444605"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9080"/>
    <xdr:sp macro="" textlink="">
      <xdr:nvSpPr>
        <xdr:cNvPr id="648" name="テキスト ボックス 647"/>
        <xdr:cNvSpPr txBox="1"/>
      </xdr:nvSpPr>
      <xdr:spPr>
        <a:xfrm>
          <a:off x="14475460"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9080"/>
    <xdr:sp macro="" textlink="">
      <xdr:nvSpPr>
        <xdr:cNvPr id="649" name="テキスト ボックス 648"/>
        <xdr:cNvSpPr txBox="1"/>
      </xdr:nvSpPr>
      <xdr:spPr>
        <a:xfrm>
          <a:off x="1371600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9080"/>
    <xdr:sp macro="" textlink="">
      <xdr:nvSpPr>
        <xdr:cNvPr id="650" name="テキスト ボックス 649"/>
        <xdr:cNvSpPr txBox="1"/>
      </xdr:nvSpPr>
      <xdr:spPr>
        <a:xfrm>
          <a:off x="1292542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66</xdr:row>
      <xdr:rowOff>111760</xdr:rowOff>
    </xdr:from>
    <xdr:ext cx="762000" cy="259080"/>
    <xdr:sp macro="" textlink="">
      <xdr:nvSpPr>
        <xdr:cNvPr id="651" name="テキスト ボックス 650"/>
        <xdr:cNvSpPr txBox="1"/>
      </xdr:nvSpPr>
      <xdr:spPr>
        <a:xfrm>
          <a:off x="1212786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9080"/>
    <xdr:sp macro="" textlink="">
      <xdr:nvSpPr>
        <xdr:cNvPr id="652" name="テキスト ボックス 651"/>
        <xdr:cNvSpPr txBox="1"/>
      </xdr:nvSpPr>
      <xdr:spPr>
        <a:xfrm>
          <a:off x="1132459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111125</xdr:rowOff>
    </xdr:from>
    <xdr:to>
      <xdr:col>85</xdr:col>
      <xdr:colOff>170815</xdr:colOff>
      <xdr:row>59</xdr:row>
      <xdr:rowOff>41275</xdr:rowOff>
    </xdr:to>
    <xdr:sp macro="" textlink="">
      <xdr:nvSpPr>
        <xdr:cNvPr id="653" name="楕円 652"/>
        <xdr:cNvSpPr/>
      </xdr:nvSpPr>
      <xdr:spPr>
        <a:xfrm>
          <a:off x="14595475" y="9693275"/>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133985</xdr:rowOff>
    </xdr:from>
    <xdr:ext cx="405130" cy="259080"/>
    <xdr:sp macro="" textlink="">
      <xdr:nvSpPr>
        <xdr:cNvPr id="654" name="【保健センター・保健所】&#10;有形固定資産減価償却率該当値テキスト"/>
        <xdr:cNvSpPr txBox="1"/>
      </xdr:nvSpPr>
      <xdr:spPr>
        <a:xfrm>
          <a:off x="14684375" y="9551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58420</xdr:rowOff>
    </xdr:from>
    <xdr:to>
      <xdr:col>81</xdr:col>
      <xdr:colOff>101600</xdr:colOff>
      <xdr:row>58</xdr:row>
      <xdr:rowOff>160020</xdr:rowOff>
    </xdr:to>
    <xdr:sp macro="" textlink="">
      <xdr:nvSpPr>
        <xdr:cNvPr id="655" name="楕円 654"/>
        <xdr:cNvSpPr/>
      </xdr:nvSpPr>
      <xdr:spPr>
        <a:xfrm>
          <a:off x="13836015"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109220</xdr:rowOff>
    </xdr:from>
    <xdr:to>
      <xdr:col>85</xdr:col>
      <xdr:colOff>127000</xdr:colOff>
      <xdr:row>58</xdr:row>
      <xdr:rowOff>161925</xdr:rowOff>
    </xdr:to>
    <xdr:cxnSp macro="">
      <xdr:nvCxnSpPr>
        <xdr:cNvPr id="656" name="直線コネクタ 655"/>
        <xdr:cNvCxnSpPr/>
      </xdr:nvCxnSpPr>
      <xdr:spPr>
        <a:xfrm>
          <a:off x="13886815" y="9691370"/>
          <a:ext cx="75946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657" name="楕円 656"/>
        <xdr:cNvSpPr/>
      </xdr:nvSpPr>
      <xdr:spPr>
        <a:xfrm>
          <a:off x="1304544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109220</xdr:rowOff>
    </xdr:to>
    <xdr:cxnSp macro="">
      <xdr:nvCxnSpPr>
        <xdr:cNvPr id="658" name="直線コネクタ 657"/>
        <xdr:cNvCxnSpPr/>
      </xdr:nvCxnSpPr>
      <xdr:spPr>
        <a:xfrm>
          <a:off x="13096240" y="9639300"/>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9525</xdr:rowOff>
    </xdr:from>
    <xdr:to>
      <xdr:col>72</xdr:col>
      <xdr:colOff>38100</xdr:colOff>
      <xdr:row>59</xdr:row>
      <xdr:rowOff>111125</xdr:rowOff>
    </xdr:to>
    <xdr:sp macro="" textlink="">
      <xdr:nvSpPr>
        <xdr:cNvPr id="659" name="楕円 658"/>
        <xdr:cNvSpPr/>
      </xdr:nvSpPr>
      <xdr:spPr>
        <a:xfrm>
          <a:off x="12254865" y="975677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58</xdr:row>
      <xdr:rowOff>57150</xdr:rowOff>
    </xdr:from>
    <xdr:to>
      <xdr:col>76</xdr:col>
      <xdr:colOff>114300</xdr:colOff>
      <xdr:row>59</xdr:row>
      <xdr:rowOff>60325</xdr:rowOff>
    </xdr:to>
    <xdr:cxnSp macro="">
      <xdr:nvCxnSpPr>
        <xdr:cNvPr id="660" name="直線コネクタ 659"/>
        <xdr:cNvCxnSpPr/>
      </xdr:nvCxnSpPr>
      <xdr:spPr>
        <a:xfrm flipV="1">
          <a:off x="12298680" y="9639300"/>
          <a:ext cx="79756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161290</xdr:rowOff>
    </xdr:from>
    <xdr:to>
      <xdr:col>67</xdr:col>
      <xdr:colOff>101600</xdr:colOff>
      <xdr:row>59</xdr:row>
      <xdr:rowOff>91440</xdr:rowOff>
    </xdr:to>
    <xdr:sp macro="" textlink="">
      <xdr:nvSpPr>
        <xdr:cNvPr id="661" name="楕円 660"/>
        <xdr:cNvSpPr/>
      </xdr:nvSpPr>
      <xdr:spPr>
        <a:xfrm>
          <a:off x="11444605" y="9743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40640</xdr:rowOff>
    </xdr:from>
    <xdr:to>
      <xdr:col>71</xdr:col>
      <xdr:colOff>170815</xdr:colOff>
      <xdr:row>59</xdr:row>
      <xdr:rowOff>60325</xdr:rowOff>
    </xdr:to>
    <xdr:cxnSp macro="">
      <xdr:nvCxnSpPr>
        <xdr:cNvPr id="662" name="直線コネクタ 661"/>
        <xdr:cNvCxnSpPr/>
      </xdr:nvCxnSpPr>
      <xdr:spPr>
        <a:xfrm>
          <a:off x="11495405" y="9787890"/>
          <a:ext cx="8032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13970</xdr:rowOff>
    </xdr:from>
    <xdr:ext cx="405130" cy="259080"/>
    <xdr:sp macro="" textlink="">
      <xdr:nvSpPr>
        <xdr:cNvPr id="663" name="n_1aveValue【保健センター・保健所】&#10;有形固定資産減価償却率"/>
        <xdr:cNvSpPr txBox="1"/>
      </xdr:nvSpPr>
      <xdr:spPr>
        <a:xfrm>
          <a:off x="13691235" y="9926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165100</xdr:rowOff>
    </xdr:from>
    <xdr:ext cx="404495" cy="259080"/>
    <xdr:sp macro="" textlink="">
      <xdr:nvSpPr>
        <xdr:cNvPr id="664" name="n_2aveValue【保健センター・保健所】&#10;有形固定資産減価償却率"/>
        <xdr:cNvSpPr txBox="1"/>
      </xdr:nvSpPr>
      <xdr:spPr>
        <a:xfrm>
          <a:off x="12913360" y="9912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147955</xdr:rowOff>
    </xdr:from>
    <xdr:ext cx="405130" cy="259080"/>
    <xdr:sp macro="" textlink="">
      <xdr:nvSpPr>
        <xdr:cNvPr id="665" name="n_3aveValue【保健センター・保健所】&#10;有形固定資産減価償却率"/>
        <xdr:cNvSpPr txBox="1"/>
      </xdr:nvSpPr>
      <xdr:spPr>
        <a:xfrm>
          <a:off x="12122785" y="989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130175</xdr:rowOff>
    </xdr:from>
    <xdr:ext cx="405130" cy="258445"/>
    <xdr:sp macro="" textlink="">
      <xdr:nvSpPr>
        <xdr:cNvPr id="666" name="n_4aveValue【保健センター・保健所】&#10;有形固定資産減価償却率"/>
        <xdr:cNvSpPr txBox="1"/>
      </xdr:nvSpPr>
      <xdr:spPr>
        <a:xfrm>
          <a:off x="11312525" y="9877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5080</xdr:rowOff>
    </xdr:from>
    <xdr:ext cx="405130" cy="259080"/>
    <xdr:sp macro="" textlink="">
      <xdr:nvSpPr>
        <xdr:cNvPr id="667" name="n_1mainValue【保健センター・保健所】&#10;有形固定資産減価償却率"/>
        <xdr:cNvSpPr txBox="1"/>
      </xdr:nvSpPr>
      <xdr:spPr>
        <a:xfrm>
          <a:off x="13691235" y="942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124460</xdr:rowOff>
    </xdr:from>
    <xdr:ext cx="404495" cy="258445"/>
    <xdr:sp macro="" textlink="">
      <xdr:nvSpPr>
        <xdr:cNvPr id="668" name="n_2mainValue【保健センター・保健所】&#10;有形固定資産減価償却率"/>
        <xdr:cNvSpPr txBox="1"/>
      </xdr:nvSpPr>
      <xdr:spPr>
        <a:xfrm>
          <a:off x="12913360" y="9376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127635</xdr:rowOff>
    </xdr:from>
    <xdr:ext cx="405130" cy="258445"/>
    <xdr:sp macro="" textlink="">
      <xdr:nvSpPr>
        <xdr:cNvPr id="669" name="n_3mainValue【保健センター・保健所】&#10;有形固定資産減価償却率"/>
        <xdr:cNvSpPr txBox="1"/>
      </xdr:nvSpPr>
      <xdr:spPr>
        <a:xfrm>
          <a:off x="12122785" y="9544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107950</xdr:rowOff>
    </xdr:from>
    <xdr:ext cx="405130" cy="259080"/>
    <xdr:sp macro="" textlink="">
      <xdr:nvSpPr>
        <xdr:cNvPr id="670" name="n_4mainValue【保健センター・保健所】&#10;有形固定資産減価償却率"/>
        <xdr:cNvSpPr txBox="1"/>
      </xdr:nvSpPr>
      <xdr:spPr>
        <a:xfrm>
          <a:off x="11312525" y="952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398240" y="77152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52524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52524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42313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42313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448020" y="83502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448020" y="85471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398240" y="88138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85" cy="225425"/>
    <xdr:sp macro="" textlink="">
      <xdr:nvSpPr>
        <xdr:cNvPr id="679" name="テキスト ボックス 678"/>
        <xdr:cNvSpPr txBox="1"/>
      </xdr:nvSpPr>
      <xdr:spPr>
        <a:xfrm>
          <a:off x="16379825" y="86296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398240" y="11017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398240" y="106489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7360" cy="259080"/>
    <xdr:sp macro="" textlink="">
      <xdr:nvSpPr>
        <xdr:cNvPr id="682" name="テキスト ボックス 681"/>
        <xdr:cNvSpPr txBox="1"/>
      </xdr:nvSpPr>
      <xdr:spPr>
        <a:xfrm>
          <a:off x="15989935" y="10513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398240" y="102806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7360" cy="259080"/>
    <xdr:sp macro="" textlink="">
      <xdr:nvSpPr>
        <xdr:cNvPr id="684" name="テキスト ボックス 683"/>
        <xdr:cNvSpPr txBox="1"/>
      </xdr:nvSpPr>
      <xdr:spPr>
        <a:xfrm>
          <a:off x="15989935" y="1014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398240" y="99123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7360" cy="258445"/>
    <xdr:sp macro="" textlink="">
      <xdr:nvSpPr>
        <xdr:cNvPr id="686" name="テキスト ボックス 685"/>
        <xdr:cNvSpPr txBox="1"/>
      </xdr:nvSpPr>
      <xdr:spPr>
        <a:xfrm>
          <a:off x="15989935" y="97764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398240" y="95504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7360" cy="258445"/>
    <xdr:sp macro="" textlink="">
      <xdr:nvSpPr>
        <xdr:cNvPr id="688" name="テキスト ボックス 687"/>
        <xdr:cNvSpPr txBox="1"/>
      </xdr:nvSpPr>
      <xdr:spPr>
        <a:xfrm>
          <a:off x="15989935" y="94145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398240" y="918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7360" cy="258445"/>
    <xdr:sp macro="" textlink="">
      <xdr:nvSpPr>
        <xdr:cNvPr id="690" name="テキスト ボックス 689"/>
        <xdr:cNvSpPr txBox="1"/>
      </xdr:nvSpPr>
      <xdr:spPr>
        <a:xfrm>
          <a:off x="15989935" y="9046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398240" y="88138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8445"/>
    <xdr:sp macro="" textlink="">
      <xdr:nvSpPr>
        <xdr:cNvPr id="692" name="テキスト ボックス 691"/>
        <xdr:cNvSpPr txBox="1"/>
      </xdr:nvSpPr>
      <xdr:spPr>
        <a:xfrm>
          <a:off x="15989935" y="86779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398240" y="88138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53340</xdr:rowOff>
    </xdr:from>
    <xdr:to>
      <xdr:col>116</xdr:col>
      <xdr:colOff>62865</xdr:colOff>
      <xdr:row>63</xdr:row>
      <xdr:rowOff>156210</xdr:rowOff>
    </xdr:to>
    <xdr:cxnSp macro="">
      <xdr:nvCxnSpPr>
        <xdr:cNvPr id="694" name="直線コネクタ 693"/>
        <xdr:cNvCxnSpPr/>
      </xdr:nvCxnSpPr>
      <xdr:spPr>
        <a:xfrm flipV="1">
          <a:off x="19877405" y="930529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265" cy="258445"/>
    <xdr:sp macro="" textlink="">
      <xdr:nvSpPr>
        <xdr:cNvPr id="695" name="【保健センター・保健所】&#10;一人当たり面積最小値テキスト"/>
        <xdr:cNvSpPr txBox="1"/>
      </xdr:nvSpPr>
      <xdr:spPr>
        <a:xfrm>
          <a:off x="19916140" y="1056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19808825" y="105638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0</xdr:rowOff>
    </xdr:from>
    <xdr:ext cx="469265" cy="259080"/>
    <xdr:sp macro="" textlink="">
      <xdr:nvSpPr>
        <xdr:cNvPr id="697" name="【保健センター・保健所】&#10;一人当たり面積最大値テキスト"/>
        <xdr:cNvSpPr txBox="1"/>
      </xdr:nvSpPr>
      <xdr:spPr>
        <a:xfrm>
          <a:off x="19916140" y="9086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19808825" y="93052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129540</xdr:rowOff>
    </xdr:from>
    <xdr:ext cx="469265" cy="258445"/>
    <xdr:sp macro="" textlink="">
      <xdr:nvSpPr>
        <xdr:cNvPr id="699" name="【保健センター・保健所】&#10;一人当たり面積平均値テキスト"/>
        <xdr:cNvSpPr txBox="1"/>
      </xdr:nvSpPr>
      <xdr:spPr>
        <a:xfrm>
          <a:off x="19916140" y="10206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19827240" y="10228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19087465" y="1022096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18277205"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7486630"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6696055" y="1020572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9080"/>
    <xdr:sp macro="" textlink="">
      <xdr:nvSpPr>
        <xdr:cNvPr id="705" name="テキスト ボックス 704"/>
        <xdr:cNvSpPr txBox="1"/>
      </xdr:nvSpPr>
      <xdr:spPr>
        <a:xfrm>
          <a:off x="19707225"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66</xdr:row>
      <xdr:rowOff>111760</xdr:rowOff>
    </xdr:from>
    <xdr:ext cx="762000" cy="259080"/>
    <xdr:sp macro="" textlink="">
      <xdr:nvSpPr>
        <xdr:cNvPr id="706" name="テキスト ボックス 705"/>
        <xdr:cNvSpPr txBox="1"/>
      </xdr:nvSpPr>
      <xdr:spPr>
        <a:xfrm>
          <a:off x="1896046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9080"/>
    <xdr:sp macro="" textlink="">
      <xdr:nvSpPr>
        <xdr:cNvPr id="707" name="テキスト ボックス 706"/>
        <xdr:cNvSpPr txBox="1"/>
      </xdr:nvSpPr>
      <xdr:spPr>
        <a:xfrm>
          <a:off x="18157190" y="1101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9080"/>
    <xdr:sp macro="" textlink="">
      <xdr:nvSpPr>
        <xdr:cNvPr id="708" name="テキスト ボックス 707"/>
        <xdr:cNvSpPr txBox="1"/>
      </xdr:nvSpPr>
      <xdr:spPr>
        <a:xfrm>
          <a:off x="1736661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66</xdr:row>
      <xdr:rowOff>111760</xdr:rowOff>
    </xdr:from>
    <xdr:ext cx="762000" cy="259080"/>
    <xdr:sp macro="" textlink="">
      <xdr:nvSpPr>
        <xdr:cNvPr id="709" name="テキスト ボックス 708"/>
        <xdr:cNvSpPr txBox="1"/>
      </xdr:nvSpPr>
      <xdr:spPr>
        <a:xfrm>
          <a:off x="16569055" y="1101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710" name="楕円 709"/>
        <xdr:cNvSpPr/>
      </xdr:nvSpPr>
      <xdr:spPr>
        <a:xfrm>
          <a:off x="19827240" y="9845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120650</xdr:rowOff>
    </xdr:from>
    <xdr:ext cx="469265" cy="258445"/>
    <xdr:sp macro="" textlink="">
      <xdr:nvSpPr>
        <xdr:cNvPr id="711" name="【保健センター・保健所】&#10;一人当たり面積該当値テキスト"/>
        <xdr:cNvSpPr txBox="1"/>
      </xdr:nvSpPr>
      <xdr:spPr>
        <a:xfrm>
          <a:off x="19916140" y="9702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712" name="楕円 711"/>
        <xdr:cNvSpPr/>
      </xdr:nvSpPr>
      <xdr:spPr>
        <a:xfrm>
          <a:off x="19087465" y="984504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59</xdr:row>
      <xdr:rowOff>149225</xdr:rowOff>
    </xdr:from>
    <xdr:to>
      <xdr:col>116</xdr:col>
      <xdr:colOff>63500</xdr:colOff>
      <xdr:row>59</xdr:row>
      <xdr:rowOff>149225</xdr:rowOff>
    </xdr:to>
    <xdr:cxnSp macro="">
      <xdr:nvCxnSpPr>
        <xdr:cNvPr id="713" name="直線コネクタ 712"/>
        <xdr:cNvCxnSpPr/>
      </xdr:nvCxnSpPr>
      <xdr:spPr>
        <a:xfrm>
          <a:off x="19131280" y="989647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90170</xdr:rowOff>
    </xdr:from>
    <xdr:to>
      <xdr:col>107</xdr:col>
      <xdr:colOff>101600</xdr:colOff>
      <xdr:row>60</xdr:row>
      <xdr:rowOff>20320</xdr:rowOff>
    </xdr:to>
    <xdr:sp macro="" textlink="">
      <xdr:nvSpPr>
        <xdr:cNvPr id="714" name="楕円 713"/>
        <xdr:cNvSpPr/>
      </xdr:nvSpPr>
      <xdr:spPr>
        <a:xfrm>
          <a:off x="18277205" y="9837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140970</xdr:rowOff>
    </xdr:from>
    <xdr:to>
      <xdr:col>111</xdr:col>
      <xdr:colOff>170815</xdr:colOff>
      <xdr:row>59</xdr:row>
      <xdr:rowOff>149225</xdr:rowOff>
    </xdr:to>
    <xdr:cxnSp macro="">
      <xdr:nvCxnSpPr>
        <xdr:cNvPr id="715" name="直線コネクタ 714"/>
        <xdr:cNvCxnSpPr/>
      </xdr:nvCxnSpPr>
      <xdr:spPr>
        <a:xfrm>
          <a:off x="18328005" y="9888220"/>
          <a:ext cx="8032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83185</xdr:rowOff>
    </xdr:from>
    <xdr:to>
      <xdr:col>102</xdr:col>
      <xdr:colOff>165100</xdr:colOff>
      <xdr:row>60</xdr:row>
      <xdr:rowOff>12700</xdr:rowOff>
    </xdr:to>
    <xdr:sp macro="" textlink="">
      <xdr:nvSpPr>
        <xdr:cNvPr id="716" name="楕円 715"/>
        <xdr:cNvSpPr/>
      </xdr:nvSpPr>
      <xdr:spPr>
        <a:xfrm>
          <a:off x="17486630" y="98304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133350</xdr:rowOff>
    </xdr:from>
    <xdr:to>
      <xdr:col>107</xdr:col>
      <xdr:colOff>50800</xdr:colOff>
      <xdr:row>59</xdr:row>
      <xdr:rowOff>140970</xdr:rowOff>
    </xdr:to>
    <xdr:cxnSp macro="">
      <xdr:nvCxnSpPr>
        <xdr:cNvPr id="717" name="直線コネクタ 716"/>
        <xdr:cNvCxnSpPr/>
      </xdr:nvCxnSpPr>
      <xdr:spPr>
        <a:xfrm>
          <a:off x="17537430" y="9880600"/>
          <a:ext cx="7905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74930</xdr:rowOff>
    </xdr:from>
    <xdr:to>
      <xdr:col>98</xdr:col>
      <xdr:colOff>38100</xdr:colOff>
      <xdr:row>60</xdr:row>
      <xdr:rowOff>5080</xdr:rowOff>
    </xdr:to>
    <xdr:sp macro="" textlink="">
      <xdr:nvSpPr>
        <xdr:cNvPr id="718" name="楕円 717"/>
        <xdr:cNvSpPr/>
      </xdr:nvSpPr>
      <xdr:spPr>
        <a:xfrm>
          <a:off x="16696055" y="982218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59</xdr:row>
      <xdr:rowOff>125730</xdr:rowOff>
    </xdr:from>
    <xdr:to>
      <xdr:col>102</xdr:col>
      <xdr:colOff>114300</xdr:colOff>
      <xdr:row>59</xdr:row>
      <xdr:rowOff>133350</xdr:rowOff>
    </xdr:to>
    <xdr:cxnSp macro="">
      <xdr:nvCxnSpPr>
        <xdr:cNvPr id="719" name="直線コネクタ 718"/>
        <xdr:cNvCxnSpPr/>
      </xdr:nvCxnSpPr>
      <xdr:spPr>
        <a:xfrm>
          <a:off x="16739870" y="9872980"/>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64770</xdr:rowOff>
    </xdr:from>
    <xdr:ext cx="469900" cy="258445"/>
    <xdr:sp macro="" textlink="">
      <xdr:nvSpPr>
        <xdr:cNvPr id="720" name="n_1aveValue【保健センター・保健所】&#10;一人当たり面積"/>
        <xdr:cNvSpPr txBox="1"/>
      </xdr:nvSpPr>
      <xdr:spPr>
        <a:xfrm>
          <a:off x="18910300" y="10307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57150</xdr:rowOff>
    </xdr:from>
    <xdr:ext cx="469265" cy="258445"/>
    <xdr:sp macro="" textlink="">
      <xdr:nvSpPr>
        <xdr:cNvPr id="721" name="n_2aveValue【保健センター・保健所】&#10;一人当たり面積"/>
        <xdr:cNvSpPr txBox="1"/>
      </xdr:nvSpPr>
      <xdr:spPr>
        <a:xfrm>
          <a:off x="18112740" y="10299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57150</xdr:rowOff>
    </xdr:from>
    <xdr:ext cx="469265" cy="258445"/>
    <xdr:sp macro="" textlink="">
      <xdr:nvSpPr>
        <xdr:cNvPr id="722" name="n_3aveValue【保健センター・保健所】&#10;一人当たり面積"/>
        <xdr:cNvSpPr txBox="1"/>
      </xdr:nvSpPr>
      <xdr:spPr>
        <a:xfrm>
          <a:off x="17322165" y="10299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50165</xdr:rowOff>
    </xdr:from>
    <xdr:ext cx="469900" cy="258445"/>
    <xdr:sp macro="" textlink="">
      <xdr:nvSpPr>
        <xdr:cNvPr id="723" name="n_4aveValue【保健センター・保健所】&#10;一人当たり面積"/>
        <xdr:cNvSpPr txBox="1"/>
      </xdr:nvSpPr>
      <xdr:spPr>
        <a:xfrm>
          <a:off x="16531590" y="10292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44450</xdr:rowOff>
    </xdr:from>
    <xdr:ext cx="469900" cy="259080"/>
    <xdr:sp macro="" textlink="">
      <xdr:nvSpPr>
        <xdr:cNvPr id="724" name="n_1mainValue【保健センター・保健所】&#10;一人当たり面積"/>
        <xdr:cNvSpPr txBox="1"/>
      </xdr:nvSpPr>
      <xdr:spPr>
        <a:xfrm>
          <a:off x="18910300" y="962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36830</xdr:rowOff>
    </xdr:from>
    <xdr:ext cx="469265" cy="259080"/>
    <xdr:sp macro="" textlink="">
      <xdr:nvSpPr>
        <xdr:cNvPr id="725" name="n_2mainValue【保健センター・保健所】&#10;一人当たり面積"/>
        <xdr:cNvSpPr txBox="1"/>
      </xdr:nvSpPr>
      <xdr:spPr>
        <a:xfrm>
          <a:off x="18112740" y="961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29210</xdr:rowOff>
    </xdr:from>
    <xdr:ext cx="469265" cy="258445"/>
    <xdr:sp macro="" textlink="">
      <xdr:nvSpPr>
        <xdr:cNvPr id="726" name="n_3mainValue【保健センター・保健所】&#10;一人当たり面積"/>
        <xdr:cNvSpPr txBox="1"/>
      </xdr:nvSpPr>
      <xdr:spPr>
        <a:xfrm>
          <a:off x="17322165" y="9611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21590</xdr:rowOff>
    </xdr:from>
    <xdr:ext cx="469900" cy="258445"/>
    <xdr:sp macro="" textlink="">
      <xdr:nvSpPr>
        <xdr:cNvPr id="727" name="n_4mainValue【保健センター・保健所】&#10;一人当たり面積"/>
        <xdr:cNvSpPr txBox="1"/>
      </xdr:nvSpPr>
      <xdr:spPr>
        <a:xfrm>
          <a:off x="16531590" y="9603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166475" y="11385550"/>
          <a:ext cx="423227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27379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27379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219136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219136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3216255"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3216255"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1166475" y="12484100"/>
          <a:ext cx="42322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5425"/>
    <xdr:sp macro="" textlink="">
      <xdr:nvSpPr>
        <xdr:cNvPr id="736" name="テキスト ボックス 735"/>
        <xdr:cNvSpPr txBox="1"/>
      </xdr:nvSpPr>
      <xdr:spPr>
        <a:xfrm>
          <a:off x="11128375" y="122999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170815</xdr:colOff>
      <xdr:row>88</xdr:row>
      <xdr:rowOff>152400</xdr:rowOff>
    </xdr:to>
    <xdr:cxnSp macro="">
      <xdr:nvCxnSpPr>
        <xdr:cNvPr id="737" name="直線コネクタ 736"/>
        <xdr:cNvCxnSpPr/>
      </xdr:nvCxnSpPr>
      <xdr:spPr>
        <a:xfrm>
          <a:off x="11166475" y="146875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7360" cy="259080"/>
    <xdr:sp macro="" textlink="">
      <xdr:nvSpPr>
        <xdr:cNvPr id="738" name="テキスト ボックス 737"/>
        <xdr:cNvSpPr txBox="1"/>
      </xdr:nvSpPr>
      <xdr:spPr>
        <a:xfrm>
          <a:off x="10758170" y="1454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170815</xdr:colOff>
      <xdr:row>86</xdr:row>
      <xdr:rowOff>165100</xdr:rowOff>
    </xdr:to>
    <xdr:cxnSp macro="">
      <xdr:nvCxnSpPr>
        <xdr:cNvPr id="739" name="直線コネクタ 738"/>
        <xdr:cNvCxnSpPr/>
      </xdr:nvCxnSpPr>
      <xdr:spPr>
        <a:xfrm>
          <a:off x="11166475" y="143700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7360" cy="258445"/>
    <xdr:sp macro="" textlink="">
      <xdr:nvSpPr>
        <xdr:cNvPr id="740" name="テキスト ボックス 739"/>
        <xdr:cNvSpPr txBox="1"/>
      </xdr:nvSpPr>
      <xdr:spPr>
        <a:xfrm>
          <a:off x="10758170" y="142316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170815</xdr:colOff>
      <xdr:row>85</xdr:row>
      <xdr:rowOff>13335</xdr:rowOff>
    </xdr:to>
    <xdr:cxnSp macro="">
      <xdr:nvCxnSpPr>
        <xdr:cNvPr id="741" name="直線コネクタ 740"/>
        <xdr:cNvCxnSpPr/>
      </xdr:nvCxnSpPr>
      <xdr:spPr>
        <a:xfrm>
          <a:off x="11166475" y="1405318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2590" cy="259080"/>
    <xdr:sp macro="" textlink="">
      <xdr:nvSpPr>
        <xdr:cNvPr id="742" name="テキスト ボックス 741"/>
        <xdr:cNvSpPr txBox="1"/>
      </xdr:nvSpPr>
      <xdr:spPr>
        <a:xfrm>
          <a:off x="10802620" y="13917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170815</xdr:colOff>
      <xdr:row>83</xdr:row>
      <xdr:rowOff>29845</xdr:rowOff>
    </xdr:to>
    <xdr:cxnSp macro="">
      <xdr:nvCxnSpPr>
        <xdr:cNvPr id="743" name="直線コネクタ 742"/>
        <xdr:cNvCxnSpPr/>
      </xdr:nvCxnSpPr>
      <xdr:spPr>
        <a:xfrm>
          <a:off x="11166475" y="1373949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2590" cy="258445"/>
    <xdr:sp macro="" textlink="">
      <xdr:nvSpPr>
        <xdr:cNvPr id="744" name="テキスト ボックス 743"/>
        <xdr:cNvSpPr txBox="1"/>
      </xdr:nvSpPr>
      <xdr:spPr>
        <a:xfrm>
          <a:off x="10802620" y="136036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170815</xdr:colOff>
      <xdr:row>81</xdr:row>
      <xdr:rowOff>46355</xdr:rowOff>
    </xdr:to>
    <xdr:cxnSp macro="">
      <xdr:nvCxnSpPr>
        <xdr:cNvPr id="745" name="直線コネクタ 744"/>
        <xdr:cNvCxnSpPr/>
      </xdr:nvCxnSpPr>
      <xdr:spPr>
        <a:xfrm>
          <a:off x="11166475" y="1342580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2590" cy="259080"/>
    <xdr:sp macro="" textlink="">
      <xdr:nvSpPr>
        <xdr:cNvPr id="746" name="テキスト ボックス 745"/>
        <xdr:cNvSpPr txBox="1"/>
      </xdr:nvSpPr>
      <xdr:spPr>
        <a:xfrm>
          <a:off x="10802620" y="13289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62865</xdr:rowOff>
    </xdr:from>
    <xdr:to>
      <xdr:col>89</xdr:col>
      <xdr:colOff>170815</xdr:colOff>
      <xdr:row>79</xdr:row>
      <xdr:rowOff>62865</xdr:rowOff>
    </xdr:to>
    <xdr:cxnSp macro="">
      <xdr:nvCxnSpPr>
        <xdr:cNvPr id="747" name="直線コネクタ 746"/>
        <xdr:cNvCxnSpPr/>
      </xdr:nvCxnSpPr>
      <xdr:spPr>
        <a:xfrm>
          <a:off x="11166475" y="131121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2590" cy="258445"/>
    <xdr:sp macro="" textlink="">
      <xdr:nvSpPr>
        <xdr:cNvPr id="748" name="テキスト ボックス 747"/>
        <xdr:cNvSpPr txBox="1"/>
      </xdr:nvSpPr>
      <xdr:spPr>
        <a:xfrm>
          <a:off x="10802620" y="129762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170815</xdr:colOff>
      <xdr:row>77</xdr:row>
      <xdr:rowOff>78740</xdr:rowOff>
    </xdr:to>
    <xdr:cxnSp macro="">
      <xdr:nvCxnSpPr>
        <xdr:cNvPr id="749" name="直線コネクタ 748"/>
        <xdr:cNvCxnSpPr/>
      </xdr:nvCxnSpPr>
      <xdr:spPr>
        <a:xfrm>
          <a:off x="11166475" y="1279779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750" name="テキスト ボックス 749"/>
        <xdr:cNvSpPr txBox="1"/>
      </xdr:nvSpPr>
      <xdr:spPr>
        <a:xfrm>
          <a:off x="10866755" y="126619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170815</xdr:colOff>
      <xdr:row>75</xdr:row>
      <xdr:rowOff>95250</xdr:rowOff>
    </xdr:to>
    <xdr:cxnSp macro="">
      <xdr:nvCxnSpPr>
        <xdr:cNvPr id="751" name="直線コネクタ 750"/>
        <xdr:cNvCxnSpPr/>
      </xdr:nvCxnSpPr>
      <xdr:spPr>
        <a:xfrm>
          <a:off x="11166475" y="124841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1166475" y="12484100"/>
          <a:ext cx="42322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88900</xdr:rowOff>
    </xdr:from>
    <xdr:to>
      <xdr:col>85</xdr:col>
      <xdr:colOff>126365</xdr:colOff>
      <xdr:row>85</xdr:row>
      <xdr:rowOff>132715</xdr:rowOff>
    </xdr:to>
    <xdr:cxnSp macro="">
      <xdr:nvCxnSpPr>
        <xdr:cNvPr id="753" name="直線コネクタ 752"/>
        <xdr:cNvCxnSpPr/>
      </xdr:nvCxnSpPr>
      <xdr:spPr>
        <a:xfrm flipV="1">
          <a:off x="14645640" y="12973050"/>
          <a:ext cx="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136525</xdr:rowOff>
    </xdr:from>
    <xdr:ext cx="405130" cy="259080"/>
    <xdr:sp macro="" textlink="">
      <xdr:nvSpPr>
        <xdr:cNvPr id="754" name="【消防施設】&#10;有形固定資産減価償却率最小値テキスト"/>
        <xdr:cNvSpPr txBox="1"/>
      </xdr:nvSpPr>
      <xdr:spPr>
        <a:xfrm>
          <a:off x="14684375" y="14176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132715</xdr:rowOff>
    </xdr:from>
    <xdr:to>
      <xdr:col>86</xdr:col>
      <xdr:colOff>25400</xdr:colOff>
      <xdr:row>85</xdr:row>
      <xdr:rowOff>132715</xdr:rowOff>
    </xdr:to>
    <xdr:cxnSp macro="">
      <xdr:nvCxnSpPr>
        <xdr:cNvPr id="755" name="直線コネクタ 754"/>
        <xdr:cNvCxnSpPr/>
      </xdr:nvCxnSpPr>
      <xdr:spPr>
        <a:xfrm>
          <a:off x="14557375" y="141725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35560</xdr:rowOff>
    </xdr:from>
    <xdr:ext cx="405130" cy="259080"/>
    <xdr:sp macro="" textlink="">
      <xdr:nvSpPr>
        <xdr:cNvPr id="756" name="【消防施設】&#10;有形固定資産減価償却率最大値テキスト"/>
        <xdr:cNvSpPr txBox="1"/>
      </xdr:nvSpPr>
      <xdr:spPr>
        <a:xfrm>
          <a:off x="14684375" y="1275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757" name="直線コネクタ 756"/>
        <xdr:cNvCxnSpPr/>
      </xdr:nvCxnSpPr>
      <xdr:spPr>
        <a:xfrm>
          <a:off x="14557375" y="129730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120650</xdr:rowOff>
    </xdr:from>
    <xdr:ext cx="405130" cy="258445"/>
    <xdr:sp macro="" textlink="">
      <xdr:nvSpPr>
        <xdr:cNvPr id="758" name="【消防施設】&#10;有形固定資産減価償却率平均値テキスト"/>
        <xdr:cNvSpPr txBox="1"/>
      </xdr:nvSpPr>
      <xdr:spPr>
        <a:xfrm>
          <a:off x="14684375" y="136652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170815</xdr:colOff>
      <xdr:row>83</xdr:row>
      <xdr:rowOff>72390</xdr:rowOff>
    </xdr:to>
    <xdr:sp macro="" textlink="">
      <xdr:nvSpPr>
        <xdr:cNvPr id="759" name="フローチャート: 判断 758"/>
        <xdr:cNvSpPr/>
      </xdr:nvSpPr>
      <xdr:spPr>
        <a:xfrm>
          <a:off x="14595475" y="13686790"/>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109855</xdr:rowOff>
    </xdr:from>
    <xdr:to>
      <xdr:col>81</xdr:col>
      <xdr:colOff>101600</xdr:colOff>
      <xdr:row>83</xdr:row>
      <xdr:rowOff>40005</xdr:rowOff>
    </xdr:to>
    <xdr:sp macro="" textlink="">
      <xdr:nvSpPr>
        <xdr:cNvPr id="760" name="フローチャート: 判断 759"/>
        <xdr:cNvSpPr/>
      </xdr:nvSpPr>
      <xdr:spPr>
        <a:xfrm>
          <a:off x="13836015" y="13654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61" name="フローチャート: 判断 760"/>
        <xdr:cNvSpPr/>
      </xdr:nvSpPr>
      <xdr:spPr>
        <a:xfrm>
          <a:off x="13045440" y="13648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93345</xdr:rowOff>
    </xdr:from>
    <xdr:to>
      <xdr:col>72</xdr:col>
      <xdr:colOff>38100</xdr:colOff>
      <xdr:row>83</xdr:row>
      <xdr:rowOff>23495</xdr:rowOff>
    </xdr:to>
    <xdr:sp macro="" textlink="">
      <xdr:nvSpPr>
        <xdr:cNvPr id="762" name="フローチャート: 判断 761"/>
        <xdr:cNvSpPr/>
      </xdr:nvSpPr>
      <xdr:spPr>
        <a:xfrm>
          <a:off x="12254865" y="1363789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75565</xdr:rowOff>
    </xdr:from>
    <xdr:to>
      <xdr:col>67</xdr:col>
      <xdr:colOff>101600</xdr:colOff>
      <xdr:row>83</xdr:row>
      <xdr:rowOff>5715</xdr:rowOff>
    </xdr:to>
    <xdr:sp macro="" textlink="">
      <xdr:nvSpPr>
        <xdr:cNvPr id="763" name="フローチャート: 判断 762"/>
        <xdr:cNvSpPr/>
      </xdr:nvSpPr>
      <xdr:spPr>
        <a:xfrm>
          <a:off x="11444605" y="13620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8445"/>
    <xdr:sp macro="" textlink="">
      <xdr:nvSpPr>
        <xdr:cNvPr id="764" name="テキスト ボックス 763"/>
        <xdr:cNvSpPr txBox="1"/>
      </xdr:nvSpPr>
      <xdr:spPr>
        <a:xfrm>
          <a:off x="1447546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1365" cy="258445"/>
    <xdr:sp macro="" textlink="">
      <xdr:nvSpPr>
        <xdr:cNvPr id="765" name="テキスト ボックス 764"/>
        <xdr:cNvSpPr txBox="1"/>
      </xdr:nvSpPr>
      <xdr:spPr>
        <a:xfrm>
          <a:off x="1371600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8445"/>
    <xdr:sp macro="" textlink="">
      <xdr:nvSpPr>
        <xdr:cNvPr id="766" name="テキスト ボックス 765"/>
        <xdr:cNvSpPr txBox="1"/>
      </xdr:nvSpPr>
      <xdr:spPr>
        <a:xfrm>
          <a:off x="1292542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88</xdr:row>
      <xdr:rowOff>149860</xdr:rowOff>
    </xdr:from>
    <xdr:ext cx="762000" cy="258445"/>
    <xdr:sp macro="" textlink="">
      <xdr:nvSpPr>
        <xdr:cNvPr id="767" name="テキスト ボックス 766"/>
        <xdr:cNvSpPr txBox="1"/>
      </xdr:nvSpPr>
      <xdr:spPr>
        <a:xfrm>
          <a:off x="1212786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1365" cy="258445"/>
    <xdr:sp macro="" textlink="">
      <xdr:nvSpPr>
        <xdr:cNvPr id="768" name="テキスト ボックス 767"/>
        <xdr:cNvSpPr txBox="1"/>
      </xdr:nvSpPr>
      <xdr:spPr>
        <a:xfrm>
          <a:off x="113245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5080</xdr:rowOff>
    </xdr:from>
    <xdr:to>
      <xdr:col>85</xdr:col>
      <xdr:colOff>170815</xdr:colOff>
      <xdr:row>81</xdr:row>
      <xdr:rowOff>106680</xdr:rowOff>
    </xdr:to>
    <xdr:sp macro="" textlink="">
      <xdr:nvSpPr>
        <xdr:cNvPr id="769" name="楕円 768"/>
        <xdr:cNvSpPr/>
      </xdr:nvSpPr>
      <xdr:spPr>
        <a:xfrm>
          <a:off x="14595475" y="13384530"/>
          <a:ext cx="946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27940</xdr:rowOff>
    </xdr:from>
    <xdr:ext cx="405130" cy="258445"/>
    <xdr:sp macro="" textlink="">
      <xdr:nvSpPr>
        <xdr:cNvPr id="770" name="【消防施設】&#10;有形固定資産減価償却率該当値テキスト"/>
        <xdr:cNvSpPr txBox="1"/>
      </xdr:nvSpPr>
      <xdr:spPr>
        <a:xfrm>
          <a:off x="14684375" y="13242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126365</xdr:rowOff>
    </xdr:from>
    <xdr:to>
      <xdr:col>81</xdr:col>
      <xdr:colOff>101600</xdr:colOff>
      <xdr:row>81</xdr:row>
      <xdr:rowOff>56515</xdr:rowOff>
    </xdr:to>
    <xdr:sp macro="" textlink="">
      <xdr:nvSpPr>
        <xdr:cNvPr id="771" name="楕円 770"/>
        <xdr:cNvSpPr/>
      </xdr:nvSpPr>
      <xdr:spPr>
        <a:xfrm>
          <a:off x="13836015" y="13340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xdr:rowOff>
    </xdr:from>
    <xdr:to>
      <xdr:col>85</xdr:col>
      <xdr:colOff>127000</xdr:colOff>
      <xdr:row>81</xdr:row>
      <xdr:rowOff>55880</xdr:rowOff>
    </xdr:to>
    <xdr:cxnSp macro="">
      <xdr:nvCxnSpPr>
        <xdr:cNvPr id="772" name="直線コネクタ 771"/>
        <xdr:cNvCxnSpPr/>
      </xdr:nvCxnSpPr>
      <xdr:spPr>
        <a:xfrm>
          <a:off x="13886815" y="13385165"/>
          <a:ext cx="7594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73" name="楕円 772"/>
        <xdr:cNvSpPr/>
      </xdr:nvSpPr>
      <xdr:spPr>
        <a:xfrm>
          <a:off x="13045440" y="1336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xdr:rowOff>
    </xdr:from>
    <xdr:to>
      <xdr:col>81</xdr:col>
      <xdr:colOff>50800</xdr:colOff>
      <xdr:row>81</xdr:row>
      <xdr:rowOff>26670</xdr:rowOff>
    </xdr:to>
    <xdr:cxnSp macro="">
      <xdr:nvCxnSpPr>
        <xdr:cNvPr id="774" name="直線コネクタ 773"/>
        <xdr:cNvCxnSpPr/>
      </xdr:nvCxnSpPr>
      <xdr:spPr>
        <a:xfrm flipV="1">
          <a:off x="13096240" y="13385165"/>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96520</xdr:rowOff>
    </xdr:from>
    <xdr:to>
      <xdr:col>72</xdr:col>
      <xdr:colOff>38100</xdr:colOff>
      <xdr:row>81</xdr:row>
      <xdr:rowOff>26670</xdr:rowOff>
    </xdr:to>
    <xdr:sp macro="" textlink="">
      <xdr:nvSpPr>
        <xdr:cNvPr id="775" name="楕円 774"/>
        <xdr:cNvSpPr/>
      </xdr:nvSpPr>
      <xdr:spPr>
        <a:xfrm>
          <a:off x="12254865" y="1331087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80</xdr:row>
      <xdr:rowOff>147320</xdr:rowOff>
    </xdr:from>
    <xdr:to>
      <xdr:col>76</xdr:col>
      <xdr:colOff>114300</xdr:colOff>
      <xdr:row>81</xdr:row>
      <xdr:rowOff>26670</xdr:rowOff>
    </xdr:to>
    <xdr:cxnSp macro="">
      <xdr:nvCxnSpPr>
        <xdr:cNvPr id="776" name="直線コネクタ 775"/>
        <xdr:cNvCxnSpPr/>
      </xdr:nvCxnSpPr>
      <xdr:spPr>
        <a:xfrm>
          <a:off x="12298680" y="13361670"/>
          <a:ext cx="7975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64135</xdr:rowOff>
    </xdr:from>
    <xdr:to>
      <xdr:col>67</xdr:col>
      <xdr:colOff>101600</xdr:colOff>
      <xdr:row>80</xdr:row>
      <xdr:rowOff>165100</xdr:rowOff>
    </xdr:to>
    <xdr:sp macro="" textlink="">
      <xdr:nvSpPr>
        <xdr:cNvPr id="777" name="楕円 776"/>
        <xdr:cNvSpPr/>
      </xdr:nvSpPr>
      <xdr:spPr>
        <a:xfrm>
          <a:off x="11444605" y="1327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114935</xdr:rowOff>
    </xdr:from>
    <xdr:to>
      <xdr:col>71</xdr:col>
      <xdr:colOff>170815</xdr:colOff>
      <xdr:row>80</xdr:row>
      <xdr:rowOff>147320</xdr:rowOff>
    </xdr:to>
    <xdr:cxnSp macro="">
      <xdr:nvCxnSpPr>
        <xdr:cNvPr id="778" name="直線コネクタ 777"/>
        <xdr:cNvCxnSpPr/>
      </xdr:nvCxnSpPr>
      <xdr:spPr>
        <a:xfrm>
          <a:off x="11495405" y="13329285"/>
          <a:ext cx="8032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31115</xdr:rowOff>
    </xdr:from>
    <xdr:ext cx="405130" cy="258445"/>
    <xdr:sp macro="" textlink="">
      <xdr:nvSpPr>
        <xdr:cNvPr id="779" name="n_1aveValue【消防施設】&#10;有形固定資産減価償却率"/>
        <xdr:cNvSpPr txBox="1"/>
      </xdr:nvSpPr>
      <xdr:spPr>
        <a:xfrm>
          <a:off x="13691235" y="13740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24765</xdr:rowOff>
    </xdr:from>
    <xdr:ext cx="404495" cy="258445"/>
    <xdr:sp macro="" textlink="">
      <xdr:nvSpPr>
        <xdr:cNvPr id="780" name="n_2aveValue【消防施設】&#10;有形固定資産減価償却率"/>
        <xdr:cNvSpPr txBox="1"/>
      </xdr:nvSpPr>
      <xdr:spPr>
        <a:xfrm>
          <a:off x="12913360" y="13734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14605</xdr:rowOff>
    </xdr:from>
    <xdr:ext cx="405130" cy="259080"/>
    <xdr:sp macro="" textlink="">
      <xdr:nvSpPr>
        <xdr:cNvPr id="781" name="n_3aveValue【消防施設】&#10;有形固定資産減価償却率"/>
        <xdr:cNvSpPr txBox="1"/>
      </xdr:nvSpPr>
      <xdr:spPr>
        <a:xfrm>
          <a:off x="12122785" y="13724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165100</xdr:rowOff>
    </xdr:from>
    <xdr:ext cx="405130" cy="259080"/>
    <xdr:sp macro="" textlink="">
      <xdr:nvSpPr>
        <xdr:cNvPr id="782" name="n_4aveValue【消防施設】&#10;有形固定資産減価償却率"/>
        <xdr:cNvSpPr txBox="1"/>
      </xdr:nvSpPr>
      <xdr:spPr>
        <a:xfrm>
          <a:off x="11312525" y="13709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73025</xdr:rowOff>
    </xdr:from>
    <xdr:ext cx="405130" cy="259080"/>
    <xdr:sp macro="" textlink="">
      <xdr:nvSpPr>
        <xdr:cNvPr id="783" name="n_1mainValue【消防施設】&#10;有形固定資産減価償却率"/>
        <xdr:cNvSpPr txBox="1"/>
      </xdr:nvSpPr>
      <xdr:spPr>
        <a:xfrm>
          <a:off x="13691235" y="13122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93980</xdr:rowOff>
    </xdr:from>
    <xdr:ext cx="404495" cy="258445"/>
    <xdr:sp macro="" textlink="">
      <xdr:nvSpPr>
        <xdr:cNvPr id="784" name="n_2mainValue【消防施設】&#10;有形固定資産減価償却率"/>
        <xdr:cNvSpPr txBox="1"/>
      </xdr:nvSpPr>
      <xdr:spPr>
        <a:xfrm>
          <a:off x="12913360" y="13143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43180</xdr:rowOff>
    </xdr:from>
    <xdr:ext cx="405130" cy="259080"/>
    <xdr:sp macro="" textlink="">
      <xdr:nvSpPr>
        <xdr:cNvPr id="785" name="n_3mainValue【消防施設】&#10;有形固定資産減価償却率"/>
        <xdr:cNvSpPr txBox="1"/>
      </xdr:nvSpPr>
      <xdr:spPr>
        <a:xfrm>
          <a:off x="12122785" y="1309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10795</xdr:rowOff>
    </xdr:from>
    <xdr:ext cx="405130" cy="259080"/>
    <xdr:sp macro="" textlink="">
      <xdr:nvSpPr>
        <xdr:cNvPr id="786" name="n_4mainValue【消防施設】&#10;有形固定資産減価償却率"/>
        <xdr:cNvSpPr txBox="1"/>
      </xdr:nvSpPr>
      <xdr:spPr>
        <a:xfrm>
          <a:off x="11312525" y="1306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6398240" y="11385550"/>
          <a:ext cx="425196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652524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652524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742313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742313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18448020" y="1202055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18448020" y="12217400"/>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6398240" y="12484100"/>
          <a:ext cx="42519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5425"/>
    <xdr:sp macro="" textlink="">
      <xdr:nvSpPr>
        <xdr:cNvPr id="795" name="テキスト ボックス 794"/>
        <xdr:cNvSpPr txBox="1"/>
      </xdr:nvSpPr>
      <xdr:spPr>
        <a:xfrm>
          <a:off x="16379825" y="122999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6398240" y="146875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6398240" y="142430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7360" cy="259080"/>
    <xdr:sp macro="" textlink="">
      <xdr:nvSpPr>
        <xdr:cNvPr id="798" name="テキスト ボックス 797"/>
        <xdr:cNvSpPr txBox="1"/>
      </xdr:nvSpPr>
      <xdr:spPr>
        <a:xfrm>
          <a:off x="15989935" y="1410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6398240" y="1380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7360" cy="258445"/>
    <xdr:sp macro="" textlink="">
      <xdr:nvSpPr>
        <xdr:cNvPr id="800" name="テキスト ボックス 799"/>
        <xdr:cNvSpPr txBox="1"/>
      </xdr:nvSpPr>
      <xdr:spPr>
        <a:xfrm>
          <a:off x="15989935" y="13669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6398240" y="133667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7360" cy="259080"/>
    <xdr:sp macro="" textlink="">
      <xdr:nvSpPr>
        <xdr:cNvPr id="802" name="テキスト ボックス 801"/>
        <xdr:cNvSpPr txBox="1"/>
      </xdr:nvSpPr>
      <xdr:spPr>
        <a:xfrm>
          <a:off x="15989935" y="13224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6398240" y="129222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7360" cy="259080"/>
    <xdr:sp macro="" textlink="">
      <xdr:nvSpPr>
        <xdr:cNvPr id="804" name="テキスト ボックス 803"/>
        <xdr:cNvSpPr txBox="1"/>
      </xdr:nvSpPr>
      <xdr:spPr>
        <a:xfrm>
          <a:off x="15989935" y="12786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6398240" y="12484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8445"/>
    <xdr:sp macro="" textlink="">
      <xdr:nvSpPr>
        <xdr:cNvPr id="806" name="テキスト ボックス 805"/>
        <xdr:cNvSpPr txBox="1"/>
      </xdr:nvSpPr>
      <xdr:spPr>
        <a:xfrm>
          <a:off x="15989935" y="123482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6398240" y="12484100"/>
          <a:ext cx="42519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808" name="直線コネクタ 807"/>
        <xdr:cNvCxnSpPr/>
      </xdr:nvCxnSpPr>
      <xdr:spPr>
        <a:xfrm flipV="1">
          <a:off x="19877405" y="13107670"/>
          <a:ext cx="0" cy="1108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265" cy="259080"/>
    <xdr:sp macro="" textlink="">
      <xdr:nvSpPr>
        <xdr:cNvPr id="809" name="【消防施設】&#10;一人当たり面積最小値テキスト"/>
        <xdr:cNvSpPr txBox="1"/>
      </xdr:nvSpPr>
      <xdr:spPr>
        <a:xfrm>
          <a:off x="19916140" y="1421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10" name="直線コネクタ 809"/>
        <xdr:cNvCxnSpPr/>
      </xdr:nvCxnSpPr>
      <xdr:spPr>
        <a:xfrm>
          <a:off x="19808825" y="142157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265" cy="259080"/>
    <xdr:sp macro="" textlink="">
      <xdr:nvSpPr>
        <xdr:cNvPr id="811" name="【消防施設】&#10;一人当たり面積最大値テキスト"/>
        <xdr:cNvSpPr txBox="1"/>
      </xdr:nvSpPr>
      <xdr:spPr>
        <a:xfrm>
          <a:off x="19916140" y="12889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812" name="直線コネクタ 811"/>
        <xdr:cNvCxnSpPr/>
      </xdr:nvCxnSpPr>
      <xdr:spPr>
        <a:xfrm>
          <a:off x="19808825" y="131076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48895</xdr:rowOff>
    </xdr:from>
    <xdr:ext cx="469265" cy="259080"/>
    <xdr:sp macro="" textlink="">
      <xdr:nvSpPr>
        <xdr:cNvPr id="813" name="【消防施設】&#10;一人当たり面積平均値テキスト"/>
        <xdr:cNvSpPr txBox="1"/>
      </xdr:nvSpPr>
      <xdr:spPr>
        <a:xfrm>
          <a:off x="19916140" y="135934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26035</xdr:rowOff>
    </xdr:from>
    <xdr:to>
      <xdr:col>116</xdr:col>
      <xdr:colOff>114300</xdr:colOff>
      <xdr:row>83</xdr:row>
      <xdr:rowOff>127635</xdr:rowOff>
    </xdr:to>
    <xdr:sp macro="" textlink="">
      <xdr:nvSpPr>
        <xdr:cNvPr id="814" name="フローチャート: 判断 813"/>
        <xdr:cNvSpPr/>
      </xdr:nvSpPr>
      <xdr:spPr>
        <a:xfrm>
          <a:off x="19827240" y="137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26035</xdr:rowOff>
    </xdr:from>
    <xdr:to>
      <xdr:col>112</xdr:col>
      <xdr:colOff>38100</xdr:colOff>
      <xdr:row>83</xdr:row>
      <xdr:rowOff>127635</xdr:rowOff>
    </xdr:to>
    <xdr:sp macro="" textlink="">
      <xdr:nvSpPr>
        <xdr:cNvPr id="815" name="フローチャート: 判断 814"/>
        <xdr:cNvSpPr/>
      </xdr:nvSpPr>
      <xdr:spPr>
        <a:xfrm>
          <a:off x="19087465" y="1373568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48895</xdr:rowOff>
    </xdr:from>
    <xdr:to>
      <xdr:col>107</xdr:col>
      <xdr:colOff>101600</xdr:colOff>
      <xdr:row>83</xdr:row>
      <xdr:rowOff>150495</xdr:rowOff>
    </xdr:to>
    <xdr:sp macro="" textlink="">
      <xdr:nvSpPr>
        <xdr:cNvPr id="816" name="フローチャート: 判断 815"/>
        <xdr:cNvSpPr/>
      </xdr:nvSpPr>
      <xdr:spPr>
        <a:xfrm>
          <a:off x="18277205"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40005</xdr:rowOff>
    </xdr:from>
    <xdr:to>
      <xdr:col>102</xdr:col>
      <xdr:colOff>165100</xdr:colOff>
      <xdr:row>83</xdr:row>
      <xdr:rowOff>141605</xdr:rowOff>
    </xdr:to>
    <xdr:sp macro="" textlink="">
      <xdr:nvSpPr>
        <xdr:cNvPr id="817" name="フローチャート: 判断 816"/>
        <xdr:cNvSpPr/>
      </xdr:nvSpPr>
      <xdr:spPr>
        <a:xfrm>
          <a:off x="17486630" y="137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58420</xdr:rowOff>
    </xdr:from>
    <xdr:to>
      <xdr:col>98</xdr:col>
      <xdr:colOff>38100</xdr:colOff>
      <xdr:row>83</xdr:row>
      <xdr:rowOff>160020</xdr:rowOff>
    </xdr:to>
    <xdr:sp macro="" textlink="">
      <xdr:nvSpPr>
        <xdr:cNvPr id="818" name="フローチャート: 判断 817"/>
        <xdr:cNvSpPr/>
      </xdr:nvSpPr>
      <xdr:spPr>
        <a:xfrm>
          <a:off x="16696055" y="1376807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1365" cy="258445"/>
    <xdr:sp macro="" textlink="">
      <xdr:nvSpPr>
        <xdr:cNvPr id="819" name="テキスト ボックス 818"/>
        <xdr:cNvSpPr txBox="1"/>
      </xdr:nvSpPr>
      <xdr:spPr>
        <a:xfrm>
          <a:off x="19707225"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88</xdr:row>
      <xdr:rowOff>149860</xdr:rowOff>
    </xdr:from>
    <xdr:ext cx="762000" cy="258445"/>
    <xdr:sp macro="" textlink="">
      <xdr:nvSpPr>
        <xdr:cNvPr id="820" name="テキスト ボックス 819"/>
        <xdr:cNvSpPr txBox="1"/>
      </xdr:nvSpPr>
      <xdr:spPr>
        <a:xfrm>
          <a:off x="1896046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1365" cy="258445"/>
    <xdr:sp macro="" textlink="">
      <xdr:nvSpPr>
        <xdr:cNvPr id="821" name="テキスト ボックス 820"/>
        <xdr:cNvSpPr txBox="1"/>
      </xdr:nvSpPr>
      <xdr:spPr>
        <a:xfrm>
          <a:off x="1815719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8445"/>
    <xdr:sp macro="" textlink="">
      <xdr:nvSpPr>
        <xdr:cNvPr id="822" name="テキスト ボックス 821"/>
        <xdr:cNvSpPr txBox="1"/>
      </xdr:nvSpPr>
      <xdr:spPr>
        <a:xfrm>
          <a:off x="1736661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88</xdr:row>
      <xdr:rowOff>149860</xdr:rowOff>
    </xdr:from>
    <xdr:ext cx="762000" cy="258445"/>
    <xdr:sp macro="" textlink="">
      <xdr:nvSpPr>
        <xdr:cNvPr id="823" name="テキスト ボックス 822"/>
        <xdr:cNvSpPr txBox="1"/>
      </xdr:nvSpPr>
      <xdr:spPr>
        <a:xfrm>
          <a:off x="16569055"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131445</xdr:rowOff>
    </xdr:from>
    <xdr:to>
      <xdr:col>116</xdr:col>
      <xdr:colOff>114300</xdr:colOff>
      <xdr:row>86</xdr:row>
      <xdr:rowOff>61595</xdr:rowOff>
    </xdr:to>
    <xdr:sp macro="" textlink="">
      <xdr:nvSpPr>
        <xdr:cNvPr id="824" name="楕円 823"/>
        <xdr:cNvSpPr/>
      </xdr:nvSpPr>
      <xdr:spPr>
        <a:xfrm>
          <a:off x="19827240" y="14171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46355</xdr:rowOff>
    </xdr:from>
    <xdr:ext cx="469265" cy="259080"/>
    <xdr:sp macro="" textlink="">
      <xdr:nvSpPr>
        <xdr:cNvPr id="825" name="【消防施設】&#10;一人当たり面積該当値テキスト"/>
        <xdr:cNvSpPr txBox="1"/>
      </xdr:nvSpPr>
      <xdr:spPr>
        <a:xfrm>
          <a:off x="19916140" y="14086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131445</xdr:rowOff>
    </xdr:from>
    <xdr:to>
      <xdr:col>112</xdr:col>
      <xdr:colOff>38100</xdr:colOff>
      <xdr:row>86</xdr:row>
      <xdr:rowOff>61595</xdr:rowOff>
    </xdr:to>
    <xdr:sp macro="" textlink="">
      <xdr:nvSpPr>
        <xdr:cNvPr id="826" name="楕円 825"/>
        <xdr:cNvSpPr/>
      </xdr:nvSpPr>
      <xdr:spPr>
        <a:xfrm>
          <a:off x="19087465" y="1417129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86</xdr:row>
      <xdr:rowOff>10795</xdr:rowOff>
    </xdr:from>
    <xdr:to>
      <xdr:col>116</xdr:col>
      <xdr:colOff>63500</xdr:colOff>
      <xdr:row>86</xdr:row>
      <xdr:rowOff>10795</xdr:rowOff>
    </xdr:to>
    <xdr:cxnSp macro="">
      <xdr:nvCxnSpPr>
        <xdr:cNvPr id="827" name="直線コネクタ 826"/>
        <xdr:cNvCxnSpPr/>
      </xdr:nvCxnSpPr>
      <xdr:spPr>
        <a:xfrm>
          <a:off x="19131280" y="1421574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127000</xdr:rowOff>
    </xdr:from>
    <xdr:to>
      <xdr:col>107</xdr:col>
      <xdr:colOff>101600</xdr:colOff>
      <xdr:row>86</xdr:row>
      <xdr:rowOff>57150</xdr:rowOff>
    </xdr:to>
    <xdr:sp macro="" textlink="">
      <xdr:nvSpPr>
        <xdr:cNvPr id="828" name="楕円 827"/>
        <xdr:cNvSpPr/>
      </xdr:nvSpPr>
      <xdr:spPr>
        <a:xfrm>
          <a:off x="18277205" y="1416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xdr:rowOff>
    </xdr:from>
    <xdr:to>
      <xdr:col>111</xdr:col>
      <xdr:colOff>170815</xdr:colOff>
      <xdr:row>86</xdr:row>
      <xdr:rowOff>10795</xdr:rowOff>
    </xdr:to>
    <xdr:cxnSp macro="">
      <xdr:nvCxnSpPr>
        <xdr:cNvPr id="829" name="直線コネクタ 828"/>
        <xdr:cNvCxnSpPr/>
      </xdr:nvCxnSpPr>
      <xdr:spPr>
        <a:xfrm>
          <a:off x="18328005" y="14211300"/>
          <a:ext cx="8032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127000</xdr:rowOff>
    </xdr:from>
    <xdr:to>
      <xdr:col>102</xdr:col>
      <xdr:colOff>165100</xdr:colOff>
      <xdr:row>86</xdr:row>
      <xdr:rowOff>57150</xdr:rowOff>
    </xdr:to>
    <xdr:sp macro="" textlink="">
      <xdr:nvSpPr>
        <xdr:cNvPr id="830" name="楕円 829"/>
        <xdr:cNvSpPr/>
      </xdr:nvSpPr>
      <xdr:spPr>
        <a:xfrm>
          <a:off x="17486630" y="1416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xdr:rowOff>
    </xdr:from>
    <xdr:to>
      <xdr:col>107</xdr:col>
      <xdr:colOff>50800</xdr:colOff>
      <xdr:row>86</xdr:row>
      <xdr:rowOff>6350</xdr:rowOff>
    </xdr:to>
    <xdr:cxnSp macro="">
      <xdr:nvCxnSpPr>
        <xdr:cNvPr id="831" name="直線コネクタ 830"/>
        <xdr:cNvCxnSpPr/>
      </xdr:nvCxnSpPr>
      <xdr:spPr>
        <a:xfrm>
          <a:off x="17537430" y="142113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121920</xdr:rowOff>
    </xdr:from>
    <xdr:to>
      <xdr:col>98</xdr:col>
      <xdr:colOff>38100</xdr:colOff>
      <xdr:row>86</xdr:row>
      <xdr:rowOff>52070</xdr:rowOff>
    </xdr:to>
    <xdr:sp macro="" textlink="">
      <xdr:nvSpPr>
        <xdr:cNvPr id="832" name="楕円 831"/>
        <xdr:cNvSpPr/>
      </xdr:nvSpPr>
      <xdr:spPr>
        <a:xfrm>
          <a:off x="16696055" y="1416177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86</xdr:row>
      <xdr:rowOff>1270</xdr:rowOff>
    </xdr:from>
    <xdr:to>
      <xdr:col>102</xdr:col>
      <xdr:colOff>114300</xdr:colOff>
      <xdr:row>86</xdr:row>
      <xdr:rowOff>6350</xdr:rowOff>
    </xdr:to>
    <xdr:cxnSp macro="">
      <xdr:nvCxnSpPr>
        <xdr:cNvPr id="833" name="直線コネクタ 832"/>
        <xdr:cNvCxnSpPr/>
      </xdr:nvCxnSpPr>
      <xdr:spPr>
        <a:xfrm>
          <a:off x="16739870" y="14206220"/>
          <a:ext cx="7975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144145</xdr:rowOff>
    </xdr:from>
    <xdr:ext cx="469900" cy="259080"/>
    <xdr:sp macro="" textlink="">
      <xdr:nvSpPr>
        <xdr:cNvPr id="834" name="n_1aveValue【消防施設】&#10;一人当たり面積"/>
        <xdr:cNvSpPr txBox="1"/>
      </xdr:nvSpPr>
      <xdr:spPr>
        <a:xfrm>
          <a:off x="18910300" y="13523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165100</xdr:rowOff>
    </xdr:from>
    <xdr:ext cx="469265" cy="259080"/>
    <xdr:sp macro="" textlink="">
      <xdr:nvSpPr>
        <xdr:cNvPr id="835" name="n_2aveValue【消防施設】&#10;一人当たり面積"/>
        <xdr:cNvSpPr txBox="1"/>
      </xdr:nvSpPr>
      <xdr:spPr>
        <a:xfrm>
          <a:off x="18112740" y="13544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158115</xdr:rowOff>
    </xdr:from>
    <xdr:ext cx="469265" cy="258445"/>
    <xdr:sp macro="" textlink="">
      <xdr:nvSpPr>
        <xdr:cNvPr id="836" name="n_3aveValue【消防施設】&#10;一人当たり面積"/>
        <xdr:cNvSpPr txBox="1"/>
      </xdr:nvSpPr>
      <xdr:spPr>
        <a:xfrm>
          <a:off x="17322165" y="13537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5080</xdr:rowOff>
    </xdr:from>
    <xdr:ext cx="469900" cy="259080"/>
    <xdr:sp macro="" textlink="">
      <xdr:nvSpPr>
        <xdr:cNvPr id="837" name="n_4aveValue【消防施設】&#10;一人当たり面積"/>
        <xdr:cNvSpPr txBox="1"/>
      </xdr:nvSpPr>
      <xdr:spPr>
        <a:xfrm>
          <a:off x="16531590"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52705</xdr:rowOff>
    </xdr:from>
    <xdr:ext cx="469900" cy="258445"/>
    <xdr:sp macro="" textlink="">
      <xdr:nvSpPr>
        <xdr:cNvPr id="838" name="n_1mainValue【消防施設】&#10;一人当たり面積"/>
        <xdr:cNvSpPr txBox="1"/>
      </xdr:nvSpPr>
      <xdr:spPr>
        <a:xfrm>
          <a:off x="18910300" y="1425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48260</xdr:rowOff>
    </xdr:from>
    <xdr:ext cx="469265" cy="259080"/>
    <xdr:sp macro="" textlink="">
      <xdr:nvSpPr>
        <xdr:cNvPr id="839" name="n_2mainValue【消防施設】&#10;一人当たり面積"/>
        <xdr:cNvSpPr txBox="1"/>
      </xdr:nvSpPr>
      <xdr:spPr>
        <a:xfrm>
          <a:off x="18112740" y="1425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48260</xdr:rowOff>
    </xdr:from>
    <xdr:ext cx="469265" cy="259080"/>
    <xdr:sp macro="" textlink="">
      <xdr:nvSpPr>
        <xdr:cNvPr id="840" name="n_3mainValue【消防施設】&#10;一人当たり面積"/>
        <xdr:cNvSpPr txBox="1"/>
      </xdr:nvSpPr>
      <xdr:spPr>
        <a:xfrm>
          <a:off x="17322165" y="1425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43180</xdr:rowOff>
    </xdr:from>
    <xdr:ext cx="469900" cy="259080"/>
    <xdr:sp macro="" textlink="">
      <xdr:nvSpPr>
        <xdr:cNvPr id="841" name="n_4mainValue【消防施設】&#10;一人当たり面積"/>
        <xdr:cNvSpPr txBox="1"/>
      </xdr:nvSpPr>
      <xdr:spPr>
        <a:xfrm>
          <a:off x="16531590" y="1424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1166475" y="15049500"/>
          <a:ext cx="4232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127379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127379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219136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219136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3216255"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3216255"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1166475" y="16192500"/>
          <a:ext cx="4232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50" name="テキスト ボックス 849"/>
        <xdr:cNvSpPr txBox="1"/>
      </xdr:nvSpPr>
      <xdr:spPr>
        <a:xfrm>
          <a:off x="11128375"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170815</xdr:colOff>
      <xdr:row>111</xdr:row>
      <xdr:rowOff>19050</xdr:rowOff>
    </xdr:to>
    <xdr:cxnSp macro="">
      <xdr:nvCxnSpPr>
        <xdr:cNvPr id="851" name="直線コネクタ 850"/>
        <xdr:cNvCxnSpPr/>
      </xdr:nvCxnSpPr>
      <xdr:spPr>
        <a:xfrm>
          <a:off x="11166475" y="18478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7360" cy="259080"/>
    <xdr:sp macro="" textlink="">
      <xdr:nvSpPr>
        <xdr:cNvPr id="852" name="テキスト ボックス 851"/>
        <xdr:cNvSpPr txBox="1"/>
      </xdr:nvSpPr>
      <xdr:spPr>
        <a:xfrm>
          <a:off x="1075817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170815</xdr:colOff>
      <xdr:row>109</xdr:row>
      <xdr:rowOff>35560</xdr:rowOff>
    </xdr:to>
    <xdr:cxnSp macro="">
      <xdr:nvCxnSpPr>
        <xdr:cNvPr id="853" name="直線コネクタ 852"/>
        <xdr:cNvCxnSpPr/>
      </xdr:nvCxnSpPr>
      <xdr:spPr>
        <a:xfrm>
          <a:off x="11166475" y="1815211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7360" cy="258445"/>
    <xdr:sp macro="" textlink="">
      <xdr:nvSpPr>
        <xdr:cNvPr id="854" name="テキスト ボックス 853"/>
        <xdr:cNvSpPr txBox="1"/>
      </xdr:nvSpPr>
      <xdr:spPr>
        <a:xfrm>
          <a:off x="10758170" y="180098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170815</xdr:colOff>
      <xdr:row>107</xdr:row>
      <xdr:rowOff>52070</xdr:rowOff>
    </xdr:to>
    <xdr:cxnSp macro="">
      <xdr:nvCxnSpPr>
        <xdr:cNvPr id="855" name="直線コネクタ 854"/>
        <xdr:cNvCxnSpPr/>
      </xdr:nvCxnSpPr>
      <xdr:spPr>
        <a:xfrm>
          <a:off x="11166475" y="1782572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2590" cy="259080"/>
    <xdr:sp macro="" textlink="">
      <xdr:nvSpPr>
        <xdr:cNvPr id="856" name="テキスト ボックス 855"/>
        <xdr:cNvSpPr txBox="1"/>
      </xdr:nvSpPr>
      <xdr:spPr>
        <a:xfrm>
          <a:off x="10802620" y="17682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170815</xdr:colOff>
      <xdr:row>105</xdr:row>
      <xdr:rowOff>67945</xdr:rowOff>
    </xdr:to>
    <xdr:cxnSp macro="">
      <xdr:nvCxnSpPr>
        <xdr:cNvPr id="857" name="直線コネクタ 856"/>
        <xdr:cNvCxnSpPr/>
      </xdr:nvCxnSpPr>
      <xdr:spPr>
        <a:xfrm>
          <a:off x="11166475" y="1749869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2590" cy="258445"/>
    <xdr:sp macro="" textlink="">
      <xdr:nvSpPr>
        <xdr:cNvPr id="858" name="テキスト ボックス 857"/>
        <xdr:cNvSpPr txBox="1"/>
      </xdr:nvSpPr>
      <xdr:spPr>
        <a:xfrm>
          <a:off x="10802620" y="173570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170815</xdr:colOff>
      <xdr:row>103</xdr:row>
      <xdr:rowOff>84455</xdr:rowOff>
    </xdr:to>
    <xdr:cxnSp macro="">
      <xdr:nvCxnSpPr>
        <xdr:cNvPr id="859" name="直線コネクタ 858"/>
        <xdr:cNvCxnSpPr/>
      </xdr:nvCxnSpPr>
      <xdr:spPr>
        <a:xfrm>
          <a:off x="11166475" y="1717230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2590" cy="258445"/>
    <xdr:sp macro="" textlink="">
      <xdr:nvSpPr>
        <xdr:cNvPr id="860" name="テキスト ボックス 859"/>
        <xdr:cNvSpPr txBox="1"/>
      </xdr:nvSpPr>
      <xdr:spPr>
        <a:xfrm>
          <a:off x="10802620" y="170300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170815</xdr:colOff>
      <xdr:row>101</xdr:row>
      <xdr:rowOff>100965</xdr:rowOff>
    </xdr:to>
    <xdr:cxnSp macro="">
      <xdr:nvCxnSpPr>
        <xdr:cNvPr id="861" name="直線コネクタ 860"/>
        <xdr:cNvCxnSpPr/>
      </xdr:nvCxnSpPr>
      <xdr:spPr>
        <a:xfrm>
          <a:off x="11166475" y="168459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2590" cy="259080"/>
    <xdr:sp macro="" textlink="">
      <xdr:nvSpPr>
        <xdr:cNvPr id="862" name="テキスト ボックス 861"/>
        <xdr:cNvSpPr txBox="1"/>
      </xdr:nvSpPr>
      <xdr:spPr>
        <a:xfrm>
          <a:off x="10802620" y="16703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170815</xdr:colOff>
      <xdr:row>99</xdr:row>
      <xdr:rowOff>116840</xdr:rowOff>
    </xdr:to>
    <xdr:cxnSp macro="">
      <xdr:nvCxnSpPr>
        <xdr:cNvPr id="863" name="直線コネクタ 862"/>
        <xdr:cNvCxnSpPr/>
      </xdr:nvCxnSpPr>
      <xdr:spPr>
        <a:xfrm>
          <a:off x="11166475" y="1651889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864" name="テキスト ボックス 863"/>
        <xdr:cNvSpPr txBox="1"/>
      </xdr:nvSpPr>
      <xdr:spPr>
        <a:xfrm>
          <a:off x="10866755" y="163766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170815</xdr:colOff>
      <xdr:row>97</xdr:row>
      <xdr:rowOff>133350</xdr:rowOff>
    </xdr:to>
    <xdr:cxnSp macro="">
      <xdr:nvCxnSpPr>
        <xdr:cNvPr id="865" name="直線コネクタ 864"/>
        <xdr:cNvCxnSpPr/>
      </xdr:nvCxnSpPr>
      <xdr:spPr>
        <a:xfrm>
          <a:off x="11166475" y="16192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1166475" y="16192500"/>
          <a:ext cx="4232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58420</xdr:rowOff>
    </xdr:from>
    <xdr:to>
      <xdr:col>85</xdr:col>
      <xdr:colOff>126365</xdr:colOff>
      <xdr:row>108</xdr:row>
      <xdr:rowOff>130175</xdr:rowOff>
    </xdr:to>
    <xdr:cxnSp macro="">
      <xdr:nvCxnSpPr>
        <xdr:cNvPr id="867" name="直線コネクタ 866"/>
        <xdr:cNvCxnSpPr/>
      </xdr:nvCxnSpPr>
      <xdr:spPr>
        <a:xfrm flipV="1">
          <a:off x="14645640" y="1663192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133985</xdr:rowOff>
    </xdr:from>
    <xdr:ext cx="405130" cy="258445"/>
    <xdr:sp macro="" textlink="">
      <xdr:nvSpPr>
        <xdr:cNvPr id="868" name="【庁舎】&#10;有形固定資産減価償却率最小値テキスト"/>
        <xdr:cNvSpPr txBox="1"/>
      </xdr:nvSpPr>
      <xdr:spPr>
        <a:xfrm>
          <a:off x="14684375" y="18079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130175</xdr:rowOff>
    </xdr:from>
    <xdr:to>
      <xdr:col>86</xdr:col>
      <xdr:colOff>25400</xdr:colOff>
      <xdr:row>108</xdr:row>
      <xdr:rowOff>130175</xdr:rowOff>
    </xdr:to>
    <xdr:cxnSp macro="">
      <xdr:nvCxnSpPr>
        <xdr:cNvPr id="869" name="直線コネクタ 868"/>
        <xdr:cNvCxnSpPr/>
      </xdr:nvCxnSpPr>
      <xdr:spPr>
        <a:xfrm>
          <a:off x="14557375" y="180752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5080</xdr:rowOff>
    </xdr:from>
    <xdr:ext cx="340360" cy="259080"/>
    <xdr:sp macro="" textlink="">
      <xdr:nvSpPr>
        <xdr:cNvPr id="870" name="【庁舎】&#10;有形固定資産減価償却率最大値テキスト"/>
        <xdr:cNvSpPr txBox="1"/>
      </xdr:nvSpPr>
      <xdr:spPr>
        <a:xfrm>
          <a:off x="14684375" y="164071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58420</xdr:rowOff>
    </xdr:from>
    <xdr:to>
      <xdr:col>86</xdr:col>
      <xdr:colOff>25400</xdr:colOff>
      <xdr:row>100</xdr:row>
      <xdr:rowOff>58420</xdr:rowOff>
    </xdr:to>
    <xdr:cxnSp macro="">
      <xdr:nvCxnSpPr>
        <xdr:cNvPr id="871" name="直線コネクタ 870"/>
        <xdr:cNvCxnSpPr/>
      </xdr:nvCxnSpPr>
      <xdr:spPr>
        <a:xfrm>
          <a:off x="14557375" y="166319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167640</xdr:rowOff>
    </xdr:from>
    <xdr:ext cx="405130" cy="258445"/>
    <xdr:sp macro="" textlink="">
      <xdr:nvSpPr>
        <xdr:cNvPr id="872" name="【庁舎】&#10;有形固定資産減価償却率平均値テキスト"/>
        <xdr:cNvSpPr txBox="1"/>
      </xdr:nvSpPr>
      <xdr:spPr>
        <a:xfrm>
          <a:off x="14684375" y="17084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144780</xdr:rowOff>
    </xdr:from>
    <xdr:to>
      <xdr:col>85</xdr:col>
      <xdr:colOff>170815</xdr:colOff>
      <xdr:row>104</xdr:row>
      <xdr:rowOff>74930</xdr:rowOff>
    </xdr:to>
    <xdr:sp macro="" textlink="">
      <xdr:nvSpPr>
        <xdr:cNvPr id="873" name="フローチャート: 判断 872"/>
        <xdr:cNvSpPr/>
      </xdr:nvSpPr>
      <xdr:spPr>
        <a:xfrm>
          <a:off x="14595475" y="17232630"/>
          <a:ext cx="946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123190</xdr:rowOff>
    </xdr:from>
    <xdr:to>
      <xdr:col>81</xdr:col>
      <xdr:colOff>101600</xdr:colOff>
      <xdr:row>104</xdr:row>
      <xdr:rowOff>53340</xdr:rowOff>
    </xdr:to>
    <xdr:sp macro="" textlink="">
      <xdr:nvSpPr>
        <xdr:cNvPr id="874" name="フローチャート: 判断 873"/>
        <xdr:cNvSpPr/>
      </xdr:nvSpPr>
      <xdr:spPr>
        <a:xfrm>
          <a:off x="13836015" y="1721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144780</xdr:rowOff>
    </xdr:from>
    <xdr:to>
      <xdr:col>76</xdr:col>
      <xdr:colOff>165100</xdr:colOff>
      <xdr:row>104</xdr:row>
      <xdr:rowOff>74930</xdr:rowOff>
    </xdr:to>
    <xdr:sp macro="" textlink="">
      <xdr:nvSpPr>
        <xdr:cNvPr id="875" name="フローチャート: 判断 874"/>
        <xdr:cNvSpPr/>
      </xdr:nvSpPr>
      <xdr:spPr>
        <a:xfrm>
          <a:off x="13045440"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107315</xdr:rowOff>
    </xdr:to>
    <xdr:sp macro="" textlink="">
      <xdr:nvSpPr>
        <xdr:cNvPr id="876" name="フローチャート: 判断 875"/>
        <xdr:cNvSpPr/>
      </xdr:nvSpPr>
      <xdr:spPr>
        <a:xfrm>
          <a:off x="12254865" y="17265650"/>
          <a:ext cx="8191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157480</xdr:rowOff>
    </xdr:from>
    <xdr:to>
      <xdr:col>67</xdr:col>
      <xdr:colOff>101600</xdr:colOff>
      <xdr:row>104</xdr:row>
      <xdr:rowOff>87630</xdr:rowOff>
    </xdr:to>
    <xdr:sp macro="" textlink="">
      <xdr:nvSpPr>
        <xdr:cNvPr id="877" name="フローチャート: 判断 876"/>
        <xdr:cNvSpPr/>
      </xdr:nvSpPr>
      <xdr:spPr>
        <a:xfrm>
          <a:off x="11444605" y="1724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8" name="テキスト ボックス 877"/>
        <xdr:cNvSpPr txBox="1"/>
      </xdr:nvSpPr>
      <xdr:spPr>
        <a:xfrm>
          <a:off x="1447546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879" name="テキスト ボックス 878"/>
        <xdr:cNvSpPr txBox="1"/>
      </xdr:nvSpPr>
      <xdr:spPr>
        <a:xfrm>
          <a:off x="1371600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0" name="テキスト ボックス 879"/>
        <xdr:cNvSpPr txBox="1"/>
      </xdr:nvSpPr>
      <xdr:spPr>
        <a:xfrm>
          <a:off x="12925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111</xdr:row>
      <xdr:rowOff>16510</xdr:rowOff>
    </xdr:from>
    <xdr:ext cx="762000" cy="259080"/>
    <xdr:sp macro="" textlink="">
      <xdr:nvSpPr>
        <xdr:cNvPr id="881" name="テキスト ボックス 880"/>
        <xdr:cNvSpPr txBox="1"/>
      </xdr:nvSpPr>
      <xdr:spPr>
        <a:xfrm>
          <a:off x="1212786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882" name="テキスト ボックス 881"/>
        <xdr:cNvSpPr txBox="1"/>
      </xdr:nvSpPr>
      <xdr:spPr>
        <a:xfrm>
          <a:off x="113245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160655</xdr:rowOff>
    </xdr:from>
    <xdr:to>
      <xdr:col>85</xdr:col>
      <xdr:colOff>170815</xdr:colOff>
      <xdr:row>105</xdr:row>
      <xdr:rowOff>90805</xdr:rowOff>
    </xdr:to>
    <xdr:sp macro="" textlink="">
      <xdr:nvSpPr>
        <xdr:cNvPr id="883" name="楕円 882"/>
        <xdr:cNvSpPr/>
      </xdr:nvSpPr>
      <xdr:spPr>
        <a:xfrm>
          <a:off x="14595475" y="17419955"/>
          <a:ext cx="946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139065</xdr:rowOff>
    </xdr:from>
    <xdr:ext cx="405130" cy="259080"/>
    <xdr:sp macro="" textlink="">
      <xdr:nvSpPr>
        <xdr:cNvPr id="884" name="【庁舎】&#10;有形固定資産減価償却率該当値テキスト"/>
        <xdr:cNvSpPr txBox="1"/>
      </xdr:nvSpPr>
      <xdr:spPr>
        <a:xfrm>
          <a:off x="14684375" y="17398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85" name="楕円 884"/>
        <xdr:cNvSpPr/>
      </xdr:nvSpPr>
      <xdr:spPr>
        <a:xfrm>
          <a:off x="13836015"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40640</xdr:rowOff>
    </xdr:to>
    <xdr:cxnSp macro="">
      <xdr:nvCxnSpPr>
        <xdr:cNvPr id="886" name="直線コネクタ 885"/>
        <xdr:cNvCxnSpPr/>
      </xdr:nvCxnSpPr>
      <xdr:spPr>
        <a:xfrm>
          <a:off x="13886815" y="17438370"/>
          <a:ext cx="7594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95885</xdr:rowOff>
    </xdr:from>
    <xdr:to>
      <xdr:col>76</xdr:col>
      <xdr:colOff>165100</xdr:colOff>
      <xdr:row>105</xdr:row>
      <xdr:rowOff>26035</xdr:rowOff>
    </xdr:to>
    <xdr:sp macro="" textlink="">
      <xdr:nvSpPr>
        <xdr:cNvPr id="887" name="楕円 886"/>
        <xdr:cNvSpPr/>
      </xdr:nvSpPr>
      <xdr:spPr>
        <a:xfrm>
          <a:off x="13045440" y="173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146685</xdr:rowOff>
    </xdr:from>
    <xdr:to>
      <xdr:col>81</xdr:col>
      <xdr:colOff>50800</xdr:colOff>
      <xdr:row>105</xdr:row>
      <xdr:rowOff>7620</xdr:rowOff>
    </xdr:to>
    <xdr:cxnSp macro="">
      <xdr:nvCxnSpPr>
        <xdr:cNvPr id="888" name="直線コネクタ 887"/>
        <xdr:cNvCxnSpPr/>
      </xdr:nvCxnSpPr>
      <xdr:spPr>
        <a:xfrm>
          <a:off x="13096240" y="17405985"/>
          <a:ext cx="7905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89" name="楕円 888"/>
        <xdr:cNvSpPr/>
      </xdr:nvSpPr>
      <xdr:spPr>
        <a:xfrm>
          <a:off x="12254865" y="1732089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170815</xdr:colOff>
      <xdr:row>104</xdr:row>
      <xdr:rowOff>112395</xdr:rowOff>
    </xdr:from>
    <xdr:to>
      <xdr:col>76</xdr:col>
      <xdr:colOff>114300</xdr:colOff>
      <xdr:row>104</xdr:row>
      <xdr:rowOff>146685</xdr:rowOff>
    </xdr:to>
    <xdr:cxnSp macro="">
      <xdr:nvCxnSpPr>
        <xdr:cNvPr id="890" name="直線コネクタ 889"/>
        <xdr:cNvCxnSpPr/>
      </xdr:nvCxnSpPr>
      <xdr:spPr>
        <a:xfrm>
          <a:off x="12298680" y="17371695"/>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29210</xdr:rowOff>
    </xdr:from>
    <xdr:to>
      <xdr:col>67</xdr:col>
      <xdr:colOff>101600</xdr:colOff>
      <xdr:row>104</xdr:row>
      <xdr:rowOff>130175</xdr:rowOff>
    </xdr:to>
    <xdr:sp macro="" textlink="">
      <xdr:nvSpPr>
        <xdr:cNvPr id="891" name="楕円 890"/>
        <xdr:cNvSpPr/>
      </xdr:nvSpPr>
      <xdr:spPr>
        <a:xfrm>
          <a:off x="11444605" y="1728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79375</xdr:rowOff>
    </xdr:from>
    <xdr:to>
      <xdr:col>71</xdr:col>
      <xdr:colOff>170815</xdr:colOff>
      <xdr:row>104</xdr:row>
      <xdr:rowOff>112395</xdr:rowOff>
    </xdr:to>
    <xdr:cxnSp macro="">
      <xdr:nvCxnSpPr>
        <xdr:cNvPr id="892" name="直線コネクタ 891"/>
        <xdr:cNvCxnSpPr/>
      </xdr:nvCxnSpPr>
      <xdr:spPr>
        <a:xfrm>
          <a:off x="11495405" y="17338675"/>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69850</xdr:rowOff>
    </xdr:from>
    <xdr:ext cx="405130" cy="259080"/>
    <xdr:sp macro="" textlink="">
      <xdr:nvSpPr>
        <xdr:cNvPr id="893" name="n_1aveValue【庁舎】&#10;有形固定資産減価償却率"/>
        <xdr:cNvSpPr txBox="1"/>
      </xdr:nvSpPr>
      <xdr:spPr>
        <a:xfrm>
          <a:off x="13691235" y="1698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91440</xdr:rowOff>
    </xdr:from>
    <xdr:ext cx="404495" cy="259080"/>
    <xdr:sp macro="" textlink="">
      <xdr:nvSpPr>
        <xdr:cNvPr id="894" name="n_2aveValue【庁舎】&#10;有形固定資産減価償却率"/>
        <xdr:cNvSpPr txBox="1"/>
      </xdr:nvSpPr>
      <xdr:spPr>
        <a:xfrm>
          <a:off x="12913360" y="17007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123825</xdr:rowOff>
    </xdr:from>
    <xdr:ext cx="405130" cy="258445"/>
    <xdr:sp macro="" textlink="">
      <xdr:nvSpPr>
        <xdr:cNvPr id="895" name="n_3aveValue【庁舎】&#10;有形固定資産減価償却率"/>
        <xdr:cNvSpPr txBox="1"/>
      </xdr:nvSpPr>
      <xdr:spPr>
        <a:xfrm>
          <a:off x="12122785" y="1704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104140</xdr:rowOff>
    </xdr:from>
    <xdr:ext cx="405130" cy="259080"/>
    <xdr:sp macro="" textlink="">
      <xdr:nvSpPr>
        <xdr:cNvPr id="896" name="n_4aveValue【庁舎】&#10;有形固定資産減価償却率"/>
        <xdr:cNvSpPr txBox="1"/>
      </xdr:nvSpPr>
      <xdr:spPr>
        <a:xfrm>
          <a:off x="11312525" y="17020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49530</xdr:rowOff>
    </xdr:from>
    <xdr:ext cx="405130" cy="259080"/>
    <xdr:sp macro="" textlink="">
      <xdr:nvSpPr>
        <xdr:cNvPr id="897" name="n_1mainValue【庁舎】&#10;有形固定資産減価償却率"/>
        <xdr:cNvSpPr txBox="1"/>
      </xdr:nvSpPr>
      <xdr:spPr>
        <a:xfrm>
          <a:off x="13691235" y="17480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17780</xdr:rowOff>
    </xdr:from>
    <xdr:ext cx="404495" cy="258445"/>
    <xdr:sp macro="" textlink="">
      <xdr:nvSpPr>
        <xdr:cNvPr id="898" name="n_2mainValue【庁舎】&#10;有形固定資産減価償却率"/>
        <xdr:cNvSpPr txBox="1"/>
      </xdr:nvSpPr>
      <xdr:spPr>
        <a:xfrm>
          <a:off x="12913360" y="17448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154940</xdr:rowOff>
    </xdr:from>
    <xdr:ext cx="405130" cy="258445"/>
    <xdr:sp macro="" textlink="">
      <xdr:nvSpPr>
        <xdr:cNvPr id="899" name="n_3mainValue【庁舎】&#10;有形固定資産減価償却率"/>
        <xdr:cNvSpPr txBox="1"/>
      </xdr:nvSpPr>
      <xdr:spPr>
        <a:xfrm>
          <a:off x="12122785" y="1741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121285</xdr:rowOff>
    </xdr:from>
    <xdr:ext cx="405130" cy="258445"/>
    <xdr:sp macro="" textlink="">
      <xdr:nvSpPr>
        <xdr:cNvPr id="900" name="n_4mainValue【庁舎】&#10;有形固定資産減価償却率"/>
        <xdr:cNvSpPr txBox="1"/>
      </xdr:nvSpPr>
      <xdr:spPr>
        <a:xfrm>
          <a:off x="11312525" y="17380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6398240" y="15049500"/>
          <a:ext cx="4251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652524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652524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742313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742313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18448020" y="157099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18448020" y="15913100"/>
          <a:ext cx="1366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6398240" y="16192500"/>
          <a:ext cx="4251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909" name="テキスト ボックス 908"/>
        <xdr:cNvSpPr txBox="1"/>
      </xdr:nvSpPr>
      <xdr:spPr>
        <a:xfrm>
          <a:off x="1637982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6398240" y="1847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6398240" y="18021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7360" cy="259080"/>
    <xdr:sp macro="" textlink="">
      <xdr:nvSpPr>
        <xdr:cNvPr id="912" name="テキスト ボックス 911"/>
        <xdr:cNvSpPr txBox="1"/>
      </xdr:nvSpPr>
      <xdr:spPr>
        <a:xfrm>
          <a:off x="15989935" y="1787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6398240" y="17564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7360" cy="259080"/>
    <xdr:sp macro="" textlink="">
      <xdr:nvSpPr>
        <xdr:cNvPr id="914" name="テキスト ボックス 913"/>
        <xdr:cNvSpPr txBox="1"/>
      </xdr:nvSpPr>
      <xdr:spPr>
        <a:xfrm>
          <a:off x="15989935" y="17421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6398240" y="17106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7360" cy="259080"/>
    <xdr:sp macro="" textlink="">
      <xdr:nvSpPr>
        <xdr:cNvPr id="916" name="テキスト ボックス 915"/>
        <xdr:cNvSpPr txBox="1"/>
      </xdr:nvSpPr>
      <xdr:spPr>
        <a:xfrm>
          <a:off x="15989935" y="1696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6398240" y="16649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7360" cy="259080"/>
    <xdr:sp macro="" textlink="">
      <xdr:nvSpPr>
        <xdr:cNvPr id="918" name="テキスト ボックス 917"/>
        <xdr:cNvSpPr txBox="1"/>
      </xdr:nvSpPr>
      <xdr:spPr>
        <a:xfrm>
          <a:off x="15989935" y="16507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398240" y="1619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920" name="テキスト ボックス 919"/>
        <xdr:cNvSpPr txBox="1"/>
      </xdr:nvSpPr>
      <xdr:spPr>
        <a:xfrm>
          <a:off x="15989935" y="1605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398240" y="16192500"/>
          <a:ext cx="4251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107</xdr:row>
      <xdr:rowOff>106045</xdr:rowOff>
    </xdr:to>
    <xdr:cxnSp macro="">
      <xdr:nvCxnSpPr>
        <xdr:cNvPr id="922" name="直線コネクタ 921"/>
        <xdr:cNvCxnSpPr/>
      </xdr:nvCxnSpPr>
      <xdr:spPr>
        <a:xfrm flipV="1">
          <a:off x="19877405" y="1665224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265" cy="258445"/>
    <xdr:sp macro="" textlink="">
      <xdr:nvSpPr>
        <xdr:cNvPr id="923" name="【庁舎】&#10;一人当たり面積最小値テキスト"/>
        <xdr:cNvSpPr txBox="1"/>
      </xdr:nvSpPr>
      <xdr:spPr>
        <a:xfrm>
          <a:off x="19916140" y="17883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106045</xdr:rowOff>
    </xdr:from>
    <xdr:to>
      <xdr:col>116</xdr:col>
      <xdr:colOff>152400</xdr:colOff>
      <xdr:row>107</xdr:row>
      <xdr:rowOff>106045</xdr:rowOff>
    </xdr:to>
    <xdr:cxnSp macro="">
      <xdr:nvCxnSpPr>
        <xdr:cNvPr id="924" name="直線コネクタ 923"/>
        <xdr:cNvCxnSpPr/>
      </xdr:nvCxnSpPr>
      <xdr:spPr>
        <a:xfrm>
          <a:off x="19808825" y="178796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265" cy="259080"/>
    <xdr:sp macro="" textlink="">
      <xdr:nvSpPr>
        <xdr:cNvPr id="925" name="【庁舎】&#10;一人当たり面積最大値テキスト"/>
        <xdr:cNvSpPr txBox="1"/>
      </xdr:nvSpPr>
      <xdr:spPr>
        <a:xfrm>
          <a:off x="19916140" y="1642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926" name="直線コネクタ 925"/>
        <xdr:cNvCxnSpPr/>
      </xdr:nvCxnSpPr>
      <xdr:spPr>
        <a:xfrm>
          <a:off x="19808825" y="166522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119380</xdr:rowOff>
    </xdr:from>
    <xdr:ext cx="469265" cy="259080"/>
    <xdr:sp macro="" textlink="">
      <xdr:nvSpPr>
        <xdr:cNvPr id="927" name="【庁舎】&#10;一人当たり面積平均値テキスト"/>
        <xdr:cNvSpPr txBox="1"/>
      </xdr:nvSpPr>
      <xdr:spPr>
        <a:xfrm>
          <a:off x="19916140" y="172072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928" name="フローチャート: 判断 927"/>
        <xdr:cNvSpPr/>
      </xdr:nvSpPr>
      <xdr:spPr>
        <a:xfrm>
          <a:off x="19827240" y="173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78105</xdr:rowOff>
    </xdr:from>
    <xdr:to>
      <xdr:col>112</xdr:col>
      <xdr:colOff>38100</xdr:colOff>
      <xdr:row>105</xdr:row>
      <xdr:rowOff>8255</xdr:rowOff>
    </xdr:to>
    <xdr:sp macro="" textlink="">
      <xdr:nvSpPr>
        <xdr:cNvPr id="929" name="フローチャート: 判断 928"/>
        <xdr:cNvSpPr/>
      </xdr:nvSpPr>
      <xdr:spPr>
        <a:xfrm>
          <a:off x="19087465" y="1733740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100965</xdr:rowOff>
    </xdr:from>
    <xdr:to>
      <xdr:col>107</xdr:col>
      <xdr:colOff>101600</xdr:colOff>
      <xdr:row>105</xdr:row>
      <xdr:rowOff>31115</xdr:rowOff>
    </xdr:to>
    <xdr:sp macro="" textlink="">
      <xdr:nvSpPr>
        <xdr:cNvPr id="930" name="フローチャート: 判断 929"/>
        <xdr:cNvSpPr/>
      </xdr:nvSpPr>
      <xdr:spPr>
        <a:xfrm>
          <a:off x="18277205" y="1736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105410</xdr:rowOff>
    </xdr:from>
    <xdr:to>
      <xdr:col>102</xdr:col>
      <xdr:colOff>165100</xdr:colOff>
      <xdr:row>105</xdr:row>
      <xdr:rowOff>35560</xdr:rowOff>
    </xdr:to>
    <xdr:sp macro="" textlink="">
      <xdr:nvSpPr>
        <xdr:cNvPr id="931" name="フローチャート: 判断 930"/>
        <xdr:cNvSpPr/>
      </xdr:nvSpPr>
      <xdr:spPr>
        <a:xfrm>
          <a:off x="17486630" y="1736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22860</xdr:rowOff>
    </xdr:from>
    <xdr:to>
      <xdr:col>98</xdr:col>
      <xdr:colOff>38100</xdr:colOff>
      <xdr:row>104</xdr:row>
      <xdr:rowOff>124460</xdr:rowOff>
    </xdr:to>
    <xdr:sp macro="" textlink="">
      <xdr:nvSpPr>
        <xdr:cNvPr id="932" name="フローチャート: 判断 931"/>
        <xdr:cNvSpPr/>
      </xdr:nvSpPr>
      <xdr:spPr>
        <a:xfrm>
          <a:off x="16696055" y="1728216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933" name="テキスト ボックス 932"/>
        <xdr:cNvSpPr txBox="1"/>
      </xdr:nvSpPr>
      <xdr:spPr>
        <a:xfrm>
          <a:off x="19707225"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111</xdr:row>
      <xdr:rowOff>16510</xdr:rowOff>
    </xdr:from>
    <xdr:ext cx="762000" cy="259080"/>
    <xdr:sp macro="" textlink="">
      <xdr:nvSpPr>
        <xdr:cNvPr id="934" name="テキスト ボックス 933"/>
        <xdr:cNvSpPr txBox="1"/>
      </xdr:nvSpPr>
      <xdr:spPr>
        <a:xfrm>
          <a:off x="1896046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935" name="テキスト ボックス 934"/>
        <xdr:cNvSpPr txBox="1"/>
      </xdr:nvSpPr>
      <xdr:spPr>
        <a:xfrm>
          <a:off x="18157190" y="18475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736661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111</xdr:row>
      <xdr:rowOff>16510</xdr:rowOff>
    </xdr:from>
    <xdr:ext cx="762000" cy="259080"/>
    <xdr:sp macro="" textlink="">
      <xdr:nvSpPr>
        <xdr:cNvPr id="937" name="テキスト ボックス 936"/>
        <xdr:cNvSpPr txBox="1"/>
      </xdr:nvSpPr>
      <xdr:spPr>
        <a:xfrm>
          <a:off x="1656905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5080</xdr:rowOff>
    </xdr:from>
    <xdr:to>
      <xdr:col>116</xdr:col>
      <xdr:colOff>114300</xdr:colOff>
      <xdr:row>106</xdr:row>
      <xdr:rowOff>106680</xdr:rowOff>
    </xdr:to>
    <xdr:sp macro="" textlink="">
      <xdr:nvSpPr>
        <xdr:cNvPr id="938" name="楕円 937"/>
        <xdr:cNvSpPr/>
      </xdr:nvSpPr>
      <xdr:spPr>
        <a:xfrm>
          <a:off x="1982724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154940</xdr:rowOff>
    </xdr:from>
    <xdr:ext cx="469265" cy="258445"/>
    <xdr:sp macro="" textlink="">
      <xdr:nvSpPr>
        <xdr:cNvPr id="939" name="【庁舎】&#10;一人当たり面積該当値テキスト"/>
        <xdr:cNvSpPr txBox="1"/>
      </xdr:nvSpPr>
      <xdr:spPr>
        <a:xfrm>
          <a:off x="19916140" y="1758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5080</xdr:rowOff>
    </xdr:from>
    <xdr:to>
      <xdr:col>112</xdr:col>
      <xdr:colOff>38100</xdr:colOff>
      <xdr:row>106</xdr:row>
      <xdr:rowOff>106680</xdr:rowOff>
    </xdr:to>
    <xdr:sp macro="" textlink="">
      <xdr:nvSpPr>
        <xdr:cNvPr id="940" name="楕円 939"/>
        <xdr:cNvSpPr/>
      </xdr:nvSpPr>
      <xdr:spPr>
        <a:xfrm>
          <a:off x="19087465" y="1760728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170815</xdr:colOff>
      <xdr:row>106</xdr:row>
      <xdr:rowOff>55880</xdr:rowOff>
    </xdr:from>
    <xdr:to>
      <xdr:col>116</xdr:col>
      <xdr:colOff>63500</xdr:colOff>
      <xdr:row>106</xdr:row>
      <xdr:rowOff>55880</xdr:rowOff>
    </xdr:to>
    <xdr:cxnSp macro="">
      <xdr:nvCxnSpPr>
        <xdr:cNvPr id="941" name="直線コネクタ 940"/>
        <xdr:cNvCxnSpPr/>
      </xdr:nvCxnSpPr>
      <xdr:spPr>
        <a:xfrm>
          <a:off x="19131280" y="1765808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xdr:rowOff>
    </xdr:from>
    <xdr:to>
      <xdr:col>107</xdr:col>
      <xdr:colOff>101600</xdr:colOff>
      <xdr:row>106</xdr:row>
      <xdr:rowOff>104140</xdr:rowOff>
    </xdr:to>
    <xdr:sp macro="" textlink="">
      <xdr:nvSpPr>
        <xdr:cNvPr id="942" name="楕円 941"/>
        <xdr:cNvSpPr/>
      </xdr:nvSpPr>
      <xdr:spPr>
        <a:xfrm>
          <a:off x="18277205"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53340</xdr:rowOff>
    </xdr:from>
    <xdr:to>
      <xdr:col>111</xdr:col>
      <xdr:colOff>170815</xdr:colOff>
      <xdr:row>106</xdr:row>
      <xdr:rowOff>55880</xdr:rowOff>
    </xdr:to>
    <xdr:cxnSp macro="">
      <xdr:nvCxnSpPr>
        <xdr:cNvPr id="943" name="直線コネクタ 942"/>
        <xdr:cNvCxnSpPr/>
      </xdr:nvCxnSpPr>
      <xdr:spPr>
        <a:xfrm>
          <a:off x="18328005" y="17655540"/>
          <a:ext cx="8032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0</xdr:rowOff>
    </xdr:from>
    <xdr:to>
      <xdr:col>102</xdr:col>
      <xdr:colOff>165100</xdr:colOff>
      <xdr:row>106</xdr:row>
      <xdr:rowOff>101600</xdr:rowOff>
    </xdr:to>
    <xdr:sp macro="" textlink="">
      <xdr:nvSpPr>
        <xdr:cNvPr id="944" name="楕円 943"/>
        <xdr:cNvSpPr/>
      </xdr:nvSpPr>
      <xdr:spPr>
        <a:xfrm>
          <a:off x="1748663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50800</xdr:rowOff>
    </xdr:from>
    <xdr:to>
      <xdr:col>107</xdr:col>
      <xdr:colOff>50800</xdr:colOff>
      <xdr:row>106</xdr:row>
      <xdr:rowOff>53340</xdr:rowOff>
    </xdr:to>
    <xdr:cxnSp macro="">
      <xdr:nvCxnSpPr>
        <xdr:cNvPr id="945" name="直線コネクタ 944"/>
        <xdr:cNvCxnSpPr/>
      </xdr:nvCxnSpPr>
      <xdr:spPr>
        <a:xfrm>
          <a:off x="17537430" y="1765300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167005</xdr:rowOff>
    </xdr:from>
    <xdr:to>
      <xdr:col>98</xdr:col>
      <xdr:colOff>38100</xdr:colOff>
      <xdr:row>106</xdr:row>
      <xdr:rowOff>97790</xdr:rowOff>
    </xdr:to>
    <xdr:sp macro="" textlink="">
      <xdr:nvSpPr>
        <xdr:cNvPr id="946" name="楕円 945"/>
        <xdr:cNvSpPr/>
      </xdr:nvSpPr>
      <xdr:spPr>
        <a:xfrm>
          <a:off x="16696055" y="17597755"/>
          <a:ext cx="8191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170815</xdr:colOff>
      <xdr:row>106</xdr:row>
      <xdr:rowOff>46355</xdr:rowOff>
    </xdr:from>
    <xdr:to>
      <xdr:col>102</xdr:col>
      <xdr:colOff>114300</xdr:colOff>
      <xdr:row>106</xdr:row>
      <xdr:rowOff>50800</xdr:rowOff>
    </xdr:to>
    <xdr:cxnSp macro="">
      <xdr:nvCxnSpPr>
        <xdr:cNvPr id="947" name="直線コネクタ 946"/>
        <xdr:cNvCxnSpPr/>
      </xdr:nvCxnSpPr>
      <xdr:spPr>
        <a:xfrm>
          <a:off x="16739870" y="17648555"/>
          <a:ext cx="7975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24765</xdr:rowOff>
    </xdr:from>
    <xdr:ext cx="469900" cy="259080"/>
    <xdr:sp macro="" textlink="">
      <xdr:nvSpPr>
        <xdr:cNvPr id="948" name="n_1aveValue【庁舎】&#10;一人当たり面積"/>
        <xdr:cNvSpPr txBox="1"/>
      </xdr:nvSpPr>
      <xdr:spPr>
        <a:xfrm>
          <a:off x="18910300" y="17112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47625</xdr:rowOff>
    </xdr:from>
    <xdr:ext cx="469265" cy="259080"/>
    <xdr:sp macro="" textlink="">
      <xdr:nvSpPr>
        <xdr:cNvPr id="949" name="n_2aveValue【庁舎】&#10;一人当たり面積"/>
        <xdr:cNvSpPr txBox="1"/>
      </xdr:nvSpPr>
      <xdr:spPr>
        <a:xfrm>
          <a:off x="18112740" y="17135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52070</xdr:rowOff>
    </xdr:from>
    <xdr:ext cx="469265" cy="258445"/>
    <xdr:sp macro="" textlink="">
      <xdr:nvSpPr>
        <xdr:cNvPr id="950" name="n_3aveValue【庁舎】&#10;一人当たり面積"/>
        <xdr:cNvSpPr txBox="1"/>
      </xdr:nvSpPr>
      <xdr:spPr>
        <a:xfrm>
          <a:off x="17322165" y="17139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140970</xdr:rowOff>
    </xdr:from>
    <xdr:ext cx="469900" cy="259080"/>
    <xdr:sp macro="" textlink="">
      <xdr:nvSpPr>
        <xdr:cNvPr id="951" name="n_4aveValue【庁舎】&#10;一人当たり面積"/>
        <xdr:cNvSpPr txBox="1"/>
      </xdr:nvSpPr>
      <xdr:spPr>
        <a:xfrm>
          <a:off x="16531590" y="17057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97790</xdr:rowOff>
    </xdr:from>
    <xdr:ext cx="469900" cy="258445"/>
    <xdr:sp macro="" textlink="">
      <xdr:nvSpPr>
        <xdr:cNvPr id="952" name="n_1mainValue【庁舎】&#10;一人当たり面積"/>
        <xdr:cNvSpPr txBox="1"/>
      </xdr:nvSpPr>
      <xdr:spPr>
        <a:xfrm>
          <a:off x="18910300" y="17699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95250</xdr:rowOff>
    </xdr:from>
    <xdr:ext cx="469265" cy="259080"/>
    <xdr:sp macro="" textlink="">
      <xdr:nvSpPr>
        <xdr:cNvPr id="953" name="n_2mainValue【庁舎】&#10;一人当たり面積"/>
        <xdr:cNvSpPr txBox="1"/>
      </xdr:nvSpPr>
      <xdr:spPr>
        <a:xfrm>
          <a:off x="18112740" y="1769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92710</xdr:rowOff>
    </xdr:from>
    <xdr:ext cx="469265" cy="259080"/>
    <xdr:sp macro="" textlink="">
      <xdr:nvSpPr>
        <xdr:cNvPr id="954" name="n_3mainValue【庁舎】&#10;一人当たり面積"/>
        <xdr:cNvSpPr txBox="1"/>
      </xdr:nvSpPr>
      <xdr:spPr>
        <a:xfrm>
          <a:off x="17322165" y="17694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88265</xdr:rowOff>
    </xdr:from>
    <xdr:ext cx="469900" cy="258445"/>
    <xdr:sp macro="" textlink="">
      <xdr:nvSpPr>
        <xdr:cNvPr id="955" name="n_4mainValue【庁舎】&#10;一人当たり面積"/>
        <xdr:cNvSpPr txBox="1"/>
      </xdr:nvSpPr>
      <xdr:spPr>
        <a:xfrm>
          <a:off x="16531590" y="17690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83260" y="18859500"/>
          <a:ext cx="199669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83260" y="18923000"/>
          <a:ext cx="3454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59460" y="19177000"/>
          <a:ext cx="198018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75565</xdr:rowOff>
    </xdr:from>
    <xdr:to>
      <xdr:col>64</xdr:col>
      <xdr:colOff>12700</xdr:colOff>
      <xdr:row>6</xdr:row>
      <xdr:rowOff>24765</xdr:rowOff>
    </xdr:to>
    <xdr:sp macro="" textlink="">
      <xdr:nvSpPr>
        <xdr:cNvPr id="2" name="正方形/長方形 1"/>
        <xdr:cNvSpPr/>
      </xdr:nvSpPr>
      <xdr:spPr>
        <a:xfrm>
          <a:off x="664845" y="405765"/>
          <a:ext cx="1149921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62230</xdr:rowOff>
    </xdr:from>
    <xdr:to>
      <xdr:col>115</xdr:col>
      <xdr:colOff>25400</xdr:colOff>
      <xdr:row>5</xdr:row>
      <xdr:rowOff>107315</xdr:rowOff>
    </xdr:to>
    <xdr:sp macro="" textlink="">
      <xdr:nvSpPr>
        <xdr:cNvPr id="3" name="正方形/長方形 2"/>
        <xdr:cNvSpPr/>
      </xdr:nvSpPr>
      <xdr:spPr>
        <a:xfrm>
          <a:off x="18303240" y="392430"/>
          <a:ext cx="3556635"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88265</xdr:rowOff>
    </xdr:from>
    <xdr:to>
      <xdr:col>115</xdr:col>
      <xdr:colOff>6350</xdr:colOff>
      <xdr:row>5</xdr:row>
      <xdr:rowOff>81915</xdr:rowOff>
    </xdr:to>
    <xdr:sp macro="" textlink="">
      <xdr:nvSpPr>
        <xdr:cNvPr id="4" name="正方形/長方形 3"/>
        <xdr:cNvSpPr/>
      </xdr:nvSpPr>
      <xdr:spPr>
        <a:xfrm>
          <a:off x="18328640" y="418465"/>
          <a:ext cx="351218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113665</xdr:rowOff>
    </xdr:from>
    <xdr:to>
      <xdr:col>114</xdr:col>
      <xdr:colOff>184150</xdr:colOff>
      <xdr:row>5</xdr:row>
      <xdr:rowOff>56515</xdr:rowOff>
    </xdr:to>
    <xdr:sp macro="" textlink="">
      <xdr:nvSpPr>
        <xdr:cNvPr id="5" name="正方形/長方形 4"/>
        <xdr:cNvSpPr/>
      </xdr:nvSpPr>
      <xdr:spPr>
        <a:xfrm>
          <a:off x="18354040" y="443865"/>
          <a:ext cx="347472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83</xdr:col>
      <xdr:colOff>6350</xdr:colOff>
      <xdr:row>2</xdr:row>
      <xdr:rowOff>62230</xdr:rowOff>
    </xdr:from>
    <xdr:to>
      <xdr:col>95</xdr:col>
      <xdr:colOff>152400</xdr:colOff>
      <xdr:row>5</xdr:row>
      <xdr:rowOff>107315</xdr:rowOff>
    </xdr:to>
    <xdr:sp macro="" textlink="">
      <xdr:nvSpPr>
        <xdr:cNvPr id="6" name="正方形/長方形 5"/>
        <xdr:cNvSpPr/>
      </xdr:nvSpPr>
      <xdr:spPr>
        <a:xfrm>
          <a:off x="15765145" y="392430"/>
          <a:ext cx="242443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88265</xdr:rowOff>
    </xdr:from>
    <xdr:to>
      <xdr:col>95</xdr:col>
      <xdr:colOff>133350</xdr:colOff>
      <xdr:row>5</xdr:row>
      <xdr:rowOff>81915</xdr:rowOff>
    </xdr:to>
    <xdr:sp macro="" textlink="">
      <xdr:nvSpPr>
        <xdr:cNvPr id="7" name="正方形/長方形 6"/>
        <xdr:cNvSpPr/>
      </xdr:nvSpPr>
      <xdr:spPr>
        <a:xfrm>
          <a:off x="15790545" y="418465"/>
          <a:ext cx="23799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113665</xdr:rowOff>
    </xdr:from>
    <xdr:to>
      <xdr:col>95</xdr:col>
      <xdr:colOff>101600</xdr:colOff>
      <xdr:row>5</xdr:row>
      <xdr:rowOff>56515</xdr:rowOff>
    </xdr:to>
    <xdr:sp macro="" textlink="">
      <xdr:nvSpPr>
        <xdr:cNvPr id="8" name="正方形/長方形 7"/>
        <xdr:cNvSpPr/>
      </xdr:nvSpPr>
      <xdr:spPr>
        <a:xfrm>
          <a:off x="15815945" y="443865"/>
          <a:ext cx="232283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189865</xdr:colOff>
      <xdr:row>7</xdr:row>
      <xdr:rowOff>5080</xdr:rowOff>
    </xdr:from>
    <xdr:to>
      <xdr:col>50</xdr:col>
      <xdr:colOff>0</xdr:colOff>
      <xdr:row>17</xdr:row>
      <xdr:rowOff>48895</xdr:rowOff>
    </xdr:to>
    <xdr:sp macro="" textlink="">
      <xdr:nvSpPr>
        <xdr:cNvPr id="9" name="正方形/長方形 8"/>
        <xdr:cNvSpPr/>
      </xdr:nvSpPr>
      <xdr:spPr>
        <a:xfrm>
          <a:off x="759460" y="1160780"/>
          <a:ext cx="8733790"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36195</xdr:rowOff>
    </xdr:to>
    <xdr:sp macro="" textlink="">
      <xdr:nvSpPr>
        <xdr:cNvPr id="10" name="正方形/長方形 9"/>
        <xdr:cNvSpPr/>
      </xdr:nvSpPr>
      <xdr:spPr>
        <a:xfrm>
          <a:off x="873760" y="1193165"/>
          <a:ext cx="1259205" cy="1649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189865</xdr:colOff>
      <xdr:row>7</xdr:row>
      <xdr:rowOff>37465</xdr:rowOff>
    </xdr:from>
    <xdr:to>
      <xdr:col>16</xdr:col>
      <xdr:colOff>189865</xdr:colOff>
      <xdr:row>17</xdr:row>
      <xdr:rowOff>36195</xdr:rowOff>
    </xdr:to>
    <xdr:sp macro="" textlink="">
      <xdr:nvSpPr>
        <xdr:cNvPr id="11" name="正方形/長方形 10"/>
        <xdr:cNvSpPr/>
      </xdr:nvSpPr>
      <xdr:spPr>
        <a:xfrm>
          <a:off x="2088515" y="1193165"/>
          <a:ext cx="1139190" cy="1649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36195</xdr:rowOff>
    </xdr:to>
    <xdr:sp macro="" textlink="">
      <xdr:nvSpPr>
        <xdr:cNvPr id="12" name="正方形/長方形 11"/>
        <xdr:cNvSpPr/>
      </xdr:nvSpPr>
      <xdr:spPr>
        <a:xfrm>
          <a:off x="3284855" y="1193165"/>
          <a:ext cx="1386205" cy="1649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56515</xdr:rowOff>
    </xdr:from>
    <xdr:to>
      <xdr:col>34</xdr:col>
      <xdr:colOff>50800</xdr:colOff>
      <xdr:row>13</xdr:row>
      <xdr:rowOff>43815</xdr:rowOff>
    </xdr:to>
    <xdr:sp macro="" textlink="">
      <xdr:nvSpPr>
        <xdr:cNvPr id="13" name="正方形/長方形 12"/>
        <xdr:cNvSpPr/>
      </xdr:nvSpPr>
      <xdr:spPr>
        <a:xfrm>
          <a:off x="4671060" y="1212215"/>
          <a:ext cx="18351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56515</xdr:rowOff>
    </xdr:from>
    <xdr:to>
      <xdr:col>40</xdr:col>
      <xdr:colOff>63500</xdr:colOff>
      <xdr:row>13</xdr:row>
      <xdr:rowOff>43815</xdr:rowOff>
    </xdr:to>
    <xdr:sp macro="" textlink="">
      <xdr:nvSpPr>
        <xdr:cNvPr id="14" name="正方形/長方形 13"/>
        <xdr:cNvSpPr/>
      </xdr:nvSpPr>
      <xdr:spPr>
        <a:xfrm>
          <a:off x="6506210" y="1212215"/>
          <a:ext cx="115189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56515</xdr:rowOff>
    </xdr:from>
    <xdr:to>
      <xdr:col>43</xdr:col>
      <xdr:colOff>133350</xdr:colOff>
      <xdr:row>13</xdr:row>
      <xdr:rowOff>43815</xdr:rowOff>
    </xdr:to>
    <xdr:sp macro="" textlink="">
      <xdr:nvSpPr>
        <xdr:cNvPr id="15" name="正方形/長方形 14"/>
        <xdr:cNvSpPr/>
      </xdr:nvSpPr>
      <xdr:spPr>
        <a:xfrm>
          <a:off x="7721600" y="1212215"/>
          <a:ext cx="57594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152400</xdr:rowOff>
    </xdr:to>
    <xdr:sp macro="" textlink="">
      <xdr:nvSpPr>
        <xdr:cNvPr id="16" name="正方形/長方形 15"/>
        <xdr:cNvSpPr/>
      </xdr:nvSpPr>
      <xdr:spPr>
        <a:xfrm>
          <a:off x="4671060" y="2018665"/>
          <a:ext cx="1835150"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189865</xdr:colOff>
      <xdr:row>15</xdr:row>
      <xdr:rowOff>152400</xdr:rowOff>
    </xdr:to>
    <xdr:sp macro="" textlink="">
      <xdr:nvSpPr>
        <xdr:cNvPr id="17" name="正方形/長方形 16"/>
        <xdr:cNvSpPr/>
      </xdr:nvSpPr>
      <xdr:spPr>
        <a:xfrm>
          <a:off x="6569710" y="2018665"/>
          <a:ext cx="3113405"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5080</xdr:rowOff>
    </xdr:from>
    <xdr:to>
      <xdr:col>58</xdr:col>
      <xdr:colOff>0</xdr:colOff>
      <xdr:row>13</xdr:row>
      <xdr:rowOff>119380</xdr:rowOff>
    </xdr:to>
    <xdr:sp macro="" textlink="">
      <xdr:nvSpPr>
        <xdr:cNvPr id="18" name="角丸四角形 17"/>
        <xdr:cNvSpPr/>
      </xdr:nvSpPr>
      <xdr:spPr>
        <a:xfrm>
          <a:off x="9714865" y="1160780"/>
          <a:ext cx="129730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151765</xdr:rowOff>
    </xdr:to>
    <xdr:sp macro="" textlink="">
      <xdr:nvSpPr>
        <xdr:cNvPr id="19" name="正方形/長方形 18"/>
        <xdr:cNvSpPr/>
      </xdr:nvSpPr>
      <xdr:spPr>
        <a:xfrm>
          <a:off x="9930130" y="1225550"/>
          <a:ext cx="115189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75565</xdr:rowOff>
    </xdr:to>
    <xdr:sp macro="" textlink="">
      <xdr:nvSpPr>
        <xdr:cNvPr id="20" name="正方形/長方形 19"/>
        <xdr:cNvSpPr/>
      </xdr:nvSpPr>
      <xdr:spPr>
        <a:xfrm>
          <a:off x="9930130" y="1485265"/>
          <a:ext cx="115189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100965</xdr:rowOff>
    </xdr:to>
    <xdr:sp macro="" textlink="">
      <xdr:nvSpPr>
        <xdr:cNvPr id="21" name="正方形/長方形 20"/>
        <xdr:cNvSpPr/>
      </xdr:nvSpPr>
      <xdr:spPr>
        <a:xfrm>
          <a:off x="9930130" y="1802765"/>
          <a:ext cx="115189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xdr:cNvCxnSpPr/>
      </xdr:nvCxnSpPr>
      <xdr:spPr>
        <a:xfrm>
          <a:off x="9791065" y="1313815"/>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10</xdr:row>
      <xdr:rowOff>126365</xdr:rowOff>
    </xdr:from>
    <xdr:to>
      <xdr:col>51</xdr:col>
      <xdr:colOff>189865</xdr:colOff>
      <xdr:row>11</xdr:row>
      <xdr:rowOff>94615</xdr:rowOff>
    </xdr:to>
    <xdr:cxnSp macro="">
      <xdr:nvCxnSpPr>
        <xdr:cNvPr id="23" name="直線コネクタ 22"/>
        <xdr:cNvCxnSpPr/>
      </xdr:nvCxnSpPr>
      <xdr:spPr>
        <a:xfrm>
          <a:off x="9872980" y="177736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xdr:cNvCxnSpPr/>
      </xdr:nvCxnSpPr>
      <xdr:spPr>
        <a:xfrm>
          <a:off x="9791065" y="177736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12</xdr:row>
      <xdr:rowOff>21590</xdr:rowOff>
    </xdr:from>
    <xdr:to>
      <xdr:col>51</xdr:col>
      <xdr:colOff>189865</xdr:colOff>
      <xdr:row>12</xdr:row>
      <xdr:rowOff>161290</xdr:rowOff>
    </xdr:to>
    <xdr:cxnSp macro="">
      <xdr:nvCxnSpPr>
        <xdr:cNvPr id="25" name="直線コネクタ 24"/>
        <xdr:cNvCxnSpPr/>
      </xdr:nvCxnSpPr>
      <xdr:spPr>
        <a:xfrm flipV="1">
          <a:off x="9872980" y="20027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xdr:cNvCxnSpPr/>
      </xdr:nvCxnSpPr>
      <xdr:spPr>
        <a:xfrm>
          <a:off x="9791065" y="214566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xdr:cNvSpPr/>
      </xdr:nvSpPr>
      <xdr:spPr>
        <a:xfrm>
          <a:off x="9825990" y="126301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132715</xdr:rowOff>
    </xdr:to>
    <xdr:sp macro="" textlink="">
      <xdr:nvSpPr>
        <xdr:cNvPr id="28" name="フローチャート: 判断 27"/>
        <xdr:cNvSpPr/>
      </xdr:nvSpPr>
      <xdr:spPr>
        <a:xfrm>
          <a:off x="9825990" y="151701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91440</xdr:rowOff>
    </xdr:from>
    <xdr:ext cx="8809990" cy="247015"/>
    <xdr:sp macro="" textlink="">
      <xdr:nvSpPr>
        <xdr:cNvPr id="29" name="テキスト ボックス 28"/>
        <xdr:cNvSpPr txBox="1"/>
      </xdr:nvSpPr>
      <xdr:spPr>
        <a:xfrm>
          <a:off x="702945" y="2898140"/>
          <a:ext cx="88099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5080</xdr:rowOff>
    </xdr:from>
    <xdr:ext cx="9187815" cy="246380"/>
    <xdr:sp macro="" textlink="">
      <xdr:nvSpPr>
        <xdr:cNvPr id="30" name="テキスト ボックス 29"/>
        <xdr:cNvSpPr txBox="1"/>
      </xdr:nvSpPr>
      <xdr:spPr>
        <a:xfrm>
          <a:off x="702945" y="3141980"/>
          <a:ext cx="91878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85090</xdr:rowOff>
    </xdr:from>
    <xdr:ext cx="5757545" cy="244475"/>
    <xdr:sp macro="" textlink="">
      <xdr:nvSpPr>
        <xdr:cNvPr id="31" name="テキスト ボックス 30"/>
        <xdr:cNvSpPr txBox="1"/>
      </xdr:nvSpPr>
      <xdr:spPr>
        <a:xfrm>
          <a:off x="702945" y="3387090"/>
          <a:ext cx="57575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48920"/>
    <xdr:sp macro="" textlink="">
      <xdr:nvSpPr>
        <xdr:cNvPr id="32" name="テキスト ボックス 31"/>
        <xdr:cNvSpPr txBox="1"/>
      </xdr:nvSpPr>
      <xdr:spPr>
        <a:xfrm>
          <a:off x="702945" y="3632200"/>
          <a:ext cx="8724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79375</xdr:rowOff>
    </xdr:from>
    <xdr:ext cx="5960110" cy="247015"/>
    <xdr:sp macro="" textlink="">
      <xdr:nvSpPr>
        <xdr:cNvPr id="33" name="テキスト ボックス 32"/>
        <xdr:cNvSpPr txBox="1"/>
      </xdr:nvSpPr>
      <xdr:spPr>
        <a:xfrm>
          <a:off x="702945" y="3876675"/>
          <a:ext cx="59601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158750</xdr:rowOff>
    </xdr:from>
    <xdr:ext cx="8145145" cy="247015"/>
    <xdr:sp macro="" textlink="">
      <xdr:nvSpPr>
        <xdr:cNvPr id="34" name="テキスト ボックス 33"/>
        <xdr:cNvSpPr txBox="1"/>
      </xdr:nvSpPr>
      <xdr:spPr>
        <a:xfrm>
          <a:off x="702945" y="4121150"/>
          <a:ext cx="8145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72390</xdr:rowOff>
    </xdr:from>
    <xdr:ext cx="183515" cy="246380"/>
    <xdr:sp macro="" textlink="">
      <xdr:nvSpPr>
        <xdr:cNvPr id="35" name="テキスト ボックス 34"/>
        <xdr:cNvSpPr txBox="1"/>
      </xdr:nvSpPr>
      <xdr:spPr>
        <a:xfrm>
          <a:off x="702945" y="4364990"/>
          <a:ext cx="1835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42545</xdr:rowOff>
    </xdr:from>
    <xdr:to>
      <xdr:col>27</xdr:col>
      <xdr:colOff>184150</xdr:colOff>
      <xdr:row>31</xdr:row>
      <xdr:rowOff>17780</xdr:rowOff>
    </xdr:to>
    <xdr:sp macro="" textlink="">
      <xdr:nvSpPr>
        <xdr:cNvPr id="36" name="正方形/長方形 35"/>
        <xdr:cNvSpPr/>
      </xdr:nvSpPr>
      <xdr:spPr>
        <a:xfrm>
          <a:off x="702945" y="483044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60325</xdr:rowOff>
    </xdr:from>
    <xdr:ext cx="1271905" cy="295275"/>
    <xdr:sp macro="" textlink="">
      <xdr:nvSpPr>
        <xdr:cNvPr id="37" name="テキスト ボックス 36"/>
        <xdr:cNvSpPr txBox="1"/>
      </xdr:nvSpPr>
      <xdr:spPr>
        <a:xfrm>
          <a:off x="1619250" y="5178425"/>
          <a:ext cx="127190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36195</xdr:rowOff>
    </xdr:from>
    <xdr:ext cx="1642110" cy="344805"/>
    <xdr:sp macro="" textlink="">
      <xdr:nvSpPr>
        <xdr:cNvPr id="38" name="テキスト ボックス 37"/>
        <xdr:cNvSpPr txBox="1"/>
      </xdr:nvSpPr>
      <xdr:spPr>
        <a:xfrm>
          <a:off x="2880995" y="5154295"/>
          <a:ext cx="1642110" cy="3448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122555</xdr:rowOff>
    </xdr:from>
    <xdr:to>
      <xdr:col>35</xdr:col>
      <xdr:colOff>95250</xdr:colOff>
      <xdr:row>32</xdr:row>
      <xdr:rowOff>36195</xdr:rowOff>
    </xdr:to>
    <xdr:sp macro="" textlink="">
      <xdr:nvSpPr>
        <xdr:cNvPr id="39" name="正方形/長方形 38"/>
        <xdr:cNvSpPr/>
      </xdr:nvSpPr>
      <xdr:spPr>
        <a:xfrm>
          <a:off x="5354320" y="5075555"/>
          <a:ext cx="138620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139700</xdr:rowOff>
    </xdr:from>
    <xdr:to>
      <xdr:col>35</xdr:col>
      <xdr:colOff>95250</xdr:colOff>
      <xdr:row>33</xdr:row>
      <xdr:rowOff>54610</xdr:rowOff>
    </xdr:to>
    <xdr:sp macro="" textlink="">
      <xdr:nvSpPr>
        <xdr:cNvPr id="40" name="正方形/長方形 39"/>
        <xdr:cNvSpPr/>
      </xdr:nvSpPr>
      <xdr:spPr>
        <a:xfrm>
          <a:off x="5354320" y="5257800"/>
          <a:ext cx="1386205"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122555</xdr:rowOff>
    </xdr:from>
    <xdr:to>
      <xdr:col>42</xdr:col>
      <xdr:colOff>25400</xdr:colOff>
      <xdr:row>32</xdr:row>
      <xdr:rowOff>36195</xdr:rowOff>
    </xdr:to>
    <xdr:sp macro="" textlink="">
      <xdr:nvSpPr>
        <xdr:cNvPr id="41" name="正方形/長方形 40"/>
        <xdr:cNvSpPr/>
      </xdr:nvSpPr>
      <xdr:spPr>
        <a:xfrm>
          <a:off x="6847840" y="507555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139700</xdr:rowOff>
    </xdr:from>
    <xdr:to>
      <xdr:col>42</xdr:col>
      <xdr:colOff>25400</xdr:colOff>
      <xdr:row>33</xdr:row>
      <xdr:rowOff>54610</xdr:rowOff>
    </xdr:to>
    <xdr:sp macro="" textlink="">
      <xdr:nvSpPr>
        <xdr:cNvPr id="42" name="正方形/長方形 41"/>
        <xdr:cNvSpPr/>
      </xdr:nvSpPr>
      <xdr:spPr>
        <a:xfrm>
          <a:off x="6847840" y="5257800"/>
          <a:ext cx="115189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122555</xdr:rowOff>
    </xdr:from>
    <xdr:to>
      <xdr:col>49</xdr:col>
      <xdr:colOff>19050</xdr:colOff>
      <xdr:row>32</xdr:row>
      <xdr:rowOff>36195</xdr:rowOff>
    </xdr:to>
    <xdr:sp macro="" textlink="">
      <xdr:nvSpPr>
        <xdr:cNvPr id="43" name="正方形/長方形 42"/>
        <xdr:cNvSpPr/>
      </xdr:nvSpPr>
      <xdr:spPr>
        <a:xfrm>
          <a:off x="8170545" y="507555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139700</xdr:rowOff>
    </xdr:from>
    <xdr:to>
      <xdr:col>49</xdr:col>
      <xdr:colOff>19050</xdr:colOff>
      <xdr:row>33</xdr:row>
      <xdr:rowOff>54610</xdr:rowOff>
    </xdr:to>
    <xdr:sp macro="" textlink="">
      <xdr:nvSpPr>
        <xdr:cNvPr id="44" name="正方形/長方形 43"/>
        <xdr:cNvSpPr/>
      </xdr:nvSpPr>
      <xdr:spPr>
        <a:xfrm>
          <a:off x="8170545" y="5257800"/>
          <a:ext cx="115189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116205</xdr:rowOff>
    </xdr:from>
    <xdr:to>
      <xdr:col>27</xdr:col>
      <xdr:colOff>184150</xdr:colOff>
      <xdr:row>47</xdr:row>
      <xdr:rowOff>127635</xdr:rowOff>
    </xdr:to>
    <xdr:sp macro="" textlink="">
      <xdr:nvSpPr>
        <xdr:cNvPr id="45" name="正方形/長方形 44"/>
        <xdr:cNvSpPr/>
      </xdr:nvSpPr>
      <xdr:spPr>
        <a:xfrm>
          <a:off x="702945" y="5564505"/>
          <a:ext cx="4607560" cy="23228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57</xdr:col>
      <xdr:colOff>120650</xdr:colOff>
      <xdr:row>47</xdr:row>
      <xdr:rowOff>127635</xdr:rowOff>
    </xdr:to>
    <xdr:sp macro="" textlink="">
      <xdr:nvSpPr>
        <xdr:cNvPr id="46" name="正方形/長方形 45"/>
        <xdr:cNvSpPr/>
      </xdr:nvSpPr>
      <xdr:spPr>
        <a:xfrm>
          <a:off x="5481320" y="5564505"/>
          <a:ext cx="5461635" cy="2322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46</xdr:col>
      <xdr:colOff>189865</xdr:colOff>
      <xdr:row>35</xdr:row>
      <xdr:rowOff>30480</xdr:rowOff>
    </xdr:to>
    <xdr:sp macro="" textlink="">
      <xdr:nvSpPr>
        <xdr:cNvPr id="47" name="正方形/長方形 46"/>
        <xdr:cNvSpPr/>
      </xdr:nvSpPr>
      <xdr:spPr>
        <a:xfrm>
          <a:off x="5481320" y="5564505"/>
          <a:ext cx="344233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91440</xdr:rowOff>
    </xdr:from>
    <xdr:to>
      <xdr:col>56</xdr:col>
      <xdr:colOff>189865</xdr:colOff>
      <xdr:row>47</xdr:row>
      <xdr:rowOff>67310</xdr:rowOff>
    </xdr:to>
    <xdr:sp macro="" textlink="" fLocksText="0">
      <xdr:nvSpPr>
        <xdr:cNvPr id="48" name="テキスト ボックス 47"/>
        <xdr:cNvSpPr txBox="1"/>
      </xdr:nvSpPr>
      <xdr:spPr>
        <a:xfrm>
          <a:off x="5588635" y="5869940"/>
          <a:ext cx="523367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分母である基準財政需要額では、減税補てん債の測定単位・単位費用の減（△2,046万６千円（△19.5％））があるものの、社会福祉費の単位費用・補正係数の増（２億3,806万８千円（12.7％））や包括算定経費（人口）の単位費用・補正係数の増（6,471万６千円）等により、全体では、８億2,023万４千円（7.1％）の増となった。</a:t>
          </a:r>
          <a:endParaRPr kumimoji="1" lang="en-US" altLang="ja-JP" sz="1050">
            <a:latin typeface="ＭＳ Ｐゴシック"/>
            <a:ea typeface="ＭＳ Ｐゴシック"/>
          </a:endParaRPr>
        </a:p>
        <a:p>
          <a:r>
            <a:rPr kumimoji="1" lang="ja-JP" altLang="en-US" sz="1050">
              <a:latin typeface="ＭＳ Ｐゴシック"/>
              <a:ea typeface="ＭＳ Ｐゴシック"/>
            </a:rPr>
            <a:t>　分子である基準財政収入額では、地方消費税交付金引上げ分の増により、市町村民税（所得割）が３億8,552万８千円（</a:t>
          </a:r>
          <a:r>
            <a:rPr kumimoji="1" lang="en-US" altLang="ja-JP" sz="1050">
              <a:latin typeface="ＭＳ Ｐゴシック"/>
              <a:ea typeface="ＭＳ Ｐゴシック"/>
            </a:rPr>
            <a:t>34.9</a:t>
          </a:r>
          <a:r>
            <a:rPr kumimoji="1" lang="ja-JP" altLang="en-US" sz="1050">
              <a:latin typeface="ＭＳ Ｐゴシック"/>
              <a:ea typeface="ＭＳ Ｐゴシック"/>
            </a:rPr>
            <a:t>％）の増となったことなどから、全体で５億9,975万９千円（5</a:t>
          </a:r>
          <a:r>
            <a:rPr kumimoji="1" lang="en-US" altLang="ja-JP" sz="1050">
              <a:latin typeface="ＭＳ Ｐゴシック"/>
              <a:ea typeface="ＭＳ Ｐゴシック"/>
            </a:rPr>
            <a:t>.8</a:t>
          </a:r>
          <a:r>
            <a:rPr kumimoji="1" lang="ja-JP" altLang="en-US" sz="1050">
              <a:latin typeface="ＭＳ Ｐゴシック"/>
              <a:ea typeface="ＭＳ Ｐゴシック"/>
            </a:rPr>
            <a:t>％）の増となった。令和２年度の単年度財政力指数は令和元年度と同数の</a:t>
          </a:r>
          <a:r>
            <a:rPr kumimoji="1" lang="en-US" altLang="ja-JP" sz="1050">
              <a:latin typeface="ＭＳ Ｐゴシック"/>
              <a:ea typeface="ＭＳ Ｐゴシック"/>
            </a:rPr>
            <a:t>0.88</a:t>
          </a:r>
          <a:r>
            <a:rPr kumimoji="1" lang="ja-JP" altLang="en-US" sz="1050">
              <a:latin typeface="ＭＳ Ｐゴシック"/>
              <a:ea typeface="ＭＳ Ｐゴシック"/>
            </a:rPr>
            <a:t>となり、３か年平均値では同値の</a:t>
          </a:r>
          <a:r>
            <a:rPr kumimoji="1" lang="en-US" altLang="ja-JP" sz="1050">
              <a:latin typeface="ＭＳ Ｐゴシック"/>
              <a:ea typeface="ＭＳ Ｐゴシック"/>
            </a:rPr>
            <a:t>0.88</a:t>
          </a:r>
          <a:r>
            <a:rPr kumimoji="1" lang="ja-JP" altLang="en-US" sz="1050">
              <a:latin typeface="ＭＳ Ｐゴシック"/>
              <a:ea typeface="ＭＳ Ｐゴシック"/>
            </a:rPr>
            <a:t>となった。</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127635</xdr:rowOff>
    </xdr:from>
    <xdr:to>
      <xdr:col>27</xdr:col>
      <xdr:colOff>184150</xdr:colOff>
      <xdr:row>47</xdr:row>
      <xdr:rowOff>127635</xdr:rowOff>
    </xdr:to>
    <xdr:cxnSp macro="">
      <xdr:nvCxnSpPr>
        <xdr:cNvPr id="49" name="直線コネクタ 48"/>
        <xdr:cNvCxnSpPr/>
      </xdr:nvCxnSpPr>
      <xdr:spPr>
        <a:xfrm>
          <a:off x="702945" y="78873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156845</xdr:rowOff>
    </xdr:from>
    <xdr:ext cx="762000" cy="241935"/>
    <xdr:sp macro="" textlink="">
      <xdr:nvSpPr>
        <xdr:cNvPr id="50" name="テキスト ボックス 49"/>
        <xdr:cNvSpPr txBox="1"/>
      </xdr:nvSpPr>
      <xdr:spPr>
        <a:xfrm>
          <a:off x="0" y="775144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126365</xdr:rowOff>
    </xdr:from>
    <xdr:to>
      <xdr:col>27</xdr:col>
      <xdr:colOff>184150</xdr:colOff>
      <xdr:row>45</xdr:row>
      <xdr:rowOff>126365</xdr:rowOff>
    </xdr:to>
    <xdr:cxnSp macro="">
      <xdr:nvCxnSpPr>
        <xdr:cNvPr id="51" name="直線コネクタ 50"/>
        <xdr:cNvCxnSpPr/>
      </xdr:nvCxnSpPr>
      <xdr:spPr>
        <a:xfrm>
          <a:off x="702945" y="755586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154940</xdr:rowOff>
    </xdr:from>
    <xdr:ext cx="762000" cy="241935"/>
    <xdr:sp macro="" textlink="">
      <xdr:nvSpPr>
        <xdr:cNvPr id="52" name="テキスト ボックス 51"/>
        <xdr:cNvSpPr txBox="1"/>
      </xdr:nvSpPr>
      <xdr:spPr>
        <a:xfrm>
          <a:off x="0" y="741934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124460</xdr:rowOff>
    </xdr:from>
    <xdr:to>
      <xdr:col>27</xdr:col>
      <xdr:colOff>184150</xdr:colOff>
      <xdr:row>43</xdr:row>
      <xdr:rowOff>124460</xdr:rowOff>
    </xdr:to>
    <xdr:cxnSp macro="">
      <xdr:nvCxnSpPr>
        <xdr:cNvPr id="53" name="直線コネクタ 52"/>
        <xdr:cNvCxnSpPr/>
      </xdr:nvCxnSpPr>
      <xdr:spPr>
        <a:xfrm>
          <a:off x="702945" y="72237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152400</xdr:rowOff>
    </xdr:from>
    <xdr:ext cx="762000" cy="247015"/>
    <xdr:sp macro="" textlink="">
      <xdr:nvSpPr>
        <xdr:cNvPr id="54" name="テキスト ボックス 53"/>
        <xdr:cNvSpPr txBox="1"/>
      </xdr:nvSpPr>
      <xdr:spPr>
        <a:xfrm>
          <a:off x="0" y="708660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122555</xdr:rowOff>
    </xdr:from>
    <xdr:to>
      <xdr:col>27</xdr:col>
      <xdr:colOff>184150</xdr:colOff>
      <xdr:row>41</xdr:row>
      <xdr:rowOff>122555</xdr:rowOff>
    </xdr:to>
    <xdr:cxnSp macro="">
      <xdr:nvCxnSpPr>
        <xdr:cNvPr id="55" name="直線コネクタ 54"/>
        <xdr:cNvCxnSpPr/>
      </xdr:nvCxnSpPr>
      <xdr:spPr>
        <a:xfrm>
          <a:off x="702945" y="68916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150495</xdr:rowOff>
    </xdr:from>
    <xdr:ext cx="762000" cy="244475"/>
    <xdr:sp macro="" textlink="">
      <xdr:nvSpPr>
        <xdr:cNvPr id="56" name="テキスト ボックス 55"/>
        <xdr:cNvSpPr txBox="1"/>
      </xdr:nvSpPr>
      <xdr:spPr>
        <a:xfrm>
          <a:off x="0" y="67544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121920</xdr:rowOff>
    </xdr:from>
    <xdr:to>
      <xdr:col>27</xdr:col>
      <xdr:colOff>184150</xdr:colOff>
      <xdr:row>39</xdr:row>
      <xdr:rowOff>121920</xdr:rowOff>
    </xdr:to>
    <xdr:cxnSp macro="">
      <xdr:nvCxnSpPr>
        <xdr:cNvPr id="57" name="直線コネクタ 56"/>
        <xdr:cNvCxnSpPr/>
      </xdr:nvCxnSpPr>
      <xdr:spPr>
        <a:xfrm>
          <a:off x="702945" y="65608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149225</xdr:rowOff>
    </xdr:from>
    <xdr:ext cx="762000" cy="243840"/>
    <xdr:sp macro="" textlink="">
      <xdr:nvSpPr>
        <xdr:cNvPr id="58" name="テキスト ボックス 57"/>
        <xdr:cNvSpPr txBox="1"/>
      </xdr:nvSpPr>
      <xdr:spPr>
        <a:xfrm>
          <a:off x="0" y="642302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119380</xdr:rowOff>
    </xdr:from>
    <xdr:to>
      <xdr:col>27</xdr:col>
      <xdr:colOff>184150</xdr:colOff>
      <xdr:row>37</xdr:row>
      <xdr:rowOff>119380</xdr:rowOff>
    </xdr:to>
    <xdr:cxnSp macro="">
      <xdr:nvCxnSpPr>
        <xdr:cNvPr id="59" name="直線コネクタ 58"/>
        <xdr:cNvCxnSpPr/>
      </xdr:nvCxnSpPr>
      <xdr:spPr>
        <a:xfrm>
          <a:off x="702945" y="62280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147955</xdr:rowOff>
    </xdr:from>
    <xdr:ext cx="762000" cy="247015"/>
    <xdr:sp macro="" textlink="">
      <xdr:nvSpPr>
        <xdr:cNvPr id="60" name="テキスト ボックス 59"/>
        <xdr:cNvSpPr txBox="1"/>
      </xdr:nvSpPr>
      <xdr:spPr>
        <a:xfrm>
          <a:off x="0" y="609155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117475</xdr:rowOff>
    </xdr:from>
    <xdr:to>
      <xdr:col>27</xdr:col>
      <xdr:colOff>184150</xdr:colOff>
      <xdr:row>35</xdr:row>
      <xdr:rowOff>117475</xdr:rowOff>
    </xdr:to>
    <xdr:cxnSp macro="">
      <xdr:nvCxnSpPr>
        <xdr:cNvPr id="61" name="直線コネクタ 60"/>
        <xdr:cNvCxnSpPr/>
      </xdr:nvCxnSpPr>
      <xdr:spPr>
        <a:xfrm>
          <a:off x="702945" y="5895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146050</xdr:rowOff>
    </xdr:from>
    <xdr:ext cx="762000" cy="248920"/>
    <xdr:sp macro="" textlink="">
      <xdr:nvSpPr>
        <xdr:cNvPr id="62" name="テキスト ボックス 61"/>
        <xdr:cNvSpPr txBox="1"/>
      </xdr:nvSpPr>
      <xdr:spPr>
        <a:xfrm>
          <a:off x="0" y="5759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33</xdr:row>
      <xdr:rowOff>116205</xdr:rowOff>
    </xdr:to>
    <xdr:cxnSp macro="">
      <xdr:nvCxnSpPr>
        <xdr:cNvPr id="63" name="直線コネクタ 62"/>
        <xdr:cNvCxnSpPr/>
      </xdr:nvCxnSpPr>
      <xdr:spPr>
        <a:xfrm>
          <a:off x="702945" y="55645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144145</xdr:rowOff>
    </xdr:from>
    <xdr:ext cx="762000" cy="243840"/>
    <xdr:sp macro="" textlink="">
      <xdr:nvSpPr>
        <xdr:cNvPr id="64" name="テキスト ボックス 63"/>
        <xdr:cNvSpPr txBox="1"/>
      </xdr:nvSpPr>
      <xdr:spPr>
        <a:xfrm>
          <a:off x="0" y="542734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47</xdr:row>
      <xdr:rowOff>127635</xdr:rowOff>
    </xdr:to>
    <xdr:sp macro="" textlink="">
      <xdr:nvSpPr>
        <xdr:cNvPr id="65" name="財政力グラフ枠"/>
        <xdr:cNvSpPr/>
      </xdr:nvSpPr>
      <xdr:spPr>
        <a:xfrm>
          <a:off x="702945" y="5564505"/>
          <a:ext cx="4607560" cy="23228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3175</xdr:rowOff>
    </xdr:from>
    <xdr:to>
      <xdr:col>23</xdr:col>
      <xdr:colOff>133350</xdr:colOff>
      <xdr:row>45</xdr:row>
      <xdr:rowOff>76835</xdr:rowOff>
    </xdr:to>
    <xdr:cxnSp macro="">
      <xdr:nvCxnSpPr>
        <xdr:cNvPr id="66" name="直線コネクタ 65"/>
        <xdr:cNvCxnSpPr/>
      </xdr:nvCxnSpPr>
      <xdr:spPr>
        <a:xfrm flipV="1">
          <a:off x="4500245" y="611187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50165</xdr:rowOff>
    </xdr:from>
    <xdr:ext cx="761365" cy="244475"/>
    <xdr:sp macro="" textlink="">
      <xdr:nvSpPr>
        <xdr:cNvPr id="67" name="財政力最小値テキスト"/>
        <xdr:cNvSpPr txBox="1"/>
      </xdr:nvSpPr>
      <xdr:spPr>
        <a:xfrm>
          <a:off x="4569460" y="747966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76835</xdr:rowOff>
    </xdr:from>
    <xdr:to>
      <xdr:col>24</xdr:col>
      <xdr:colOff>12700</xdr:colOff>
      <xdr:row>45</xdr:row>
      <xdr:rowOff>76835</xdr:rowOff>
    </xdr:to>
    <xdr:cxnSp macro="">
      <xdr:nvCxnSpPr>
        <xdr:cNvPr id="68" name="直線コネクタ 67"/>
        <xdr:cNvCxnSpPr/>
      </xdr:nvCxnSpPr>
      <xdr:spPr>
        <a:xfrm>
          <a:off x="4411345" y="75063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86995</xdr:rowOff>
    </xdr:from>
    <xdr:ext cx="761365" cy="241935"/>
    <xdr:sp macro="" textlink="">
      <xdr:nvSpPr>
        <xdr:cNvPr id="69" name="財政力最大値テキスト"/>
        <xdr:cNvSpPr txBox="1"/>
      </xdr:nvSpPr>
      <xdr:spPr>
        <a:xfrm>
          <a:off x="4569460" y="586549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3175</xdr:rowOff>
    </xdr:from>
    <xdr:to>
      <xdr:col>24</xdr:col>
      <xdr:colOff>12700</xdr:colOff>
      <xdr:row>37</xdr:row>
      <xdr:rowOff>3175</xdr:rowOff>
    </xdr:to>
    <xdr:cxnSp macro="">
      <xdr:nvCxnSpPr>
        <xdr:cNvPr id="70" name="直線コネクタ 69"/>
        <xdr:cNvCxnSpPr/>
      </xdr:nvCxnSpPr>
      <xdr:spPr>
        <a:xfrm>
          <a:off x="4411345" y="61118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153035</xdr:rowOff>
    </xdr:from>
    <xdr:to>
      <xdr:col>23</xdr:col>
      <xdr:colOff>133350</xdr:colOff>
      <xdr:row>38</xdr:row>
      <xdr:rowOff>153035</xdr:rowOff>
    </xdr:to>
    <xdr:cxnSp macro="">
      <xdr:nvCxnSpPr>
        <xdr:cNvPr id="71" name="直線コネクタ 70"/>
        <xdr:cNvCxnSpPr/>
      </xdr:nvCxnSpPr>
      <xdr:spPr>
        <a:xfrm>
          <a:off x="3740785" y="6426835"/>
          <a:ext cx="7594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162560</xdr:rowOff>
    </xdr:from>
    <xdr:ext cx="761365" cy="244475"/>
    <xdr:sp macro="" textlink="">
      <xdr:nvSpPr>
        <xdr:cNvPr id="72" name="財政力平均値テキスト"/>
        <xdr:cNvSpPr txBox="1"/>
      </xdr:nvSpPr>
      <xdr:spPr>
        <a:xfrm>
          <a:off x="4569460" y="6931660"/>
          <a:ext cx="76136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24765</xdr:rowOff>
    </xdr:from>
    <xdr:to>
      <xdr:col>23</xdr:col>
      <xdr:colOff>184150</xdr:colOff>
      <xdr:row>42</xdr:row>
      <xdr:rowOff>122555</xdr:rowOff>
    </xdr:to>
    <xdr:sp macro="" textlink="">
      <xdr:nvSpPr>
        <xdr:cNvPr id="73" name="フローチャート: 判断 72"/>
        <xdr:cNvSpPr/>
      </xdr:nvSpPr>
      <xdr:spPr>
        <a:xfrm>
          <a:off x="4449445"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137160</xdr:rowOff>
    </xdr:from>
    <xdr:to>
      <xdr:col>19</xdr:col>
      <xdr:colOff>133350</xdr:colOff>
      <xdr:row>38</xdr:row>
      <xdr:rowOff>153035</xdr:rowOff>
    </xdr:to>
    <xdr:cxnSp macro="">
      <xdr:nvCxnSpPr>
        <xdr:cNvPr id="74" name="直線コネクタ 73"/>
        <xdr:cNvCxnSpPr/>
      </xdr:nvCxnSpPr>
      <xdr:spPr>
        <a:xfrm>
          <a:off x="2930525" y="6410960"/>
          <a:ext cx="8102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139700</xdr:rowOff>
    </xdr:to>
    <xdr:sp macro="" textlink="">
      <xdr:nvSpPr>
        <xdr:cNvPr id="75" name="フローチャート: 判断 74"/>
        <xdr:cNvSpPr/>
      </xdr:nvSpPr>
      <xdr:spPr>
        <a:xfrm>
          <a:off x="3689985" y="6976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125095</xdr:rowOff>
    </xdr:from>
    <xdr:ext cx="736600" cy="246380"/>
    <xdr:sp macro="" textlink="">
      <xdr:nvSpPr>
        <xdr:cNvPr id="76" name="テキスト ボックス 75"/>
        <xdr:cNvSpPr txBox="1"/>
      </xdr:nvSpPr>
      <xdr:spPr>
        <a:xfrm>
          <a:off x="3399155" y="705929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137160</xdr:rowOff>
    </xdr:from>
    <xdr:to>
      <xdr:col>15</xdr:col>
      <xdr:colOff>82550</xdr:colOff>
      <xdr:row>38</xdr:row>
      <xdr:rowOff>137160</xdr:rowOff>
    </xdr:to>
    <xdr:cxnSp macro="">
      <xdr:nvCxnSpPr>
        <xdr:cNvPr id="77" name="直線コネクタ 76"/>
        <xdr:cNvCxnSpPr/>
      </xdr:nvCxnSpPr>
      <xdr:spPr>
        <a:xfrm>
          <a:off x="2120265" y="641096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58420</xdr:rowOff>
    </xdr:from>
    <xdr:to>
      <xdr:col>15</xdr:col>
      <xdr:colOff>133350</xdr:colOff>
      <xdr:row>42</xdr:row>
      <xdr:rowOff>156845</xdr:rowOff>
    </xdr:to>
    <xdr:sp macro="" textlink="">
      <xdr:nvSpPr>
        <xdr:cNvPr id="78" name="フローチャート: 判断 77"/>
        <xdr:cNvSpPr/>
      </xdr:nvSpPr>
      <xdr:spPr>
        <a:xfrm>
          <a:off x="2879725" y="69926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140970</xdr:rowOff>
    </xdr:from>
    <xdr:ext cx="761365" cy="248920"/>
    <xdr:sp macro="" textlink="">
      <xdr:nvSpPr>
        <xdr:cNvPr id="79" name="テキスト ボックス 78"/>
        <xdr:cNvSpPr txBox="1"/>
      </xdr:nvSpPr>
      <xdr:spPr>
        <a:xfrm>
          <a:off x="2588895" y="70751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38</xdr:row>
      <xdr:rowOff>137160</xdr:rowOff>
    </xdr:from>
    <xdr:to>
      <xdr:col>11</xdr:col>
      <xdr:colOff>31750</xdr:colOff>
      <xdr:row>38</xdr:row>
      <xdr:rowOff>153035</xdr:rowOff>
    </xdr:to>
    <xdr:cxnSp macro="">
      <xdr:nvCxnSpPr>
        <xdr:cNvPr id="80" name="直線コネクタ 79"/>
        <xdr:cNvCxnSpPr/>
      </xdr:nvCxnSpPr>
      <xdr:spPr>
        <a:xfrm flipV="1">
          <a:off x="1329055" y="6410960"/>
          <a:ext cx="79121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42</xdr:row>
      <xdr:rowOff>58420</xdr:rowOff>
    </xdr:from>
    <xdr:to>
      <xdr:col>11</xdr:col>
      <xdr:colOff>82550</xdr:colOff>
      <xdr:row>42</xdr:row>
      <xdr:rowOff>156845</xdr:rowOff>
    </xdr:to>
    <xdr:sp macro="" textlink="">
      <xdr:nvSpPr>
        <xdr:cNvPr id="81" name="フローチャート: 判断 80"/>
        <xdr:cNvSpPr/>
      </xdr:nvSpPr>
      <xdr:spPr>
        <a:xfrm>
          <a:off x="2088515" y="699262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140970</xdr:rowOff>
    </xdr:from>
    <xdr:ext cx="761365" cy="248920"/>
    <xdr:sp macro="" textlink="">
      <xdr:nvSpPr>
        <xdr:cNvPr id="82" name="テキスト ボックス 81"/>
        <xdr:cNvSpPr txBox="1"/>
      </xdr:nvSpPr>
      <xdr:spPr>
        <a:xfrm>
          <a:off x="1778635" y="70751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41910</xdr:rowOff>
    </xdr:from>
    <xdr:to>
      <xdr:col>7</xdr:col>
      <xdr:colOff>31750</xdr:colOff>
      <xdr:row>42</xdr:row>
      <xdr:rowOff>139700</xdr:rowOff>
    </xdr:to>
    <xdr:sp macro="" textlink="">
      <xdr:nvSpPr>
        <xdr:cNvPr id="83" name="フローチャート: 判断 82"/>
        <xdr:cNvSpPr/>
      </xdr:nvSpPr>
      <xdr:spPr>
        <a:xfrm>
          <a:off x="1278890" y="697611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125095</xdr:rowOff>
    </xdr:from>
    <xdr:ext cx="762000" cy="246380"/>
    <xdr:sp macro="" textlink="">
      <xdr:nvSpPr>
        <xdr:cNvPr id="84" name="テキスト ボックス 83"/>
        <xdr:cNvSpPr txBox="1"/>
      </xdr:nvSpPr>
      <xdr:spPr>
        <a:xfrm>
          <a:off x="968375" y="705929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125730</xdr:rowOff>
    </xdr:from>
    <xdr:ext cx="760730" cy="247015"/>
    <xdr:sp macro="" textlink="">
      <xdr:nvSpPr>
        <xdr:cNvPr id="85" name="テキスト ボックス 84"/>
        <xdr:cNvSpPr txBox="1"/>
      </xdr:nvSpPr>
      <xdr:spPr>
        <a:xfrm>
          <a:off x="4304030"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125730</xdr:rowOff>
    </xdr:from>
    <xdr:ext cx="760730" cy="247015"/>
    <xdr:sp macro="" textlink="">
      <xdr:nvSpPr>
        <xdr:cNvPr id="86" name="テキスト ボックス 85"/>
        <xdr:cNvSpPr txBox="1"/>
      </xdr:nvSpPr>
      <xdr:spPr>
        <a:xfrm>
          <a:off x="3544570"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125730</xdr:rowOff>
    </xdr:from>
    <xdr:ext cx="761365" cy="247015"/>
    <xdr:sp macro="" textlink="">
      <xdr:nvSpPr>
        <xdr:cNvPr id="87" name="テキスト ボックス 86"/>
        <xdr:cNvSpPr txBox="1"/>
      </xdr:nvSpPr>
      <xdr:spPr>
        <a:xfrm>
          <a:off x="2734310" y="788543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125730</xdr:rowOff>
    </xdr:from>
    <xdr:ext cx="761365" cy="247015"/>
    <xdr:sp macro="" textlink="">
      <xdr:nvSpPr>
        <xdr:cNvPr id="88" name="テキスト ボックス 87"/>
        <xdr:cNvSpPr txBox="1"/>
      </xdr:nvSpPr>
      <xdr:spPr>
        <a:xfrm>
          <a:off x="1924050" y="788543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125730</xdr:rowOff>
    </xdr:from>
    <xdr:ext cx="760730" cy="247015"/>
    <xdr:sp macro="" textlink="">
      <xdr:nvSpPr>
        <xdr:cNvPr id="89" name="テキスト ボックス 88"/>
        <xdr:cNvSpPr txBox="1"/>
      </xdr:nvSpPr>
      <xdr:spPr>
        <a:xfrm>
          <a:off x="1133475"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38</xdr:row>
      <xdr:rowOff>104775</xdr:rowOff>
    </xdr:from>
    <xdr:to>
      <xdr:col>23</xdr:col>
      <xdr:colOff>184150</xdr:colOff>
      <xdr:row>39</xdr:row>
      <xdr:rowOff>36830</xdr:rowOff>
    </xdr:to>
    <xdr:sp macro="" textlink="">
      <xdr:nvSpPr>
        <xdr:cNvPr id="90" name="楕円 89"/>
        <xdr:cNvSpPr/>
      </xdr:nvSpPr>
      <xdr:spPr>
        <a:xfrm>
          <a:off x="4449445" y="63785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120650</xdr:rowOff>
    </xdr:from>
    <xdr:ext cx="761365" cy="241300"/>
    <xdr:sp macro="" textlink="">
      <xdr:nvSpPr>
        <xdr:cNvPr id="91" name="財政力該当値テキスト"/>
        <xdr:cNvSpPr txBox="1"/>
      </xdr:nvSpPr>
      <xdr:spPr>
        <a:xfrm>
          <a:off x="4569460" y="6229350"/>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104775</xdr:rowOff>
    </xdr:from>
    <xdr:to>
      <xdr:col>19</xdr:col>
      <xdr:colOff>184150</xdr:colOff>
      <xdr:row>39</xdr:row>
      <xdr:rowOff>36830</xdr:rowOff>
    </xdr:to>
    <xdr:sp macro="" textlink="">
      <xdr:nvSpPr>
        <xdr:cNvPr id="92" name="楕円 91"/>
        <xdr:cNvSpPr/>
      </xdr:nvSpPr>
      <xdr:spPr>
        <a:xfrm>
          <a:off x="3689985" y="63785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46990</xdr:rowOff>
    </xdr:from>
    <xdr:ext cx="736600" cy="248920"/>
    <xdr:sp macro="" textlink="">
      <xdr:nvSpPr>
        <xdr:cNvPr id="93" name="テキスト ボックス 92"/>
        <xdr:cNvSpPr txBox="1"/>
      </xdr:nvSpPr>
      <xdr:spPr>
        <a:xfrm>
          <a:off x="3399155" y="61556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87630</xdr:rowOff>
    </xdr:from>
    <xdr:to>
      <xdr:col>15</xdr:col>
      <xdr:colOff>133350</xdr:colOff>
      <xdr:row>39</xdr:row>
      <xdr:rowOff>20320</xdr:rowOff>
    </xdr:to>
    <xdr:sp macro="" textlink="">
      <xdr:nvSpPr>
        <xdr:cNvPr id="94" name="楕円 93"/>
        <xdr:cNvSpPr/>
      </xdr:nvSpPr>
      <xdr:spPr>
        <a:xfrm>
          <a:off x="2879725"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30480</xdr:rowOff>
    </xdr:from>
    <xdr:ext cx="761365" cy="239395"/>
    <xdr:sp macro="" textlink="">
      <xdr:nvSpPr>
        <xdr:cNvPr id="95" name="テキスト ボックス 94"/>
        <xdr:cNvSpPr txBox="1"/>
      </xdr:nvSpPr>
      <xdr:spPr>
        <a:xfrm>
          <a:off x="2588895" y="613918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38</xdr:row>
      <xdr:rowOff>87630</xdr:rowOff>
    </xdr:from>
    <xdr:to>
      <xdr:col>11</xdr:col>
      <xdr:colOff>82550</xdr:colOff>
      <xdr:row>39</xdr:row>
      <xdr:rowOff>20320</xdr:rowOff>
    </xdr:to>
    <xdr:sp macro="" textlink="">
      <xdr:nvSpPr>
        <xdr:cNvPr id="96" name="楕円 95"/>
        <xdr:cNvSpPr/>
      </xdr:nvSpPr>
      <xdr:spPr>
        <a:xfrm>
          <a:off x="2088515" y="636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30480</xdr:rowOff>
    </xdr:from>
    <xdr:ext cx="761365" cy="239395"/>
    <xdr:sp macro="" textlink="">
      <xdr:nvSpPr>
        <xdr:cNvPr id="97" name="テキスト ボックス 96"/>
        <xdr:cNvSpPr txBox="1"/>
      </xdr:nvSpPr>
      <xdr:spPr>
        <a:xfrm>
          <a:off x="1778635" y="613918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104775</xdr:rowOff>
    </xdr:from>
    <xdr:to>
      <xdr:col>7</xdr:col>
      <xdr:colOff>31750</xdr:colOff>
      <xdr:row>39</xdr:row>
      <xdr:rowOff>36830</xdr:rowOff>
    </xdr:to>
    <xdr:sp macro="" textlink="">
      <xdr:nvSpPr>
        <xdr:cNvPr id="98" name="楕円 97"/>
        <xdr:cNvSpPr/>
      </xdr:nvSpPr>
      <xdr:spPr>
        <a:xfrm>
          <a:off x="1278890" y="6378575"/>
          <a:ext cx="8191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46990</xdr:rowOff>
    </xdr:from>
    <xdr:ext cx="762000" cy="248920"/>
    <xdr:sp macro="" textlink="">
      <xdr:nvSpPr>
        <xdr:cNvPr id="99" name="テキスト ボックス 98"/>
        <xdr:cNvSpPr txBox="1"/>
      </xdr:nvSpPr>
      <xdr:spPr>
        <a:xfrm>
          <a:off x="968375" y="61556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79375</xdr:rowOff>
    </xdr:from>
    <xdr:to>
      <xdr:col>27</xdr:col>
      <xdr:colOff>184150</xdr:colOff>
      <xdr:row>53</xdr:row>
      <xdr:rowOff>54610</xdr:rowOff>
    </xdr:to>
    <xdr:sp macro="" textlink="">
      <xdr:nvSpPr>
        <xdr:cNvPr id="100" name="正方形/長方形 99"/>
        <xdr:cNvSpPr/>
      </xdr:nvSpPr>
      <xdr:spPr>
        <a:xfrm>
          <a:off x="702945" y="849947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97790</xdr:rowOff>
    </xdr:from>
    <xdr:ext cx="1437640" cy="287655"/>
    <xdr:sp macro="" textlink="">
      <xdr:nvSpPr>
        <xdr:cNvPr id="101" name="テキスト ボックス 100"/>
        <xdr:cNvSpPr txBox="1"/>
      </xdr:nvSpPr>
      <xdr:spPr>
        <a:xfrm>
          <a:off x="1536065" y="8848090"/>
          <a:ext cx="1437640" cy="2876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72390</xdr:rowOff>
    </xdr:from>
    <xdr:ext cx="1642110" cy="342265"/>
    <xdr:sp macro="" textlink="">
      <xdr:nvSpPr>
        <xdr:cNvPr id="102" name="テキスト ボックス 101"/>
        <xdr:cNvSpPr txBox="1"/>
      </xdr:nvSpPr>
      <xdr:spPr>
        <a:xfrm>
          <a:off x="2964180" y="8822690"/>
          <a:ext cx="1642110" cy="3422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158750</xdr:rowOff>
    </xdr:from>
    <xdr:to>
      <xdr:col>35</xdr:col>
      <xdr:colOff>95250</xdr:colOff>
      <xdr:row>54</xdr:row>
      <xdr:rowOff>72390</xdr:rowOff>
    </xdr:to>
    <xdr:sp macro="" textlink="">
      <xdr:nvSpPr>
        <xdr:cNvPr id="103" name="正方形/長方形 102"/>
        <xdr:cNvSpPr/>
      </xdr:nvSpPr>
      <xdr:spPr>
        <a:xfrm>
          <a:off x="5354320" y="8743950"/>
          <a:ext cx="138620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91440</xdr:rowOff>
    </xdr:to>
    <xdr:sp macro="" textlink="">
      <xdr:nvSpPr>
        <xdr:cNvPr id="104" name="正方形/長方形 103"/>
        <xdr:cNvSpPr/>
      </xdr:nvSpPr>
      <xdr:spPr>
        <a:xfrm>
          <a:off x="5354320" y="8927465"/>
          <a:ext cx="138620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158750</xdr:rowOff>
    </xdr:from>
    <xdr:to>
      <xdr:col>42</xdr:col>
      <xdr:colOff>25400</xdr:colOff>
      <xdr:row>54</xdr:row>
      <xdr:rowOff>72390</xdr:rowOff>
    </xdr:to>
    <xdr:sp macro="" textlink="">
      <xdr:nvSpPr>
        <xdr:cNvPr id="105" name="正方形/長方形 104"/>
        <xdr:cNvSpPr/>
      </xdr:nvSpPr>
      <xdr:spPr>
        <a:xfrm>
          <a:off x="6847840" y="8743950"/>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91440</xdr:rowOff>
    </xdr:to>
    <xdr:sp macro="" textlink="">
      <xdr:nvSpPr>
        <xdr:cNvPr id="106" name="正方形/長方形 105"/>
        <xdr:cNvSpPr/>
      </xdr:nvSpPr>
      <xdr:spPr>
        <a:xfrm>
          <a:off x="6847840" y="8927465"/>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158750</xdr:rowOff>
    </xdr:from>
    <xdr:to>
      <xdr:col>49</xdr:col>
      <xdr:colOff>19050</xdr:colOff>
      <xdr:row>54</xdr:row>
      <xdr:rowOff>72390</xdr:rowOff>
    </xdr:to>
    <xdr:sp macro="" textlink="">
      <xdr:nvSpPr>
        <xdr:cNvPr id="107" name="正方形/長方形 106"/>
        <xdr:cNvSpPr/>
      </xdr:nvSpPr>
      <xdr:spPr>
        <a:xfrm>
          <a:off x="8170545" y="8743950"/>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12065</xdr:rowOff>
    </xdr:from>
    <xdr:to>
      <xdr:col>49</xdr:col>
      <xdr:colOff>19050</xdr:colOff>
      <xdr:row>55</xdr:row>
      <xdr:rowOff>91440</xdr:rowOff>
    </xdr:to>
    <xdr:sp macro="" textlink="">
      <xdr:nvSpPr>
        <xdr:cNvPr id="108" name="正方形/長方形 107"/>
        <xdr:cNvSpPr/>
      </xdr:nvSpPr>
      <xdr:spPr>
        <a:xfrm>
          <a:off x="8170545" y="8927465"/>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152400</xdr:rowOff>
    </xdr:from>
    <xdr:to>
      <xdr:col>27</xdr:col>
      <xdr:colOff>184150</xdr:colOff>
      <xdr:row>70</xdr:row>
      <xdr:rowOff>0</xdr:rowOff>
    </xdr:to>
    <xdr:sp macro="" textlink="">
      <xdr:nvSpPr>
        <xdr:cNvPr id="109" name="正方形/長方形 108"/>
        <xdr:cNvSpPr/>
      </xdr:nvSpPr>
      <xdr:spPr>
        <a:xfrm>
          <a:off x="702945" y="9232900"/>
          <a:ext cx="460756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152400</xdr:rowOff>
    </xdr:from>
    <xdr:to>
      <xdr:col>57</xdr:col>
      <xdr:colOff>120650</xdr:colOff>
      <xdr:row>70</xdr:row>
      <xdr:rowOff>0</xdr:rowOff>
    </xdr:to>
    <xdr:sp macro="" textlink="">
      <xdr:nvSpPr>
        <xdr:cNvPr id="110" name="正方形/長方形 109"/>
        <xdr:cNvSpPr/>
      </xdr:nvSpPr>
      <xdr:spPr>
        <a:xfrm>
          <a:off x="5481320" y="9232900"/>
          <a:ext cx="546163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152400</xdr:rowOff>
    </xdr:from>
    <xdr:to>
      <xdr:col>46</xdr:col>
      <xdr:colOff>189865</xdr:colOff>
      <xdr:row>57</xdr:row>
      <xdr:rowOff>67310</xdr:rowOff>
    </xdr:to>
    <xdr:sp macro="" textlink="">
      <xdr:nvSpPr>
        <xdr:cNvPr id="111" name="正方形/長方形 110"/>
        <xdr:cNvSpPr/>
      </xdr:nvSpPr>
      <xdr:spPr>
        <a:xfrm>
          <a:off x="5481320" y="9232900"/>
          <a:ext cx="3442335"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127635</xdr:rowOff>
    </xdr:from>
    <xdr:to>
      <xdr:col>56</xdr:col>
      <xdr:colOff>189865</xdr:colOff>
      <xdr:row>69</xdr:row>
      <xdr:rowOff>104140</xdr:rowOff>
    </xdr:to>
    <xdr:sp macro="" textlink="" fLocksText="0">
      <xdr:nvSpPr>
        <xdr:cNvPr id="112" name="テキスト ボックス 111"/>
        <xdr:cNvSpPr txBox="1"/>
      </xdr:nvSpPr>
      <xdr:spPr>
        <a:xfrm>
          <a:off x="5588635" y="9538335"/>
          <a:ext cx="5233670" cy="19577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経常収支比率は89.7％と昨年度から3.0ポイント減となった。</a:t>
          </a:r>
        </a:p>
        <a:p>
          <a:r>
            <a:rPr kumimoji="1" lang="en-US" altLang="ja-JP" sz="1050">
              <a:latin typeface="ＭＳ Ｐゴシック"/>
              <a:ea typeface="ＭＳ Ｐゴシック"/>
            </a:rPr>
            <a:t>【</a:t>
          </a:r>
          <a:r>
            <a:rPr kumimoji="1" lang="ja-JP" altLang="en-US" sz="1050">
              <a:latin typeface="ＭＳ Ｐゴシック"/>
              <a:ea typeface="ＭＳ Ｐゴシック"/>
            </a:rPr>
            <a:t>分母</a:t>
          </a:r>
          <a:r>
            <a:rPr kumimoji="1" lang="en-US" altLang="ja-JP" sz="1050">
              <a:latin typeface="ＭＳ Ｐゴシック"/>
              <a:ea typeface="ＭＳ Ｐゴシック"/>
            </a:rPr>
            <a:t>】</a:t>
          </a:r>
          <a:r>
            <a:rPr kumimoji="1" lang="ja-JP" altLang="en-US" sz="1050" baseline="0">
              <a:latin typeface="ＭＳ Ｐゴシック"/>
              <a:ea typeface="ＭＳ Ｐゴシック"/>
            </a:rPr>
            <a:t>　</a:t>
          </a:r>
          <a:r>
            <a:rPr kumimoji="1" lang="ja-JP" altLang="en-US" sz="1050">
              <a:latin typeface="ＭＳ Ｐゴシック"/>
              <a:ea typeface="ＭＳ Ｐゴシック"/>
            </a:rPr>
            <a:t>経常一般財源は４億4,945万２千円（2.9％）の増。普通交付税はH31錯誤措置により、２億2,432万５千円（13.8％）の増、臨時財政対策債は発行額の抑制により、4,900万円（6.5％）の減となった。地方税は固定資産税及び市たばこ税などの増により、3,047万４千円（0.2％）の増となったほか、税連動交付金において、地方消費税交付金の増税が通年化したことで、２億5,224万８千円（13.8％）の増となったこと等により、全体として増となった。</a:t>
          </a:r>
        </a:p>
        <a:p>
          <a:r>
            <a:rPr kumimoji="1" lang="en-US" altLang="ja-JP" sz="1050">
              <a:latin typeface="ＭＳ Ｐゴシック"/>
              <a:ea typeface="ＭＳ Ｐゴシック"/>
            </a:rPr>
            <a:t>【</a:t>
          </a:r>
          <a:r>
            <a:rPr kumimoji="1" lang="ja-JP" altLang="en-US" sz="1050">
              <a:latin typeface="ＭＳ Ｐゴシック"/>
              <a:ea typeface="ＭＳ Ｐゴシック"/>
            </a:rPr>
            <a:t>分子</a:t>
          </a:r>
          <a:r>
            <a:rPr kumimoji="1" lang="en-US" altLang="ja-JP" sz="1050">
              <a:latin typeface="ＭＳ Ｐゴシック"/>
              <a:ea typeface="ＭＳ Ｐゴシック"/>
            </a:rPr>
            <a:t>】</a:t>
          </a:r>
          <a:r>
            <a:rPr kumimoji="1" lang="ja-JP" altLang="en-US" sz="1050">
              <a:latin typeface="ＭＳ Ｐゴシック"/>
              <a:ea typeface="ＭＳ Ｐゴシック"/>
            </a:rPr>
            <a:t>　経常経費充当一般財源は8,105万円（0.6％）の減。児童発達支援センター事業の開始や、保育定員拡大に伴う、物件費や扶助費の増があるものの、保育料の無償化の通年化などにより、扶助費は減となり、全体としても減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134620</xdr:rowOff>
    </xdr:from>
    <xdr:ext cx="297180" cy="214630"/>
    <xdr:sp macro="" textlink="">
      <xdr:nvSpPr>
        <xdr:cNvPr id="113" name="テキスト ボックス 112"/>
        <xdr:cNvSpPr txBox="1"/>
      </xdr:nvSpPr>
      <xdr:spPr>
        <a:xfrm>
          <a:off x="664845" y="9050020"/>
          <a:ext cx="29718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2945" y="115570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27305</xdr:rowOff>
    </xdr:from>
    <xdr:ext cx="762000" cy="244475"/>
    <xdr:sp macro="" textlink="">
      <xdr:nvSpPr>
        <xdr:cNvPr id="115" name="テキスト ボックス 114"/>
        <xdr:cNvSpPr txBox="1"/>
      </xdr:nvSpPr>
      <xdr:spPr>
        <a:xfrm>
          <a:off x="0" y="1141920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107315</xdr:rowOff>
    </xdr:from>
    <xdr:to>
      <xdr:col>27</xdr:col>
      <xdr:colOff>184150</xdr:colOff>
      <xdr:row>67</xdr:row>
      <xdr:rowOff>107315</xdr:rowOff>
    </xdr:to>
    <xdr:cxnSp macro="">
      <xdr:nvCxnSpPr>
        <xdr:cNvPr id="116" name="直線コネクタ 115"/>
        <xdr:cNvCxnSpPr/>
      </xdr:nvCxnSpPr>
      <xdr:spPr>
        <a:xfrm>
          <a:off x="702945" y="111690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136525</xdr:rowOff>
    </xdr:from>
    <xdr:ext cx="762000" cy="247015"/>
    <xdr:sp macro="" textlink="">
      <xdr:nvSpPr>
        <xdr:cNvPr id="117" name="テキスト ボックス 116"/>
        <xdr:cNvSpPr txBox="1"/>
      </xdr:nvSpPr>
      <xdr:spPr>
        <a:xfrm>
          <a:off x="0" y="1103312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50165</xdr:rowOff>
    </xdr:from>
    <xdr:to>
      <xdr:col>27</xdr:col>
      <xdr:colOff>184150</xdr:colOff>
      <xdr:row>65</xdr:row>
      <xdr:rowOff>50165</xdr:rowOff>
    </xdr:to>
    <xdr:cxnSp macro="">
      <xdr:nvCxnSpPr>
        <xdr:cNvPr id="118" name="直線コネクタ 117"/>
        <xdr:cNvCxnSpPr/>
      </xdr:nvCxnSpPr>
      <xdr:spPr>
        <a:xfrm>
          <a:off x="702945" y="1078166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78740</xdr:rowOff>
    </xdr:from>
    <xdr:ext cx="762000" cy="247650"/>
    <xdr:sp macro="" textlink="">
      <xdr:nvSpPr>
        <xdr:cNvPr id="119" name="テキスト ボックス 118"/>
        <xdr:cNvSpPr txBox="1"/>
      </xdr:nvSpPr>
      <xdr:spPr>
        <a:xfrm>
          <a:off x="0" y="1064514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158750</xdr:rowOff>
    </xdr:from>
    <xdr:to>
      <xdr:col>27</xdr:col>
      <xdr:colOff>184150</xdr:colOff>
      <xdr:row>62</xdr:row>
      <xdr:rowOff>158750</xdr:rowOff>
    </xdr:to>
    <xdr:cxnSp macro="">
      <xdr:nvCxnSpPr>
        <xdr:cNvPr id="120" name="直線コネクタ 119"/>
        <xdr:cNvCxnSpPr/>
      </xdr:nvCxnSpPr>
      <xdr:spPr>
        <a:xfrm>
          <a:off x="702945" y="103949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21590</xdr:rowOff>
    </xdr:from>
    <xdr:ext cx="762000" cy="247015"/>
    <xdr:sp macro="" textlink="">
      <xdr:nvSpPr>
        <xdr:cNvPr id="121" name="テキスト ボックス 120"/>
        <xdr:cNvSpPr txBox="1"/>
      </xdr:nvSpPr>
      <xdr:spPr>
        <a:xfrm>
          <a:off x="0" y="1025779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102235</xdr:rowOff>
    </xdr:from>
    <xdr:to>
      <xdr:col>27</xdr:col>
      <xdr:colOff>184150</xdr:colOff>
      <xdr:row>60</xdr:row>
      <xdr:rowOff>102235</xdr:rowOff>
    </xdr:to>
    <xdr:cxnSp macro="">
      <xdr:nvCxnSpPr>
        <xdr:cNvPr id="122" name="直線コネクタ 121"/>
        <xdr:cNvCxnSpPr/>
      </xdr:nvCxnSpPr>
      <xdr:spPr>
        <a:xfrm>
          <a:off x="702945" y="100082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129540</xdr:rowOff>
    </xdr:from>
    <xdr:ext cx="762000" cy="244475"/>
    <xdr:sp macro="" textlink="">
      <xdr:nvSpPr>
        <xdr:cNvPr id="123" name="テキスト ボックス 122"/>
        <xdr:cNvSpPr txBox="1"/>
      </xdr:nvSpPr>
      <xdr:spPr>
        <a:xfrm>
          <a:off x="0" y="98704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44450</xdr:rowOff>
    </xdr:from>
    <xdr:to>
      <xdr:col>27</xdr:col>
      <xdr:colOff>184150</xdr:colOff>
      <xdr:row>58</xdr:row>
      <xdr:rowOff>44450</xdr:rowOff>
    </xdr:to>
    <xdr:cxnSp macro="">
      <xdr:nvCxnSpPr>
        <xdr:cNvPr id="124" name="直線コネクタ 123"/>
        <xdr:cNvCxnSpPr/>
      </xdr:nvCxnSpPr>
      <xdr:spPr>
        <a:xfrm>
          <a:off x="702945" y="96202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71755</xdr:rowOff>
    </xdr:from>
    <xdr:ext cx="762000" cy="246380"/>
    <xdr:sp macro="" textlink="">
      <xdr:nvSpPr>
        <xdr:cNvPr id="125" name="テキスト ボックス 124"/>
        <xdr:cNvSpPr txBox="1"/>
      </xdr:nvSpPr>
      <xdr:spPr>
        <a:xfrm>
          <a:off x="0" y="948245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152400</xdr:rowOff>
    </xdr:from>
    <xdr:to>
      <xdr:col>27</xdr:col>
      <xdr:colOff>184150</xdr:colOff>
      <xdr:row>55</xdr:row>
      <xdr:rowOff>152400</xdr:rowOff>
    </xdr:to>
    <xdr:cxnSp macro="">
      <xdr:nvCxnSpPr>
        <xdr:cNvPr id="126" name="直線コネクタ 125"/>
        <xdr:cNvCxnSpPr/>
      </xdr:nvCxnSpPr>
      <xdr:spPr>
        <a:xfrm>
          <a:off x="702945" y="92329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48920"/>
    <xdr:sp macro="" textlink="">
      <xdr:nvSpPr>
        <xdr:cNvPr id="127" name="テキスト ボックス 126"/>
        <xdr:cNvSpPr txBox="1"/>
      </xdr:nvSpPr>
      <xdr:spPr>
        <a:xfrm>
          <a:off x="0" y="90963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152400</xdr:rowOff>
    </xdr:from>
    <xdr:to>
      <xdr:col>27</xdr:col>
      <xdr:colOff>184150</xdr:colOff>
      <xdr:row>70</xdr:row>
      <xdr:rowOff>0</xdr:rowOff>
    </xdr:to>
    <xdr:sp macro="" textlink="">
      <xdr:nvSpPr>
        <xdr:cNvPr id="128" name="財政構造の弾力性グラフ枠"/>
        <xdr:cNvSpPr/>
      </xdr:nvSpPr>
      <xdr:spPr>
        <a:xfrm>
          <a:off x="702945" y="9232900"/>
          <a:ext cx="460756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41910</xdr:rowOff>
    </xdr:from>
    <xdr:to>
      <xdr:col>23</xdr:col>
      <xdr:colOff>133350</xdr:colOff>
      <xdr:row>67</xdr:row>
      <xdr:rowOff>30480</xdr:rowOff>
    </xdr:to>
    <xdr:cxnSp macro="">
      <xdr:nvCxnSpPr>
        <xdr:cNvPr id="129" name="直線コネクタ 128"/>
        <xdr:cNvCxnSpPr/>
      </xdr:nvCxnSpPr>
      <xdr:spPr>
        <a:xfrm flipV="1">
          <a:off x="4500245" y="978281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3175</xdr:rowOff>
    </xdr:from>
    <xdr:ext cx="761365" cy="248920"/>
    <xdr:sp macro="" textlink="">
      <xdr:nvSpPr>
        <xdr:cNvPr id="130" name="財政構造の弾力性最小値テキスト"/>
        <xdr:cNvSpPr txBox="1"/>
      </xdr:nvSpPr>
      <xdr:spPr>
        <a:xfrm>
          <a:off x="4569460" y="1106487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30480</xdr:rowOff>
    </xdr:from>
    <xdr:to>
      <xdr:col>24</xdr:col>
      <xdr:colOff>12700</xdr:colOff>
      <xdr:row>67</xdr:row>
      <xdr:rowOff>30480</xdr:rowOff>
    </xdr:to>
    <xdr:cxnSp macro="">
      <xdr:nvCxnSpPr>
        <xdr:cNvPr id="131" name="直線コネクタ 130"/>
        <xdr:cNvCxnSpPr/>
      </xdr:nvCxnSpPr>
      <xdr:spPr>
        <a:xfrm>
          <a:off x="4411345" y="1109218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125095</xdr:rowOff>
    </xdr:from>
    <xdr:ext cx="761365" cy="246380"/>
    <xdr:sp macro="" textlink="">
      <xdr:nvSpPr>
        <xdr:cNvPr id="132" name="財政構造の弾力性最大値テキスト"/>
        <xdr:cNvSpPr txBox="1"/>
      </xdr:nvSpPr>
      <xdr:spPr>
        <a:xfrm>
          <a:off x="4569460" y="953579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41910</xdr:rowOff>
    </xdr:from>
    <xdr:to>
      <xdr:col>24</xdr:col>
      <xdr:colOff>12700</xdr:colOff>
      <xdr:row>59</xdr:row>
      <xdr:rowOff>41910</xdr:rowOff>
    </xdr:to>
    <xdr:cxnSp macro="">
      <xdr:nvCxnSpPr>
        <xdr:cNvPr id="133" name="直線コネクタ 132"/>
        <xdr:cNvCxnSpPr/>
      </xdr:nvCxnSpPr>
      <xdr:spPr>
        <a:xfrm>
          <a:off x="4411345" y="97828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135890</xdr:rowOff>
    </xdr:from>
    <xdr:to>
      <xdr:col>23</xdr:col>
      <xdr:colOff>133350</xdr:colOff>
      <xdr:row>64</xdr:row>
      <xdr:rowOff>37465</xdr:rowOff>
    </xdr:to>
    <xdr:cxnSp macro="">
      <xdr:nvCxnSpPr>
        <xdr:cNvPr id="134" name="直線コネクタ 133"/>
        <xdr:cNvCxnSpPr/>
      </xdr:nvCxnSpPr>
      <xdr:spPr>
        <a:xfrm flipV="1">
          <a:off x="3740785" y="10372090"/>
          <a:ext cx="75946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80645</xdr:rowOff>
    </xdr:from>
    <xdr:ext cx="761365" cy="248920"/>
    <xdr:sp macro="" textlink="">
      <xdr:nvSpPr>
        <xdr:cNvPr id="135" name="財政構造の弾力性平均値テキスト"/>
        <xdr:cNvSpPr txBox="1"/>
      </xdr:nvSpPr>
      <xdr:spPr>
        <a:xfrm>
          <a:off x="4569460" y="10481945"/>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106680</xdr:rowOff>
    </xdr:from>
    <xdr:to>
      <xdr:col>23</xdr:col>
      <xdr:colOff>184150</xdr:colOff>
      <xdr:row>64</xdr:row>
      <xdr:rowOff>39370</xdr:rowOff>
    </xdr:to>
    <xdr:sp macro="" textlink="">
      <xdr:nvSpPr>
        <xdr:cNvPr id="136" name="フローチャート: 判断 135"/>
        <xdr:cNvSpPr/>
      </xdr:nvSpPr>
      <xdr:spPr>
        <a:xfrm>
          <a:off x="4449445"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93980</xdr:rowOff>
    </xdr:from>
    <xdr:to>
      <xdr:col>19</xdr:col>
      <xdr:colOff>133350</xdr:colOff>
      <xdr:row>64</xdr:row>
      <xdr:rowOff>37465</xdr:rowOff>
    </xdr:to>
    <xdr:cxnSp macro="">
      <xdr:nvCxnSpPr>
        <xdr:cNvPr id="137" name="直線コネクタ 136"/>
        <xdr:cNvCxnSpPr/>
      </xdr:nvCxnSpPr>
      <xdr:spPr>
        <a:xfrm>
          <a:off x="2930525" y="10495280"/>
          <a:ext cx="81026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161290</xdr:rowOff>
    </xdr:from>
    <xdr:to>
      <xdr:col>19</xdr:col>
      <xdr:colOff>184150</xdr:colOff>
      <xdr:row>64</xdr:row>
      <xdr:rowOff>93980</xdr:rowOff>
    </xdr:to>
    <xdr:sp macro="" textlink="">
      <xdr:nvSpPr>
        <xdr:cNvPr id="138" name="フローチャート: 判断 137"/>
        <xdr:cNvSpPr/>
      </xdr:nvSpPr>
      <xdr:spPr>
        <a:xfrm>
          <a:off x="3689985" y="10562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80010</xdr:rowOff>
    </xdr:from>
    <xdr:ext cx="736600" cy="248920"/>
    <xdr:sp macro="" textlink="">
      <xdr:nvSpPr>
        <xdr:cNvPr id="139" name="テキスト ボックス 138"/>
        <xdr:cNvSpPr txBox="1"/>
      </xdr:nvSpPr>
      <xdr:spPr>
        <a:xfrm>
          <a:off x="3399155" y="106464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86995</xdr:rowOff>
    </xdr:from>
    <xdr:to>
      <xdr:col>15</xdr:col>
      <xdr:colOff>82550</xdr:colOff>
      <xdr:row>63</xdr:row>
      <xdr:rowOff>93980</xdr:rowOff>
    </xdr:to>
    <xdr:cxnSp macro="">
      <xdr:nvCxnSpPr>
        <xdr:cNvPr id="140" name="直線コネクタ 139"/>
        <xdr:cNvCxnSpPr/>
      </xdr:nvCxnSpPr>
      <xdr:spPr>
        <a:xfrm>
          <a:off x="2120265" y="10488295"/>
          <a:ext cx="8102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116205</xdr:rowOff>
    </xdr:from>
    <xdr:to>
      <xdr:col>15</xdr:col>
      <xdr:colOff>133350</xdr:colOff>
      <xdr:row>64</xdr:row>
      <xdr:rowOff>48260</xdr:rowOff>
    </xdr:to>
    <xdr:sp macro="" textlink="">
      <xdr:nvSpPr>
        <xdr:cNvPr id="141" name="フローチャート: 判断 140"/>
        <xdr:cNvSpPr/>
      </xdr:nvSpPr>
      <xdr:spPr>
        <a:xfrm>
          <a:off x="2879725" y="105175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33655</xdr:rowOff>
    </xdr:from>
    <xdr:ext cx="761365" cy="247650"/>
    <xdr:sp macro="" textlink="">
      <xdr:nvSpPr>
        <xdr:cNvPr id="142" name="テキスト ボックス 141"/>
        <xdr:cNvSpPr txBox="1"/>
      </xdr:nvSpPr>
      <xdr:spPr>
        <a:xfrm>
          <a:off x="2588895" y="10600055"/>
          <a:ext cx="7613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63</xdr:row>
      <xdr:rowOff>1270</xdr:rowOff>
    </xdr:from>
    <xdr:to>
      <xdr:col>11</xdr:col>
      <xdr:colOff>31750</xdr:colOff>
      <xdr:row>63</xdr:row>
      <xdr:rowOff>86995</xdr:rowOff>
    </xdr:to>
    <xdr:cxnSp macro="">
      <xdr:nvCxnSpPr>
        <xdr:cNvPr id="143" name="直線コネクタ 142"/>
        <xdr:cNvCxnSpPr/>
      </xdr:nvCxnSpPr>
      <xdr:spPr>
        <a:xfrm>
          <a:off x="1329055" y="10402570"/>
          <a:ext cx="79121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63</xdr:row>
      <xdr:rowOff>60325</xdr:rowOff>
    </xdr:from>
    <xdr:to>
      <xdr:col>11</xdr:col>
      <xdr:colOff>82550</xdr:colOff>
      <xdr:row>63</xdr:row>
      <xdr:rowOff>158750</xdr:rowOff>
    </xdr:to>
    <xdr:sp macro="" textlink="">
      <xdr:nvSpPr>
        <xdr:cNvPr id="144" name="フローチャート: 判断 143"/>
        <xdr:cNvSpPr/>
      </xdr:nvSpPr>
      <xdr:spPr>
        <a:xfrm>
          <a:off x="2088515" y="104616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144145</xdr:rowOff>
    </xdr:from>
    <xdr:ext cx="761365" cy="243840"/>
    <xdr:sp macro="" textlink="">
      <xdr:nvSpPr>
        <xdr:cNvPr id="145" name="テキスト ボックス 144"/>
        <xdr:cNvSpPr txBox="1"/>
      </xdr:nvSpPr>
      <xdr:spPr>
        <a:xfrm>
          <a:off x="1778635" y="1054544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149225</xdr:rowOff>
    </xdr:from>
    <xdr:to>
      <xdr:col>7</xdr:col>
      <xdr:colOff>31750</xdr:colOff>
      <xdr:row>63</xdr:row>
      <xdr:rowOff>81280</xdr:rowOff>
    </xdr:to>
    <xdr:sp macro="" textlink="">
      <xdr:nvSpPr>
        <xdr:cNvPr id="146" name="フローチャート: 判断 145"/>
        <xdr:cNvSpPr/>
      </xdr:nvSpPr>
      <xdr:spPr>
        <a:xfrm>
          <a:off x="1278890" y="1038542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66675</xdr:rowOff>
    </xdr:from>
    <xdr:ext cx="762000" cy="248285"/>
    <xdr:sp macro="" textlink="">
      <xdr:nvSpPr>
        <xdr:cNvPr id="147" name="テキスト ボックス 146"/>
        <xdr:cNvSpPr txBox="1"/>
      </xdr:nvSpPr>
      <xdr:spPr>
        <a:xfrm>
          <a:off x="968375" y="104679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161925</xdr:rowOff>
    </xdr:from>
    <xdr:ext cx="760730" cy="244475"/>
    <xdr:sp macro="" textlink="">
      <xdr:nvSpPr>
        <xdr:cNvPr id="148" name="テキスト ボックス 147"/>
        <xdr:cNvSpPr txBox="1"/>
      </xdr:nvSpPr>
      <xdr:spPr>
        <a:xfrm>
          <a:off x="4304030"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161925</xdr:rowOff>
    </xdr:from>
    <xdr:ext cx="760730" cy="244475"/>
    <xdr:sp macro="" textlink="">
      <xdr:nvSpPr>
        <xdr:cNvPr id="149" name="テキスト ボックス 148"/>
        <xdr:cNvSpPr txBox="1"/>
      </xdr:nvSpPr>
      <xdr:spPr>
        <a:xfrm>
          <a:off x="3544570"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161925</xdr:rowOff>
    </xdr:from>
    <xdr:ext cx="761365" cy="244475"/>
    <xdr:sp macro="" textlink="">
      <xdr:nvSpPr>
        <xdr:cNvPr id="150" name="テキスト ボックス 149"/>
        <xdr:cNvSpPr txBox="1"/>
      </xdr:nvSpPr>
      <xdr:spPr>
        <a:xfrm>
          <a:off x="2734310" y="1155382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161925</xdr:rowOff>
    </xdr:from>
    <xdr:ext cx="761365" cy="244475"/>
    <xdr:sp macro="" textlink="">
      <xdr:nvSpPr>
        <xdr:cNvPr id="151" name="テキスト ボックス 150"/>
        <xdr:cNvSpPr txBox="1"/>
      </xdr:nvSpPr>
      <xdr:spPr>
        <a:xfrm>
          <a:off x="1924050" y="1155382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161925</xdr:rowOff>
    </xdr:from>
    <xdr:ext cx="760730" cy="244475"/>
    <xdr:sp macro="" textlink="">
      <xdr:nvSpPr>
        <xdr:cNvPr id="152" name="テキスト ボックス 151"/>
        <xdr:cNvSpPr txBox="1"/>
      </xdr:nvSpPr>
      <xdr:spPr>
        <a:xfrm>
          <a:off x="1133475"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86995</xdr:rowOff>
    </xdr:from>
    <xdr:to>
      <xdr:col>23</xdr:col>
      <xdr:colOff>184150</xdr:colOff>
      <xdr:row>63</xdr:row>
      <xdr:rowOff>19050</xdr:rowOff>
    </xdr:to>
    <xdr:sp macro="" textlink="">
      <xdr:nvSpPr>
        <xdr:cNvPr id="153" name="楕円 152"/>
        <xdr:cNvSpPr/>
      </xdr:nvSpPr>
      <xdr:spPr>
        <a:xfrm>
          <a:off x="4449445" y="103231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102870</xdr:rowOff>
    </xdr:from>
    <xdr:ext cx="761365" cy="248920"/>
    <xdr:sp macro="" textlink="">
      <xdr:nvSpPr>
        <xdr:cNvPr id="154" name="財政構造の弾力性該当値テキスト"/>
        <xdr:cNvSpPr txBox="1"/>
      </xdr:nvSpPr>
      <xdr:spPr>
        <a:xfrm>
          <a:off x="4569460" y="101739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153670</xdr:rowOff>
    </xdr:from>
    <xdr:to>
      <xdr:col>19</xdr:col>
      <xdr:colOff>184150</xdr:colOff>
      <xdr:row>64</xdr:row>
      <xdr:rowOff>86995</xdr:rowOff>
    </xdr:to>
    <xdr:sp macro="" textlink="">
      <xdr:nvSpPr>
        <xdr:cNvPr id="155" name="楕円 154"/>
        <xdr:cNvSpPr/>
      </xdr:nvSpPr>
      <xdr:spPr>
        <a:xfrm>
          <a:off x="3689985" y="10554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95885</xdr:rowOff>
    </xdr:from>
    <xdr:ext cx="736600" cy="244475"/>
    <xdr:sp macro="" textlink="">
      <xdr:nvSpPr>
        <xdr:cNvPr id="156" name="テキスト ボックス 155"/>
        <xdr:cNvSpPr txBox="1"/>
      </xdr:nvSpPr>
      <xdr:spPr>
        <a:xfrm>
          <a:off x="3399155" y="1033208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45720</xdr:rowOff>
    </xdr:from>
    <xdr:to>
      <xdr:col>15</xdr:col>
      <xdr:colOff>133350</xdr:colOff>
      <xdr:row>63</xdr:row>
      <xdr:rowOff>143510</xdr:rowOff>
    </xdr:to>
    <xdr:sp macro="" textlink="">
      <xdr:nvSpPr>
        <xdr:cNvPr id="157" name="楕円 156"/>
        <xdr:cNvSpPr/>
      </xdr:nvSpPr>
      <xdr:spPr>
        <a:xfrm>
          <a:off x="2879725" y="10447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153035</xdr:rowOff>
    </xdr:from>
    <xdr:ext cx="761365" cy="246380"/>
    <xdr:sp macro="" textlink="">
      <xdr:nvSpPr>
        <xdr:cNvPr id="158" name="テキスト ボックス 157"/>
        <xdr:cNvSpPr txBox="1"/>
      </xdr:nvSpPr>
      <xdr:spPr>
        <a:xfrm>
          <a:off x="2588895" y="1022413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63</xdr:row>
      <xdr:rowOff>37465</xdr:rowOff>
    </xdr:from>
    <xdr:to>
      <xdr:col>11</xdr:col>
      <xdr:colOff>82550</xdr:colOff>
      <xdr:row>63</xdr:row>
      <xdr:rowOff>135890</xdr:rowOff>
    </xdr:to>
    <xdr:sp macro="" textlink="">
      <xdr:nvSpPr>
        <xdr:cNvPr id="159" name="楕円 158"/>
        <xdr:cNvSpPr/>
      </xdr:nvSpPr>
      <xdr:spPr>
        <a:xfrm>
          <a:off x="2088515" y="1043876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145415</xdr:rowOff>
    </xdr:from>
    <xdr:ext cx="761365" cy="243840"/>
    <xdr:sp macro="" textlink="">
      <xdr:nvSpPr>
        <xdr:cNvPr id="160" name="テキスト ボックス 159"/>
        <xdr:cNvSpPr txBox="1"/>
      </xdr:nvSpPr>
      <xdr:spPr>
        <a:xfrm>
          <a:off x="1778635" y="1021651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117475</xdr:rowOff>
    </xdr:from>
    <xdr:to>
      <xdr:col>7</xdr:col>
      <xdr:colOff>31750</xdr:colOff>
      <xdr:row>63</xdr:row>
      <xdr:rowOff>50165</xdr:rowOff>
    </xdr:to>
    <xdr:sp macro="" textlink="">
      <xdr:nvSpPr>
        <xdr:cNvPr id="161" name="楕円 160"/>
        <xdr:cNvSpPr/>
      </xdr:nvSpPr>
      <xdr:spPr>
        <a:xfrm>
          <a:off x="1278890" y="1035367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60325</xdr:rowOff>
    </xdr:from>
    <xdr:ext cx="762000" cy="244475"/>
    <xdr:sp macro="" textlink="">
      <xdr:nvSpPr>
        <xdr:cNvPr id="162" name="テキスト ボックス 161"/>
        <xdr:cNvSpPr txBox="1"/>
      </xdr:nvSpPr>
      <xdr:spPr>
        <a:xfrm>
          <a:off x="968375" y="101314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116205</xdr:rowOff>
    </xdr:from>
    <xdr:to>
      <xdr:col>27</xdr:col>
      <xdr:colOff>184150</xdr:colOff>
      <xdr:row>75</xdr:row>
      <xdr:rowOff>91440</xdr:rowOff>
    </xdr:to>
    <xdr:sp macro="" textlink="">
      <xdr:nvSpPr>
        <xdr:cNvPr id="163" name="正方形/長方形 162"/>
        <xdr:cNvSpPr/>
      </xdr:nvSpPr>
      <xdr:spPr>
        <a:xfrm>
          <a:off x="702945" y="1216850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134620</xdr:rowOff>
    </xdr:from>
    <xdr:ext cx="3218180" cy="294640"/>
    <xdr:sp macro="" textlink="">
      <xdr:nvSpPr>
        <xdr:cNvPr id="164" name="テキスト ボックス 163"/>
        <xdr:cNvSpPr txBox="1"/>
      </xdr:nvSpPr>
      <xdr:spPr>
        <a:xfrm>
          <a:off x="744855" y="12517120"/>
          <a:ext cx="3218180"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109855</xdr:rowOff>
    </xdr:from>
    <xdr:ext cx="1641475" cy="342265"/>
    <xdr:sp macro="" textlink="">
      <xdr:nvSpPr>
        <xdr:cNvPr id="165" name="テキスト ボックス 164"/>
        <xdr:cNvSpPr txBox="1"/>
      </xdr:nvSpPr>
      <xdr:spPr>
        <a:xfrm>
          <a:off x="3775075" y="12492355"/>
          <a:ext cx="1641475" cy="3422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[117,628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109855</xdr:rowOff>
    </xdr:to>
    <xdr:sp macro="" textlink="">
      <xdr:nvSpPr>
        <xdr:cNvPr id="166" name="正方形/長方形 165"/>
        <xdr:cNvSpPr/>
      </xdr:nvSpPr>
      <xdr:spPr>
        <a:xfrm>
          <a:off x="5354320" y="12412980"/>
          <a:ext cx="138620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48895</xdr:rowOff>
    </xdr:from>
    <xdr:to>
      <xdr:col>35</xdr:col>
      <xdr:colOff>95250</xdr:colOff>
      <xdr:row>77</xdr:row>
      <xdr:rowOff>127635</xdr:rowOff>
    </xdr:to>
    <xdr:sp macro="" textlink="">
      <xdr:nvSpPr>
        <xdr:cNvPr id="167" name="正方形/長方形 166"/>
        <xdr:cNvSpPr/>
      </xdr:nvSpPr>
      <xdr:spPr>
        <a:xfrm>
          <a:off x="5354320" y="12596495"/>
          <a:ext cx="138620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109855</xdr:rowOff>
    </xdr:to>
    <xdr:sp macro="" textlink="">
      <xdr:nvSpPr>
        <xdr:cNvPr id="168" name="正方形/長方形 167"/>
        <xdr:cNvSpPr/>
      </xdr:nvSpPr>
      <xdr:spPr>
        <a:xfrm>
          <a:off x="6847840" y="12412980"/>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48895</xdr:rowOff>
    </xdr:from>
    <xdr:to>
      <xdr:col>42</xdr:col>
      <xdr:colOff>25400</xdr:colOff>
      <xdr:row>77</xdr:row>
      <xdr:rowOff>127635</xdr:rowOff>
    </xdr:to>
    <xdr:sp macro="" textlink="">
      <xdr:nvSpPr>
        <xdr:cNvPr id="169" name="正方形/長方形 168"/>
        <xdr:cNvSpPr/>
      </xdr:nvSpPr>
      <xdr:spPr>
        <a:xfrm>
          <a:off x="6847840" y="1259649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109855</xdr:rowOff>
    </xdr:to>
    <xdr:sp macro="" textlink="">
      <xdr:nvSpPr>
        <xdr:cNvPr id="170" name="正方形/長方形 169"/>
        <xdr:cNvSpPr/>
      </xdr:nvSpPr>
      <xdr:spPr>
        <a:xfrm>
          <a:off x="8170545" y="12412980"/>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48895</xdr:rowOff>
    </xdr:from>
    <xdr:to>
      <xdr:col>49</xdr:col>
      <xdr:colOff>19050</xdr:colOff>
      <xdr:row>77</xdr:row>
      <xdr:rowOff>127635</xdr:rowOff>
    </xdr:to>
    <xdr:sp macro="" textlink="">
      <xdr:nvSpPr>
        <xdr:cNvPr id="171" name="正方形/長方形 170"/>
        <xdr:cNvSpPr/>
      </xdr:nvSpPr>
      <xdr:spPr>
        <a:xfrm>
          <a:off x="8170545" y="1259649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36195</xdr:rowOff>
    </xdr:to>
    <xdr:sp macro="" textlink="">
      <xdr:nvSpPr>
        <xdr:cNvPr id="172" name="正方形/長方形 171"/>
        <xdr:cNvSpPr/>
      </xdr:nvSpPr>
      <xdr:spPr>
        <a:xfrm>
          <a:off x="702945" y="12901930"/>
          <a:ext cx="460756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36195</xdr:rowOff>
    </xdr:to>
    <xdr:sp macro="" textlink="">
      <xdr:nvSpPr>
        <xdr:cNvPr id="173" name="正方形/長方形 172"/>
        <xdr:cNvSpPr/>
      </xdr:nvSpPr>
      <xdr:spPr>
        <a:xfrm>
          <a:off x="5481320" y="12901930"/>
          <a:ext cx="546163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189865</xdr:colOff>
      <xdr:row>79</xdr:row>
      <xdr:rowOff>104140</xdr:rowOff>
    </xdr:to>
    <xdr:sp macro="" textlink="">
      <xdr:nvSpPr>
        <xdr:cNvPr id="174" name="正方形/長方形 173"/>
        <xdr:cNvSpPr/>
      </xdr:nvSpPr>
      <xdr:spPr>
        <a:xfrm>
          <a:off x="5481320" y="12901930"/>
          <a:ext cx="3442335"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189865</xdr:colOff>
      <xdr:row>91</xdr:row>
      <xdr:rowOff>139700</xdr:rowOff>
    </xdr:to>
    <xdr:sp macro="" textlink="" fLocksText="0">
      <xdr:nvSpPr>
        <xdr:cNvPr id="175" name="テキスト ボックス 174"/>
        <xdr:cNvSpPr txBox="1"/>
      </xdr:nvSpPr>
      <xdr:spPr>
        <a:xfrm>
          <a:off x="5588635" y="13208000"/>
          <a:ext cx="523367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人件費・物件費等決算額は97億9,463万３千円となり、人口一人当たり人件費・物件費等決算額は117.628円となった。</a:t>
          </a:r>
        </a:p>
        <a:p>
          <a:r>
            <a:rPr kumimoji="1" lang="ja-JP" altLang="en-US" sz="1050">
              <a:latin typeface="ＭＳ Ｐゴシック"/>
              <a:ea typeface="ＭＳ Ｐゴシック"/>
            </a:rPr>
            <a:t>　人件費は、令和２年度国勢調査による委員等報酬の増等により、事業費支弁人件費を含め、退職金を除いた人件費全体では8,463万５千円（1.9％）の増となった。</a:t>
          </a:r>
        </a:p>
        <a:p>
          <a:r>
            <a:rPr kumimoji="1" lang="ja-JP" altLang="en-US" sz="1050">
              <a:latin typeface="ＭＳ Ｐゴシック"/>
              <a:ea typeface="ＭＳ Ｐゴシック"/>
            </a:rPr>
            <a:t>　物件費は、ＧＩＧＡスクールや小学校給食調理委託、特別定額給付金事業支援業務委託等の増により、８億7,150万２千円の増となった。</a:t>
          </a:r>
        </a:p>
        <a:p>
          <a:r>
            <a:rPr kumimoji="1" lang="ja-JP" altLang="en-US" sz="1050">
              <a:latin typeface="ＭＳ Ｐゴシック"/>
              <a:ea typeface="ＭＳ Ｐゴシック"/>
            </a:rPr>
            <a:t>　人件費・物件費等決算額全体では前年度比９億4,241万６千円（10.6％）の増となった。</a:t>
          </a:r>
        </a:p>
      </xdr:txBody>
    </xdr:sp>
    <xdr:clientData/>
  </xdr:twoCellAnchor>
  <xdr:oneCellAnchor>
    <xdr:from>
      <xdr:col>3</xdr:col>
      <xdr:colOff>95250</xdr:colOff>
      <xdr:row>77</xdr:row>
      <xdr:rowOff>5080</xdr:rowOff>
    </xdr:from>
    <xdr:ext cx="348615" cy="213995"/>
    <xdr:sp macro="" textlink="">
      <xdr:nvSpPr>
        <xdr:cNvPr id="176" name="テキスト ボックス 175"/>
        <xdr:cNvSpPr txBox="1"/>
      </xdr:nvSpPr>
      <xdr:spPr>
        <a:xfrm>
          <a:off x="664845" y="12717780"/>
          <a:ext cx="34861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36195</xdr:rowOff>
    </xdr:from>
    <xdr:to>
      <xdr:col>27</xdr:col>
      <xdr:colOff>184150</xdr:colOff>
      <xdr:row>92</xdr:row>
      <xdr:rowOff>36195</xdr:rowOff>
    </xdr:to>
    <xdr:cxnSp macro="">
      <xdr:nvCxnSpPr>
        <xdr:cNvPr id="177" name="直線コネクタ 176"/>
        <xdr:cNvCxnSpPr/>
      </xdr:nvCxnSpPr>
      <xdr:spPr>
        <a:xfrm>
          <a:off x="702945" y="152253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64770</xdr:rowOff>
    </xdr:from>
    <xdr:ext cx="762000" cy="243205"/>
    <xdr:sp macro="" textlink="">
      <xdr:nvSpPr>
        <xdr:cNvPr id="178" name="テキスト ボックス 177"/>
        <xdr:cNvSpPr txBox="1"/>
      </xdr:nvSpPr>
      <xdr:spPr>
        <a:xfrm>
          <a:off x="0" y="1508887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144780</xdr:rowOff>
    </xdr:from>
    <xdr:to>
      <xdr:col>27</xdr:col>
      <xdr:colOff>184150</xdr:colOff>
      <xdr:row>89</xdr:row>
      <xdr:rowOff>144780</xdr:rowOff>
    </xdr:to>
    <xdr:cxnSp macro="">
      <xdr:nvCxnSpPr>
        <xdr:cNvPr id="179" name="直線コネクタ 178"/>
        <xdr:cNvCxnSpPr/>
      </xdr:nvCxnSpPr>
      <xdr:spPr>
        <a:xfrm>
          <a:off x="702945" y="148386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1300"/>
    <xdr:sp macro="" textlink="">
      <xdr:nvSpPr>
        <xdr:cNvPr id="180" name="テキスト ボックス 179"/>
        <xdr:cNvSpPr txBox="1"/>
      </xdr:nvSpPr>
      <xdr:spPr>
        <a:xfrm>
          <a:off x="0" y="1470152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87630</xdr:rowOff>
    </xdr:from>
    <xdr:to>
      <xdr:col>27</xdr:col>
      <xdr:colOff>184150</xdr:colOff>
      <xdr:row>87</xdr:row>
      <xdr:rowOff>87630</xdr:rowOff>
    </xdr:to>
    <xdr:cxnSp macro="">
      <xdr:nvCxnSpPr>
        <xdr:cNvPr id="181" name="直線コネクタ 180"/>
        <xdr:cNvCxnSpPr/>
      </xdr:nvCxnSpPr>
      <xdr:spPr>
        <a:xfrm>
          <a:off x="702945" y="14451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116205</xdr:rowOff>
    </xdr:from>
    <xdr:ext cx="762000" cy="244475"/>
    <xdr:sp macro="" textlink="">
      <xdr:nvSpPr>
        <xdr:cNvPr id="182" name="テキスト ボックス 181"/>
        <xdr:cNvSpPr txBox="1"/>
      </xdr:nvSpPr>
      <xdr:spPr>
        <a:xfrm>
          <a:off x="0" y="1431480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30480</xdr:rowOff>
    </xdr:from>
    <xdr:to>
      <xdr:col>27</xdr:col>
      <xdr:colOff>184150</xdr:colOff>
      <xdr:row>85</xdr:row>
      <xdr:rowOff>30480</xdr:rowOff>
    </xdr:to>
    <xdr:cxnSp macro="">
      <xdr:nvCxnSpPr>
        <xdr:cNvPr id="183" name="直線コネクタ 182"/>
        <xdr:cNvCxnSpPr/>
      </xdr:nvCxnSpPr>
      <xdr:spPr>
        <a:xfrm>
          <a:off x="702945" y="14063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58420</xdr:rowOff>
    </xdr:from>
    <xdr:ext cx="762000" cy="247015"/>
    <xdr:sp macro="" textlink="">
      <xdr:nvSpPr>
        <xdr:cNvPr id="184" name="テキスト ボックス 183"/>
        <xdr:cNvSpPr txBox="1"/>
      </xdr:nvSpPr>
      <xdr:spPr>
        <a:xfrm>
          <a:off x="0" y="139268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138430</xdr:rowOff>
    </xdr:from>
    <xdr:to>
      <xdr:col>27</xdr:col>
      <xdr:colOff>184150</xdr:colOff>
      <xdr:row>82</xdr:row>
      <xdr:rowOff>138430</xdr:rowOff>
    </xdr:to>
    <xdr:cxnSp macro="">
      <xdr:nvCxnSpPr>
        <xdr:cNvPr id="185" name="直線コネクタ 184"/>
        <xdr:cNvCxnSpPr/>
      </xdr:nvCxnSpPr>
      <xdr:spPr>
        <a:xfrm>
          <a:off x="702945" y="136766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1270</xdr:rowOff>
    </xdr:from>
    <xdr:ext cx="762000" cy="248920"/>
    <xdr:sp macro="" textlink="">
      <xdr:nvSpPr>
        <xdr:cNvPr id="186" name="テキスト ボックス 185"/>
        <xdr:cNvSpPr txBox="1"/>
      </xdr:nvSpPr>
      <xdr:spPr>
        <a:xfrm>
          <a:off x="0" y="135394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81280</xdr:rowOff>
    </xdr:from>
    <xdr:to>
      <xdr:col>27</xdr:col>
      <xdr:colOff>184150</xdr:colOff>
      <xdr:row>80</xdr:row>
      <xdr:rowOff>81280</xdr:rowOff>
    </xdr:to>
    <xdr:cxnSp macro="">
      <xdr:nvCxnSpPr>
        <xdr:cNvPr id="187" name="直線コネクタ 186"/>
        <xdr:cNvCxnSpPr/>
      </xdr:nvCxnSpPr>
      <xdr:spPr>
        <a:xfrm>
          <a:off x="702945" y="132892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109220</xdr:rowOff>
    </xdr:from>
    <xdr:ext cx="762000" cy="243205"/>
    <xdr:sp macro="" textlink="">
      <xdr:nvSpPr>
        <xdr:cNvPr id="188" name="テキスト ボックス 187"/>
        <xdr:cNvSpPr txBox="1"/>
      </xdr:nvSpPr>
      <xdr:spPr>
        <a:xfrm>
          <a:off x="0" y="131521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9" name="直線コネクタ 188"/>
        <xdr:cNvCxnSpPr/>
      </xdr:nvCxnSpPr>
      <xdr:spPr>
        <a:xfrm>
          <a:off x="702945" y="129019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52705</xdr:rowOff>
    </xdr:from>
    <xdr:ext cx="762000" cy="239395"/>
    <xdr:sp macro="" textlink="">
      <xdr:nvSpPr>
        <xdr:cNvPr id="190" name="テキスト ボックス 189"/>
        <xdr:cNvSpPr txBox="1"/>
      </xdr:nvSpPr>
      <xdr:spPr>
        <a:xfrm>
          <a:off x="0" y="12765405"/>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36195</xdr:rowOff>
    </xdr:to>
    <xdr:sp macro="" textlink="">
      <xdr:nvSpPr>
        <xdr:cNvPr id="191" name="人件費・物件費等の状況グラフ枠"/>
        <xdr:cNvSpPr/>
      </xdr:nvSpPr>
      <xdr:spPr>
        <a:xfrm>
          <a:off x="702945" y="12901930"/>
          <a:ext cx="460756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86360</xdr:rowOff>
    </xdr:from>
    <xdr:to>
      <xdr:col>23</xdr:col>
      <xdr:colOff>133350</xdr:colOff>
      <xdr:row>88</xdr:row>
      <xdr:rowOff>44450</xdr:rowOff>
    </xdr:to>
    <xdr:cxnSp macro="">
      <xdr:nvCxnSpPr>
        <xdr:cNvPr id="192" name="直線コネクタ 191"/>
        <xdr:cNvCxnSpPr/>
      </xdr:nvCxnSpPr>
      <xdr:spPr>
        <a:xfrm flipV="1">
          <a:off x="4500245" y="1329436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17780</xdr:rowOff>
    </xdr:from>
    <xdr:ext cx="761365" cy="239395"/>
    <xdr:sp macro="" textlink="">
      <xdr:nvSpPr>
        <xdr:cNvPr id="193" name="人件費・物件費等の状況最小値テキスト"/>
        <xdr:cNvSpPr txBox="1"/>
      </xdr:nvSpPr>
      <xdr:spPr>
        <a:xfrm>
          <a:off x="4569460" y="1454658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265,729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44450</xdr:rowOff>
    </xdr:from>
    <xdr:to>
      <xdr:col>24</xdr:col>
      <xdr:colOff>12700</xdr:colOff>
      <xdr:row>88</xdr:row>
      <xdr:rowOff>44450</xdr:rowOff>
    </xdr:to>
    <xdr:cxnSp macro="">
      <xdr:nvCxnSpPr>
        <xdr:cNvPr id="194" name="直線コネクタ 193"/>
        <xdr:cNvCxnSpPr/>
      </xdr:nvCxnSpPr>
      <xdr:spPr>
        <a:xfrm>
          <a:off x="4411345" y="145732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3810</xdr:rowOff>
    </xdr:from>
    <xdr:ext cx="761365" cy="248920"/>
    <xdr:sp macro="" textlink="">
      <xdr:nvSpPr>
        <xdr:cNvPr id="195" name="人件費・物件費等の状況最大値テキスト"/>
        <xdr:cNvSpPr txBox="1"/>
      </xdr:nvSpPr>
      <xdr:spPr>
        <a:xfrm>
          <a:off x="4569460" y="1304671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100,609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86360</xdr:rowOff>
    </xdr:from>
    <xdr:to>
      <xdr:col>24</xdr:col>
      <xdr:colOff>12700</xdr:colOff>
      <xdr:row>80</xdr:row>
      <xdr:rowOff>86360</xdr:rowOff>
    </xdr:to>
    <xdr:cxnSp macro="">
      <xdr:nvCxnSpPr>
        <xdr:cNvPr id="196" name="直線コネクタ 195"/>
        <xdr:cNvCxnSpPr/>
      </xdr:nvCxnSpPr>
      <xdr:spPr>
        <a:xfrm>
          <a:off x="4411345" y="132943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130175</xdr:rowOff>
    </xdr:from>
    <xdr:to>
      <xdr:col>23</xdr:col>
      <xdr:colOff>133350</xdr:colOff>
      <xdr:row>81</xdr:row>
      <xdr:rowOff>52705</xdr:rowOff>
    </xdr:to>
    <xdr:cxnSp macro="">
      <xdr:nvCxnSpPr>
        <xdr:cNvPr id="197" name="直線コネクタ 196"/>
        <xdr:cNvCxnSpPr/>
      </xdr:nvCxnSpPr>
      <xdr:spPr>
        <a:xfrm>
          <a:off x="3740785" y="13338175"/>
          <a:ext cx="75946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107950</xdr:rowOff>
    </xdr:from>
    <xdr:ext cx="761365" cy="248920"/>
    <xdr:sp macro="" textlink="">
      <xdr:nvSpPr>
        <xdr:cNvPr id="198" name="人件費・物件費等の状況平均値テキスト"/>
        <xdr:cNvSpPr txBox="1"/>
      </xdr:nvSpPr>
      <xdr:spPr>
        <a:xfrm>
          <a:off x="4569460" y="13646150"/>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135890</xdr:rowOff>
    </xdr:from>
    <xdr:to>
      <xdr:col>23</xdr:col>
      <xdr:colOff>184150</xdr:colOff>
      <xdr:row>83</xdr:row>
      <xdr:rowOff>68580</xdr:rowOff>
    </xdr:to>
    <xdr:sp macro="" textlink="">
      <xdr:nvSpPr>
        <xdr:cNvPr id="199" name="フローチャート: 判断 198"/>
        <xdr:cNvSpPr/>
      </xdr:nvSpPr>
      <xdr:spPr>
        <a:xfrm>
          <a:off x="4449445" y="13674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85090</xdr:rowOff>
    </xdr:from>
    <xdr:to>
      <xdr:col>19</xdr:col>
      <xdr:colOff>133350</xdr:colOff>
      <xdr:row>80</xdr:row>
      <xdr:rowOff>130175</xdr:rowOff>
    </xdr:to>
    <xdr:cxnSp macro="">
      <xdr:nvCxnSpPr>
        <xdr:cNvPr id="200" name="直線コネクタ 199"/>
        <xdr:cNvCxnSpPr/>
      </xdr:nvCxnSpPr>
      <xdr:spPr>
        <a:xfrm>
          <a:off x="2930525" y="13293090"/>
          <a:ext cx="8102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34290</xdr:rowOff>
    </xdr:from>
    <xdr:to>
      <xdr:col>19</xdr:col>
      <xdr:colOff>184150</xdr:colOff>
      <xdr:row>82</xdr:row>
      <xdr:rowOff>132080</xdr:rowOff>
    </xdr:to>
    <xdr:sp macro="" textlink="">
      <xdr:nvSpPr>
        <xdr:cNvPr id="201" name="フローチャート: 判断 200"/>
        <xdr:cNvSpPr/>
      </xdr:nvSpPr>
      <xdr:spPr>
        <a:xfrm>
          <a:off x="3689985" y="1357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116840</xdr:rowOff>
    </xdr:from>
    <xdr:ext cx="736600" cy="244475"/>
    <xdr:sp macro="" textlink="">
      <xdr:nvSpPr>
        <xdr:cNvPr id="202" name="テキスト ボックス 201"/>
        <xdr:cNvSpPr txBox="1"/>
      </xdr:nvSpPr>
      <xdr:spPr>
        <a:xfrm>
          <a:off x="3399155" y="1365504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80645</xdr:rowOff>
    </xdr:from>
    <xdr:to>
      <xdr:col>15</xdr:col>
      <xdr:colOff>82550</xdr:colOff>
      <xdr:row>80</xdr:row>
      <xdr:rowOff>85090</xdr:rowOff>
    </xdr:to>
    <xdr:cxnSp macro="">
      <xdr:nvCxnSpPr>
        <xdr:cNvPr id="203" name="直線コネクタ 202"/>
        <xdr:cNvCxnSpPr/>
      </xdr:nvCxnSpPr>
      <xdr:spPr>
        <a:xfrm>
          <a:off x="2120265" y="13288645"/>
          <a:ext cx="8102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xdr:rowOff>
    </xdr:from>
    <xdr:to>
      <xdr:col>15</xdr:col>
      <xdr:colOff>133350</xdr:colOff>
      <xdr:row>82</xdr:row>
      <xdr:rowOff>99060</xdr:rowOff>
    </xdr:to>
    <xdr:sp macro="" textlink="">
      <xdr:nvSpPr>
        <xdr:cNvPr id="204" name="フローチャート: 判断 203"/>
        <xdr:cNvSpPr/>
      </xdr:nvSpPr>
      <xdr:spPr>
        <a:xfrm>
          <a:off x="2879725" y="135388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83820</xdr:rowOff>
    </xdr:from>
    <xdr:ext cx="761365" cy="244475"/>
    <xdr:sp macro="" textlink="">
      <xdr:nvSpPr>
        <xdr:cNvPr id="205" name="テキスト ボックス 204"/>
        <xdr:cNvSpPr txBox="1"/>
      </xdr:nvSpPr>
      <xdr:spPr>
        <a:xfrm>
          <a:off x="2588895" y="1362202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80</xdr:row>
      <xdr:rowOff>80645</xdr:rowOff>
    </xdr:from>
    <xdr:to>
      <xdr:col>11</xdr:col>
      <xdr:colOff>31750</xdr:colOff>
      <xdr:row>80</xdr:row>
      <xdr:rowOff>88265</xdr:rowOff>
    </xdr:to>
    <xdr:cxnSp macro="">
      <xdr:nvCxnSpPr>
        <xdr:cNvPr id="206" name="直線コネクタ 205"/>
        <xdr:cNvCxnSpPr/>
      </xdr:nvCxnSpPr>
      <xdr:spPr>
        <a:xfrm flipV="1">
          <a:off x="1329055" y="13288645"/>
          <a:ext cx="79121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81</xdr:row>
      <xdr:rowOff>161290</xdr:rowOff>
    </xdr:from>
    <xdr:to>
      <xdr:col>11</xdr:col>
      <xdr:colOff>82550</xdr:colOff>
      <xdr:row>82</xdr:row>
      <xdr:rowOff>93980</xdr:rowOff>
    </xdr:to>
    <xdr:sp macro="" textlink="">
      <xdr:nvSpPr>
        <xdr:cNvPr id="207" name="フローチャート: 判断 206"/>
        <xdr:cNvSpPr/>
      </xdr:nvSpPr>
      <xdr:spPr>
        <a:xfrm>
          <a:off x="2088515" y="135343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80010</xdr:rowOff>
    </xdr:from>
    <xdr:ext cx="761365" cy="248920"/>
    <xdr:sp macro="" textlink="">
      <xdr:nvSpPr>
        <xdr:cNvPr id="208" name="テキスト ボックス 207"/>
        <xdr:cNvSpPr txBox="1"/>
      </xdr:nvSpPr>
      <xdr:spPr>
        <a:xfrm>
          <a:off x="1778635" y="1361821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127635</xdr:rowOff>
    </xdr:from>
    <xdr:to>
      <xdr:col>7</xdr:col>
      <xdr:colOff>31750</xdr:colOff>
      <xdr:row>82</xdr:row>
      <xdr:rowOff>60325</xdr:rowOff>
    </xdr:to>
    <xdr:sp macro="" textlink="">
      <xdr:nvSpPr>
        <xdr:cNvPr id="209" name="フローチャート: 判断 208"/>
        <xdr:cNvSpPr/>
      </xdr:nvSpPr>
      <xdr:spPr>
        <a:xfrm>
          <a:off x="1278890" y="1350073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46355</xdr:rowOff>
    </xdr:from>
    <xdr:ext cx="762000" cy="248920"/>
    <xdr:sp macro="" textlink="">
      <xdr:nvSpPr>
        <xdr:cNvPr id="210" name="テキスト ボックス 209"/>
        <xdr:cNvSpPr txBox="1"/>
      </xdr:nvSpPr>
      <xdr:spPr>
        <a:xfrm>
          <a:off x="968375" y="13584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60730" cy="248920"/>
    <xdr:sp macro="" textlink="">
      <xdr:nvSpPr>
        <xdr:cNvPr id="211" name="テキスト ボックス 210"/>
        <xdr:cNvSpPr txBox="1"/>
      </xdr:nvSpPr>
      <xdr:spPr>
        <a:xfrm>
          <a:off x="4304030"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60730" cy="248920"/>
    <xdr:sp macro="" textlink="">
      <xdr:nvSpPr>
        <xdr:cNvPr id="212" name="テキスト ボックス 211"/>
        <xdr:cNvSpPr txBox="1"/>
      </xdr:nvSpPr>
      <xdr:spPr>
        <a:xfrm>
          <a:off x="3544570"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61365" cy="248920"/>
    <xdr:sp macro="" textlink="">
      <xdr:nvSpPr>
        <xdr:cNvPr id="213" name="テキスト ボックス 212"/>
        <xdr:cNvSpPr txBox="1"/>
      </xdr:nvSpPr>
      <xdr:spPr>
        <a:xfrm>
          <a:off x="2734310" y="152234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61365" cy="248920"/>
    <xdr:sp macro="" textlink="">
      <xdr:nvSpPr>
        <xdr:cNvPr id="214" name="テキスト ボックス 213"/>
        <xdr:cNvSpPr txBox="1"/>
      </xdr:nvSpPr>
      <xdr:spPr>
        <a:xfrm>
          <a:off x="1924050" y="152234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60730" cy="248920"/>
    <xdr:sp macro="" textlink="">
      <xdr:nvSpPr>
        <xdr:cNvPr id="215" name="テキスト ボックス 214"/>
        <xdr:cNvSpPr txBox="1"/>
      </xdr:nvSpPr>
      <xdr:spPr>
        <a:xfrm>
          <a:off x="1133475"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3810</xdr:rowOff>
    </xdr:from>
    <xdr:to>
      <xdr:col>23</xdr:col>
      <xdr:colOff>184150</xdr:colOff>
      <xdr:row>81</xdr:row>
      <xdr:rowOff>102235</xdr:rowOff>
    </xdr:to>
    <xdr:sp macro="" textlink="">
      <xdr:nvSpPr>
        <xdr:cNvPr id="216" name="楕円 215"/>
        <xdr:cNvSpPr/>
      </xdr:nvSpPr>
      <xdr:spPr>
        <a:xfrm>
          <a:off x="4449445" y="133769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19685</xdr:rowOff>
    </xdr:from>
    <xdr:ext cx="761365" cy="239395"/>
    <xdr:sp macro="" textlink="">
      <xdr:nvSpPr>
        <xdr:cNvPr id="217" name="人件費・物件費等の状況該当値テキスト"/>
        <xdr:cNvSpPr txBox="1"/>
      </xdr:nvSpPr>
      <xdr:spPr>
        <a:xfrm>
          <a:off x="4569460" y="13227685"/>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117,628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81915</xdr:rowOff>
    </xdr:from>
    <xdr:to>
      <xdr:col>19</xdr:col>
      <xdr:colOff>184150</xdr:colOff>
      <xdr:row>81</xdr:row>
      <xdr:rowOff>14605</xdr:rowOff>
    </xdr:to>
    <xdr:sp macro="" textlink="">
      <xdr:nvSpPr>
        <xdr:cNvPr id="218" name="楕円 217"/>
        <xdr:cNvSpPr/>
      </xdr:nvSpPr>
      <xdr:spPr>
        <a:xfrm>
          <a:off x="3689985" y="1328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24130</xdr:rowOff>
    </xdr:from>
    <xdr:ext cx="736600" cy="247015"/>
    <xdr:sp macro="" textlink="">
      <xdr:nvSpPr>
        <xdr:cNvPr id="219" name="テキスト ボックス 218"/>
        <xdr:cNvSpPr txBox="1"/>
      </xdr:nvSpPr>
      <xdr:spPr>
        <a:xfrm>
          <a:off x="3399155" y="1306703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36195</xdr:rowOff>
    </xdr:from>
    <xdr:to>
      <xdr:col>15</xdr:col>
      <xdr:colOff>133350</xdr:colOff>
      <xdr:row>80</xdr:row>
      <xdr:rowOff>134620</xdr:rowOff>
    </xdr:to>
    <xdr:sp macro="" textlink="">
      <xdr:nvSpPr>
        <xdr:cNvPr id="220" name="楕円 219"/>
        <xdr:cNvSpPr/>
      </xdr:nvSpPr>
      <xdr:spPr>
        <a:xfrm>
          <a:off x="2879725" y="132441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144145</xdr:rowOff>
    </xdr:from>
    <xdr:ext cx="761365" cy="243840"/>
    <xdr:sp macro="" textlink="">
      <xdr:nvSpPr>
        <xdr:cNvPr id="221" name="テキスト ボックス 220"/>
        <xdr:cNvSpPr txBox="1"/>
      </xdr:nvSpPr>
      <xdr:spPr>
        <a:xfrm>
          <a:off x="2588895" y="1302194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80</xdr:row>
      <xdr:rowOff>31750</xdr:rowOff>
    </xdr:from>
    <xdr:to>
      <xdr:col>11</xdr:col>
      <xdr:colOff>82550</xdr:colOff>
      <xdr:row>80</xdr:row>
      <xdr:rowOff>128905</xdr:rowOff>
    </xdr:to>
    <xdr:sp macro="" textlink="">
      <xdr:nvSpPr>
        <xdr:cNvPr id="222" name="楕円 221"/>
        <xdr:cNvSpPr/>
      </xdr:nvSpPr>
      <xdr:spPr>
        <a:xfrm>
          <a:off x="2088515" y="1323975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139065</xdr:rowOff>
    </xdr:from>
    <xdr:ext cx="761365" cy="246380"/>
    <xdr:sp macro="" textlink="">
      <xdr:nvSpPr>
        <xdr:cNvPr id="223" name="テキスト ボックス 222"/>
        <xdr:cNvSpPr txBox="1"/>
      </xdr:nvSpPr>
      <xdr:spPr>
        <a:xfrm>
          <a:off x="1778635" y="1301686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38735</xdr:rowOff>
    </xdr:from>
    <xdr:to>
      <xdr:col>7</xdr:col>
      <xdr:colOff>31750</xdr:colOff>
      <xdr:row>80</xdr:row>
      <xdr:rowOff>137795</xdr:rowOff>
    </xdr:to>
    <xdr:sp macro="" textlink="">
      <xdr:nvSpPr>
        <xdr:cNvPr id="224" name="楕円 223"/>
        <xdr:cNvSpPr/>
      </xdr:nvSpPr>
      <xdr:spPr>
        <a:xfrm>
          <a:off x="1278890" y="1324673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147320</xdr:rowOff>
    </xdr:from>
    <xdr:ext cx="762000" cy="247650"/>
    <xdr:sp macro="" textlink="">
      <xdr:nvSpPr>
        <xdr:cNvPr id="225" name="テキスト ボックス 224"/>
        <xdr:cNvSpPr txBox="1"/>
      </xdr:nvSpPr>
      <xdr:spPr>
        <a:xfrm>
          <a:off x="968375" y="1302512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116205</xdr:rowOff>
    </xdr:from>
    <xdr:to>
      <xdr:col>85</xdr:col>
      <xdr:colOff>95250</xdr:colOff>
      <xdr:row>75</xdr:row>
      <xdr:rowOff>91440</xdr:rowOff>
    </xdr:to>
    <xdr:sp macro="" textlink="">
      <xdr:nvSpPr>
        <xdr:cNvPr id="226" name="正方形/長方形 225"/>
        <xdr:cNvSpPr/>
      </xdr:nvSpPr>
      <xdr:spPr>
        <a:xfrm>
          <a:off x="11626215" y="1216850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134620</xdr:rowOff>
    </xdr:from>
    <xdr:ext cx="1652905" cy="294640"/>
    <xdr:sp macro="" textlink="">
      <xdr:nvSpPr>
        <xdr:cNvPr id="227" name="テキスト ボックス 226"/>
        <xdr:cNvSpPr txBox="1"/>
      </xdr:nvSpPr>
      <xdr:spPr>
        <a:xfrm>
          <a:off x="12371705" y="12517120"/>
          <a:ext cx="1652905"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109855</xdr:rowOff>
    </xdr:from>
    <xdr:ext cx="1641475" cy="342265"/>
    <xdr:sp macro="" textlink="">
      <xdr:nvSpPr>
        <xdr:cNvPr id="228" name="テキスト ボックス 227"/>
        <xdr:cNvSpPr txBox="1"/>
      </xdr:nvSpPr>
      <xdr:spPr>
        <a:xfrm>
          <a:off x="13994765" y="12492355"/>
          <a:ext cx="1641475" cy="3422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109855</xdr:rowOff>
    </xdr:to>
    <xdr:sp macro="" textlink="">
      <xdr:nvSpPr>
        <xdr:cNvPr id="229" name="正方形/長方形 228"/>
        <xdr:cNvSpPr/>
      </xdr:nvSpPr>
      <xdr:spPr>
        <a:xfrm>
          <a:off x="16297275" y="12412980"/>
          <a:ext cx="13665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48895</xdr:rowOff>
    </xdr:from>
    <xdr:to>
      <xdr:col>93</xdr:col>
      <xdr:colOff>6350</xdr:colOff>
      <xdr:row>77</xdr:row>
      <xdr:rowOff>127635</xdr:rowOff>
    </xdr:to>
    <xdr:sp macro="" textlink="">
      <xdr:nvSpPr>
        <xdr:cNvPr id="230" name="正方形/長方形 229"/>
        <xdr:cNvSpPr/>
      </xdr:nvSpPr>
      <xdr:spPr>
        <a:xfrm>
          <a:off x="16297275" y="12596495"/>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109855</xdr:rowOff>
    </xdr:to>
    <xdr:sp macro="" textlink="">
      <xdr:nvSpPr>
        <xdr:cNvPr id="231" name="正方形/長方形 230"/>
        <xdr:cNvSpPr/>
      </xdr:nvSpPr>
      <xdr:spPr>
        <a:xfrm>
          <a:off x="17790795" y="12412980"/>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48895</xdr:rowOff>
    </xdr:from>
    <xdr:to>
      <xdr:col>99</xdr:col>
      <xdr:colOff>146050</xdr:colOff>
      <xdr:row>77</xdr:row>
      <xdr:rowOff>127635</xdr:rowOff>
    </xdr:to>
    <xdr:sp macro="" textlink="">
      <xdr:nvSpPr>
        <xdr:cNvPr id="232" name="正方形/長方形 231"/>
        <xdr:cNvSpPr/>
      </xdr:nvSpPr>
      <xdr:spPr>
        <a:xfrm>
          <a:off x="17790795" y="1259649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109855</xdr:rowOff>
    </xdr:to>
    <xdr:sp macro="" textlink="">
      <xdr:nvSpPr>
        <xdr:cNvPr id="233" name="正方形/長方形 232"/>
        <xdr:cNvSpPr/>
      </xdr:nvSpPr>
      <xdr:spPr>
        <a:xfrm>
          <a:off x="19113500" y="12412980"/>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48895</xdr:rowOff>
    </xdr:from>
    <xdr:to>
      <xdr:col>106</xdr:col>
      <xdr:colOff>139700</xdr:colOff>
      <xdr:row>77</xdr:row>
      <xdr:rowOff>127635</xdr:rowOff>
    </xdr:to>
    <xdr:sp macro="" textlink="">
      <xdr:nvSpPr>
        <xdr:cNvPr id="234" name="正方形/長方形 233"/>
        <xdr:cNvSpPr/>
      </xdr:nvSpPr>
      <xdr:spPr>
        <a:xfrm>
          <a:off x="19113500" y="1259649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36195</xdr:rowOff>
    </xdr:to>
    <xdr:sp macro="" textlink="">
      <xdr:nvSpPr>
        <xdr:cNvPr id="235" name="正方形/長方形 234"/>
        <xdr:cNvSpPr/>
      </xdr:nvSpPr>
      <xdr:spPr>
        <a:xfrm>
          <a:off x="11626215" y="12901930"/>
          <a:ext cx="460756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36195</xdr:rowOff>
    </xdr:to>
    <xdr:sp macro="" textlink="">
      <xdr:nvSpPr>
        <xdr:cNvPr id="236" name="正方形/長方形 235"/>
        <xdr:cNvSpPr/>
      </xdr:nvSpPr>
      <xdr:spPr>
        <a:xfrm>
          <a:off x="16404590" y="12901930"/>
          <a:ext cx="546163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104140</xdr:rowOff>
    </xdr:to>
    <xdr:sp macro="" textlink="">
      <xdr:nvSpPr>
        <xdr:cNvPr id="237" name="正方形/長方形 236"/>
        <xdr:cNvSpPr/>
      </xdr:nvSpPr>
      <xdr:spPr>
        <a:xfrm>
          <a:off x="16404590" y="12901930"/>
          <a:ext cx="345567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189865</xdr:colOff>
      <xdr:row>80</xdr:row>
      <xdr:rowOff>0</xdr:rowOff>
    </xdr:from>
    <xdr:to>
      <xdr:col>114</xdr:col>
      <xdr:colOff>114300</xdr:colOff>
      <xdr:row>91</xdr:row>
      <xdr:rowOff>139700</xdr:rowOff>
    </xdr:to>
    <xdr:sp macro="" textlink="" fLocksText="0">
      <xdr:nvSpPr>
        <xdr:cNvPr id="238" name="テキスト ボックス 237"/>
        <xdr:cNvSpPr txBox="1"/>
      </xdr:nvSpPr>
      <xdr:spPr>
        <a:xfrm>
          <a:off x="16518255" y="13208000"/>
          <a:ext cx="524065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ラスパイレス指数は、昨年度の</a:t>
          </a:r>
          <a:r>
            <a:rPr kumimoji="1" lang="en-US" altLang="ja-JP" sz="1300">
              <a:latin typeface="ＭＳ Ｐゴシック"/>
              <a:ea typeface="ＭＳ Ｐゴシック"/>
            </a:rPr>
            <a:t>99.5</a:t>
          </a:r>
          <a:r>
            <a:rPr kumimoji="1" lang="ja-JP" altLang="en-US" sz="1300">
              <a:latin typeface="ＭＳ Ｐゴシック"/>
              <a:ea typeface="ＭＳ Ｐゴシック"/>
            </a:rPr>
            <a:t>から</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ポイント減の</a:t>
          </a:r>
          <a:r>
            <a:rPr kumimoji="1" lang="en-US" altLang="ja-JP" sz="1300">
              <a:latin typeface="ＭＳ Ｐゴシック"/>
              <a:ea typeface="ＭＳ Ｐゴシック"/>
            </a:rPr>
            <a:t>99.0</a:t>
          </a:r>
          <a:r>
            <a:rPr kumimoji="1" lang="ja-JP" altLang="en-US" sz="1300">
              <a:latin typeface="ＭＳ Ｐゴシック"/>
              <a:ea typeface="ＭＳ Ｐゴシック"/>
            </a:rPr>
            <a:t>となった。</a:t>
          </a:r>
        </a:p>
        <a:p>
          <a:r>
            <a:rPr kumimoji="1" lang="en-US" altLang="ja-JP" sz="1300">
              <a:latin typeface="ＭＳ Ｐゴシック"/>
              <a:ea typeface="ＭＳ Ｐゴシック"/>
            </a:rPr>
            <a:t>【</a:t>
          </a:r>
          <a:r>
            <a:rPr kumimoji="1" lang="ja-JP" altLang="en-US" sz="1300">
              <a:latin typeface="ＭＳ Ｐゴシック"/>
              <a:ea typeface="ＭＳ Ｐゴシック"/>
            </a:rPr>
            <a:t>変動要因</a:t>
          </a:r>
          <a:r>
            <a:rPr kumimoji="1" lang="en-US" altLang="ja-JP" sz="1300">
              <a:latin typeface="ＭＳ Ｐゴシック"/>
              <a:ea typeface="ＭＳ Ｐゴシック"/>
            </a:rPr>
            <a:t>】</a:t>
          </a:r>
        </a:p>
        <a:p>
          <a:r>
            <a:rPr kumimoji="1" lang="ja-JP" altLang="en-US" sz="1300">
              <a:latin typeface="ＭＳ Ｐゴシック"/>
              <a:ea typeface="ＭＳ Ｐゴシック"/>
            </a:rPr>
            <a:t>　給料月額が高い職員の職層変動及び採用・退職に伴う変動等によりラスパイレス指数が減少した。</a:t>
          </a:r>
        </a:p>
      </xdr:txBody>
    </xdr:sp>
    <xdr:clientData/>
  </xdr:twoCellAnchor>
  <xdr:twoCellAnchor>
    <xdr:from>
      <xdr:col>61</xdr:col>
      <xdr:colOff>44450</xdr:colOff>
      <xdr:row>92</xdr:row>
      <xdr:rowOff>36195</xdr:rowOff>
    </xdr:from>
    <xdr:to>
      <xdr:col>85</xdr:col>
      <xdr:colOff>95250</xdr:colOff>
      <xdr:row>92</xdr:row>
      <xdr:rowOff>36195</xdr:rowOff>
    </xdr:to>
    <xdr:cxnSp macro="">
      <xdr:nvCxnSpPr>
        <xdr:cNvPr id="239" name="直線コネクタ 238"/>
        <xdr:cNvCxnSpPr/>
      </xdr:nvCxnSpPr>
      <xdr:spPr>
        <a:xfrm>
          <a:off x="11626215" y="152253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64770</xdr:rowOff>
    </xdr:from>
    <xdr:ext cx="761365" cy="243205"/>
    <xdr:sp macro="" textlink="">
      <xdr:nvSpPr>
        <xdr:cNvPr id="240" name="テキスト ボックス 239"/>
        <xdr:cNvSpPr txBox="1"/>
      </xdr:nvSpPr>
      <xdr:spPr>
        <a:xfrm>
          <a:off x="10942955" y="1508887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144780</xdr:rowOff>
    </xdr:from>
    <xdr:to>
      <xdr:col>85</xdr:col>
      <xdr:colOff>95250</xdr:colOff>
      <xdr:row>89</xdr:row>
      <xdr:rowOff>144780</xdr:rowOff>
    </xdr:to>
    <xdr:cxnSp macro="">
      <xdr:nvCxnSpPr>
        <xdr:cNvPr id="241" name="直線コネクタ 240"/>
        <xdr:cNvCxnSpPr/>
      </xdr:nvCxnSpPr>
      <xdr:spPr>
        <a:xfrm>
          <a:off x="11626215" y="148386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7620</xdr:rowOff>
    </xdr:from>
    <xdr:ext cx="761365" cy="241300"/>
    <xdr:sp macro="" textlink="">
      <xdr:nvSpPr>
        <xdr:cNvPr id="242" name="テキスト ボックス 241"/>
        <xdr:cNvSpPr txBox="1"/>
      </xdr:nvSpPr>
      <xdr:spPr>
        <a:xfrm>
          <a:off x="10942955" y="14701520"/>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87630</xdr:rowOff>
    </xdr:from>
    <xdr:to>
      <xdr:col>85</xdr:col>
      <xdr:colOff>95250</xdr:colOff>
      <xdr:row>87</xdr:row>
      <xdr:rowOff>87630</xdr:rowOff>
    </xdr:to>
    <xdr:cxnSp macro="">
      <xdr:nvCxnSpPr>
        <xdr:cNvPr id="243" name="直線コネクタ 242"/>
        <xdr:cNvCxnSpPr/>
      </xdr:nvCxnSpPr>
      <xdr:spPr>
        <a:xfrm>
          <a:off x="11626215" y="144513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116205</xdr:rowOff>
    </xdr:from>
    <xdr:ext cx="761365" cy="244475"/>
    <xdr:sp macro="" textlink="">
      <xdr:nvSpPr>
        <xdr:cNvPr id="244" name="テキスト ボックス 243"/>
        <xdr:cNvSpPr txBox="1"/>
      </xdr:nvSpPr>
      <xdr:spPr>
        <a:xfrm>
          <a:off x="10942955" y="1431480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30480</xdr:rowOff>
    </xdr:from>
    <xdr:to>
      <xdr:col>85</xdr:col>
      <xdr:colOff>95250</xdr:colOff>
      <xdr:row>85</xdr:row>
      <xdr:rowOff>30480</xdr:rowOff>
    </xdr:to>
    <xdr:cxnSp macro="">
      <xdr:nvCxnSpPr>
        <xdr:cNvPr id="245" name="直線コネクタ 244"/>
        <xdr:cNvCxnSpPr/>
      </xdr:nvCxnSpPr>
      <xdr:spPr>
        <a:xfrm>
          <a:off x="11626215" y="14063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58420</xdr:rowOff>
    </xdr:from>
    <xdr:ext cx="761365" cy="247015"/>
    <xdr:sp macro="" textlink="">
      <xdr:nvSpPr>
        <xdr:cNvPr id="246" name="テキスト ボックス 245"/>
        <xdr:cNvSpPr txBox="1"/>
      </xdr:nvSpPr>
      <xdr:spPr>
        <a:xfrm>
          <a:off x="10942955" y="1392682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138430</xdr:rowOff>
    </xdr:from>
    <xdr:to>
      <xdr:col>85</xdr:col>
      <xdr:colOff>95250</xdr:colOff>
      <xdr:row>82</xdr:row>
      <xdr:rowOff>138430</xdr:rowOff>
    </xdr:to>
    <xdr:cxnSp macro="">
      <xdr:nvCxnSpPr>
        <xdr:cNvPr id="247" name="直線コネクタ 246"/>
        <xdr:cNvCxnSpPr/>
      </xdr:nvCxnSpPr>
      <xdr:spPr>
        <a:xfrm>
          <a:off x="11626215" y="136766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1270</xdr:rowOff>
    </xdr:from>
    <xdr:ext cx="761365" cy="248920"/>
    <xdr:sp macro="" textlink="">
      <xdr:nvSpPr>
        <xdr:cNvPr id="248" name="テキスト ボックス 247"/>
        <xdr:cNvSpPr txBox="1"/>
      </xdr:nvSpPr>
      <xdr:spPr>
        <a:xfrm>
          <a:off x="10942955" y="135394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81280</xdr:rowOff>
    </xdr:from>
    <xdr:to>
      <xdr:col>85</xdr:col>
      <xdr:colOff>95250</xdr:colOff>
      <xdr:row>80</xdr:row>
      <xdr:rowOff>81280</xdr:rowOff>
    </xdr:to>
    <xdr:cxnSp macro="">
      <xdr:nvCxnSpPr>
        <xdr:cNvPr id="249" name="直線コネクタ 248"/>
        <xdr:cNvCxnSpPr/>
      </xdr:nvCxnSpPr>
      <xdr:spPr>
        <a:xfrm>
          <a:off x="11626215" y="132892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109220</xdr:rowOff>
    </xdr:from>
    <xdr:ext cx="761365" cy="243205"/>
    <xdr:sp macro="" textlink="">
      <xdr:nvSpPr>
        <xdr:cNvPr id="250" name="テキスト ボックス 249"/>
        <xdr:cNvSpPr txBox="1"/>
      </xdr:nvSpPr>
      <xdr:spPr>
        <a:xfrm>
          <a:off x="10942955" y="13152120"/>
          <a:ext cx="76136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51" name="直線コネクタ 250"/>
        <xdr:cNvCxnSpPr/>
      </xdr:nvCxnSpPr>
      <xdr:spPr>
        <a:xfrm>
          <a:off x="11626215" y="129019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52705</xdr:rowOff>
    </xdr:from>
    <xdr:ext cx="761365" cy="239395"/>
    <xdr:sp macro="" textlink="">
      <xdr:nvSpPr>
        <xdr:cNvPr id="252" name="テキスト ボックス 251"/>
        <xdr:cNvSpPr txBox="1"/>
      </xdr:nvSpPr>
      <xdr:spPr>
        <a:xfrm>
          <a:off x="10942955" y="12765405"/>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36195</xdr:rowOff>
    </xdr:to>
    <xdr:sp macro="" textlink="">
      <xdr:nvSpPr>
        <xdr:cNvPr id="253" name="給与水準   （国との比較）グラフ枠"/>
        <xdr:cNvSpPr/>
      </xdr:nvSpPr>
      <xdr:spPr>
        <a:xfrm>
          <a:off x="11626215" y="12901930"/>
          <a:ext cx="460756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160655</xdr:rowOff>
    </xdr:from>
    <xdr:to>
      <xdr:col>81</xdr:col>
      <xdr:colOff>44450</xdr:colOff>
      <xdr:row>89</xdr:row>
      <xdr:rowOff>92710</xdr:rowOff>
    </xdr:to>
    <xdr:cxnSp macro="">
      <xdr:nvCxnSpPr>
        <xdr:cNvPr id="254" name="直線コネクタ 253"/>
        <xdr:cNvCxnSpPr/>
      </xdr:nvCxnSpPr>
      <xdr:spPr>
        <a:xfrm flipV="1">
          <a:off x="15423515" y="13533755"/>
          <a:ext cx="0" cy="1252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66040</xdr:rowOff>
    </xdr:from>
    <xdr:ext cx="760730" cy="248920"/>
    <xdr:sp macro="" textlink="">
      <xdr:nvSpPr>
        <xdr:cNvPr id="255" name="給与水準   （国との比較）最小値テキスト"/>
        <xdr:cNvSpPr txBox="1"/>
      </xdr:nvSpPr>
      <xdr:spPr>
        <a:xfrm>
          <a:off x="15512415" y="1475994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92710</xdr:rowOff>
    </xdr:from>
    <xdr:to>
      <xdr:col>81</xdr:col>
      <xdr:colOff>133350</xdr:colOff>
      <xdr:row>89</xdr:row>
      <xdr:rowOff>92710</xdr:rowOff>
    </xdr:to>
    <xdr:cxnSp macro="">
      <xdr:nvCxnSpPr>
        <xdr:cNvPr id="256" name="直線コネクタ 255"/>
        <xdr:cNvCxnSpPr/>
      </xdr:nvCxnSpPr>
      <xdr:spPr>
        <a:xfrm>
          <a:off x="15354300" y="147866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79375</xdr:rowOff>
    </xdr:from>
    <xdr:ext cx="760730" cy="247015"/>
    <xdr:sp macro="" textlink="">
      <xdr:nvSpPr>
        <xdr:cNvPr id="257" name="給与水準   （国との比較）最大値テキスト"/>
        <xdr:cNvSpPr txBox="1"/>
      </xdr:nvSpPr>
      <xdr:spPr>
        <a:xfrm>
          <a:off x="15512415" y="13287375"/>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160655</xdr:rowOff>
    </xdr:from>
    <xdr:to>
      <xdr:col>81</xdr:col>
      <xdr:colOff>133350</xdr:colOff>
      <xdr:row>81</xdr:row>
      <xdr:rowOff>160655</xdr:rowOff>
    </xdr:to>
    <xdr:cxnSp macro="">
      <xdr:nvCxnSpPr>
        <xdr:cNvPr id="258" name="直線コネクタ 257"/>
        <xdr:cNvCxnSpPr/>
      </xdr:nvCxnSpPr>
      <xdr:spPr>
        <a:xfrm>
          <a:off x="15354300" y="135337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87630</xdr:rowOff>
    </xdr:from>
    <xdr:to>
      <xdr:col>81</xdr:col>
      <xdr:colOff>44450</xdr:colOff>
      <xdr:row>87</xdr:row>
      <xdr:rowOff>151765</xdr:rowOff>
    </xdr:to>
    <xdr:cxnSp macro="">
      <xdr:nvCxnSpPr>
        <xdr:cNvPr id="259" name="直線コネクタ 258"/>
        <xdr:cNvCxnSpPr/>
      </xdr:nvCxnSpPr>
      <xdr:spPr>
        <a:xfrm flipV="1">
          <a:off x="14664055" y="14451330"/>
          <a:ext cx="7594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90170</xdr:rowOff>
    </xdr:from>
    <xdr:ext cx="760730" cy="247015"/>
    <xdr:sp macro="" textlink="">
      <xdr:nvSpPr>
        <xdr:cNvPr id="260" name="給与水準   （国との比較）平均値テキスト"/>
        <xdr:cNvSpPr txBox="1"/>
      </xdr:nvSpPr>
      <xdr:spPr>
        <a:xfrm>
          <a:off x="15512415" y="14123670"/>
          <a:ext cx="76073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86</xdr:row>
      <xdr:rowOff>73660</xdr:rowOff>
    </xdr:from>
    <xdr:to>
      <xdr:col>81</xdr:col>
      <xdr:colOff>95250</xdr:colOff>
      <xdr:row>87</xdr:row>
      <xdr:rowOff>6985</xdr:rowOff>
    </xdr:to>
    <xdr:sp macro="" textlink="">
      <xdr:nvSpPr>
        <xdr:cNvPr id="261" name="フローチャート: 判断 260"/>
        <xdr:cNvSpPr/>
      </xdr:nvSpPr>
      <xdr:spPr>
        <a:xfrm>
          <a:off x="15379065" y="1427226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87</xdr:row>
      <xdr:rowOff>151765</xdr:rowOff>
    </xdr:from>
    <xdr:to>
      <xdr:col>77</xdr:col>
      <xdr:colOff>44450</xdr:colOff>
      <xdr:row>88</xdr:row>
      <xdr:rowOff>103505</xdr:rowOff>
    </xdr:to>
    <xdr:cxnSp macro="">
      <xdr:nvCxnSpPr>
        <xdr:cNvPr id="262" name="直線コネクタ 261"/>
        <xdr:cNvCxnSpPr/>
      </xdr:nvCxnSpPr>
      <xdr:spPr>
        <a:xfrm flipV="1">
          <a:off x="13860145" y="14515465"/>
          <a:ext cx="80391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86</xdr:row>
      <xdr:rowOff>87630</xdr:rowOff>
    </xdr:from>
    <xdr:to>
      <xdr:col>77</xdr:col>
      <xdr:colOff>95250</xdr:colOff>
      <xdr:row>87</xdr:row>
      <xdr:rowOff>19685</xdr:rowOff>
    </xdr:to>
    <xdr:sp macro="" textlink="">
      <xdr:nvSpPr>
        <xdr:cNvPr id="263" name="フローチャート: 判断 262"/>
        <xdr:cNvSpPr/>
      </xdr:nvSpPr>
      <xdr:spPr>
        <a:xfrm>
          <a:off x="14619605" y="1428623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29845</xdr:rowOff>
    </xdr:from>
    <xdr:ext cx="735965" cy="239395"/>
    <xdr:sp macro="" textlink="">
      <xdr:nvSpPr>
        <xdr:cNvPr id="264" name="テキスト ボックス 263"/>
        <xdr:cNvSpPr txBox="1"/>
      </xdr:nvSpPr>
      <xdr:spPr>
        <a:xfrm>
          <a:off x="14322425" y="14063345"/>
          <a:ext cx="7359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103505</xdr:rowOff>
    </xdr:from>
    <xdr:to>
      <xdr:col>72</xdr:col>
      <xdr:colOff>189865</xdr:colOff>
      <xdr:row>89</xdr:row>
      <xdr:rowOff>41275</xdr:rowOff>
    </xdr:to>
    <xdr:cxnSp macro="">
      <xdr:nvCxnSpPr>
        <xdr:cNvPr id="265" name="直線コネクタ 264"/>
        <xdr:cNvCxnSpPr/>
      </xdr:nvCxnSpPr>
      <xdr:spPr>
        <a:xfrm flipV="1">
          <a:off x="13063220" y="14632305"/>
          <a:ext cx="7969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60960</xdr:rowOff>
    </xdr:from>
    <xdr:to>
      <xdr:col>73</xdr:col>
      <xdr:colOff>44450</xdr:colOff>
      <xdr:row>86</xdr:row>
      <xdr:rowOff>159385</xdr:rowOff>
    </xdr:to>
    <xdr:sp macro="" textlink="">
      <xdr:nvSpPr>
        <xdr:cNvPr id="266" name="フローチャート: 判断 265"/>
        <xdr:cNvSpPr/>
      </xdr:nvSpPr>
      <xdr:spPr>
        <a:xfrm>
          <a:off x="13822680" y="14259560"/>
          <a:ext cx="8191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3810</xdr:rowOff>
    </xdr:from>
    <xdr:ext cx="760730" cy="248920"/>
    <xdr:sp macro="" textlink="">
      <xdr:nvSpPr>
        <xdr:cNvPr id="267" name="テキスト ボックス 266"/>
        <xdr:cNvSpPr txBox="1"/>
      </xdr:nvSpPr>
      <xdr:spPr>
        <a:xfrm>
          <a:off x="13512165" y="1403731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41275</xdr:rowOff>
    </xdr:from>
    <xdr:to>
      <xdr:col>68</xdr:col>
      <xdr:colOff>152400</xdr:colOff>
      <xdr:row>90</xdr:row>
      <xdr:rowOff>31115</xdr:rowOff>
    </xdr:to>
    <xdr:cxnSp macro="">
      <xdr:nvCxnSpPr>
        <xdr:cNvPr id="268" name="直線コネクタ 267"/>
        <xdr:cNvCxnSpPr/>
      </xdr:nvCxnSpPr>
      <xdr:spPr>
        <a:xfrm flipV="1">
          <a:off x="12252960" y="14735175"/>
          <a:ext cx="81026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60960</xdr:rowOff>
    </xdr:from>
    <xdr:to>
      <xdr:col>68</xdr:col>
      <xdr:colOff>189865</xdr:colOff>
      <xdr:row>86</xdr:row>
      <xdr:rowOff>159385</xdr:rowOff>
    </xdr:to>
    <xdr:sp macro="" textlink="">
      <xdr:nvSpPr>
        <xdr:cNvPr id="269" name="フローチャート: 判断 268"/>
        <xdr:cNvSpPr/>
      </xdr:nvSpPr>
      <xdr:spPr>
        <a:xfrm>
          <a:off x="13012420" y="14259560"/>
          <a:ext cx="8826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85</xdr:row>
      <xdr:rowOff>3810</xdr:rowOff>
    </xdr:from>
    <xdr:ext cx="761365" cy="248920"/>
    <xdr:sp macro="" textlink="">
      <xdr:nvSpPr>
        <xdr:cNvPr id="270" name="テキスト ボックス 269"/>
        <xdr:cNvSpPr txBox="1"/>
      </xdr:nvSpPr>
      <xdr:spPr>
        <a:xfrm>
          <a:off x="12720955" y="1403731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87630</xdr:rowOff>
    </xdr:from>
    <xdr:to>
      <xdr:col>64</xdr:col>
      <xdr:colOff>152400</xdr:colOff>
      <xdr:row>87</xdr:row>
      <xdr:rowOff>19685</xdr:rowOff>
    </xdr:to>
    <xdr:sp macro="" textlink="">
      <xdr:nvSpPr>
        <xdr:cNvPr id="271" name="フローチャート: 判断 270"/>
        <xdr:cNvSpPr/>
      </xdr:nvSpPr>
      <xdr:spPr>
        <a:xfrm>
          <a:off x="12202160" y="142862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29845</xdr:rowOff>
    </xdr:from>
    <xdr:ext cx="761365" cy="239395"/>
    <xdr:sp macro="" textlink="">
      <xdr:nvSpPr>
        <xdr:cNvPr id="272" name="テキスト ボックス 271"/>
        <xdr:cNvSpPr txBox="1"/>
      </xdr:nvSpPr>
      <xdr:spPr>
        <a:xfrm>
          <a:off x="11911330" y="14063345"/>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60730" cy="248920"/>
    <xdr:sp macro="" textlink="">
      <xdr:nvSpPr>
        <xdr:cNvPr id="273" name="テキスト ボックス 272"/>
        <xdr:cNvSpPr txBox="1"/>
      </xdr:nvSpPr>
      <xdr:spPr>
        <a:xfrm>
          <a:off x="15227300"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60730" cy="248920"/>
    <xdr:sp macro="" textlink="">
      <xdr:nvSpPr>
        <xdr:cNvPr id="274" name="テキスト ボックス 273"/>
        <xdr:cNvSpPr txBox="1"/>
      </xdr:nvSpPr>
      <xdr:spPr>
        <a:xfrm>
          <a:off x="14467840"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189865</xdr:colOff>
      <xdr:row>92</xdr:row>
      <xdr:rowOff>34290</xdr:rowOff>
    </xdr:from>
    <xdr:ext cx="756285" cy="248920"/>
    <xdr:sp macro="" textlink="">
      <xdr:nvSpPr>
        <xdr:cNvPr id="275" name="テキスト ボックス 274"/>
        <xdr:cNvSpPr txBox="1"/>
      </xdr:nvSpPr>
      <xdr:spPr>
        <a:xfrm>
          <a:off x="13670280" y="1522349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61365" cy="248920"/>
    <xdr:sp macro="" textlink="">
      <xdr:nvSpPr>
        <xdr:cNvPr id="276" name="テキスト ボックス 275"/>
        <xdr:cNvSpPr txBox="1"/>
      </xdr:nvSpPr>
      <xdr:spPr>
        <a:xfrm>
          <a:off x="12867005" y="152234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60730" cy="248920"/>
    <xdr:sp macro="" textlink="">
      <xdr:nvSpPr>
        <xdr:cNvPr id="277" name="テキスト ボックス 276"/>
        <xdr:cNvSpPr txBox="1"/>
      </xdr:nvSpPr>
      <xdr:spPr>
        <a:xfrm>
          <a:off x="12056745" y="1522349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189865</xdr:colOff>
      <xdr:row>87</xdr:row>
      <xdr:rowOff>38100</xdr:rowOff>
    </xdr:from>
    <xdr:to>
      <xdr:col>81</xdr:col>
      <xdr:colOff>95250</xdr:colOff>
      <xdr:row>87</xdr:row>
      <xdr:rowOff>136525</xdr:rowOff>
    </xdr:to>
    <xdr:sp macro="" textlink="">
      <xdr:nvSpPr>
        <xdr:cNvPr id="278" name="楕円 277"/>
        <xdr:cNvSpPr/>
      </xdr:nvSpPr>
      <xdr:spPr>
        <a:xfrm>
          <a:off x="15379065" y="1440180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11430</xdr:rowOff>
    </xdr:from>
    <xdr:ext cx="760730" cy="248920"/>
    <xdr:sp macro="" textlink="">
      <xdr:nvSpPr>
        <xdr:cNvPr id="279" name="給与水準   （国との比較）該当値テキスト"/>
        <xdr:cNvSpPr txBox="1"/>
      </xdr:nvSpPr>
      <xdr:spPr>
        <a:xfrm>
          <a:off x="15512415" y="1437513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87</xdr:row>
      <xdr:rowOff>103505</xdr:rowOff>
    </xdr:from>
    <xdr:to>
      <xdr:col>77</xdr:col>
      <xdr:colOff>95250</xdr:colOff>
      <xdr:row>88</xdr:row>
      <xdr:rowOff>35560</xdr:rowOff>
    </xdr:to>
    <xdr:sp macro="" textlink="">
      <xdr:nvSpPr>
        <xdr:cNvPr id="280" name="楕円 279"/>
        <xdr:cNvSpPr/>
      </xdr:nvSpPr>
      <xdr:spPr>
        <a:xfrm>
          <a:off x="14619605" y="1446720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20955</xdr:rowOff>
    </xdr:from>
    <xdr:ext cx="735965" cy="241300"/>
    <xdr:sp macro="" textlink="">
      <xdr:nvSpPr>
        <xdr:cNvPr id="281" name="テキスト ボックス 280"/>
        <xdr:cNvSpPr txBox="1"/>
      </xdr:nvSpPr>
      <xdr:spPr>
        <a:xfrm>
          <a:off x="14322425" y="14549755"/>
          <a:ext cx="7359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53975</xdr:rowOff>
    </xdr:from>
    <xdr:to>
      <xdr:col>73</xdr:col>
      <xdr:colOff>44450</xdr:colOff>
      <xdr:row>88</xdr:row>
      <xdr:rowOff>151765</xdr:rowOff>
    </xdr:to>
    <xdr:sp macro="" textlink="">
      <xdr:nvSpPr>
        <xdr:cNvPr id="282" name="楕円 281"/>
        <xdr:cNvSpPr/>
      </xdr:nvSpPr>
      <xdr:spPr>
        <a:xfrm>
          <a:off x="13822680" y="1458277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137795</xdr:rowOff>
    </xdr:from>
    <xdr:ext cx="760730" cy="246380"/>
    <xdr:sp macro="" textlink="">
      <xdr:nvSpPr>
        <xdr:cNvPr id="283" name="テキスト ボックス 282"/>
        <xdr:cNvSpPr txBox="1"/>
      </xdr:nvSpPr>
      <xdr:spPr>
        <a:xfrm>
          <a:off x="13512165" y="1466659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157480</xdr:rowOff>
    </xdr:from>
    <xdr:to>
      <xdr:col>68</xdr:col>
      <xdr:colOff>189865</xdr:colOff>
      <xdr:row>89</xdr:row>
      <xdr:rowOff>90170</xdr:rowOff>
    </xdr:to>
    <xdr:sp macro="" textlink="">
      <xdr:nvSpPr>
        <xdr:cNvPr id="284" name="楕円 283"/>
        <xdr:cNvSpPr/>
      </xdr:nvSpPr>
      <xdr:spPr>
        <a:xfrm>
          <a:off x="13012420" y="14686280"/>
          <a:ext cx="8826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89</xdr:row>
      <xdr:rowOff>75565</xdr:rowOff>
    </xdr:from>
    <xdr:ext cx="761365" cy="243840"/>
    <xdr:sp macro="" textlink="">
      <xdr:nvSpPr>
        <xdr:cNvPr id="285" name="テキスト ボックス 284"/>
        <xdr:cNvSpPr txBox="1"/>
      </xdr:nvSpPr>
      <xdr:spPr>
        <a:xfrm>
          <a:off x="12720955" y="1476946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147320</xdr:rowOff>
    </xdr:from>
    <xdr:to>
      <xdr:col>64</xdr:col>
      <xdr:colOff>152400</xdr:colOff>
      <xdr:row>90</xdr:row>
      <xdr:rowOff>80010</xdr:rowOff>
    </xdr:to>
    <xdr:sp macro="" textlink="">
      <xdr:nvSpPr>
        <xdr:cNvPr id="286" name="楕円 285"/>
        <xdr:cNvSpPr/>
      </xdr:nvSpPr>
      <xdr:spPr>
        <a:xfrm>
          <a:off x="12202160" y="1484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65405</xdr:rowOff>
    </xdr:from>
    <xdr:ext cx="761365" cy="242570"/>
    <xdr:sp macro="" textlink="">
      <xdr:nvSpPr>
        <xdr:cNvPr id="287" name="テキスト ボックス 286"/>
        <xdr:cNvSpPr txBox="1"/>
      </xdr:nvSpPr>
      <xdr:spPr>
        <a:xfrm>
          <a:off x="11911330" y="14924405"/>
          <a:ext cx="7613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79375</xdr:rowOff>
    </xdr:from>
    <xdr:to>
      <xdr:col>85</xdr:col>
      <xdr:colOff>95250</xdr:colOff>
      <xdr:row>53</xdr:row>
      <xdr:rowOff>54610</xdr:rowOff>
    </xdr:to>
    <xdr:sp macro="" textlink="">
      <xdr:nvSpPr>
        <xdr:cNvPr id="288" name="正方形/長方形 287"/>
        <xdr:cNvSpPr/>
      </xdr:nvSpPr>
      <xdr:spPr>
        <a:xfrm>
          <a:off x="11626215" y="849947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97790</xdr:rowOff>
    </xdr:from>
    <xdr:ext cx="2261870" cy="287655"/>
    <xdr:sp macro="" textlink="">
      <xdr:nvSpPr>
        <xdr:cNvPr id="289" name="テキスト ボックス 288"/>
        <xdr:cNvSpPr txBox="1"/>
      </xdr:nvSpPr>
      <xdr:spPr>
        <a:xfrm>
          <a:off x="12106275" y="8848090"/>
          <a:ext cx="2261870" cy="2876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72390</xdr:rowOff>
    </xdr:from>
    <xdr:ext cx="1641475" cy="342265"/>
    <xdr:sp macro="" textlink="">
      <xdr:nvSpPr>
        <xdr:cNvPr id="290" name="テキスト ボックス 289"/>
        <xdr:cNvSpPr txBox="1"/>
      </xdr:nvSpPr>
      <xdr:spPr>
        <a:xfrm>
          <a:off x="14260195" y="8822690"/>
          <a:ext cx="1641475" cy="3422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158750</xdr:rowOff>
    </xdr:from>
    <xdr:to>
      <xdr:col>93</xdr:col>
      <xdr:colOff>6350</xdr:colOff>
      <xdr:row>54</xdr:row>
      <xdr:rowOff>72390</xdr:rowOff>
    </xdr:to>
    <xdr:sp macro="" textlink="">
      <xdr:nvSpPr>
        <xdr:cNvPr id="291" name="正方形/長方形 290"/>
        <xdr:cNvSpPr/>
      </xdr:nvSpPr>
      <xdr:spPr>
        <a:xfrm>
          <a:off x="16297275" y="8743950"/>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91440</xdr:rowOff>
    </xdr:to>
    <xdr:sp macro="" textlink="">
      <xdr:nvSpPr>
        <xdr:cNvPr id="292" name="正方形/長方形 291"/>
        <xdr:cNvSpPr/>
      </xdr:nvSpPr>
      <xdr:spPr>
        <a:xfrm>
          <a:off x="16297275" y="8927465"/>
          <a:ext cx="13665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158750</xdr:rowOff>
    </xdr:from>
    <xdr:to>
      <xdr:col>99</xdr:col>
      <xdr:colOff>146050</xdr:colOff>
      <xdr:row>54</xdr:row>
      <xdr:rowOff>72390</xdr:rowOff>
    </xdr:to>
    <xdr:sp macro="" textlink="">
      <xdr:nvSpPr>
        <xdr:cNvPr id="293" name="正方形/長方形 292"/>
        <xdr:cNvSpPr/>
      </xdr:nvSpPr>
      <xdr:spPr>
        <a:xfrm>
          <a:off x="17790795" y="8743950"/>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91440</xdr:rowOff>
    </xdr:to>
    <xdr:sp macro="" textlink="">
      <xdr:nvSpPr>
        <xdr:cNvPr id="294" name="正方形/長方形 293"/>
        <xdr:cNvSpPr/>
      </xdr:nvSpPr>
      <xdr:spPr>
        <a:xfrm>
          <a:off x="17790795" y="8927465"/>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158750</xdr:rowOff>
    </xdr:from>
    <xdr:to>
      <xdr:col>106</xdr:col>
      <xdr:colOff>139700</xdr:colOff>
      <xdr:row>54</xdr:row>
      <xdr:rowOff>72390</xdr:rowOff>
    </xdr:to>
    <xdr:sp macro="" textlink="">
      <xdr:nvSpPr>
        <xdr:cNvPr id="295" name="正方形/長方形 294"/>
        <xdr:cNvSpPr/>
      </xdr:nvSpPr>
      <xdr:spPr>
        <a:xfrm>
          <a:off x="19113500" y="8743950"/>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12065</xdr:rowOff>
    </xdr:from>
    <xdr:to>
      <xdr:col>106</xdr:col>
      <xdr:colOff>139700</xdr:colOff>
      <xdr:row>55</xdr:row>
      <xdr:rowOff>91440</xdr:rowOff>
    </xdr:to>
    <xdr:sp macro="" textlink="">
      <xdr:nvSpPr>
        <xdr:cNvPr id="296" name="正方形/長方形 295"/>
        <xdr:cNvSpPr/>
      </xdr:nvSpPr>
      <xdr:spPr>
        <a:xfrm>
          <a:off x="19113500" y="8927465"/>
          <a:ext cx="115189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152400</xdr:rowOff>
    </xdr:from>
    <xdr:to>
      <xdr:col>85</xdr:col>
      <xdr:colOff>95250</xdr:colOff>
      <xdr:row>70</xdr:row>
      <xdr:rowOff>0</xdr:rowOff>
    </xdr:to>
    <xdr:sp macro="" textlink="">
      <xdr:nvSpPr>
        <xdr:cNvPr id="297" name="正方形/長方形 296"/>
        <xdr:cNvSpPr/>
      </xdr:nvSpPr>
      <xdr:spPr>
        <a:xfrm>
          <a:off x="11626215" y="9232900"/>
          <a:ext cx="460756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152400</xdr:rowOff>
    </xdr:from>
    <xdr:to>
      <xdr:col>115</xdr:col>
      <xdr:colOff>31750</xdr:colOff>
      <xdr:row>70</xdr:row>
      <xdr:rowOff>0</xdr:rowOff>
    </xdr:to>
    <xdr:sp macro="" textlink="">
      <xdr:nvSpPr>
        <xdr:cNvPr id="298" name="正方形/長方形 297"/>
        <xdr:cNvSpPr/>
      </xdr:nvSpPr>
      <xdr:spPr>
        <a:xfrm>
          <a:off x="16404590" y="9232900"/>
          <a:ext cx="546163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152400</xdr:rowOff>
    </xdr:from>
    <xdr:to>
      <xdr:col>104</xdr:col>
      <xdr:colOff>114300</xdr:colOff>
      <xdr:row>57</xdr:row>
      <xdr:rowOff>67310</xdr:rowOff>
    </xdr:to>
    <xdr:sp macro="" textlink="">
      <xdr:nvSpPr>
        <xdr:cNvPr id="299" name="正方形/長方形 298"/>
        <xdr:cNvSpPr/>
      </xdr:nvSpPr>
      <xdr:spPr>
        <a:xfrm>
          <a:off x="16404590" y="9232900"/>
          <a:ext cx="345567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189865</xdr:colOff>
      <xdr:row>57</xdr:row>
      <xdr:rowOff>127635</xdr:rowOff>
    </xdr:from>
    <xdr:to>
      <xdr:col>114</xdr:col>
      <xdr:colOff>114300</xdr:colOff>
      <xdr:row>69</xdr:row>
      <xdr:rowOff>104140</xdr:rowOff>
    </xdr:to>
    <xdr:sp macro="" textlink="" fLocksText="0">
      <xdr:nvSpPr>
        <xdr:cNvPr id="300" name="テキスト ボックス 299"/>
        <xdr:cNvSpPr txBox="1"/>
      </xdr:nvSpPr>
      <xdr:spPr>
        <a:xfrm>
          <a:off x="16518255" y="9538335"/>
          <a:ext cx="5240655" cy="19577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a:t>
          </a:r>
          <a:r>
            <a:rPr kumimoji="1" lang="ja-JP" altLang="en-US" sz="1300">
              <a:solidFill>
                <a:schemeClr val="tx1"/>
              </a:solidFill>
              <a:latin typeface="ＭＳ Ｐゴシック"/>
              <a:ea typeface="ＭＳ Ｐゴシック"/>
            </a:rPr>
            <a:t>和３年４月１日現在の職員数は410人となり、昨年度の414人から４人の減となっ</a:t>
          </a:r>
          <a:r>
            <a:rPr kumimoji="1" lang="ja-JP" altLang="en-US" sz="1300">
              <a:latin typeface="ＭＳ Ｐゴシック"/>
              <a:ea typeface="ＭＳ Ｐゴシック"/>
            </a:rPr>
            <a:t>た。</a:t>
          </a:r>
        </a:p>
        <a:p>
          <a:r>
            <a:rPr kumimoji="1" lang="ja-JP" altLang="en-US" sz="1300">
              <a:latin typeface="ＭＳ Ｐゴシック"/>
              <a:ea typeface="ＭＳ Ｐゴシック"/>
            </a:rPr>
            <a:t>　人口1,000人当たりの職員数については、人口は増えているものの、民間委託等により職員数が微減しており、昨年度の4.97人から4.92人と微減となっている。</a:t>
          </a:r>
        </a:p>
      </xdr:txBody>
    </xdr:sp>
    <xdr:clientData/>
  </xdr:twoCellAnchor>
  <xdr:oneCellAnchor>
    <xdr:from>
      <xdr:col>61</xdr:col>
      <xdr:colOff>6350</xdr:colOff>
      <xdr:row>54</xdr:row>
      <xdr:rowOff>134620</xdr:rowOff>
    </xdr:from>
    <xdr:ext cx="349250" cy="214630"/>
    <xdr:sp macro="" textlink="">
      <xdr:nvSpPr>
        <xdr:cNvPr id="301" name="テキスト ボックス 300"/>
        <xdr:cNvSpPr txBox="1"/>
      </xdr:nvSpPr>
      <xdr:spPr>
        <a:xfrm>
          <a:off x="11588115" y="9050020"/>
          <a:ext cx="34925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26215" y="115570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27305</xdr:rowOff>
    </xdr:from>
    <xdr:ext cx="761365" cy="244475"/>
    <xdr:sp macro="" textlink="">
      <xdr:nvSpPr>
        <xdr:cNvPr id="303" name="テキスト ボックス 302"/>
        <xdr:cNvSpPr txBox="1"/>
      </xdr:nvSpPr>
      <xdr:spPr>
        <a:xfrm>
          <a:off x="10942955" y="1141920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162560</xdr:rowOff>
    </xdr:from>
    <xdr:to>
      <xdr:col>85</xdr:col>
      <xdr:colOff>95250</xdr:colOff>
      <xdr:row>67</xdr:row>
      <xdr:rowOff>162560</xdr:rowOff>
    </xdr:to>
    <xdr:cxnSp macro="">
      <xdr:nvCxnSpPr>
        <xdr:cNvPr id="304" name="直線コネクタ 303"/>
        <xdr:cNvCxnSpPr/>
      </xdr:nvCxnSpPr>
      <xdr:spPr>
        <a:xfrm>
          <a:off x="11626215" y="112242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26035</xdr:rowOff>
    </xdr:from>
    <xdr:ext cx="761365" cy="247015"/>
    <xdr:sp macro="" textlink="">
      <xdr:nvSpPr>
        <xdr:cNvPr id="305" name="テキスト ボックス 304"/>
        <xdr:cNvSpPr txBox="1"/>
      </xdr:nvSpPr>
      <xdr:spPr>
        <a:xfrm>
          <a:off x="10942955" y="11087735"/>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160655</xdr:rowOff>
    </xdr:from>
    <xdr:to>
      <xdr:col>85</xdr:col>
      <xdr:colOff>95250</xdr:colOff>
      <xdr:row>65</xdr:row>
      <xdr:rowOff>160655</xdr:rowOff>
    </xdr:to>
    <xdr:cxnSp macro="">
      <xdr:nvCxnSpPr>
        <xdr:cNvPr id="306" name="直線コネクタ 305"/>
        <xdr:cNvCxnSpPr/>
      </xdr:nvCxnSpPr>
      <xdr:spPr>
        <a:xfrm>
          <a:off x="11626215" y="108921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24130</xdr:rowOff>
    </xdr:from>
    <xdr:ext cx="761365" cy="247015"/>
    <xdr:sp macro="" textlink="">
      <xdr:nvSpPr>
        <xdr:cNvPr id="307" name="テキスト ボックス 306"/>
        <xdr:cNvSpPr txBox="1"/>
      </xdr:nvSpPr>
      <xdr:spPr>
        <a:xfrm>
          <a:off x="10942955" y="1075563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159385</xdr:rowOff>
    </xdr:from>
    <xdr:to>
      <xdr:col>85</xdr:col>
      <xdr:colOff>95250</xdr:colOff>
      <xdr:row>63</xdr:row>
      <xdr:rowOff>159385</xdr:rowOff>
    </xdr:to>
    <xdr:cxnSp macro="">
      <xdr:nvCxnSpPr>
        <xdr:cNvPr id="308" name="直線コネクタ 307"/>
        <xdr:cNvCxnSpPr/>
      </xdr:nvCxnSpPr>
      <xdr:spPr>
        <a:xfrm>
          <a:off x="11626215" y="10560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22225</xdr:rowOff>
    </xdr:from>
    <xdr:ext cx="761365" cy="246380"/>
    <xdr:sp macro="" textlink="">
      <xdr:nvSpPr>
        <xdr:cNvPr id="309" name="テキスト ボックス 308"/>
        <xdr:cNvSpPr txBox="1"/>
      </xdr:nvSpPr>
      <xdr:spPr>
        <a:xfrm>
          <a:off x="10942955" y="1042352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158115</xdr:rowOff>
    </xdr:from>
    <xdr:to>
      <xdr:col>85</xdr:col>
      <xdr:colOff>95250</xdr:colOff>
      <xdr:row>61</xdr:row>
      <xdr:rowOff>158115</xdr:rowOff>
    </xdr:to>
    <xdr:cxnSp macro="">
      <xdr:nvCxnSpPr>
        <xdr:cNvPr id="310" name="直線コネクタ 309"/>
        <xdr:cNvCxnSpPr/>
      </xdr:nvCxnSpPr>
      <xdr:spPr>
        <a:xfrm>
          <a:off x="11626215" y="102292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20955</xdr:rowOff>
    </xdr:from>
    <xdr:ext cx="761365" cy="241300"/>
    <xdr:sp macro="" textlink="">
      <xdr:nvSpPr>
        <xdr:cNvPr id="311" name="テキスト ボックス 310"/>
        <xdr:cNvSpPr txBox="1"/>
      </xdr:nvSpPr>
      <xdr:spPr>
        <a:xfrm>
          <a:off x="10942955" y="10092055"/>
          <a:ext cx="7613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156845</xdr:rowOff>
    </xdr:from>
    <xdr:to>
      <xdr:col>85</xdr:col>
      <xdr:colOff>95250</xdr:colOff>
      <xdr:row>59</xdr:row>
      <xdr:rowOff>156845</xdr:rowOff>
    </xdr:to>
    <xdr:cxnSp macro="">
      <xdr:nvCxnSpPr>
        <xdr:cNvPr id="312" name="直線コネクタ 311"/>
        <xdr:cNvCxnSpPr/>
      </xdr:nvCxnSpPr>
      <xdr:spPr>
        <a:xfrm>
          <a:off x="11626215" y="98977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19050</xdr:rowOff>
    </xdr:from>
    <xdr:ext cx="761365" cy="239395"/>
    <xdr:sp macro="" textlink="">
      <xdr:nvSpPr>
        <xdr:cNvPr id="313" name="テキスト ボックス 312"/>
        <xdr:cNvSpPr txBox="1"/>
      </xdr:nvSpPr>
      <xdr:spPr>
        <a:xfrm>
          <a:off x="10942955" y="975995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154940</xdr:rowOff>
    </xdr:from>
    <xdr:to>
      <xdr:col>85</xdr:col>
      <xdr:colOff>95250</xdr:colOff>
      <xdr:row>57</xdr:row>
      <xdr:rowOff>154940</xdr:rowOff>
    </xdr:to>
    <xdr:cxnSp macro="">
      <xdr:nvCxnSpPr>
        <xdr:cNvPr id="314" name="直線コネクタ 313"/>
        <xdr:cNvCxnSpPr/>
      </xdr:nvCxnSpPr>
      <xdr:spPr>
        <a:xfrm>
          <a:off x="11626215" y="95656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61365" cy="239395"/>
    <xdr:sp macro="" textlink="">
      <xdr:nvSpPr>
        <xdr:cNvPr id="315" name="テキスト ボックス 314"/>
        <xdr:cNvSpPr txBox="1"/>
      </xdr:nvSpPr>
      <xdr:spPr>
        <a:xfrm>
          <a:off x="10942955" y="942848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152400</xdr:rowOff>
    </xdr:from>
    <xdr:to>
      <xdr:col>85</xdr:col>
      <xdr:colOff>95250</xdr:colOff>
      <xdr:row>55</xdr:row>
      <xdr:rowOff>152400</xdr:rowOff>
    </xdr:to>
    <xdr:cxnSp macro="">
      <xdr:nvCxnSpPr>
        <xdr:cNvPr id="316" name="直線コネクタ 315"/>
        <xdr:cNvCxnSpPr/>
      </xdr:nvCxnSpPr>
      <xdr:spPr>
        <a:xfrm>
          <a:off x="11626215" y="92329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1365" cy="248920"/>
    <xdr:sp macro="" textlink="">
      <xdr:nvSpPr>
        <xdr:cNvPr id="317" name="テキスト ボックス 316"/>
        <xdr:cNvSpPr txBox="1"/>
      </xdr:nvSpPr>
      <xdr:spPr>
        <a:xfrm>
          <a:off x="10942955" y="909637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152400</xdr:rowOff>
    </xdr:from>
    <xdr:to>
      <xdr:col>85</xdr:col>
      <xdr:colOff>95250</xdr:colOff>
      <xdr:row>70</xdr:row>
      <xdr:rowOff>0</xdr:rowOff>
    </xdr:to>
    <xdr:sp macro="" textlink="">
      <xdr:nvSpPr>
        <xdr:cNvPr id="318" name="定員管理の状況グラフ枠"/>
        <xdr:cNvSpPr/>
      </xdr:nvSpPr>
      <xdr:spPr>
        <a:xfrm>
          <a:off x="11626215" y="9232900"/>
          <a:ext cx="460756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xdr:rowOff>
    </xdr:from>
    <xdr:to>
      <xdr:col>81</xdr:col>
      <xdr:colOff>44450</xdr:colOff>
      <xdr:row>66</xdr:row>
      <xdr:rowOff>139700</xdr:rowOff>
    </xdr:to>
    <xdr:cxnSp macro="">
      <xdr:nvCxnSpPr>
        <xdr:cNvPr id="319" name="直線コネクタ 318"/>
        <xdr:cNvCxnSpPr/>
      </xdr:nvCxnSpPr>
      <xdr:spPr>
        <a:xfrm flipV="1">
          <a:off x="15423515" y="9741535"/>
          <a:ext cx="0" cy="1294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113665</xdr:rowOff>
    </xdr:from>
    <xdr:ext cx="760730" cy="247015"/>
    <xdr:sp macro="" textlink="">
      <xdr:nvSpPr>
        <xdr:cNvPr id="320" name="定員管理の状況最小値テキスト"/>
        <xdr:cNvSpPr txBox="1"/>
      </xdr:nvSpPr>
      <xdr:spPr>
        <a:xfrm>
          <a:off x="15512415" y="11010265"/>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139700</xdr:rowOff>
    </xdr:from>
    <xdr:to>
      <xdr:col>81</xdr:col>
      <xdr:colOff>133350</xdr:colOff>
      <xdr:row>66</xdr:row>
      <xdr:rowOff>139700</xdr:rowOff>
    </xdr:to>
    <xdr:cxnSp macro="">
      <xdr:nvCxnSpPr>
        <xdr:cNvPr id="321" name="直線コネクタ 320"/>
        <xdr:cNvCxnSpPr/>
      </xdr:nvCxnSpPr>
      <xdr:spPr>
        <a:xfrm>
          <a:off x="15354300" y="110363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83820</xdr:rowOff>
    </xdr:from>
    <xdr:ext cx="760730" cy="244475"/>
    <xdr:sp macro="" textlink="">
      <xdr:nvSpPr>
        <xdr:cNvPr id="322" name="定員管理の状況最大値テキスト"/>
        <xdr:cNvSpPr txBox="1"/>
      </xdr:nvSpPr>
      <xdr:spPr>
        <a:xfrm>
          <a:off x="15512415" y="9494520"/>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xdr:rowOff>
    </xdr:from>
    <xdr:to>
      <xdr:col>81</xdr:col>
      <xdr:colOff>133350</xdr:colOff>
      <xdr:row>59</xdr:row>
      <xdr:rowOff>635</xdr:rowOff>
    </xdr:to>
    <xdr:cxnSp macro="">
      <xdr:nvCxnSpPr>
        <xdr:cNvPr id="323" name="直線コネクタ 322"/>
        <xdr:cNvCxnSpPr/>
      </xdr:nvCxnSpPr>
      <xdr:spPr>
        <a:xfrm>
          <a:off x="15354300" y="97415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36195</xdr:rowOff>
    </xdr:from>
    <xdr:to>
      <xdr:col>81</xdr:col>
      <xdr:colOff>44450</xdr:colOff>
      <xdr:row>59</xdr:row>
      <xdr:rowOff>41910</xdr:rowOff>
    </xdr:to>
    <xdr:cxnSp macro="">
      <xdr:nvCxnSpPr>
        <xdr:cNvPr id="324" name="直線コネクタ 323"/>
        <xdr:cNvCxnSpPr/>
      </xdr:nvCxnSpPr>
      <xdr:spPr>
        <a:xfrm flipV="1">
          <a:off x="14664055" y="9777095"/>
          <a:ext cx="7594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158750</xdr:rowOff>
    </xdr:from>
    <xdr:ext cx="760730" cy="247015"/>
    <xdr:sp macro="" textlink="">
      <xdr:nvSpPr>
        <xdr:cNvPr id="325" name="定員管理の状況平均値テキスト"/>
        <xdr:cNvSpPr txBox="1"/>
      </xdr:nvSpPr>
      <xdr:spPr>
        <a:xfrm>
          <a:off x="15512415" y="10064750"/>
          <a:ext cx="76073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61</xdr:row>
      <xdr:rowOff>20320</xdr:rowOff>
    </xdr:from>
    <xdr:to>
      <xdr:col>81</xdr:col>
      <xdr:colOff>95250</xdr:colOff>
      <xdr:row>61</xdr:row>
      <xdr:rowOff>118110</xdr:rowOff>
    </xdr:to>
    <xdr:sp macro="" textlink="">
      <xdr:nvSpPr>
        <xdr:cNvPr id="326" name="フローチャート: 判断 325"/>
        <xdr:cNvSpPr/>
      </xdr:nvSpPr>
      <xdr:spPr>
        <a:xfrm>
          <a:off x="15379065" y="100914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59</xdr:row>
      <xdr:rowOff>41275</xdr:rowOff>
    </xdr:from>
    <xdr:to>
      <xdr:col>77</xdr:col>
      <xdr:colOff>44450</xdr:colOff>
      <xdr:row>59</xdr:row>
      <xdr:rowOff>41910</xdr:rowOff>
    </xdr:to>
    <xdr:cxnSp macro="">
      <xdr:nvCxnSpPr>
        <xdr:cNvPr id="327" name="直線コネクタ 326"/>
        <xdr:cNvCxnSpPr/>
      </xdr:nvCxnSpPr>
      <xdr:spPr>
        <a:xfrm>
          <a:off x="13860145" y="9782175"/>
          <a:ext cx="80391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61</xdr:row>
      <xdr:rowOff>24765</xdr:rowOff>
    </xdr:from>
    <xdr:to>
      <xdr:col>77</xdr:col>
      <xdr:colOff>95250</xdr:colOff>
      <xdr:row>61</xdr:row>
      <xdr:rowOff>122555</xdr:rowOff>
    </xdr:to>
    <xdr:sp macro="" textlink="">
      <xdr:nvSpPr>
        <xdr:cNvPr id="328" name="フローチャート: 判断 327"/>
        <xdr:cNvSpPr/>
      </xdr:nvSpPr>
      <xdr:spPr>
        <a:xfrm>
          <a:off x="14619605" y="100958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107315</xdr:rowOff>
    </xdr:from>
    <xdr:ext cx="735965" cy="246380"/>
    <xdr:sp macro="" textlink="">
      <xdr:nvSpPr>
        <xdr:cNvPr id="329" name="テキスト ボックス 328"/>
        <xdr:cNvSpPr txBox="1"/>
      </xdr:nvSpPr>
      <xdr:spPr>
        <a:xfrm>
          <a:off x="14322425" y="10178415"/>
          <a:ext cx="7359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39370</xdr:rowOff>
    </xdr:from>
    <xdr:to>
      <xdr:col>72</xdr:col>
      <xdr:colOff>189865</xdr:colOff>
      <xdr:row>59</xdr:row>
      <xdr:rowOff>41275</xdr:rowOff>
    </xdr:to>
    <xdr:cxnSp macro="">
      <xdr:nvCxnSpPr>
        <xdr:cNvPr id="330" name="直線コネクタ 329"/>
        <xdr:cNvCxnSpPr/>
      </xdr:nvCxnSpPr>
      <xdr:spPr>
        <a:xfrm>
          <a:off x="13063220" y="9780270"/>
          <a:ext cx="7969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20320</xdr:rowOff>
    </xdr:from>
    <xdr:to>
      <xdr:col>73</xdr:col>
      <xdr:colOff>44450</xdr:colOff>
      <xdr:row>61</xdr:row>
      <xdr:rowOff>118110</xdr:rowOff>
    </xdr:to>
    <xdr:sp macro="" textlink="">
      <xdr:nvSpPr>
        <xdr:cNvPr id="331" name="フローチャート: 判断 330"/>
        <xdr:cNvSpPr/>
      </xdr:nvSpPr>
      <xdr:spPr>
        <a:xfrm>
          <a:off x="13822680" y="1009142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104140</xdr:rowOff>
    </xdr:from>
    <xdr:ext cx="760730" cy="248920"/>
    <xdr:sp macro="" textlink="">
      <xdr:nvSpPr>
        <xdr:cNvPr id="332" name="テキスト ボックス 331"/>
        <xdr:cNvSpPr txBox="1"/>
      </xdr:nvSpPr>
      <xdr:spPr>
        <a:xfrm>
          <a:off x="13512165" y="1017524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39370</xdr:rowOff>
    </xdr:from>
    <xdr:to>
      <xdr:col>68</xdr:col>
      <xdr:colOff>152400</xdr:colOff>
      <xdr:row>59</xdr:row>
      <xdr:rowOff>63500</xdr:rowOff>
    </xdr:to>
    <xdr:cxnSp macro="">
      <xdr:nvCxnSpPr>
        <xdr:cNvPr id="333" name="直線コネクタ 332"/>
        <xdr:cNvCxnSpPr/>
      </xdr:nvCxnSpPr>
      <xdr:spPr>
        <a:xfrm flipV="1">
          <a:off x="12252960" y="9780270"/>
          <a:ext cx="8102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27305</xdr:rowOff>
    </xdr:from>
    <xdr:to>
      <xdr:col>68</xdr:col>
      <xdr:colOff>189865</xdr:colOff>
      <xdr:row>61</xdr:row>
      <xdr:rowOff>125095</xdr:rowOff>
    </xdr:to>
    <xdr:sp macro="" textlink="">
      <xdr:nvSpPr>
        <xdr:cNvPr id="334" name="フローチャート: 判断 333"/>
        <xdr:cNvSpPr/>
      </xdr:nvSpPr>
      <xdr:spPr>
        <a:xfrm>
          <a:off x="13012420" y="10098405"/>
          <a:ext cx="8826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61</xdr:row>
      <xdr:rowOff>110490</xdr:rowOff>
    </xdr:from>
    <xdr:ext cx="761365" cy="243840"/>
    <xdr:sp macro="" textlink="">
      <xdr:nvSpPr>
        <xdr:cNvPr id="335" name="テキスト ボックス 334"/>
        <xdr:cNvSpPr txBox="1"/>
      </xdr:nvSpPr>
      <xdr:spPr>
        <a:xfrm>
          <a:off x="12720955" y="10181590"/>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21590</xdr:rowOff>
    </xdr:from>
    <xdr:to>
      <xdr:col>64</xdr:col>
      <xdr:colOff>152400</xdr:colOff>
      <xdr:row>61</xdr:row>
      <xdr:rowOff>119380</xdr:rowOff>
    </xdr:to>
    <xdr:sp macro="" textlink="">
      <xdr:nvSpPr>
        <xdr:cNvPr id="336" name="フローチャート: 判断 335"/>
        <xdr:cNvSpPr/>
      </xdr:nvSpPr>
      <xdr:spPr>
        <a:xfrm>
          <a:off x="12202160" y="1009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104775</xdr:rowOff>
    </xdr:from>
    <xdr:ext cx="761365" cy="246380"/>
    <xdr:sp macro="" textlink="">
      <xdr:nvSpPr>
        <xdr:cNvPr id="337" name="テキスト ボックス 336"/>
        <xdr:cNvSpPr txBox="1"/>
      </xdr:nvSpPr>
      <xdr:spPr>
        <a:xfrm>
          <a:off x="11911330" y="1017587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161925</xdr:rowOff>
    </xdr:from>
    <xdr:ext cx="760730" cy="244475"/>
    <xdr:sp macro="" textlink="">
      <xdr:nvSpPr>
        <xdr:cNvPr id="338" name="テキスト ボックス 337"/>
        <xdr:cNvSpPr txBox="1"/>
      </xdr:nvSpPr>
      <xdr:spPr>
        <a:xfrm>
          <a:off x="15227300"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161925</xdr:rowOff>
    </xdr:from>
    <xdr:ext cx="760730" cy="244475"/>
    <xdr:sp macro="" textlink="">
      <xdr:nvSpPr>
        <xdr:cNvPr id="339" name="テキスト ボックス 338"/>
        <xdr:cNvSpPr txBox="1"/>
      </xdr:nvSpPr>
      <xdr:spPr>
        <a:xfrm>
          <a:off x="14467840"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189865</xdr:colOff>
      <xdr:row>69</xdr:row>
      <xdr:rowOff>161925</xdr:rowOff>
    </xdr:from>
    <xdr:ext cx="756285" cy="244475"/>
    <xdr:sp macro="" textlink="">
      <xdr:nvSpPr>
        <xdr:cNvPr id="340" name="テキスト ボックス 339"/>
        <xdr:cNvSpPr txBox="1"/>
      </xdr:nvSpPr>
      <xdr:spPr>
        <a:xfrm>
          <a:off x="13670280" y="11553825"/>
          <a:ext cx="756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161925</xdr:rowOff>
    </xdr:from>
    <xdr:ext cx="761365" cy="244475"/>
    <xdr:sp macro="" textlink="">
      <xdr:nvSpPr>
        <xdr:cNvPr id="341" name="テキスト ボックス 340"/>
        <xdr:cNvSpPr txBox="1"/>
      </xdr:nvSpPr>
      <xdr:spPr>
        <a:xfrm>
          <a:off x="12867005" y="1155382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161925</xdr:rowOff>
    </xdr:from>
    <xdr:ext cx="760730" cy="244475"/>
    <xdr:sp macro="" textlink="">
      <xdr:nvSpPr>
        <xdr:cNvPr id="342" name="テキスト ボックス 341"/>
        <xdr:cNvSpPr txBox="1"/>
      </xdr:nvSpPr>
      <xdr:spPr>
        <a:xfrm>
          <a:off x="12056745" y="115538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189865</xdr:colOff>
      <xdr:row>58</xdr:row>
      <xdr:rowOff>152400</xdr:rowOff>
    </xdr:from>
    <xdr:to>
      <xdr:col>81</xdr:col>
      <xdr:colOff>95250</xdr:colOff>
      <xdr:row>59</xdr:row>
      <xdr:rowOff>85090</xdr:rowOff>
    </xdr:to>
    <xdr:sp macro="" textlink="">
      <xdr:nvSpPr>
        <xdr:cNvPr id="343" name="楕円 342"/>
        <xdr:cNvSpPr/>
      </xdr:nvSpPr>
      <xdr:spPr>
        <a:xfrm>
          <a:off x="15379065" y="97282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76835</xdr:rowOff>
    </xdr:from>
    <xdr:ext cx="760730" cy="243840"/>
    <xdr:sp macro="" textlink="">
      <xdr:nvSpPr>
        <xdr:cNvPr id="344" name="定員管理の状況該当値テキスト"/>
        <xdr:cNvSpPr txBox="1"/>
      </xdr:nvSpPr>
      <xdr:spPr>
        <a:xfrm>
          <a:off x="15512415" y="9652635"/>
          <a:ext cx="7607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58</xdr:row>
      <xdr:rowOff>158115</xdr:rowOff>
    </xdr:from>
    <xdr:to>
      <xdr:col>77</xdr:col>
      <xdr:colOff>95250</xdr:colOff>
      <xdr:row>59</xdr:row>
      <xdr:rowOff>90805</xdr:rowOff>
    </xdr:to>
    <xdr:sp macro="" textlink="">
      <xdr:nvSpPr>
        <xdr:cNvPr id="345" name="楕円 344"/>
        <xdr:cNvSpPr/>
      </xdr:nvSpPr>
      <xdr:spPr>
        <a:xfrm>
          <a:off x="14619605" y="973391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100965</xdr:rowOff>
    </xdr:from>
    <xdr:ext cx="735965" cy="248285"/>
    <xdr:sp macro="" textlink="">
      <xdr:nvSpPr>
        <xdr:cNvPr id="346" name="テキスト ボックス 345"/>
        <xdr:cNvSpPr txBox="1"/>
      </xdr:nvSpPr>
      <xdr:spPr>
        <a:xfrm>
          <a:off x="14322425" y="9511665"/>
          <a:ext cx="7359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157480</xdr:rowOff>
    </xdr:from>
    <xdr:to>
      <xdr:col>73</xdr:col>
      <xdr:colOff>44450</xdr:colOff>
      <xdr:row>59</xdr:row>
      <xdr:rowOff>90170</xdr:rowOff>
    </xdr:to>
    <xdr:sp macro="" textlink="">
      <xdr:nvSpPr>
        <xdr:cNvPr id="347" name="楕円 346"/>
        <xdr:cNvSpPr/>
      </xdr:nvSpPr>
      <xdr:spPr>
        <a:xfrm>
          <a:off x="13822680" y="973328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100330</xdr:rowOff>
    </xdr:from>
    <xdr:ext cx="760730" cy="248920"/>
    <xdr:sp macro="" textlink="">
      <xdr:nvSpPr>
        <xdr:cNvPr id="348" name="テキスト ボックス 347"/>
        <xdr:cNvSpPr txBox="1"/>
      </xdr:nvSpPr>
      <xdr:spPr>
        <a:xfrm>
          <a:off x="13512165" y="951103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156845</xdr:rowOff>
    </xdr:from>
    <xdr:to>
      <xdr:col>68</xdr:col>
      <xdr:colOff>189865</xdr:colOff>
      <xdr:row>59</xdr:row>
      <xdr:rowOff>88900</xdr:rowOff>
    </xdr:to>
    <xdr:sp macro="" textlink="">
      <xdr:nvSpPr>
        <xdr:cNvPr id="349" name="楕円 348"/>
        <xdr:cNvSpPr/>
      </xdr:nvSpPr>
      <xdr:spPr>
        <a:xfrm>
          <a:off x="13012420" y="9732645"/>
          <a:ext cx="8826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57</xdr:row>
      <xdr:rowOff>99060</xdr:rowOff>
    </xdr:from>
    <xdr:ext cx="761365" cy="243840"/>
    <xdr:sp macro="" textlink="">
      <xdr:nvSpPr>
        <xdr:cNvPr id="350" name="テキスト ボックス 349"/>
        <xdr:cNvSpPr txBox="1"/>
      </xdr:nvSpPr>
      <xdr:spPr>
        <a:xfrm>
          <a:off x="12720955" y="9509760"/>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14605</xdr:rowOff>
    </xdr:from>
    <xdr:to>
      <xdr:col>64</xdr:col>
      <xdr:colOff>152400</xdr:colOff>
      <xdr:row>59</xdr:row>
      <xdr:rowOff>112395</xdr:rowOff>
    </xdr:to>
    <xdr:sp macro="" textlink="">
      <xdr:nvSpPr>
        <xdr:cNvPr id="351" name="楕円 350"/>
        <xdr:cNvSpPr/>
      </xdr:nvSpPr>
      <xdr:spPr>
        <a:xfrm>
          <a:off x="12202160" y="9755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122555</xdr:rowOff>
    </xdr:from>
    <xdr:ext cx="761365" cy="241935"/>
    <xdr:sp macro="" textlink="">
      <xdr:nvSpPr>
        <xdr:cNvPr id="352" name="テキスト ボックス 351"/>
        <xdr:cNvSpPr txBox="1"/>
      </xdr:nvSpPr>
      <xdr:spPr>
        <a:xfrm>
          <a:off x="11911330" y="953325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42545</xdr:rowOff>
    </xdr:from>
    <xdr:to>
      <xdr:col>85</xdr:col>
      <xdr:colOff>95250</xdr:colOff>
      <xdr:row>31</xdr:row>
      <xdr:rowOff>17780</xdr:rowOff>
    </xdr:to>
    <xdr:sp macro="" textlink="">
      <xdr:nvSpPr>
        <xdr:cNvPr id="353" name="正方形/長方形 352"/>
        <xdr:cNvSpPr/>
      </xdr:nvSpPr>
      <xdr:spPr>
        <a:xfrm>
          <a:off x="11626215" y="4830445"/>
          <a:ext cx="460756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60325</xdr:rowOff>
    </xdr:from>
    <xdr:ext cx="1604645" cy="295275"/>
    <xdr:sp macro="" textlink="">
      <xdr:nvSpPr>
        <xdr:cNvPr id="354" name="テキスト ボックス 353"/>
        <xdr:cNvSpPr txBox="1"/>
      </xdr:nvSpPr>
      <xdr:spPr>
        <a:xfrm>
          <a:off x="12395835" y="5178425"/>
          <a:ext cx="160464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36195</xdr:rowOff>
    </xdr:from>
    <xdr:ext cx="1641475" cy="344805"/>
    <xdr:sp macro="" textlink="">
      <xdr:nvSpPr>
        <xdr:cNvPr id="355" name="テキスト ボックス 354"/>
        <xdr:cNvSpPr txBox="1"/>
      </xdr:nvSpPr>
      <xdr:spPr>
        <a:xfrm>
          <a:off x="13970635" y="5154295"/>
          <a:ext cx="1641475" cy="3448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122555</xdr:rowOff>
    </xdr:from>
    <xdr:to>
      <xdr:col>93</xdr:col>
      <xdr:colOff>6350</xdr:colOff>
      <xdr:row>32</xdr:row>
      <xdr:rowOff>36195</xdr:rowOff>
    </xdr:to>
    <xdr:sp macro="" textlink="">
      <xdr:nvSpPr>
        <xdr:cNvPr id="356" name="正方形/長方形 355"/>
        <xdr:cNvSpPr/>
      </xdr:nvSpPr>
      <xdr:spPr>
        <a:xfrm>
          <a:off x="16297275" y="5075555"/>
          <a:ext cx="13665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139700</xdr:rowOff>
    </xdr:from>
    <xdr:to>
      <xdr:col>93</xdr:col>
      <xdr:colOff>6350</xdr:colOff>
      <xdr:row>33</xdr:row>
      <xdr:rowOff>54610</xdr:rowOff>
    </xdr:to>
    <xdr:sp macro="" textlink="">
      <xdr:nvSpPr>
        <xdr:cNvPr id="357" name="正方形/長方形 356"/>
        <xdr:cNvSpPr/>
      </xdr:nvSpPr>
      <xdr:spPr>
        <a:xfrm>
          <a:off x="16297275" y="525780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122555</xdr:rowOff>
    </xdr:from>
    <xdr:to>
      <xdr:col>99</xdr:col>
      <xdr:colOff>146050</xdr:colOff>
      <xdr:row>32</xdr:row>
      <xdr:rowOff>36195</xdr:rowOff>
    </xdr:to>
    <xdr:sp macro="" textlink="">
      <xdr:nvSpPr>
        <xdr:cNvPr id="358" name="正方形/長方形 357"/>
        <xdr:cNvSpPr/>
      </xdr:nvSpPr>
      <xdr:spPr>
        <a:xfrm>
          <a:off x="17790795" y="507555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139700</xdr:rowOff>
    </xdr:from>
    <xdr:to>
      <xdr:col>99</xdr:col>
      <xdr:colOff>146050</xdr:colOff>
      <xdr:row>33</xdr:row>
      <xdr:rowOff>54610</xdr:rowOff>
    </xdr:to>
    <xdr:sp macro="" textlink="">
      <xdr:nvSpPr>
        <xdr:cNvPr id="359" name="正方形/長方形 358"/>
        <xdr:cNvSpPr/>
      </xdr:nvSpPr>
      <xdr:spPr>
        <a:xfrm>
          <a:off x="17790795" y="5257800"/>
          <a:ext cx="115189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122555</xdr:rowOff>
    </xdr:from>
    <xdr:to>
      <xdr:col>106</xdr:col>
      <xdr:colOff>139700</xdr:colOff>
      <xdr:row>32</xdr:row>
      <xdr:rowOff>36195</xdr:rowOff>
    </xdr:to>
    <xdr:sp macro="" textlink="">
      <xdr:nvSpPr>
        <xdr:cNvPr id="360" name="正方形/長方形 359"/>
        <xdr:cNvSpPr/>
      </xdr:nvSpPr>
      <xdr:spPr>
        <a:xfrm>
          <a:off x="19113500" y="5075555"/>
          <a:ext cx="115189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139700</xdr:rowOff>
    </xdr:from>
    <xdr:to>
      <xdr:col>106</xdr:col>
      <xdr:colOff>139700</xdr:colOff>
      <xdr:row>33</xdr:row>
      <xdr:rowOff>54610</xdr:rowOff>
    </xdr:to>
    <xdr:sp macro="" textlink="">
      <xdr:nvSpPr>
        <xdr:cNvPr id="361" name="正方形/長方形 360"/>
        <xdr:cNvSpPr/>
      </xdr:nvSpPr>
      <xdr:spPr>
        <a:xfrm>
          <a:off x="19113500" y="5257800"/>
          <a:ext cx="115189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116205</xdr:rowOff>
    </xdr:from>
    <xdr:to>
      <xdr:col>85</xdr:col>
      <xdr:colOff>95250</xdr:colOff>
      <xdr:row>47</xdr:row>
      <xdr:rowOff>127635</xdr:rowOff>
    </xdr:to>
    <xdr:sp macro="" textlink="">
      <xdr:nvSpPr>
        <xdr:cNvPr id="362" name="正方形/長方形 361"/>
        <xdr:cNvSpPr/>
      </xdr:nvSpPr>
      <xdr:spPr>
        <a:xfrm>
          <a:off x="11626215" y="5564505"/>
          <a:ext cx="4607560" cy="23228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115</xdr:col>
      <xdr:colOff>31750</xdr:colOff>
      <xdr:row>47</xdr:row>
      <xdr:rowOff>127635</xdr:rowOff>
    </xdr:to>
    <xdr:sp macro="" textlink="">
      <xdr:nvSpPr>
        <xdr:cNvPr id="363" name="正方形/長方形 362"/>
        <xdr:cNvSpPr/>
      </xdr:nvSpPr>
      <xdr:spPr>
        <a:xfrm>
          <a:off x="16404590" y="5564505"/>
          <a:ext cx="5461635" cy="2322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104</xdr:col>
      <xdr:colOff>114300</xdr:colOff>
      <xdr:row>35</xdr:row>
      <xdr:rowOff>30480</xdr:rowOff>
    </xdr:to>
    <xdr:sp macro="" textlink="">
      <xdr:nvSpPr>
        <xdr:cNvPr id="364" name="正方形/長方形 363"/>
        <xdr:cNvSpPr/>
      </xdr:nvSpPr>
      <xdr:spPr>
        <a:xfrm>
          <a:off x="16404590" y="5564505"/>
          <a:ext cx="34556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189865</xdr:colOff>
      <xdr:row>35</xdr:row>
      <xdr:rowOff>91440</xdr:rowOff>
    </xdr:from>
    <xdr:to>
      <xdr:col>114</xdr:col>
      <xdr:colOff>114300</xdr:colOff>
      <xdr:row>47</xdr:row>
      <xdr:rowOff>67310</xdr:rowOff>
    </xdr:to>
    <xdr:sp macro="" textlink="" fLocksText="0">
      <xdr:nvSpPr>
        <xdr:cNvPr id="365" name="テキスト ボックス 364"/>
        <xdr:cNvSpPr txBox="1"/>
      </xdr:nvSpPr>
      <xdr:spPr>
        <a:xfrm>
          <a:off x="16518255" y="5869940"/>
          <a:ext cx="5240655"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実質公債費比率（３カ年平均）は0.2ポイント改善の1.7％となった。</a:t>
          </a:r>
        </a:p>
        <a:p>
          <a:r>
            <a:rPr kumimoji="1" lang="ja-JP" altLang="en-US" sz="1300">
              <a:latin typeface="ＭＳ Ｐゴシック"/>
              <a:ea typeface="ＭＳ Ｐゴシック"/>
            </a:rPr>
            <a:t>【分母（単年度）】</a:t>
          </a:r>
        </a:p>
        <a:p>
          <a:r>
            <a:rPr kumimoji="1" lang="ja-JP" altLang="en-US" sz="1300">
              <a:latin typeface="ＭＳ Ｐゴシック"/>
              <a:ea typeface="ＭＳ Ｐゴシック"/>
            </a:rPr>
            <a:t>　標準財政規模が８億3,553万８千円（5.4％）の増により８億2,491万６千円の増となった。</a:t>
          </a:r>
        </a:p>
        <a:p>
          <a:r>
            <a:rPr kumimoji="1" lang="ja-JP" altLang="en-US" sz="1300">
              <a:latin typeface="ＭＳ Ｐゴシック"/>
              <a:ea typeface="ＭＳ Ｐゴシック"/>
            </a:rPr>
            <a:t>【分子（単年度）】</a:t>
          </a:r>
        </a:p>
        <a:p>
          <a:r>
            <a:rPr kumimoji="1" lang="ja-JP" altLang="en-US" sz="1300">
              <a:latin typeface="ＭＳ Ｐゴシック"/>
              <a:ea typeface="ＭＳ Ｐゴシック"/>
            </a:rPr>
            <a:t>　起債の発行抑制のため元利償還金の額が減少したこと、下水道事業が一部法適用となったことに伴い地方債の償還財源に充てられる繰入金が減少したことに伴い5,191万３千円（20.2％）の減となった。</a:t>
          </a:r>
        </a:p>
      </xdr:txBody>
    </xdr:sp>
    <xdr:clientData/>
  </xdr:twoCellAnchor>
  <xdr:oneCellAnchor>
    <xdr:from>
      <xdr:col>61</xdr:col>
      <xdr:colOff>6350</xdr:colOff>
      <xdr:row>32</xdr:row>
      <xdr:rowOff>97790</xdr:rowOff>
    </xdr:from>
    <xdr:ext cx="297815" cy="210185"/>
    <xdr:sp macro="" textlink="">
      <xdr:nvSpPr>
        <xdr:cNvPr id="366" name="テキスト ボックス 365"/>
        <xdr:cNvSpPr txBox="1"/>
      </xdr:nvSpPr>
      <xdr:spPr>
        <a:xfrm>
          <a:off x="11588115" y="5380990"/>
          <a:ext cx="297815"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127635</xdr:rowOff>
    </xdr:from>
    <xdr:to>
      <xdr:col>85</xdr:col>
      <xdr:colOff>95250</xdr:colOff>
      <xdr:row>47</xdr:row>
      <xdr:rowOff>127635</xdr:rowOff>
    </xdr:to>
    <xdr:cxnSp macro="">
      <xdr:nvCxnSpPr>
        <xdr:cNvPr id="367" name="直線コネクタ 366"/>
        <xdr:cNvCxnSpPr/>
      </xdr:nvCxnSpPr>
      <xdr:spPr>
        <a:xfrm>
          <a:off x="11626215" y="78873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156845</xdr:rowOff>
    </xdr:from>
    <xdr:ext cx="761365" cy="241935"/>
    <xdr:sp macro="" textlink="">
      <xdr:nvSpPr>
        <xdr:cNvPr id="368" name="テキスト ボックス 367"/>
        <xdr:cNvSpPr txBox="1"/>
      </xdr:nvSpPr>
      <xdr:spPr>
        <a:xfrm>
          <a:off x="10942955" y="775144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126365</xdr:rowOff>
    </xdr:from>
    <xdr:to>
      <xdr:col>85</xdr:col>
      <xdr:colOff>95250</xdr:colOff>
      <xdr:row>45</xdr:row>
      <xdr:rowOff>126365</xdr:rowOff>
    </xdr:to>
    <xdr:cxnSp macro="">
      <xdr:nvCxnSpPr>
        <xdr:cNvPr id="369" name="直線コネクタ 368"/>
        <xdr:cNvCxnSpPr/>
      </xdr:nvCxnSpPr>
      <xdr:spPr>
        <a:xfrm>
          <a:off x="11626215" y="755586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154940</xdr:rowOff>
    </xdr:from>
    <xdr:ext cx="761365" cy="241935"/>
    <xdr:sp macro="" textlink="">
      <xdr:nvSpPr>
        <xdr:cNvPr id="370" name="テキスト ボックス 369"/>
        <xdr:cNvSpPr txBox="1"/>
      </xdr:nvSpPr>
      <xdr:spPr>
        <a:xfrm>
          <a:off x="10942955" y="7419340"/>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124460</xdr:rowOff>
    </xdr:from>
    <xdr:to>
      <xdr:col>85</xdr:col>
      <xdr:colOff>95250</xdr:colOff>
      <xdr:row>43</xdr:row>
      <xdr:rowOff>124460</xdr:rowOff>
    </xdr:to>
    <xdr:cxnSp macro="">
      <xdr:nvCxnSpPr>
        <xdr:cNvPr id="371" name="直線コネクタ 370"/>
        <xdr:cNvCxnSpPr/>
      </xdr:nvCxnSpPr>
      <xdr:spPr>
        <a:xfrm>
          <a:off x="11626215" y="72237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152400</xdr:rowOff>
    </xdr:from>
    <xdr:ext cx="761365" cy="247015"/>
    <xdr:sp macro="" textlink="">
      <xdr:nvSpPr>
        <xdr:cNvPr id="372" name="テキスト ボックス 371"/>
        <xdr:cNvSpPr txBox="1"/>
      </xdr:nvSpPr>
      <xdr:spPr>
        <a:xfrm>
          <a:off x="10942955" y="708660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122555</xdr:rowOff>
    </xdr:from>
    <xdr:to>
      <xdr:col>85</xdr:col>
      <xdr:colOff>95250</xdr:colOff>
      <xdr:row>41</xdr:row>
      <xdr:rowOff>122555</xdr:rowOff>
    </xdr:to>
    <xdr:cxnSp macro="">
      <xdr:nvCxnSpPr>
        <xdr:cNvPr id="373" name="直線コネクタ 372"/>
        <xdr:cNvCxnSpPr/>
      </xdr:nvCxnSpPr>
      <xdr:spPr>
        <a:xfrm>
          <a:off x="11626215" y="68916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150495</xdr:rowOff>
    </xdr:from>
    <xdr:ext cx="761365" cy="244475"/>
    <xdr:sp macro="" textlink="">
      <xdr:nvSpPr>
        <xdr:cNvPr id="374" name="テキスト ボックス 373"/>
        <xdr:cNvSpPr txBox="1"/>
      </xdr:nvSpPr>
      <xdr:spPr>
        <a:xfrm>
          <a:off x="10942955" y="675449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121920</xdr:rowOff>
    </xdr:from>
    <xdr:to>
      <xdr:col>85</xdr:col>
      <xdr:colOff>95250</xdr:colOff>
      <xdr:row>39</xdr:row>
      <xdr:rowOff>121920</xdr:rowOff>
    </xdr:to>
    <xdr:cxnSp macro="">
      <xdr:nvCxnSpPr>
        <xdr:cNvPr id="375" name="直線コネクタ 374"/>
        <xdr:cNvCxnSpPr/>
      </xdr:nvCxnSpPr>
      <xdr:spPr>
        <a:xfrm>
          <a:off x="11626215" y="65608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149225</xdr:rowOff>
    </xdr:from>
    <xdr:ext cx="761365" cy="243840"/>
    <xdr:sp macro="" textlink="">
      <xdr:nvSpPr>
        <xdr:cNvPr id="376" name="テキスト ボックス 375"/>
        <xdr:cNvSpPr txBox="1"/>
      </xdr:nvSpPr>
      <xdr:spPr>
        <a:xfrm>
          <a:off x="10942955" y="642302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119380</xdr:rowOff>
    </xdr:from>
    <xdr:to>
      <xdr:col>85</xdr:col>
      <xdr:colOff>95250</xdr:colOff>
      <xdr:row>37</xdr:row>
      <xdr:rowOff>119380</xdr:rowOff>
    </xdr:to>
    <xdr:cxnSp macro="">
      <xdr:nvCxnSpPr>
        <xdr:cNvPr id="377" name="直線コネクタ 376"/>
        <xdr:cNvCxnSpPr/>
      </xdr:nvCxnSpPr>
      <xdr:spPr>
        <a:xfrm>
          <a:off x="11626215" y="62280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147955</xdr:rowOff>
    </xdr:from>
    <xdr:ext cx="761365" cy="247015"/>
    <xdr:sp macro="" textlink="">
      <xdr:nvSpPr>
        <xdr:cNvPr id="378" name="テキスト ボックス 377"/>
        <xdr:cNvSpPr txBox="1"/>
      </xdr:nvSpPr>
      <xdr:spPr>
        <a:xfrm>
          <a:off x="10942955" y="6091555"/>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117475</xdr:rowOff>
    </xdr:from>
    <xdr:to>
      <xdr:col>85</xdr:col>
      <xdr:colOff>95250</xdr:colOff>
      <xdr:row>35</xdr:row>
      <xdr:rowOff>117475</xdr:rowOff>
    </xdr:to>
    <xdr:cxnSp macro="">
      <xdr:nvCxnSpPr>
        <xdr:cNvPr id="379" name="直線コネクタ 378"/>
        <xdr:cNvCxnSpPr/>
      </xdr:nvCxnSpPr>
      <xdr:spPr>
        <a:xfrm>
          <a:off x="11626215" y="58959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146050</xdr:rowOff>
    </xdr:from>
    <xdr:ext cx="761365" cy="248920"/>
    <xdr:sp macro="" textlink="">
      <xdr:nvSpPr>
        <xdr:cNvPr id="380" name="テキスト ボックス 379"/>
        <xdr:cNvSpPr txBox="1"/>
      </xdr:nvSpPr>
      <xdr:spPr>
        <a:xfrm>
          <a:off x="10942955" y="575945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116205</xdr:rowOff>
    </xdr:from>
    <xdr:to>
      <xdr:col>85</xdr:col>
      <xdr:colOff>95250</xdr:colOff>
      <xdr:row>33</xdr:row>
      <xdr:rowOff>116205</xdr:rowOff>
    </xdr:to>
    <xdr:cxnSp macro="">
      <xdr:nvCxnSpPr>
        <xdr:cNvPr id="381" name="直線コネクタ 380"/>
        <xdr:cNvCxnSpPr/>
      </xdr:nvCxnSpPr>
      <xdr:spPr>
        <a:xfrm>
          <a:off x="11626215" y="55645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116205</xdr:rowOff>
    </xdr:from>
    <xdr:to>
      <xdr:col>85</xdr:col>
      <xdr:colOff>95250</xdr:colOff>
      <xdr:row>47</xdr:row>
      <xdr:rowOff>127635</xdr:rowOff>
    </xdr:to>
    <xdr:sp macro="" textlink="">
      <xdr:nvSpPr>
        <xdr:cNvPr id="382" name="公債費負担の状況グラフ枠"/>
        <xdr:cNvSpPr/>
      </xdr:nvSpPr>
      <xdr:spPr>
        <a:xfrm>
          <a:off x="11626215" y="5564505"/>
          <a:ext cx="4607560" cy="23228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95250</xdr:rowOff>
    </xdr:from>
    <xdr:to>
      <xdr:col>81</xdr:col>
      <xdr:colOff>44450</xdr:colOff>
      <xdr:row>44</xdr:row>
      <xdr:rowOff>92075</xdr:rowOff>
    </xdr:to>
    <xdr:cxnSp macro="">
      <xdr:nvCxnSpPr>
        <xdr:cNvPr id="383" name="直線コネクタ 382"/>
        <xdr:cNvCxnSpPr/>
      </xdr:nvCxnSpPr>
      <xdr:spPr>
        <a:xfrm flipV="1">
          <a:off x="15423515" y="587375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65405</xdr:rowOff>
    </xdr:from>
    <xdr:ext cx="760730" cy="242570"/>
    <xdr:sp macro="" textlink="">
      <xdr:nvSpPr>
        <xdr:cNvPr id="384" name="公債費負担の状況最小値テキスト"/>
        <xdr:cNvSpPr txBox="1"/>
      </xdr:nvSpPr>
      <xdr:spPr>
        <a:xfrm>
          <a:off x="15512415" y="7329805"/>
          <a:ext cx="7607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92075</xdr:rowOff>
    </xdr:from>
    <xdr:to>
      <xdr:col>81</xdr:col>
      <xdr:colOff>133350</xdr:colOff>
      <xdr:row>44</xdr:row>
      <xdr:rowOff>92075</xdr:rowOff>
    </xdr:to>
    <xdr:cxnSp macro="">
      <xdr:nvCxnSpPr>
        <xdr:cNvPr id="385" name="直線コネクタ 384"/>
        <xdr:cNvCxnSpPr/>
      </xdr:nvCxnSpPr>
      <xdr:spPr>
        <a:xfrm>
          <a:off x="15354300" y="73564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13970</xdr:rowOff>
    </xdr:from>
    <xdr:ext cx="760730" cy="248920"/>
    <xdr:sp macro="" textlink="">
      <xdr:nvSpPr>
        <xdr:cNvPr id="386" name="公債費負担の状況最大値テキスト"/>
        <xdr:cNvSpPr txBox="1"/>
      </xdr:nvSpPr>
      <xdr:spPr>
        <a:xfrm>
          <a:off x="15512415" y="562737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95250</xdr:rowOff>
    </xdr:from>
    <xdr:to>
      <xdr:col>81</xdr:col>
      <xdr:colOff>133350</xdr:colOff>
      <xdr:row>35</xdr:row>
      <xdr:rowOff>95250</xdr:rowOff>
    </xdr:to>
    <xdr:cxnSp macro="">
      <xdr:nvCxnSpPr>
        <xdr:cNvPr id="387" name="直線コネクタ 386"/>
        <xdr:cNvCxnSpPr/>
      </xdr:nvCxnSpPr>
      <xdr:spPr>
        <a:xfrm>
          <a:off x="15354300" y="58737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139700</xdr:rowOff>
    </xdr:from>
    <xdr:to>
      <xdr:col>81</xdr:col>
      <xdr:colOff>44450</xdr:colOff>
      <xdr:row>36</xdr:row>
      <xdr:rowOff>162560</xdr:rowOff>
    </xdr:to>
    <xdr:cxnSp macro="">
      <xdr:nvCxnSpPr>
        <xdr:cNvPr id="388" name="直線コネクタ 387"/>
        <xdr:cNvCxnSpPr/>
      </xdr:nvCxnSpPr>
      <xdr:spPr>
        <a:xfrm flipV="1">
          <a:off x="14664055" y="6083300"/>
          <a:ext cx="7594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46355</xdr:rowOff>
    </xdr:from>
    <xdr:ext cx="760730" cy="248920"/>
    <xdr:sp macro="" textlink="">
      <xdr:nvSpPr>
        <xdr:cNvPr id="389" name="公債費負担の状況平均値テキスト"/>
        <xdr:cNvSpPr txBox="1"/>
      </xdr:nvSpPr>
      <xdr:spPr>
        <a:xfrm>
          <a:off x="15512415" y="6650355"/>
          <a:ext cx="7607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40</xdr:row>
      <xdr:rowOff>72390</xdr:rowOff>
    </xdr:from>
    <xdr:to>
      <xdr:col>81</xdr:col>
      <xdr:colOff>95250</xdr:colOff>
      <xdr:row>41</xdr:row>
      <xdr:rowOff>5080</xdr:rowOff>
    </xdr:to>
    <xdr:sp macro="" textlink="">
      <xdr:nvSpPr>
        <xdr:cNvPr id="390" name="フローチャート: 判断 389"/>
        <xdr:cNvSpPr/>
      </xdr:nvSpPr>
      <xdr:spPr>
        <a:xfrm>
          <a:off x="15379065" y="667639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36</xdr:row>
      <xdr:rowOff>162560</xdr:rowOff>
    </xdr:from>
    <xdr:to>
      <xdr:col>77</xdr:col>
      <xdr:colOff>44450</xdr:colOff>
      <xdr:row>37</xdr:row>
      <xdr:rowOff>8890</xdr:rowOff>
    </xdr:to>
    <xdr:cxnSp macro="">
      <xdr:nvCxnSpPr>
        <xdr:cNvPr id="391" name="直線コネクタ 390"/>
        <xdr:cNvCxnSpPr/>
      </xdr:nvCxnSpPr>
      <xdr:spPr>
        <a:xfrm flipV="1">
          <a:off x="13860145" y="6106160"/>
          <a:ext cx="80391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40</xdr:row>
      <xdr:rowOff>94615</xdr:rowOff>
    </xdr:from>
    <xdr:to>
      <xdr:col>77</xdr:col>
      <xdr:colOff>95250</xdr:colOff>
      <xdr:row>41</xdr:row>
      <xdr:rowOff>27305</xdr:rowOff>
    </xdr:to>
    <xdr:sp macro="" textlink="">
      <xdr:nvSpPr>
        <xdr:cNvPr id="392" name="フローチャート: 判断 391"/>
        <xdr:cNvSpPr/>
      </xdr:nvSpPr>
      <xdr:spPr>
        <a:xfrm>
          <a:off x="14619605" y="669861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13335</xdr:rowOff>
    </xdr:from>
    <xdr:ext cx="735965" cy="248920"/>
    <xdr:sp macro="" textlink="">
      <xdr:nvSpPr>
        <xdr:cNvPr id="393" name="テキスト ボックス 392"/>
        <xdr:cNvSpPr txBox="1"/>
      </xdr:nvSpPr>
      <xdr:spPr>
        <a:xfrm>
          <a:off x="14322425" y="678243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8890</xdr:rowOff>
    </xdr:from>
    <xdr:to>
      <xdr:col>72</xdr:col>
      <xdr:colOff>189865</xdr:colOff>
      <xdr:row>37</xdr:row>
      <xdr:rowOff>64135</xdr:rowOff>
    </xdr:to>
    <xdr:cxnSp macro="">
      <xdr:nvCxnSpPr>
        <xdr:cNvPr id="394" name="直線コネクタ 393"/>
        <xdr:cNvCxnSpPr/>
      </xdr:nvCxnSpPr>
      <xdr:spPr>
        <a:xfrm flipV="1">
          <a:off x="13063220" y="6117590"/>
          <a:ext cx="7969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105410</xdr:rowOff>
    </xdr:from>
    <xdr:to>
      <xdr:col>73</xdr:col>
      <xdr:colOff>44450</xdr:colOff>
      <xdr:row>41</xdr:row>
      <xdr:rowOff>38100</xdr:rowOff>
    </xdr:to>
    <xdr:sp macro="" textlink="">
      <xdr:nvSpPr>
        <xdr:cNvPr id="395" name="フローチャート: 判断 394"/>
        <xdr:cNvSpPr/>
      </xdr:nvSpPr>
      <xdr:spPr>
        <a:xfrm>
          <a:off x="13822680" y="670941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24130</xdr:rowOff>
    </xdr:from>
    <xdr:ext cx="760730" cy="247015"/>
    <xdr:sp macro="" textlink="">
      <xdr:nvSpPr>
        <xdr:cNvPr id="396" name="テキスト ボックス 395"/>
        <xdr:cNvSpPr txBox="1"/>
      </xdr:nvSpPr>
      <xdr:spPr>
        <a:xfrm>
          <a:off x="13512165" y="67932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64135</xdr:rowOff>
    </xdr:from>
    <xdr:to>
      <xdr:col>68</xdr:col>
      <xdr:colOff>152400</xdr:colOff>
      <xdr:row>37</xdr:row>
      <xdr:rowOff>119380</xdr:rowOff>
    </xdr:to>
    <xdr:cxnSp macro="">
      <xdr:nvCxnSpPr>
        <xdr:cNvPr id="397" name="直線コネクタ 396"/>
        <xdr:cNvCxnSpPr/>
      </xdr:nvCxnSpPr>
      <xdr:spPr>
        <a:xfrm flipV="1">
          <a:off x="12252960" y="6172835"/>
          <a:ext cx="8102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127635</xdr:rowOff>
    </xdr:from>
    <xdr:to>
      <xdr:col>68</xdr:col>
      <xdr:colOff>189865</xdr:colOff>
      <xdr:row>41</xdr:row>
      <xdr:rowOff>60325</xdr:rowOff>
    </xdr:to>
    <xdr:sp macro="" textlink="">
      <xdr:nvSpPr>
        <xdr:cNvPr id="398" name="フローチャート: 判断 397"/>
        <xdr:cNvSpPr/>
      </xdr:nvSpPr>
      <xdr:spPr>
        <a:xfrm>
          <a:off x="13012420" y="6731635"/>
          <a:ext cx="8826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41</xdr:row>
      <xdr:rowOff>46990</xdr:rowOff>
    </xdr:from>
    <xdr:ext cx="761365" cy="248920"/>
    <xdr:sp macro="" textlink="">
      <xdr:nvSpPr>
        <xdr:cNvPr id="399" name="テキスト ボックス 398"/>
        <xdr:cNvSpPr txBox="1"/>
      </xdr:nvSpPr>
      <xdr:spPr>
        <a:xfrm>
          <a:off x="12720955" y="681609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150495</xdr:rowOff>
    </xdr:from>
    <xdr:to>
      <xdr:col>64</xdr:col>
      <xdr:colOff>152400</xdr:colOff>
      <xdr:row>41</xdr:row>
      <xdr:rowOff>83185</xdr:rowOff>
    </xdr:to>
    <xdr:sp macro="" textlink="">
      <xdr:nvSpPr>
        <xdr:cNvPr id="400" name="フローチャート: 判断 399"/>
        <xdr:cNvSpPr/>
      </xdr:nvSpPr>
      <xdr:spPr>
        <a:xfrm>
          <a:off x="12202160" y="6754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69215</xdr:rowOff>
    </xdr:from>
    <xdr:ext cx="761365" cy="248920"/>
    <xdr:sp macro="" textlink="">
      <xdr:nvSpPr>
        <xdr:cNvPr id="401" name="テキスト ボックス 400"/>
        <xdr:cNvSpPr txBox="1"/>
      </xdr:nvSpPr>
      <xdr:spPr>
        <a:xfrm>
          <a:off x="11911330" y="683831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125730</xdr:rowOff>
    </xdr:from>
    <xdr:ext cx="760730" cy="247015"/>
    <xdr:sp macro="" textlink="">
      <xdr:nvSpPr>
        <xdr:cNvPr id="402" name="テキスト ボックス 401"/>
        <xdr:cNvSpPr txBox="1"/>
      </xdr:nvSpPr>
      <xdr:spPr>
        <a:xfrm>
          <a:off x="15227300"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125730</xdr:rowOff>
    </xdr:from>
    <xdr:ext cx="760730" cy="247015"/>
    <xdr:sp macro="" textlink="">
      <xdr:nvSpPr>
        <xdr:cNvPr id="403" name="テキスト ボックス 402"/>
        <xdr:cNvSpPr txBox="1"/>
      </xdr:nvSpPr>
      <xdr:spPr>
        <a:xfrm>
          <a:off x="14467840"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189865</xdr:colOff>
      <xdr:row>47</xdr:row>
      <xdr:rowOff>125730</xdr:rowOff>
    </xdr:from>
    <xdr:ext cx="756285" cy="247015"/>
    <xdr:sp macro="" textlink="">
      <xdr:nvSpPr>
        <xdr:cNvPr id="404" name="テキスト ボックス 403"/>
        <xdr:cNvSpPr txBox="1"/>
      </xdr:nvSpPr>
      <xdr:spPr>
        <a:xfrm>
          <a:off x="13670280" y="7885430"/>
          <a:ext cx="7562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125730</xdr:rowOff>
    </xdr:from>
    <xdr:ext cx="761365" cy="247015"/>
    <xdr:sp macro="" textlink="">
      <xdr:nvSpPr>
        <xdr:cNvPr id="405" name="テキスト ボックス 404"/>
        <xdr:cNvSpPr txBox="1"/>
      </xdr:nvSpPr>
      <xdr:spPr>
        <a:xfrm>
          <a:off x="12867005" y="788543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125730</xdr:rowOff>
    </xdr:from>
    <xdr:ext cx="760730" cy="247015"/>
    <xdr:sp macro="" textlink="">
      <xdr:nvSpPr>
        <xdr:cNvPr id="406" name="テキスト ボックス 405"/>
        <xdr:cNvSpPr txBox="1"/>
      </xdr:nvSpPr>
      <xdr:spPr>
        <a:xfrm>
          <a:off x="12056745" y="7885430"/>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189865</xdr:colOff>
      <xdr:row>36</xdr:row>
      <xdr:rowOff>91440</xdr:rowOff>
    </xdr:from>
    <xdr:to>
      <xdr:col>81</xdr:col>
      <xdr:colOff>95250</xdr:colOff>
      <xdr:row>37</xdr:row>
      <xdr:rowOff>24130</xdr:rowOff>
    </xdr:to>
    <xdr:sp macro="" textlink="">
      <xdr:nvSpPr>
        <xdr:cNvPr id="407" name="楕円 406"/>
        <xdr:cNvSpPr/>
      </xdr:nvSpPr>
      <xdr:spPr>
        <a:xfrm>
          <a:off x="15379065" y="603504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107315</xdr:rowOff>
    </xdr:from>
    <xdr:ext cx="760730" cy="246380"/>
    <xdr:sp macro="" textlink="">
      <xdr:nvSpPr>
        <xdr:cNvPr id="408" name="公債費負担の状況該当値テキスト"/>
        <xdr:cNvSpPr txBox="1"/>
      </xdr:nvSpPr>
      <xdr:spPr>
        <a:xfrm>
          <a:off x="15512415" y="5885815"/>
          <a:ext cx="7607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36</xdr:row>
      <xdr:rowOff>114300</xdr:rowOff>
    </xdr:from>
    <xdr:to>
      <xdr:col>77</xdr:col>
      <xdr:colOff>95250</xdr:colOff>
      <xdr:row>37</xdr:row>
      <xdr:rowOff>46990</xdr:rowOff>
    </xdr:to>
    <xdr:sp macro="" textlink="">
      <xdr:nvSpPr>
        <xdr:cNvPr id="409" name="楕円 408"/>
        <xdr:cNvSpPr/>
      </xdr:nvSpPr>
      <xdr:spPr>
        <a:xfrm>
          <a:off x="14619605" y="60579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56515</xdr:rowOff>
    </xdr:from>
    <xdr:ext cx="735965" cy="246380"/>
    <xdr:sp macro="" textlink="">
      <xdr:nvSpPr>
        <xdr:cNvPr id="410" name="テキスト ボックス 409"/>
        <xdr:cNvSpPr txBox="1"/>
      </xdr:nvSpPr>
      <xdr:spPr>
        <a:xfrm>
          <a:off x="14322425" y="5835015"/>
          <a:ext cx="7359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125095</xdr:rowOff>
    </xdr:from>
    <xdr:to>
      <xdr:col>73</xdr:col>
      <xdr:colOff>44450</xdr:colOff>
      <xdr:row>37</xdr:row>
      <xdr:rowOff>57785</xdr:rowOff>
    </xdr:to>
    <xdr:sp macro="" textlink="">
      <xdr:nvSpPr>
        <xdr:cNvPr id="411" name="楕円 410"/>
        <xdr:cNvSpPr/>
      </xdr:nvSpPr>
      <xdr:spPr>
        <a:xfrm>
          <a:off x="13822680" y="606869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67945</xdr:rowOff>
    </xdr:from>
    <xdr:ext cx="760730" cy="247015"/>
    <xdr:sp macro="" textlink="">
      <xdr:nvSpPr>
        <xdr:cNvPr id="412" name="テキスト ボックス 411"/>
        <xdr:cNvSpPr txBox="1"/>
      </xdr:nvSpPr>
      <xdr:spPr>
        <a:xfrm>
          <a:off x="13512165" y="5846445"/>
          <a:ext cx="7607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15240</xdr:rowOff>
    </xdr:from>
    <xdr:to>
      <xdr:col>68</xdr:col>
      <xdr:colOff>189865</xdr:colOff>
      <xdr:row>37</xdr:row>
      <xdr:rowOff>113030</xdr:rowOff>
    </xdr:to>
    <xdr:sp macro="" textlink="">
      <xdr:nvSpPr>
        <xdr:cNvPr id="413" name="楕円 412"/>
        <xdr:cNvSpPr/>
      </xdr:nvSpPr>
      <xdr:spPr>
        <a:xfrm>
          <a:off x="13012420" y="6123940"/>
          <a:ext cx="8826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35</xdr:row>
      <xdr:rowOff>122555</xdr:rowOff>
    </xdr:from>
    <xdr:ext cx="761365" cy="241935"/>
    <xdr:sp macro="" textlink="">
      <xdr:nvSpPr>
        <xdr:cNvPr id="414" name="テキスト ボックス 413"/>
        <xdr:cNvSpPr txBox="1"/>
      </xdr:nvSpPr>
      <xdr:spPr>
        <a:xfrm>
          <a:off x="12720955" y="590105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70485</xdr:rowOff>
    </xdr:from>
    <xdr:to>
      <xdr:col>64</xdr:col>
      <xdr:colOff>152400</xdr:colOff>
      <xdr:row>38</xdr:row>
      <xdr:rowOff>3175</xdr:rowOff>
    </xdr:to>
    <xdr:sp macro="" textlink="">
      <xdr:nvSpPr>
        <xdr:cNvPr id="415" name="楕円 414"/>
        <xdr:cNvSpPr/>
      </xdr:nvSpPr>
      <xdr:spPr>
        <a:xfrm>
          <a:off x="12202160" y="6179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13335</xdr:rowOff>
    </xdr:from>
    <xdr:ext cx="761365" cy="248920"/>
    <xdr:sp macro="" textlink="">
      <xdr:nvSpPr>
        <xdr:cNvPr id="416" name="テキスト ボックス 415"/>
        <xdr:cNvSpPr txBox="1"/>
      </xdr:nvSpPr>
      <xdr:spPr>
        <a:xfrm>
          <a:off x="11911330" y="59569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5080</xdr:rowOff>
    </xdr:from>
    <xdr:to>
      <xdr:col>85</xdr:col>
      <xdr:colOff>95250</xdr:colOff>
      <xdr:row>8</xdr:row>
      <xdr:rowOff>151765</xdr:rowOff>
    </xdr:to>
    <xdr:sp macro="" textlink="">
      <xdr:nvSpPr>
        <xdr:cNvPr id="417" name="正方形/長方形 416"/>
        <xdr:cNvSpPr/>
      </xdr:nvSpPr>
      <xdr:spPr>
        <a:xfrm>
          <a:off x="11626215" y="1160780"/>
          <a:ext cx="460756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640" cy="306705"/>
    <xdr:sp macro="" textlink="">
      <xdr:nvSpPr>
        <xdr:cNvPr id="418" name="テキスト ボックス 417"/>
        <xdr:cNvSpPr txBox="1"/>
      </xdr:nvSpPr>
      <xdr:spPr>
        <a:xfrm>
          <a:off x="12479020" y="1510665"/>
          <a:ext cx="14376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110" cy="358140"/>
    <xdr:sp macro="" textlink="">
      <xdr:nvSpPr>
        <xdr:cNvPr id="419" name="テキスト ボックス 418"/>
        <xdr:cNvSpPr txBox="1"/>
      </xdr:nvSpPr>
      <xdr:spPr>
        <a:xfrm>
          <a:off x="13887450" y="1485900"/>
          <a:ext cx="164211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88265</xdr:rowOff>
    </xdr:from>
    <xdr:to>
      <xdr:col>93</xdr:col>
      <xdr:colOff>6350</xdr:colOff>
      <xdr:row>10</xdr:row>
      <xdr:rowOff>0</xdr:rowOff>
    </xdr:to>
    <xdr:sp macro="" textlink="">
      <xdr:nvSpPr>
        <xdr:cNvPr id="420" name="正方形/長方形 419"/>
        <xdr:cNvSpPr/>
      </xdr:nvSpPr>
      <xdr:spPr>
        <a:xfrm>
          <a:off x="16297275" y="140906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18415</xdr:rowOff>
    </xdr:to>
    <xdr:sp macro="" textlink="">
      <xdr:nvSpPr>
        <xdr:cNvPr id="421" name="正方形/長方形 420"/>
        <xdr:cNvSpPr/>
      </xdr:nvSpPr>
      <xdr:spPr>
        <a:xfrm>
          <a:off x="16297275" y="1593215"/>
          <a:ext cx="1366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88265</xdr:rowOff>
    </xdr:from>
    <xdr:to>
      <xdr:col>99</xdr:col>
      <xdr:colOff>146050</xdr:colOff>
      <xdr:row>10</xdr:row>
      <xdr:rowOff>0</xdr:rowOff>
    </xdr:to>
    <xdr:sp macro="" textlink="">
      <xdr:nvSpPr>
        <xdr:cNvPr id="422" name="正方形/長方形 421"/>
        <xdr:cNvSpPr/>
      </xdr:nvSpPr>
      <xdr:spPr>
        <a:xfrm>
          <a:off x="17790795" y="1409065"/>
          <a:ext cx="115189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18415</xdr:rowOff>
    </xdr:to>
    <xdr:sp macro="" textlink="">
      <xdr:nvSpPr>
        <xdr:cNvPr id="423" name="正方形/長方形 422"/>
        <xdr:cNvSpPr/>
      </xdr:nvSpPr>
      <xdr:spPr>
        <a:xfrm>
          <a:off x="17790795" y="1593215"/>
          <a:ext cx="115189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88265</xdr:rowOff>
    </xdr:from>
    <xdr:to>
      <xdr:col>106</xdr:col>
      <xdr:colOff>139700</xdr:colOff>
      <xdr:row>10</xdr:row>
      <xdr:rowOff>0</xdr:rowOff>
    </xdr:to>
    <xdr:sp macro="" textlink="">
      <xdr:nvSpPr>
        <xdr:cNvPr id="424" name="正方形/長方形 423"/>
        <xdr:cNvSpPr/>
      </xdr:nvSpPr>
      <xdr:spPr>
        <a:xfrm>
          <a:off x="19113500" y="1409065"/>
          <a:ext cx="115189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107315</xdr:rowOff>
    </xdr:from>
    <xdr:to>
      <xdr:col>106</xdr:col>
      <xdr:colOff>139700</xdr:colOff>
      <xdr:row>11</xdr:row>
      <xdr:rowOff>18415</xdr:rowOff>
    </xdr:to>
    <xdr:sp macro="" textlink="">
      <xdr:nvSpPr>
        <xdr:cNvPr id="425" name="正方形/長方形 424"/>
        <xdr:cNvSpPr/>
      </xdr:nvSpPr>
      <xdr:spPr>
        <a:xfrm>
          <a:off x="19113500" y="1593215"/>
          <a:ext cx="115189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81915</xdr:rowOff>
    </xdr:from>
    <xdr:to>
      <xdr:col>85</xdr:col>
      <xdr:colOff>95250</xdr:colOff>
      <xdr:row>25</xdr:row>
      <xdr:rowOff>91440</xdr:rowOff>
    </xdr:to>
    <xdr:sp macro="" textlink="">
      <xdr:nvSpPr>
        <xdr:cNvPr id="426" name="正方形/長方形 425"/>
        <xdr:cNvSpPr/>
      </xdr:nvSpPr>
      <xdr:spPr>
        <a:xfrm>
          <a:off x="11626215" y="1898015"/>
          <a:ext cx="4607560" cy="23209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115</xdr:col>
      <xdr:colOff>31750</xdr:colOff>
      <xdr:row>25</xdr:row>
      <xdr:rowOff>91440</xdr:rowOff>
    </xdr:to>
    <xdr:sp macro="" textlink="">
      <xdr:nvSpPr>
        <xdr:cNvPr id="427" name="正方形/長方形 426"/>
        <xdr:cNvSpPr/>
      </xdr:nvSpPr>
      <xdr:spPr>
        <a:xfrm>
          <a:off x="16404590" y="1898015"/>
          <a:ext cx="5461635" cy="2320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81915</xdr:rowOff>
    </xdr:from>
    <xdr:to>
      <xdr:col>104</xdr:col>
      <xdr:colOff>114300</xdr:colOff>
      <xdr:row>12</xdr:row>
      <xdr:rowOff>164465</xdr:rowOff>
    </xdr:to>
    <xdr:sp macro="" textlink="">
      <xdr:nvSpPr>
        <xdr:cNvPr id="428" name="正方形/長方形 427"/>
        <xdr:cNvSpPr/>
      </xdr:nvSpPr>
      <xdr:spPr>
        <a:xfrm>
          <a:off x="16404590" y="1898015"/>
          <a:ext cx="34556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189865</xdr:colOff>
      <xdr:row>13</xdr:row>
      <xdr:rowOff>56515</xdr:rowOff>
    </xdr:from>
    <xdr:to>
      <xdr:col>114</xdr:col>
      <xdr:colOff>114300</xdr:colOff>
      <xdr:row>25</xdr:row>
      <xdr:rowOff>30480</xdr:rowOff>
    </xdr:to>
    <xdr:sp macro="" textlink="" fLocksText="0">
      <xdr:nvSpPr>
        <xdr:cNvPr id="429" name="テキスト ボックス 428"/>
        <xdr:cNvSpPr txBox="1"/>
      </xdr:nvSpPr>
      <xdr:spPr>
        <a:xfrm>
          <a:off x="16518255" y="2202815"/>
          <a:ext cx="5240655" cy="19551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将来負担比率は、昨年度に引き続き、3.8ポイント改善し6.3％となった。</a:t>
          </a:r>
        </a:p>
        <a:p>
          <a:r>
            <a:rPr kumimoji="1" lang="ja-JP" altLang="en-US" sz="1300">
              <a:latin typeface="ＭＳ Ｐゴシック"/>
              <a:ea typeface="ＭＳ Ｐゴシック"/>
            </a:rPr>
            <a:t>【分母】</a:t>
          </a:r>
        </a:p>
        <a:p>
          <a:r>
            <a:rPr kumimoji="1" lang="ja-JP" altLang="en-US" sz="1300">
              <a:latin typeface="ＭＳ Ｐゴシック"/>
              <a:ea typeface="ＭＳ Ｐゴシック"/>
            </a:rPr>
            <a:t>　標準財政規模が８億3,553万８千円の増となり、８億2,491万６千円（5.8％）の増となった。</a:t>
          </a:r>
        </a:p>
        <a:p>
          <a:r>
            <a:rPr kumimoji="1" lang="ja-JP" altLang="en-US" sz="1300">
              <a:latin typeface="ＭＳ Ｐゴシック"/>
              <a:ea typeface="ＭＳ Ｐゴシック"/>
            </a:rPr>
            <a:t>【分子】</a:t>
          </a:r>
        </a:p>
        <a:p>
          <a:r>
            <a:rPr kumimoji="1" lang="ja-JP" altLang="en-US" sz="1300">
              <a:latin typeface="ＭＳ Ｐゴシック"/>
              <a:ea typeface="ＭＳ Ｐゴシック"/>
            </a:rPr>
            <a:t>　将来負担額は起債の発行抑制のため、地方債の現在高が減少したこと、下水道事業が一部法適用となったことに伴う公営企業債等繰入見込額が減少したことにより、４億8,719万５千円（33.9％）の減となった。</a:t>
          </a:r>
        </a:p>
      </xdr:txBody>
    </xdr:sp>
    <xdr:clientData/>
  </xdr:twoCellAnchor>
  <xdr:oneCellAnchor>
    <xdr:from>
      <xdr:col>61</xdr:col>
      <xdr:colOff>6350</xdr:colOff>
      <xdr:row>10</xdr:row>
      <xdr:rowOff>62230</xdr:rowOff>
    </xdr:from>
    <xdr:ext cx="297815" cy="220345"/>
    <xdr:sp macro="" textlink="">
      <xdr:nvSpPr>
        <xdr:cNvPr id="430" name="テキスト ボックス 429"/>
        <xdr:cNvSpPr txBox="1"/>
      </xdr:nvSpPr>
      <xdr:spPr>
        <a:xfrm>
          <a:off x="11588115" y="1713230"/>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91440</xdr:rowOff>
    </xdr:from>
    <xdr:to>
      <xdr:col>85</xdr:col>
      <xdr:colOff>95250</xdr:colOff>
      <xdr:row>25</xdr:row>
      <xdr:rowOff>91440</xdr:rowOff>
    </xdr:to>
    <xdr:cxnSp macro="">
      <xdr:nvCxnSpPr>
        <xdr:cNvPr id="431" name="直線コネクタ 430"/>
        <xdr:cNvCxnSpPr/>
      </xdr:nvCxnSpPr>
      <xdr:spPr>
        <a:xfrm>
          <a:off x="11626215" y="42189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119380</xdr:rowOff>
    </xdr:from>
    <xdr:ext cx="761365" cy="247015"/>
    <xdr:sp macro="" textlink="">
      <xdr:nvSpPr>
        <xdr:cNvPr id="432" name="テキスト ボックス 431"/>
        <xdr:cNvSpPr txBox="1"/>
      </xdr:nvSpPr>
      <xdr:spPr>
        <a:xfrm>
          <a:off x="10942955" y="408178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89535</xdr:rowOff>
    </xdr:from>
    <xdr:to>
      <xdr:col>85</xdr:col>
      <xdr:colOff>95250</xdr:colOff>
      <xdr:row>23</xdr:row>
      <xdr:rowOff>89535</xdr:rowOff>
    </xdr:to>
    <xdr:cxnSp macro="">
      <xdr:nvCxnSpPr>
        <xdr:cNvPr id="433" name="直線コネクタ 432"/>
        <xdr:cNvCxnSpPr/>
      </xdr:nvCxnSpPr>
      <xdr:spPr>
        <a:xfrm>
          <a:off x="11626215" y="388683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117475</xdr:rowOff>
    </xdr:from>
    <xdr:ext cx="761365" cy="244475"/>
    <xdr:sp macro="" textlink="">
      <xdr:nvSpPr>
        <xdr:cNvPr id="434" name="テキスト ボックス 433"/>
        <xdr:cNvSpPr txBox="1"/>
      </xdr:nvSpPr>
      <xdr:spPr>
        <a:xfrm>
          <a:off x="10942955" y="374967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87630</xdr:rowOff>
    </xdr:from>
    <xdr:to>
      <xdr:col>85</xdr:col>
      <xdr:colOff>95250</xdr:colOff>
      <xdr:row>21</xdr:row>
      <xdr:rowOff>87630</xdr:rowOff>
    </xdr:to>
    <xdr:cxnSp macro="">
      <xdr:nvCxnSpPr>
        <xdr:cNvPr id="435" name="直線コネクタ 434"/>
        <xdr:cNvCxnSpPr/>
      </xdr:nvCxnSpPr>
      <xdr:spPr>
        <a:xfrm>
          <a:off x="11626215" y="35547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116205</xdr:rowOff>
    </xdr:from>
    <xdr:ext cx="761365" cy="244475"/>
    <xdr:sp macro="" textlink="">
      <xdr:nvSpPr>
        <xdr:cNvPr id="436" name="テキスト ボックス 435"/>
        <xdr:cNvSpPr txBox="1"/>
      </xdr:nvSpPr>
      <xdr:spPr>
        <a:xfrm>
          <a:off x="10942955" y="341820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86360</xdr:rowOff>
    </xdr:from>
    <xdr:to>
      <xdr:col>85</xdr:col>
      <xdr:colOff>95250</xdr:colOff>
      <xdr:row>19</xdr:row>
      <xdr:rowOff>86360</xdr:rowOff>
    </xdr:to>
    <xdr:cxnSp macro="">
      <xdr:nvCxnSpPr>
        <xdr:cNvPr id="437" name="直線コネクタ 436"/>
        <xdr:cNvCxnSpPr/>
      </xdr:nvCxnSpPr>
      <xdr:spPr>
        <a:xfrm>
          <a:off x="11626215" y="32232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114300</xdr:rowOff>
    </xdr:from>
    <xdr:ext cx="761365" cy="248920"/>
    <xdr:sp macro="" textlink="">
      <xdr:nvSpPr>
        <xdr:cNvPr id="438" name="テキスト ボックス 437"/>
        <xdr:cNvSpPr txBox="1"/>
      </xdr:nvSpPr>
      <xdr:spPr>
        <a:xfrm>
          <a:off x="10942955" y="308610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84455</xdr:rowOff>
    </xdr:from>
    <xdr:to>
      <xdr:col>85</xdr:col>
      <xdr:colOff>95250</xdr:colOff>
      <xdr:row>17</xdr:row>
      <xdr:rowOff>84455</xdr:rowOff>
    </xdr:to>
    <xdr:cxnSp macro="">
      <xdr:nvCxnSpPr>
        <xdr:cNvPr id="439" name="直線コネクタ 438"/>
        <xdr:cNvCxnSpPr/>
      </xdr:nvCxnSpPr>
      <xdr:spPr>
        <a:xfrm>
          <a:off x="11626215" y="28911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113030</xdr:rowOff>
    </xdr:from>
    <xdr:ext cx="761365" cy="247650"/>
    <xdr:sp macro="" textlink="">
      <xdr:nvSpPr>
        <xdr:cNvPr id="440" name="テキスト ボックス 439"/>
        <xdr:cNvSpPr txBox="1"/>
      </xdr:nvSpPr>
      <xdr:spPr>
        <a:xfrm>
          <a:off x="10942955" y="2754630"/>
          <a:ext cx="7613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83185</xdr:rowOff>
    </xdr:from>
    <xdr:to>
      <xdr:col>85</xdr:col>
      <xdr:colOff>95250</xdr:colOff>
      <xdr:row>15</xdr:row>
      <xdr:rowOff>83185</xdr:rowOff>
    </xdr:to>
    <xdr:cxnSp macro="">
      <xdr:nvCxnSpPr>
        <xdr:cNvPr id="441" name="直線コネクタ 440"/>
        <xdr:cNvCxnSpPr/>
      </xdr:nvCxnSpPr>
      <xdr:spPr>
        <a:xfrm>
          <a:off x="11626215" y="25596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114935</xdr:rowOff>
    </xdr:from>
    <xdr:ext cx="761365" cy="250825"/>
    <xdr:sp macro="" textlink="">
      <xdr:nvSpPr>
        <xdr:cNvPr id="442" name="テキスト ボックス 441"/>
        <xdr:cNvSpPr txBox="1"/>
      </xdr:nvSpPr>
      <xdr:spPr>
        <a:xfrm>
          <a:off x="10942955" y="242633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83820</xdr:rowOff>
    </xdr:from>
    <xdr:to>
      <xdr:col>85</xdr:col>
      <xdr:colOff>95250</xdr:colOff>
      <xdr:row>13</xdr:row>
      <xdr:rowOff>83820</xdr:rowOff>
    </xdr:to>
    <xdr:cxnSp macro="">
      <xdr:nvCxnSpPr>
        <xdr:cNvPr id="443" name="直線コネクタ 442"/>
        <xdr:cNvCxnSpPr/>
      </xdr:nvCxnSpPr>
      <xdr:spPr>
        <a:xfrm>
          <a:off x="11626215" y="22301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113030</xdr:rowOff>
    </xdr:from>
    <xdr:ext cx="761365" cy="252730"/>
    <xdr:sp macro="" textlink="">
      <xdr:nvSpPr>
        <xdr:cNvPr id="444" name="テキスト ボックス 443"/>
        <xdr:cNvSpPr txBox="1"/>
      </xdr:nvSpPr>
      <xdr:spPr>
        <a:xfrm>
          <a:off x="10942955" y="209423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81915</xdr:rowOff>
    </xdr:from>
    <xdr:to>
      <xdr:col>85</xdr:col>
      <xdr:colOff>95250</xdr:colOff>
      <xdr:row>11</xdr:row>
      <xdr:rowOff>81915</xdr:rowOff>
    </xdr:to>
    <xdr:cxnSp macro="">
      <xdr:nvCxnSpPr>
        <xdr:cNvPr id="445" name="直線コネクタ 444"/>
        <xdr:cNvCxnSpPr/>
      </xdr:nvCxnSpPr>
      <xdr:spPr>
        <a:xfrm>
          <a:off x="11626215" y="189801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81915</xdr:rowOff>
    </xdr:from>
    <xdr:to>
      <xdr:col>85</xdr:col>
      <xdr:colOff>95250</xdr:colOff>
      <xdr:row>25</xdr:row>
      <xdr:rowOff>91440</xdr:rowOff>
    </xdr:to>
    <xdr:sp macro="" textlink="">
      <xdr:nvSpPr>
        <xdr:cNvPr id="446" name="将来負担の状況グラフ枠"/>
        <xdr:cNvSpPr/>
      </xdr:nvSpPr>
      <xdr:spPr>
        <a:xfrm>
          <a:off x="11626215" y="1898015"/>
          <a:ext cx="4607560" cy="23209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83820</xdr:rowOff>
    </xdr:from>
    <xdr:to>
      <xdr:col>81</xdr:col>
      <xdr:colOff>44450</xdr:colOff>
      <xdr:row>22</xdr:row>
      <xdr:rowOff>87630</xdr:rowOff>
    </xdr:to>
    <xdr:cxnSp macro="">
      <xdr:nvCxnSpPr>
        <xdr:cNvPr id="447" name="直線コネクタ 446"/>
        <xdr:cNvCxnSpPr/>
      </xdr:nvCxnSpPr>
      <xdr:spPr>
        <a:xfrm flipV="1">
          <a:off x="15423515" y="223012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60325</xdr:rowOff>
    </xdr:from>
    <xdr:ext cx="760730" cy="244475"/>
    <xdr:sp macro="" textlink="">
      <xdr:nvSpPr>
        <xdr:cNvPr id="448" name="将来負担の状況最小値テキスト"/>
        <xdr:cNvSpPr txBox="1"/>
      </xdr:nvSpPr>
      <xdr:spPr>
        <a:xfrm>
          <a:off x="15512415" y="3692525"/>
          <a:ext cx="7607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87630</xdr:rowOff>
    </xdr:from>
    <xdr:to>
      <xdr:col>81</xdr:col>
      <xdr:colOff>133350</xdr:colOff>
      <xdr:row>22</xdr:row>
      <xdr:rowOff>87630</xdr:rowOff>
    </xdr:to>
    <xdr:cxnSp macro="">
      <xdr:nvCxnSpPr>
        <xdr:cNvPr id="449" name="直線コネクタ 448"/>
        <xdr:cNvCxnSpPr/>
      </xdr:nvCxnSpPr>
      <xdr:spPr>
        <a:xfrm>
          <a:off x="15354300" y="37198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164465</xdr:rowOff>
    </xdr:from>
    <xdr:ext cx="760730" cy="257175"/>
    <xdr:sp macro="" textlink="">
      <xdr:nvSpPr>
        <xdr:cNvPr id="450" name="将来負担の状況最大値テキスト"/>
        <xdr:cNvSpPr txBox="1"/>
      </xdr:nvSpPr>
      <xdr:spPr>
        <a:xfrm>
          <a:off x="15512415" y="19805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83820</xdr:rowOff>
    </xdr:from>
    <xdr:to>
      <xdr:col>81</xdr:col>
      <xdr:colOff>133350</xdr:colOff>
      <xdr:row>13</xdr:row>
      <xdr:rowOff>83820</xdr:rowOff>
    </xdr:to>
    <xdr:cxnSp macro="">
      <xdr:nvCxnSpPr>
        <xdr:cNvPr id="451" name="直線コネクタ 450"/>
        <xdr:cNvCxnSpPr/>
      </xdr:nvCxnSpPr>
      <xdr:spPr>
        <a:xfrm>
          <a:off x="15354300" y="22301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156210</xdr:rowOff>
    </xdr:from>
    <xdr:to>
      <xdr:col>81</xdr:col>
      <xdr:colOff>44450</xdr:colOff>
      <xdr:row>14</xdr:row>
      <xdr:rowOff>27940</xdr:rowOff>
    </xdr:to>
    <xdr:cxnSp macro="">
      <xdr:nvCxnSpPr>
        <xdr:cNvPr id="452" name="直線コネクタ 451"/>
        <xdr:cNvCxnSpPr/>
      </xdr:nvCxnSpPr>
      <xdr:spPr>
        <a:xfrm flipV="1">
          <a:off x="14664055" y="2302510"/>
          <a:ext cx="7594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161290</xdr:rowOff>
    </xdr:from>
    <xdr:ext cx="760730" cy="247015"/>
    <xdr:sp macro="" textlink="">
      <xdr:nvSpPr>
        <xdr:cNvPr id="453" name="将来負担の状況平均値テキスト"/>
        <xdr:cNvSpPr txBox="1"/>
      </xdr:nvSpPr>
      <xdr:spPr>
        <a:xfrm>
          <a:off x="15512415" y="2472690"/>
          <a:ext cx="76073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15</xdr:row>
      <xdr:rowOff>17780</xdr:rowOff>
    </xdr:from>
    <xdr:to>
      <xdr:col>81</xdr:col>
      <xdr:colOff>95250</xdr:colOff>
      <xdr:row>15</xdr:row>
      <xdr:rowOff>116205</xdr:rowOff>
    </xdr:to>
    <xdr:sp macro="" textlink="">
      <xdr:nvSpPr>
        <xdr:cNvPr id="454" name="フローチャート: 判断 453"/>
        <xdr:cNvSpPr/>
      </xdr:nvSpPr>
      <xdr:spPr>
        <a:xfrm>
          <a:off x="15379065" y="249428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14</xdr:row>
      <xdr:rowOff>27940</xdr:rowOff>
    </xdr:from>
    <xdr:to>
      <xdr:col>77</xdr:col>
      <xdr:colOff>44450</xdr:colOff>
      <xdr:row>14</xdr:row>
      <xdr:rowOff>76835</xdr:rowOff>
    </xdr:to>
    <xdr:cxnSp macro="">
      <xdr:nvCxnSpPr>
        <xdr:cNvPr id="455" name="直線コネクタ 454"/>
        <xdr:cNvCxnSpPr/>
      </xdr:nvCxnSpPr>
      <xdr:spPr>
        <a:xfrm flipV="1">
          <a:off x="13860145" y="2339340"/>
          <a:ext cx="80391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14</xdr:row>
      <xdr:rowOff>124460</xdr:rowOff>
    </xdr:from>
    <xdr:to>
      <xdr:col>77</xdr:col>
      <xdr:colOff>95250</xdr:colOff>
      <xdr:row>15</xdr:row>
      <xdr:rowOff>52705</xdr:rowOff>
    </xdr:to>
    <xdr:sp macro="" textlink="">
      <xdr:nvSpPr>
        <xdr:cNvPr id="456" name="フローチャート: 判断 455"/>
        <xdr:cNvSpPr/>
      </xdr:nvSpPr>
      <xdr:spPr>
        <a:xfrm>
          <a:off x="14619605" y="2435860"/>
          <a:ext cx="9525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38100</xdr:rowOff>
    </xdr:from>
    <xdr:ext cx="735965" cy="246380"/>
    <xdr:sp macro="" textlink="">
      <xdr:nvSpPr>
        <xdr:cNvPr id="457" name="テキスト ボックス 456"/>
        <xdr:cNvSpPr txBox="1"/>
      </xdr:nvSpPr>
      <xdr:spPr>
        <a:xfrm>
          <a:off x="14322425" y="2514600"/>
          <a:ext cx="7359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76835</xdr:rowOff>
    </xdr:from>
    <xdr:to>
      <xdr:col>72</xdr:col>
      <xdr:colOff>189865</xdr:colOff>
      <xdr:row>14</xdr:row>
      <xdr:rowOff>118110</xdr:rowOff>
    </xdr:to>
    <xdr:cxnSp macro="">
      <xdr:nvCxnSpPr>
        <xdr:cNvPr id="458" name="直線コネクタ 457"/>
        <xdr:cNvCxnSpPr/>
      </xdr:nvCxnSpPr>
      <xdr:spPr>
        <a:xfrm flipV="1">
          <a:off x="13063220" y="2388235"/>
          <a:ext cx="7969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153035</xdr:rowOff>
    </xdr:from>
    <xdr:to>
      <xdr:col>73</xdr:col>
      <xdr:colOff>44450</xdr:colOff>
      <xdr:row>15</xdr:row>
      <xdr:rowOff>80645</xdr:rowOff>
    </xdr:to>
    <xdr:sp macro="" textlink="">
      <xdr:nvSpPr>
        <xdr:cNvPr id="459" name="フローチャート: 判断 458"/>
        <xdr:cNvSpPr/>
      </xdr:nvSpPr>
      <xdr:spPr>
        <a:xfrm>
          <a:off x="13822680" y="2464435"/>
          <a:ext cx="81915"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66675</xdr:rowOff>
    </xdr:from>
    <xdr:ext cx="760730" cy="248285"/>
    <xdr:sp macro="" textlink="">
      <xdr:nvSpPr>
        <xdr:cNvPr id="460" name="テキスト ボックス 459"/>
        <xdr:cNvSpPr txBox="1"/>
      </xdr:nvSpPr>
      <xdr:spPr>
        <a:xfrm>
          <a:off x="13512165" y="254317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118110</xdr:rowOff>
    </xdr:from>
    <xdr:to>
      <xdr:col>68</xdr:col>
      <xdr:colOff>152400</xdr:colOff>
      <xdr:row>15</xdr:row>
      <xdr:rowOff>10795</xdr:rowOff>
    </xdr:to>
    <xdr:cxnSp macro="">
      <xdr:nvCxnSpPr>
        <xdr:cNvPr id="461" name="直線コネクタ 460"/>
        <xdr:cNvCxnSpPr/>
      </xdr:nvCxnSpPr>
      <xdr:spPr>
        <a:xfrm flipV="1">
          <a:off x="12252960" y="2429510"/>
          <a:ext cx="8102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35560</xdr:rowOff>
    </xdr:from>
    <xdr:to>
      <xdr:col>68</xdr:col>
      <xdr:colOff>189865</xdr:colOff>
      <xdr:row>15</xdr:row>
      <xdr:rowOff>133985</xdr:rowOff>
    </xdr:to>
    <xdr:sp macro="" textlink="">
      <xdr:nvSpPr>
        <xdr:cNvPr id="462" name="フローチャート: 判断 461"/>
        <xdr:cNvSpPr/>
      </xdr:nvSpPr>
      <xdr:spPr>
        <a:xfrm>
          <a:off x="13012420" y="2512060"/>
          <a:ext cx="8826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15</xdr:row>
      <xdr:rowOff>118745</xdr:rowOff>
    </xdr:from>
    <xdr:ext cx="761365" cy="244475"/>
    <xdr:sp macro="" textlink="">
      <xdr:nvSpPr>
        <xdr:cNvPr id="463" name="テキスト ボックス 462"/>
        <xdr:cNvSpPr txBox="1"/>
      </xdr:nvSpPr>
      <xdr:spPr>
        <a:xfrm>
          <a:off x="12720955" y="259524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60960</xdr:rowOff>
    </xdr:from>
    <xdr:to>
      <xdr:col>64</xdr:col>
      <xdr:colOff>152400</xdr:colOff>
      <xdr:row>15</xdr:row>
      <xdr:rowOff>159385</xdr:rowOff>
    </xdr:to>
    <xdr:sp macro="" textlink="">
      <xdr:nvSpPr>
        <xdr:cNvPr id="464" name="フローチャート: 判断 463"/>
        <xdr:cNvSpPr/>
      </xdr:nvSpPr>
      <xdr:spPr>
        <a:xfrm>
          <a:off x="12202160" y="25374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144780</xdr:rowOff>
    </xdr:from>
    <xdr:ext cx="761365" cy="243840"/>
    <xdr:sp macro="" textlink="">
      <xdr:nvSpPr>
        <xdr:cNvPr id="465" name="テキスト ボックス 464"/>
        <xdr:cNvSpPr txBox="1"/>
      </xdr:nvSpPr>
      <xdr:spPr>
        <a:xfrm>
          <a:off x="11911330" y="2621280"/>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88900</xdr:rowOff>
    </xdr:from>
    <xdr:ext cx="760730" cy="241935"/>
    <xdr:sp macro="" textlink="">
      <xdr:nvSpPr>
        <xdr:cNvPr id="466" name="テキスト ボックス 465"/>
        <xdr:cNvSpPr txBox="1"/>
      </xdr:nvSpPr>
      <xdr:spPr>
        <a:xfrm>
          <a:off x="15227300" y="421640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88900</xdr:rowOff>
    </xdr:from>
    <xdr:ext cx="760730" cy="241935"/>
    <xdr:sp macro="" textlink="">
      <xdr:nvSpPr>
        <xdr:cNvPr id="467" name="テキスト ボックス 466"/>
        <xdr:cNvSpPr txBox="1"/>
      </xdr:nvSpPr>
      <xdr:spPr>
        <a:xfrm>
          <a:off x="14467840" y="421640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189865</xdr:colOff>
      <xdr:row>25</xdr:row>
      <xdr:rowOff>88900</xdr:rowOff>
    </xdr:from>
    <xdr:ext cx="756285" cy="241935"/>
    <xdr:sp macro="" textlink="">
      <xdr:nvSpPr>
        <xdr:cNvPr id="468" name="テキスト ボックス 467"/>
        <xdr:cNvSpPr txBox="1"/>
      </xdr:nvSpPr>
      <xdr:spPr>
        <a:xfrm>
          <a:off x="13670280" y="4216400"/>
          <a:ext cx="7562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88900</xdr:rowOff>
    </xdr:from>
    <xdr:ext cx="761365" cy="241935"/>
    <xdr:sp macro="" textlink="">
      <xdr:nvSpPr>
        <xdr:cNvPr id="469" name="テキスト ボックス 468"/>
        <xdr:cNvSpPr txBox="1"/>
      </xdr:nvSpPr>
      <xdr:spPr>
        <a:xfrm>
          <a:off x="12867005" y="4216400"/>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88900</xdr:rowOff>
    </xdr:from>
    <xdr:ext cx="760730" cy="241935"/>
    <xdr:sp macro="" textlink="">
      <xdr:nvSpPr>
        <xdr:cNvPr id="470" name="テキスト ボックス 469"/>
        <xdr:cNvSpPr txBox="1"/>
      </xdr:nvSpPr>
      <xdr:spPr>
        <a:xfrm>
          <a:off x="12056745" y="4216400"/>
          <a:ext cx="7607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189865</xdr:colOff>
      <xdr:row>13</xdr:row>
      <xdr:rowOff>105410</xdr:rowOff>
    </xdr:from>
    <xdr:to>
      <xdr:col>81</xdr:col>
      <xdr:colOff>95250</xdr:colOff>
      <xdr:row>14</xdr:row>
      <xdr:rowOff>35560</xdr:rowOff>
    </xdr:to>
    <xdr:sp macro="" textlink="">
      <xdr:nvSpPr>
        <xdr:cNvPr id="471" name="楕円 470"/>
        <xdr:cNvSpPr/>
      </xdr:nvSpPr>
      <xdr:spPr>
        <a:xfrm>
          <a:off x="15379065" y="2251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26670</xdr:rowOff>
    </xdr:from>
    <xdr:ext cx="760730" cy="256540"/>
    <xdr:sp macro="" textlink="">
      <xdr:nvSpPr>
        <xdr:cNvPr id="472" name="将来負担の状況該当値テキスト"/>
        <xdr:cNvSpPr txBox="1"/>
      </xdr:nvSpPr>
      <xdr:spPr>
        <a:xfrm>
          <a:off x="15512415" y="21729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13</xdr:row>
      <xdr:rowOff>149225</xdr:rowOff>
    </xdr:from>
    <xdr:to>
      <xdr:col>77</xdr:col>
      <xdr:colOff>95250</xdr:colOff>
      <xdr:row>14</xdr:row>
      <xdr:rowOff>79375</xdr:rowOff>
    </xdr:to>
    <xdr:sp macro="" textlink="">
      <xdr:nvSpPr>
        <xdr:cNvPr id="473" name="楕円 472"/>
        <xdr:cNvSpPr/>
      </xdr:nvSpPr>
      <xdr:spPr>
        <a:xfrm>
          <a:off x="14619605" y="2295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89535</xdr:rowOff>
    </xdr:from>
    <xdr:ext cx="735965" cy="251460"/>
    <xdr:sp macro="" textlink="">
      <xdr:nvSpPr>
        <xdr:cNvPr id="474" name="テキスト ボックス 473"/>
        <xdr:cNvSpPr txBox="1"/>
      </xdr:nvSpPr>
      <xdr:spPr>
        <a:xfrm>
          <a:off x="14322425" y="2070735"/>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26035</xdr:rowOff>
    </xdr:from>
    <xdr:to>
      <xdr:col>73</xdr:col>
      <xdr:colOff>44450</xdr:colOff>
      <xdr:row>14</xdr:row>
      <xdr:rowOff>127635</xdr:rowOff>
    </xdr:to>
    <xdr:sp macro="" textlink="">
      <xdr:nvSpPr>
        <xdr:cNvPr id="475" name="楕円 474"/>
        <xdr:cNvSpPr/>
      </xdr:nvSpPr>
      <xdr:spPr>
        <a:xfrm>
          <a:off x="13822680" y="233743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137795</xdr:rowOff>
    </xdr:from>
    <xdr:ext cx="760730" cy="258445"/>
    <xdr:sp macro="" textlink="">
      <xdr:nvSpPr>
        <xdr:cNvPr id="476" name="テキスト ボックス 475"/>
        <xdr:cNvSpPr txBox="1"/>
      </xdr:nvSpPr>
      <xdr:spPr>
        <a:xfrm>
          <a:off x="13512165" y="21189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67310</xdr:rowOff>
    </xdr:from>
    <xdr:to>
      <xdr:col>68</xdr:col>
      <xdr:colOff>189865</xdr:colOff>
      <xdr:row>14</xdr:row>
      <xdr:rowOff>164465</xdr:rowOff>
    </xdr:to>
    <xdr:sp macro="" textlink="">
      <xdr:nvSpPr>
        <xdr:cNvPr id="477" name="楕円 476"/>
        <xdr:cNvSpPr/>
      </xdr:nvSpPr>
      <xdr:spPr>
        <a:xfrm>
          <a:off x="13012420" y="2378710"/>
          <a:ext cx="8826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13</xdr:row>
      <xdr:rowOff>7620</xdr:rowOff>
    </xdr:from>
    <xdr:ext cx="761365" cy="250825"/>
    <xdr:sp macro="" textlink="">
      <xdr:nvSpPr>
        <xdr:cNvPr id="478" name="テキスト ボックス 477"/>
        <xdr:cNvSpPr txBox="1"/>
      </xdr:nvSpPr>
      <xdr:spPr>
        <a:xfrm>
          <a:off x="12720955" y="215392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130810</xdr:rowOff>
    </xdr:from>
    <xdr:to>
      <xdr:col>64</xdr:col>
      <xdr:colOff>152400</xdr:colOff>
      <xdr:row>15</xdr:row>
      <xdr:rowOff>59690</xdr:rowOff>
    </xdr:to>
    <xdr:sp macro="" textlink="">
      <xdr:nvSpPr>
        <xdr:cNvPr id="479" name="楕円 478"/>
        <xdr:cNvSpPr/>
      </xdr:nvSpPr>
      <xdr:spPr>
        <a:xfrm>
          <a:off x="12202160" y="244221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71755</xdr:rowOff>
    </xdr:from>
    <xdr:ext cx="761365" cy="258445"/>
    <xdr:sp macro="" textlink="">
      <xdr:nvSpPr>
        <xdr:cNvPr id="480" name="テキスト ボックス 479"/>
        <xdr:cNvSpPr txBox="1"/>
      </xdr:nvSpPr>
      <xdr:spPr>
        <a:xfrm>
          <a:off x="11911330" y="2218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5987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545050" y="190500"/>
          <a:ext cx="3600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70450" y="215900"/>
          <a:ext cx="3556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95850" y="241300"/>
          <a:ext cx="350774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82190" y="190500"/>
          <a:ext cx="244602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5007590" y="215900"/>
          <a:ext cx="240157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5032990" y="241300"/>
          <a:ext cx="234442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15185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2470" y="1524000"/>
          <a:ext cx="884301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2960" y="1555750"/>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40890" y="1555750"/>
          <a:ext cx="1170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75330" y="155575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67250" y="1549400"/>
          <a:ext cx="18669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34150" y="1549400"/>
          <a:ext cx="11709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52080" y="1549400"/>
          <a:ext cx="5854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67250" y="2413000"/>
          <a:ext cx="18669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97650" y="2413000"/>
          <a:ext cx="31318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707880" y="1524000"/>
          <a:ext cx="13030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35210" y="1587500"/>
          <a:ext cx="1170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35210" y="1854200"/>
          <a:ext cx="1170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35210" y="2184400"/>
          <a:ext cx="11709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92970" y="1676400"/>
          <a:ext cx="154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827895" y="16256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827895" y="18923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7234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92970" y="2159000"/>
          <a:ext cx="1549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7234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92970" y="2540000"/>
          <a:ext cx="1549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xdr:cNvSpPr txBox="1"/>
      </xdr:nvSpPr>
      <xdr:spPr>
        <a:xfrm>
          <a:off x="64897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49555"/>
    <xdr:sp macro="" textlink="">
      <xdr:nvSpPr>
        <xdr:cNvPr id="31" name="テキスト ボックス 30"/>
        <xdr:cNvSpPr txBox="1"/>
      </xdr:nvSpPr>
      <xdr:spPr>
        <a:xfrm>
          <a:off x="648970" y="3746500"/>
          <a:ext cx="60382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250" cy="259080"/>
    <xdr:sp macro="" textlink="">
      <xdr:nvSpPr>
        <xdr:cNvPr id="32" name="テキスト ボックス 31"/>
        <xdr:cNvSpPr txBox="1"/>
      </xdr:nvSpPr>
      <xdr:spPr>
        <a:xfrm>
          <a:off x="648970" y="4000500"/>
          <a:ext cx="8223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xdr:cNvSpPr txBox="1"/>
      </xdr:nvSpPr>
      <xdr:spPr>
        <a:xfrm>
          <a:off x="64897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2470" y="46990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54270" y="47625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54270" y="49530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508750" y="4762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508750" y="4953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89570" y="4762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89570" y="4953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2470" y="5270500"/>
          <a:ext cx="4241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52720" y="5270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316220" y="5270500"/>
          <a:ext cx="34918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37810" y="5588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人件費の経常収支比率は</a:t>
          </a:r>
          <a:r>
            <a:rPr kumimoji="1" lang="en-US" altLang="ja-JP" sz="1100">
              <a:latin typeface="ＭＳ Ｐゴシック"/>
              <a:ea typeface="ＭＳ Ｐゴシック"/>
            </a:rPr>
            <a:t>0.4</a:t>
          </a:r>
          <a:r>
            <a:rPr kumimoji="1" lang="ja-JP" altLang="en-US" sz="1100">
              <a:latin typeface="ＭＳ Ｐゴシック"/>
              <a:ea typeface="ＭＳ Ｐゴシック"/>
            </a:rPr>
            <a:t>ポイント改善し</a:t>
          </a:r>
          <a:r>
            <a:rPr kumimoji="1" lang="en-US" altLang="ja-JP" sz="1100">
              <a:latin typeface="ＭＳ Ｐゴシック"/>
              <a:ea typeface="ＭＳ Ｐゴシック"/>
            </a:rPr>
            <a:t>24.1</a:t>
          </a:r>
          <a:r>
            <a:rPr kumimoji="1" lang="ja-JP" altLang="en-US" sz="1100">
              <a:latin typeface="ＭＳ Ｐゴシック"/>
              <a:ea typeface="ＭＳ Ｐゴシック"/>
            </a:rPr>
            <a:t>％となった。</a:t>
          </a:r>
        </a:p>
        <a:p>
          <a:r>
            <a:rPr kumimoji="1" lang="ja-JP" altLang="en-US" sz="1100">
              <a:latin typeface="ＭＳ Ｐゴシック"/>
              <a:ea typeface="ＭＳ Ｐゴシック"/>
            </a:rPr>
            <a:t>　会計年度任用職員制度が始まったことなどにより、38億9,540万１千円、前年度比4,064万３千円、1.1％の増となった。</a:t>
          </a:r>
        </a:p>
        <a:p>
          <a:r>
            <a:rPr kumimoji="1" lang="ja-JP" altLang="en-US" sz="1100">
              <a:latin typeface="ＭＳ Ｐゴシック"/>
              <a:ea typeface="ＭＳ Ｐゴシック"/>
            </a:rPr>
            <a:t>　今後とも、狛江市第６次行財政改革推進計画 （令和２年度～令和６年度）を推進し、人件費の抑制に努める。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9560" cy="225425"/>
    <xdr:sp macro="" textlink="">
      <xdr:nvSpPr>
        <xdr:cNvPr id="45" name="テキスト ボックス 44"/>
        <xdr:cNvSpPr txBox="1"/>
      </xdr:nvSpPr>
      <xdr:spPr>
        <a:xfrm>
          <a:off x="67437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2470" y="7556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745" cy="250190"/>
    <xdr:sp macro="" textlink="">
      <xdr:nvSpPr>
        <xdr:cNvPr id="47" name="テキスト ボックス 46"/>
        <xdr:cNvSpPr txBox="1"/>
      </xdr:nvSpPr>
      <xdr:spPr>
        <a:xfrm>
          <a:off x="237490" y="7414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182880</xdr:colOff>
      <xdr:row>41</xdr:row>
      <xdr:rowOff>146050</xdr:rowOff>
    </xdr:to>
    <xdr:cxnSp macro="">
      <xdr:nvCxnSpPr>
        <xdr:cNvPr id="48" name="直線コネクタ 47"/>
        <xdr:cNvCxnSpPr/>
      </xdr:nvCxnSpPr>
      <xdr:spPr>
        <a:xfrm>
          <a:off x="712470" y="7175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745" cy="259080"/>
    <xdr:sp macro="" textlink="">
      <xdr:nvSpPr>
        <xdr:cNvPr id="49" name="テキスト ボックス 48"/>
        <xdr:cNvSpPr txBox="1"/>
      </xdr:nvSpPr>
      <xdr:spPr>
        <a:xfrm>
          <a:off x="23749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182880</xdr:colOff>
      <xdr:row>39</xdr:row>
      <xdr:rowOff>107950</xdr:rowOff>
    </xdr:to>
    <xdr:cxnSp macro="">
      <xdr:nvCxnSpPr>
        <xdr:cNvPr id="50" name="直線コネクタ 49"/>
        <xdr:cNvCxnSpPr/>
      </xdr:nvCxnSpPr>
      <xdr:spPr>
        <a:xfrm>
          <a:off x="712470" y="6794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745" cy="259080"/>
    <xdr:sp macro="" textlink="">
      <xdr:nvSpPr>
        <xdr:cNvPr id="51" name="テキスト ボックス 50"/>
        <xdr:cNvSpPr txBox="1"/>
      </xdr:nvSpPr>
      <xdr:spPr>
        <a:xfrm>
          <a:off x="23749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2" name="直線コネクタ 51"/>
        <xdr:cNvCxnSpPr/>
      </xdr:nvCxnSpPr>
      <xdr:spPr>
        <a:xfrm>
          <a:off x="712470" y="6413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745" cy="250190"/>
    <xdr:sp macro="" textlink="">
      <xdr:nvSpPr>
        <xdr:cNvPr id="53" name="テキスト ボックス 52"/>
        <xdr:cNvSpPr txBox="1"/>
      </xdr:nvSpPr>
      <xdr:spPr>
        <a:xfrm>
          <a:off x="237490" y="6271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182880</xdr:colOff>
      <xdr:row>35</xdr:row>
      <xdr:rowOff>31750</xdr:rowOff>
    </xdr:to>
    <xdr:cxnSp macro="">
      <xdr:nvCxnSpPr>
        <xdr:cNvPr id="54" name="直線コネクタ 53"/>
        <xdr:cNvCxnSpPr/>
      </xdr:nvCxnSpPr>
      <xdr:spPr>
        <a:xfrm>
          <a:off x="71247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745" cy="259080"/>
    <xdr:sp macro="" textlink="">
      <xdr:nvSpPr>
        <xdr:cNvPr id="55" name="テキスト ボックス 54"/>
        <xdr:cNvSpPr txBox="1"/>
      </xdr:nvSpPr>
      <xdr:spPr>
        <a:xfrm>
          <a:off x="23749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182880</xdr:colOff>
      <xdr:row>32</xdr:row>
      <xdr:rowOff>165100</xdr:rowOff>
    </xdr:to>
    <xdr:cxnSp macro="">
      <xdr:nvCxnSpPr>
        <xdr:cNvPr id="56" name="直線コネクタ 55"/>
        <xdr:cNvCxnSpPr/>
      </xdr:nvCxnSpPr>
      <xdr:spPr>
        <a:xfrm>
          <a:off x="712470" y="5651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745" cy="259080"/>
    <xdr:sp macro="" textlink="">
      <xdr:nvSpPr>
        <xdr:cNvPr id="57" name="テキスト ボックス 56"/>
        <xdr:cNvSpPr txBox="1"/>
      </xdr:nvSpPr>
      <xdr:spPr>
        <a:xfrm>
          <a:off x="23749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8" name="直線コネクタ 57"/>
        <xdr:cNvCxnSpPr/>
      </xdr:nvCxnSpPr>
      <xdr:spPr>
        <a:xfrm>
          <a:off x="712470" y="5270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745" cy="250190"/>
    <xdr:sp macro="" textlink="">
      <xdr:nvSpPr>
        <xdr:cNvPr id="59" name="テキスト ボックス 58"/>
        <xdr:cNvSpPr txBox="1"/>
      </xdr:nvSpPr>
      <xdr:spPr>
        <a:xfrm>
          <a:off x="237490" y="5128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0" name="人件費グラフ枠"/>
        <xdr:cNvSpPr/>
      </xdr:nvSpPr>
      <xdr:spPr>
        <a:xfrm>
          <a:off x="712470" y="5270500"/>
          <a:ext cx="4241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429760" y="57734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110490</xdr:rowOff>
    </xdr:from>
    <xdr:ext cx="760730" cy="250190"/>
    <xdr:sp macro="" textlink="">
      <xdr:nvSpPr>
        <xdr:cNvPr id="62" name="人件費最小値テキスト"/>
        <xdr:cNvSpPr txBox="1"/>
      </xdr:nvSpPr>
      <xdr:spPr>
        <a:xfrm>
          <a:off x="4518660" y="7139940"/>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357370" y="716788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0730" cy="250190"/>
    <xdr:sp macro="" textlink="">
      <xdr:nvSpPr>
        <xdr:cNvPr id="64" name="人件費最大値テキスト"/>
        <xdr:cNvSpPr txBox="1"/>
      </xdr:nvSpPr>
      <xdr:spPr>
        <a:xfrm>
          <a:off x="4518660" y="5516880"/>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357370" y="577342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37</xdr:row>
      <xdr:rowOff>1270</xdr:rowOff>
    </xdr:from>
    <xdr:to>
      <xdr:col>24</xdr:col>
      <xdr:colOff>25400</xdr:colOff>
      <xdr:row>37</xdr:row>
      <xdr:rowOff>31750</xdr:rowOff>
    </xdr:to>
    <xdr:cxnSp macro="">
      <xdr:nvCxnSpPr>
        <xdr:cNvPr id="66" name="直線コネクタ 65"/>
        <xdr:cNvCxnSpPr/>
      </xdr:nvCxnSpPr>
      <xdr:spPr>
        <a:xfrm flipV="1">
          <a:off x="3669665" y="6344920"/>
          <a:ext cx="76009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170180</xdr:rowOff>
    </xdr:from>
    <xdr:ext cx="760730" cy="259080"/>
    <xdr:sp macro="" textlink="">
      <xdr:nvSpPr>
        <xdr:cNvPr id="67" name="人件費平均値テキスト"/>
        <xdr:cNvSpPr txBox="1"/>
      </xdr:nvSpPr>
      <xdr:spPr>
        <a:xfrm>
          <a:off x="4518660" y="63423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395470" y="637032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182880</xdr:colOff>
      <xdr:row>37</xdr:row>
      <xdr:rowOff>39370</xdr:rowOff>
    </xdr:to>
    <xdr:cxnSp macro="">
      <xdr:nvCxnSpPr>
        <xdr:cNvPr id="69" name="直線コネクタ 68"/>
        <xdr:cNvCxnSpPr/>
      </xdr:nvCxnSpPr>
      <xdr:spPr>
        <a:xfrm flipV="1">
          <a:off x="2851150" y="6375400"/>
          <a:ext cx="81851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623310" y="623316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27710" cy="259080"/>
    <xdr:sp macro="" textlink="">
      <xdr:nvSpPr>
        <xdr:cNvPr id="71" name="テキスト ボックス 70"/>
        <xdr:cNvSpPr txBox="1"/>
      </xdr:nvSpPr>
      <xdr:spPr>
        <a:xfrm>
          <a:off x="3309620" y="60020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39370</xdr:rowOff>
    </xdr:from>
    <xdr:to>
      <xdr:col>15</xdr:col>
      <xdr:colOff>98425</xdr:colOff>
      <xdr:row>37</xdr:row>
      <xdr:rowOff>54610</xdr:rowOff>
    </xdr:to>
    <xdr:cxnSp macro="">
      <xdr:nvCxnSpPr>
        <xdr:cNvPr id="72" name="直線コネクタ 71"/>
        <xdr:cNvCxnSpPr/>
      </xdr:nvCxnSpPr>
      <xdr:spPr>
        <a:xfrm flipV="1">
          <a:off x="2028190" y="6383020"/>
          <a:ext cx="8229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280035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8890</xdr:rowOff>
    </xdr:from>
    <xdr:ext cx="761365" cy="249555"/>
    <xdr:sp macro="" textlink="">
      <xdr:nvSpPr>
        <xdr:cNvPr id="74" name="テキスト ボックス 73"/>
        <xdr:cNvSpPr txBox="1"/>
      </xdr:nvSpPr>
      <xdr:spPr>
        <a:xfrm>
          <a:off x="2503170" y="60096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54610</xdr:rowOff>
    </xdr:from>
    <xdr:to>
      <xdr:col>11</xdr:col>
      <xdr:colOff>9525</xdr:colOff>
      <xdr:row>37</xdr:row>
      <xdr:rowOff>100330</xdr:rowOff>
    </xdr:to>
    <xdr:cxnSp macro="">
      <xdr:nvCxnSpPr>
        <xdr:cNvPr id="75" name="直線コネクタ 74"/>
        <xdr:cNvCxnSpPr/>
      </xdr:nvCxnSpPr>
      <xdr:spPr>
        <a:xfrm flipV="1">
          <a:off x="1221740" y="639826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1993900" y="622554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165100</xdr:rowOff>
    </xdr:from>
    <xdr:ext cx="753110" cy="259080"/>
    <xdr:sp macro="" textlink="">
      <xdr:nvSpPr>
        <xdr:cNvPr id="77" name="テキスト ボックス 76"/>
        <xdr:cNvSpPr txBox="1"/>
      </xdr:nvSpPr>
      <xdr:spPr>
        <a:xfrm>
          <a:off x="1680210" y="59944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17094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1270</xdr:rowOff>
    </xdr:from>
    <xdr:ext cx="753110" cy="259080"/>
    <xdr:sp macro="" textlink="">
      <xdr:nvSpPr>
        <xdr:cNvPr id="79" name="テキスト ボックス 78"/>
        <xdr:cNvSpPr txBox="1"/>
      </xdr:nvSpPr>
      <xdr:spPr>
        <a:xfrm>
          <a:off x="873760" y="60020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0" name="テキスト ボックス 79"/>
        <xdr:cNvSpPr txBox="1"/>
      </xdr:nvSpPr>
      <xdr:spPr>
        <a:xfrm>
          <a:off x="42303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xdr:cNvSpPr txBox="1"/>
      </xdr:nvSpPr>
      <xdr:spPr>
        <a:xfrm>
          <a:off x="34747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2" name="テキスト ボックス 81"/>
        <xdr:cNvSpPr txBox="1"/>
      </xdr:nvSpPr>
      <xdr:spPr>
        <a:xfrm>
          <a:off x="265176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55650" cy="259080"/>
    <xdr:sp macro="" textlink="">
      <xdr:nvSpPr>
        <xdr:cNvPr id="83" name="テキスト ボックス 82"/>
        <xdr:cNvSpPr txBox="1"/>
      </xdr:nvSpPr>
      <xdr:spPr>
        <a:xfrm>
          <a:off x="1834515"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4" name="テキスト ボックス 83"/>
        <xdr:cNvSpPr txBox="1"/>
      </xdr:nvSpPr>
      <xdr:spPr>
        <a:xfrm>
          <a:off x="102235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395470" y="629412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138430</xdr:rowOff>
    </xdr:from>
    <xdr:ext cx="760730" cy="259080"/>
    <xdr:sp macro="" textlink="">
      <xdr:nvSpPr>
        <xdr:cNvPr id="86" name="人件費該当値テキスト"/>
        <xdr:cNvSpPr txBox="1"/>
      </xdr:nvSpPr>
      <xdr:spPr>
        <a:xfrm>
          <a:off x="4518660" y="6139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623310" y="63246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27710" cy="259080"/>
    <xdr:sp macro="" textlink="">
      <xdr:nvSpPr>
        <xdr:cNvPr id="88" name="テキスト ボックス 87"/>
        <xdr:cNvSpPr txBox="1"/>
      </xdr:nvSpPr>
      <xdr:spPr>
        <a:xfrm>
          <a:off x="3309620" y="64109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280035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74930</xdr:rowOff>
    </xdr:from>
    <xdr:ext cx="761365" cy="251460"/>
    <xdr:sp macro="" textlink="">
      <xdr:nvSpPr>
        <xdr:cNvPr id="90" name="テキスト ボックス 89"/>
        <xdr:cNvSpPr txBox="1"/>
      </xdr:nvSpPr>
      <xdr:spPr>
        <a:xfrm>
          <a:off x="2503170" y="64185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1993900" y="634746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90170</xdr:rowOff>
    </xdr:from>
    <xdr:ext cx="753110" cy="259080"/>
    <xdr:sp macro="" textlink="">
      <xdr:nvSpPr>
        <xdr:cNvPr id="92" name="テキスト ボックス 91"/>
        <xdr:cNvSpPr txBox="1"/>
      </xdr:nvSpPr>
      <xdr:spPr>
        <a:xfrm>
          <a:off x="1680210" y="64338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17094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135890</xdr:rowOff>
    </xdr:from>
    <xdr:ext cx="753110" cy="259080"/>
    <xdr:sp macro="" textlink="">
      <xdr:nvSpPr>
        <xdr:cNvPr id="94" name="テキスト ボックス 93"/>
        <xdr:cNvSpPr txBox="1"/>
      </xdr:nvSpPr>
      <xdr:spPr>
        <a:xfrm>
          <a:off x="873760" y="64795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422380" y="1270000"/>
          <a:ext cx="42430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78150" y="1333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78150" y="1524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235170" y="1333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235170" y="1524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715990" y="1333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715990" y="1524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422380" y="1841500"/>
          <a:ext cx="42430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3" name="正方形/長方形 102"/>
        <xdr:cNvSpPr/>
      </xdr:nvSpPr>
      <xdr:spPr>
        <a:xfrm>
          <a:off x="15965170" y="1841500"/>
          <a:ext cx="4902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6026130" y="1841500"/>
          <a:ext cx="3496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64230" y="2159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物件費の経常収支比率は1</a:t>
          </a:r>
          <a:r>
            <a:rPr kumimoji="1" lang="en-US" altLang="ja-JP" sz="1100">
              <a:latin typeface="ＭＳ Ｐゴシック"/>
              <a:ea typeface="ＭＳ Ｐゴシック"/>
            </a:rPr>
            <a:t>.1</a:t>
          </a:r>
          <a:r>
            <a:rPr kumimoji="1" lang="ja-JP" altLang="en-US" sz="1100">
              <a:latin typeface="ＭＳ Ｐゴシック"/>
              <a:ea typeface="ＭＳ Ｐゴシック"/>
            </a:rPr>
            <a:t>ポイント増し</a:t>
          </a:r>
          <a:r>
            <a:rPr kumimoji="1" lang="en-US" altLang="ja-JP" sz="1100">
              <a:latin typeface="ＭＳ Ｐゴシック"/>
              <a:ea typeface="ＭＳ Ｐゴシック"/>
            </a:rPr>
            <a:t>16.7</a:t>
          </a:r>
          <a:r>
            <a:rPr kumimoji="1" lang="ja-JP" altLang="en-US" sz="1100">
              <a:latin typeface="ＭＳ Ｐゴシック"/>
              <a:ea typeface="ＭＳ Ｐゴシック"/>
            </a:rPr>
            <a:t>％となった。</a:t>
          </a:r>
        </a:p>
        <a:p>
          <a:r>
            <a:rPr kumimoji="1" lang="ja-JP" altLang="en-US" sz="1100">
              <a:latin typeface="ＭＳ Ｐゴシック"/>
              <a:ea typeface="ＭＳ Ｐゴシック"/>
            </a:rPr>
            <a:t>　児童発達支援センター事業の開始などにより、27億486万８千円、前年度比２億5,361万８千円、10.3％の増となった。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9560" cy="225425"/>
    <xdr:sp macro="" textlink="">
      <xdr:nvSpPr>
        <xdr:cNvPr id="106" name="テキスト ボックス 105"/>
        <xdr:cNvSpPr txBox="1"/>
      </xdr:nvSpPr>
      <xdr:spPr>
        <a:xfrm>
          <a:off x="1138428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422380" y="4127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8" name="テキスト ボックス 107"/>
        <xdr:cNvSpPr txBox="1"/>
      </xdr:nvSpPr>
      <xdr:spPr>
        <a:xfrm>
          <a:off x="1096391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422380" y="3746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110" cy="259080"/>
    <xdr:sp macro="" textlink="">
      <xdr:nvSpPr>
        <xdr:cNvPr id="110" name="テキスト ボックス 109"/>
        <xdr:cNvSpPr txBox="1"/>
      </xdr:nvSpPr>
      <xdr:spPr>
        <a:xfrm>
          <a:off x="10963910" y="3604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422380" y="3365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110" cy="259080"/>
    <xdr:sp macro="" textlink="">
      <xdr:nvSpPr>
        <xdr:cNvPr id="112" name="テキスト ボックス 111"/>
        <xdr:cNvSpPr txBox="1"/>
      </xdr:nvSpPr>
      <xdr:spPr>
        <a:xfrm>
          <a:off x="10963910" y="322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422380" y="2984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110" cy="250190"/>
    <xdr:sp macro="" textlink="">
      <xdr:nvSpPr>
        <xdr:cNvPr id="114" name="テキスト ボックス 113"/>
        <xdr:cNvSpPr txBox="1"/>
      </xdr:nvSpPr>
      <xdr:spPr>
        <a:xfrm>
          <a:off x="1096391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422380" y="2603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110" cy="259080"/>
    <xdr:sp macro="" textlink="">
      <xdr:nvSpPr>
        <xdr:cNvPr id="116" name="テキスト ボックス 115"/>
        <xdr:cNvSpPr txBox="1"/>
      </xdr:nvSpPr>
      <xdr:spPr>
        <a:xfrm>
          <a:off x="10963910" y="246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422380" y="2222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110" cy="259080"/>
    <xdr:sp macro="" textlink="">
      <xdr:nvSpPr>
        <xdr:cNvPr id="118" name="テキスト ボックス 117"/>
        <xdr:cNvSpPr txBox="1"/>
      </xdr:nvSpPr>
      <xdr:spPr>
        <a:xfrm>
          <a:off x="10963910" y="208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422380" y="1841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20" name="テキスト ボックス 119"/>
        <xdr:cNvSpPr txBox="1"/>
      </xdr:nvSpPr>
      <xdr:spPr>
        <a:xfrm>
          <a:off x="1096391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422380" y="1841500"/>
          <a:ext cx="42430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5156180" y="24511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21</xdr:row>
      <xdr:rowOff>49530</xdr:rowOff>
    </xdr:from>
    <xdr:ext cx="755650" cy="259080"/>
    <xdr:sp macro="" textlink="">
      <xdr:nvSpPr>
        <xdr:cNvPr id="123" name="物件費最小値テキスト"/>
        <xdr:cNvSpPr txBox="1"/>
      </xdr:nvSpPr>
      <xdr:spPr>
        <a:xfrm>
          <a:off x="15231110" y="3649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77470</xdr:rowOff>
    </xdr:from>
    <xdr:to>
      <xdr:col>82</xdr:col>
      <xdr:colOff>182880</xdr:colOff>
      <xdr:row>21</xdr:row>
      <xdr:rowOff>77470</xdr:rowOff>
    </xdr:to>
    <xdr:cxnSp macro="">
      <xdr:nvCxnSpPr>
        <xdr:cNvPr id="124" name="直線コネクタ 123"/>
        <xdr:cNvCxnSpPr/>
      </xdr:nvCxnSpPr>
      <xdr:spPr>
        <a:xfrm>
          <a:off x="15067280" y="36779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12</xdr:row>
      <xdr:rowOff>137160</xdr:rowOff>
    </xdr:from>
    <xdr:ext cx="755650" cy="259080"/>
    <xdr:sp macro="" textlink="">
      <xdr:nvSpPr>
        <xdr:cNvPr id="125" name="物件費最大値テキスト"/>
        <xdr:cNvSpPr txBox="1"/>
      </xdr:nvSpPr>
      <xdr:spPr>
        <a:xfrm>
          <a:off x="15231110" y="2194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182880</xdr:colOff>
      <xdr:row>14</xdr:row>
      <xdr:rowOff>50800</xdr:rowOff>
    </xdr:to>
    <xdr:cxnSp macro="">
      <xdr:nvCxnSpPr>
        <xdr:cNvPr id="126" name="直線コネクタ 125"/>
        <xdr:cNvCxnSpPr/>
      </xdr:nvCxnSpPr>
      <xdr:spPr>
        <a:xfrm>
          <a:off x="15067280" y="24511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27940</xdr:rowOff>
    </xdr:to>
    <xdr:cxnSp macro="">
      <xdr:nvCxnSpPr>
        <xdr:cNvPr id="127" name="直線コネクタ 126"/>
        <xdr:cNvCxnSpPr/>
      </xdr:nvCxnSpPr>
      <xdr:spPr>
        <a:xfrm>
          <a:off x="14384020" y="3030220"/>
          <a:ext cx="772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15</xdr:row>
      <xdr:rowOff>100330</xdr:rowOff>
    </xdr:from>
    <xdr:ext cx="755650" cy="249555"/>
    <xdr:sp macro="" textlink="">
      <xdr:nvSpPr>
        <xdr:cNvPr id="128" name="物件費平均値テキスト"/>
        <xdr:cNvSpPr txBox="1"/>
      </xdr:nvSpPr>
      <xdr:spPr>
        <a:xfrm>
          <a:off x="15231110" y="2672080"/>
          <a:ext cx="75565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510538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115570</xdr:rowOff>
    </xdr:to>
    <xdr:cxnSp macro="">
      <xdr:nvCxnSpPr>
        <xdr:cNvPr id="130" name="直線コネクタ 129"/>
        <xdr:cNvCxnSpPr/>
      </xdr:nvCxnSpPr>
      <xdr:spPr>
        <a:xfrm>
          <a:off x="13577570" y="297688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433322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115570</xdr:rowOff>
    </xdr:from>
    <xdr:ext cx="735965" cy="259080"/>
    <xdr:sp macro="" textlink="">
      <xdr:nvSpPr>
        <xdr:cNvPr id="132" name="テキスト ボックス 131"/>
        <xdr:cNvSpPr txBox="1"/>
      </xdr:nvSpPr>
      <xdr:spPr>
        <a:xfrm>
          <a:off x="14036040" y="26873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17</xdr:row>
      <xdr:rowOff>62230</xdr:rowOff>
    </xdr:to>
    <xdr:cxnSp macro="">
      <xdr:nvCxnSpPr>
        <xdr:cNvPr id="133" name="直線コネクタ 132"/>
        <xdr:cNvCxnSpPr/>
      </xdr:nvCxnSpPr>
      <xdr:spPr>
        <a:xfrm>
          <a:off x="12754610" y="2969260"/>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3526770" y="28956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92710</xdr:rowOff>
    </xdr:from>
    <xdr:ext cx="762000" cy="259080"/>
    <xdr:sp macro="" textlink="">
      <xdr:nvSpPr>
        <xdr:cNvPr id="135" name="テキスト ボックス 134"/>
        <xdr:cNvSpPr txBox="1"/>
      </xdr:nvSpPr>
      <xdr:spPr>
        <a:xfrm>
          <a:off x="1321308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24130</xdr:rowOff>
    </xdr:from>
    <xdr:to>
      <xdr:col>69</xdr:col>
      <xdr:colOff>92075</xdr:colOff>
      <xdr:row>17</xdr:row>
      <xdr:rowOff>54610</xdr:rowOff>
    </xdr:to>
    <xdr:cxnSp macro="">
      <xdr:nvCxnSpPr>
        <xdr:cNvPr id="136" name="直線コネクタ 135"/>
        <xdr:cNvCxnSpPr/>
      </xdr:nvCxnSpPr>
      <xdr:spPr>
        <a:xfrm>
          <a:off x="11931650" y="2938780"/>
          <a:ext cx="8229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270381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69850</xdr:rowOff>
    </xdr:from>
    <xdr:ext cx="753110" cy="259080"/>
    <xdr:sp macro="" textlink="">
      <xdr:nvSpPr>
        <xdr:cNvPr id="138" name="テキスト ボックス 137"/>
        <xdr:cNvSpPr txBox="1"/>
      </xdr:nvSpPr>
      <xdr:spPr>
        <a:xfrm>
          <a:off x="12406630" y="26416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1897360" y="284988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46990</xdr:rowOff>
    </xdr:from>
    <xdr:ext cx="761365" cy="259080"/>
    <xdr:sp macro="" textlink="">
      <xdr:nvSpPr>
        <xdr:cNvPr id="140" name="テキスト ボックス 139"/>
        <xdr:cNvSpPr txBox="1"/>
      </xdr:nvSpPr>
      <xdr:spPr>
        <a:xfrm>
          <a:off x="11583670" y="2618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730" cy="259080"/>
    <xdr:sp macro="" textlink="">
      <xdr:nvSpPr>
        <xdr:cNvPr id="141" name="テキスト ボックス 140"/>
        <xdr:cNvSpPr txBox="1"/>
      </xdr:nvSpPr>
      <xdr:spPr>
        <a:xfrm>
          <a:off x="1495679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745" cy="259080"/>
    <xdr:sp macro="" textlink="">
      <xdr:nvSpPr>
        <xdr:cNvPr id="142" name="テキスト ボックス 141"/>
        <xdr:cNvSpPr txBox="1"/>
      </xdr:nvSpPr>
      <xdr:spPr>
        <a:xfrm>
          <a:off x="1418463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3" name="テキスト ボックス 142"/>
        <xdr:cNvSpPr txBox="1"/>
      </xdr:nvSpPr>
      <xdr:spPr>
        <a:xfrm>
          <a:off x="1337818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4" name="テキスト ボックス 143"/>
        <xdr:cNvSpPr txBox="1"/>
      </xdr:nvSpPr>
      <xdr:spPr>
        <a:xfrm>
          <a:off x="1255522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53110" cy="259080"/>
    <xdr:sp macro="" textlink="">
      <xdr:nvSpPr>
        <xdr:cNvPr id="145" name="テキスト ボックス 144"/>
        <xdr:cNvSpPr txBox="1"/>
      </xdr:nvSpPr>
      <xdr:spPr>
        <a:xfrm>
          <a:off x="11744325"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510538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17</xdr:row>
      <xdr:rowOff>120650</xdr:rowOff>
    </xdr:from>
    <xdr:ext cx="755650" cy="251460"/>
    <xdr:sp macro="" textlink="">
      <xdr:nvSpPr>
        <xdr:cNvPr id="147" name="物件費該当値テキスト"/>
        <xdr:cNvSpPr txBox="1"/>
      </xdr:nvSpPr>
      <xdr:spPr>
        <a:xfrm>
          <a:off x="15231110" y="3035300"/>
          <a:ext cx="755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xdr:cNvSpPr/>
      </xdr:nvSpPr>
      <xdr:spPr>
        <a:xfrm>
          <a:off x="1433322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151130</xdr:rowOff>
    </xdr:from>
    <xdr:ext cx="735965" cy="259080"/>
    <xdr:sp macro="" textlink="">
      <xdr:nvSpPr>
        <xdr:cNvPr id="149" name="テキスト ボックス 148"/>
        <xdr:cNvSpPr txBox="1"/>
      </xdr:nvSpPr>
      <xdr:spPr>
        <a:xfrm>
          <a:off x="14036040" y="3065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0" name="楕円 149"/>
        <xdr:cNvSpPr/>
      </xdr:nvSpPr>
      <xdr:spPr>
        <a:xfrm>
          <a:off x="13526770" y="292608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97790</xdr:rowOff>
    </xdr:from>
    <xdr:ext cx="762000" cy="251460"/>
    <xdr:sp macro="" textlink="">
      <xdr:nvSpPr>
        <xdr:cNvPr id="151" name="テキスト ボックス 150"/>
        <xdr:cNvSpPr txBox="1"/>
      </xdr:nvSpPr>
      <xdr:spPr>
        <a:xfrm>
          <a:off x="13213080" y="3012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270381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90170</xdr:rowOff>
    </xdr:from>
    <xdr:ext cx="753110" cy="259080"/>
    <xdr:sp macro="" textlink="">
      <xdr:nvSpPr>
        <xdr:cNvPr id="153" name="テキスト ボックス 152"/>
        <xdr:cNvSpPr txBox="1"/>
      </xdr:nvSpPr>
      <xdr:spPr>
        <a:xfrm>
          <a:off x="12406630" y="30048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xdr:cNvSpPr/>
      </xdr:nvSpPr>
      <xdr:spPr>
        <a:xfrm>
          <a:off x="11897360" y="288798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59690</xdr:rowOff>
    </xdr:from>
    <xdr:ext cx="761365" cy="259080"/>
    <xdr:sp macro="" textlink="">
      <xdr:nvSpPr>
        <xdr:cNvPr id="155" name="テキスト ボックス 154"/>
        <xdr:cNvSpPr txBox="1"/>
      </xdr:nvSpPr>
      <xdr:spPr>
        <a:xfrm>
          <a:off x="11583670" y="297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6" name="正方形/長方形 155"/>
        <xdr:cNvSpPr/>
      </xdr:nvSpPr>
      <xdr:spPr>
        <a:xfrm>
          <a:off x="712470" y="81280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7" name="正方形/長方形 156"/>
        <xdr:cNvSpPr/>
      </xdr:nvSpPr>
      <xdr:spPr>
        <a:xfrm>
          <a:off x="4954270" y="81915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58" name="正方形/長方形 157"/>
        <xdr:cNvSpPr/>
      </xdr:nvSpPr>
      <xdr:spPr>
        <a:xfrm>
          <a:off x="4954270" y="83820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508750" y="8191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508750" y="8382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89570" y="8191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89570" y="8382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3" name="正方形/長方形 162"/>
        <xdr:cNvSpPr/>
      </xdr:nvSpPr>
      <xdr:spPr>
        <a:xfrm>
          <a:off x="712470" y="8699500"/>
          <a:ext cx="4241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52720" y="8699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5" name="正方形/長方形 164"/>
        <xdr:cNvSpPr/>
      </xdr:nvSpPr>
      <xdr:spPr>
        <a:xfrm>
          <a:off x="5316220" y="8699500"/>
          <a:ext cx="34918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37810" y="9017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扶助費の経常収支比率は2.0ポイント減の</a:t>
          </a:r>
          <a:r>
            <a:rPr kumimoji="1" lang="en-US" altLang="ja-JP" sz="1000">
              <a:latin typeface="ＭＳ Ｐゴシック"/>
              <a:ea typeface="ＭＳ Ｐゴシック"/>
            </a:rPr>
            <a:t>13.2</a:t>
          </a:r>
          <a:r>
            <a:rPr kumimoji="1" lang="ja-JP" altLang="en-US" sz="1000">
              <a:latin typeface="ＭＳ Ｐゴシック"/>
              <a:ea typeface="ＭＳ Ｐゴシック"/>
            </a:rPr>
            <a:t>％となった。</a:t>
          </a:r>
        </a:p>
        <a:p>
          <a:r>
            <a:rPr kumimoji="1" lang="ja-JP" altLang="en-US" sz="1000">
              <a:latin typeface="ＭＳ Ｐゴシック"/>
              <a:ea typeface="ＭＳ Ｐゴシック"/>
            </a:rPr>
            <a:t>　保育定員拡大に伴う保育所等児童運営費等の増があるものの、保育料の無償化の通年化などにより、</a:t>
          </a:r>
          <a:r>
            <a:rPr kumimoji="1" lang="en-US" altLang="ja-JP" sz="1000">
              <a:latin typeface="ＭＳ Ｐゴシック"/>
              <a:ea typeface="ＭＳ Ｐゴシック"/>
            </a:rPr>
            <a:t>21</a:t>
          </a:r>
          <a:r>
            <a:rPr kumimoji="1" lang="ja-JP" altLang="en-US" sz="1000">
              <a:latin typeface="ＭＳ Ｐゴシック"/>
              <a:ea typeface="ＭＳ Ｐゴシック"/>
            </a:rPr>
            <a:t>億4,396万７千円、前年度比２億4,958万６千円（10.4％）の減となった。</a:t>
          </a:r>
        </a:p>
        <a:p>
          <a:r>
            <a:rPr kumimoji="1" lang="ja-JP" altLang="en-US" sz="1000">
              <a:latin typeface="ＭＳ Ｐゴシック"/>
              <a:ea typeface="ＭＳ Ｐゴシック"/>
            </a:rPr>
            <a:t>　扶助費は増加傾向となる見込みであるものの、あいとぴあレインボープランや第２期 こまえ子ども・若者応援プラン（令和２年度～令和６年度）に基づき、過度な財政負担とならないよう、適切な事業実施に努める。</a:t>
          </a:r>
        </a:p>
      </xdr:txBody>
    </xdr:sp>
    <xdr:clientData/>
  </xdr:twoCellAnchor>
  <xdr:oneCellAnchor>
    <xdr:from>
      <xdr:col>3</xdr:col>
      <xdr:colOff>123825</xdr:colOff>
      <xdr:row>49</xdr:row>
      <xdr:rowOff>107950</xdr:rowOff>
    </xdr:from>
    <xdr:ext cx="289560" cy="225425"/>
    <xdr:sp macro="" textlink="">
      <xdr:nvSpPr>
        <xdr:cNvPr id="167" name="テキスト ボックス 166"/>
        <xdr:cNvSpPr txBox="1"/>
      </xdr:nvSpPr>
      <xdr:spPr>
        <a:xfrm>
          <a:off x="67437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68" name="直線コネクタ 167"/>
        <xdr:cNvCxnSpPr/>
      </xdr:nvCxnSpPr>
      <xdr:spPr>
        <a:xfrm>
          <a:off x="712470" y="10985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745" cy="250190"/>
    <xdr:sp macro="" textlink="">
      <xdr:nvSpPr>
        <xdr:cNvPr id="169" name="テキスト ボックス 168"/>
        <xdr:cNvSpPr txBox="1"/>
      </xdr:nvSpPr>
      <xdr:spPr>
        <a:xfrm>
          <a:off x="237490" y="10843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182880</xdr:colOff>
      <xdr:row>61</xdr:row>
      <xdr:rowOff>146050</xdr:rowOff>
    </xdr:to>
    <xdr:cxnSp macro="">
      <xdr:nvCxnSpPr>
        <xdr:cNvPr id="170" name="直線コネクタ 169"/>
        <xdr:cNvCxnSpPr/>
      </xdr:nvCxnSpPr>
      <xdr:spPr>
        <a:xfrm>
          <a:off x="712470" y="10604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9745" cy="259080"/>
    <xdr:sp macro="" textlink="">
      <xdr:nvSpPr>
        <xdr:cNvPr id="171" name="テキスト ボックス 170"/>
        <xdr:cNvSpPr txBox="1"/>
      </xdr:nvSpPr>
      <xdr:spPr>
        <a:xfrm>
          <a:off x="237490" y="1046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182880</xdr:colOff>
      <xdr:row>59</xdr:row>
      <xdr:rowOff>107950</xdr:rowOff>
    </xdr:to>
    <xdr:cxnSp macro="">
      <xdr:nvCxnSpPr>
        <xdr:cNvPr id="172" name="直線コネクタ 171"/>
        <xdr:cNvCxnSpPr/>
      </xdr:nvCxnSpPr>
      <xdr:spPr>
        <a:xfrm>
          <a:off x="712470" y="10223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9745" cy="259080"/>
    <xdr:sp macro="" textlink="">
      <xdr:nvSpPr>
        <xdr:cNvPr id="173" name="テキスト ボックス 172"/>
        <xdr:cNvSpPr txBox="1"/>
      </xdr:nvSpPr>
      <xdr:spPr>
        <a:xfrm>
          <a:off x="237490" y="1008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182880</xdr:colOff>
      <xdr:row>57</xdr:row>
      <xdr:rowOff>69850</xdr:rowOff>
    </xdr:to>
    <xdr:cxnSp macro="">
      <xdr:nvCxnSpPr>
        <xdr:cNvPr id="174" name="直線コネクタ 173"/>
        <xdr:cNvCxnSpPr/>
      </xdr:nvCxnSpPr>
      <xdr:spPr>
        <a:xfrm>
          <a:off x="712470" y="984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745" cy="250190"/>
    <xdr:sp macro="" textlink="">
      <xdr:nvSpPr>
        <xdr:cNvPr id="175" name="テキスト ボックス 174"/>
        <xdr:cNvSpPr txBox="1"/>
      </xdr:nvSpPr>
      <xdr:spPr>
        <a:xfrm>
          <a:off x="237490" y="9700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182880</xdr:colOff>
      <xdr:row>55</xdr:row>
      <xdr:rowOff>31750</xdr:rowOff>
    </xdr:to>
    <xdr:cxnSp macro="">
      <xdr:nvCxnSpPr>
        <xdr:cNvPr id="176" name="直線コネクタ 175"/>
        <xdr:cNvCxnSpPr/>
      </xdr:nvCxnSpPr>
      <xdr:spPr>
        <a:xfrm>
          <a:off x="712470" y="9461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9745" cy="259080"/>
    <xdr:sp macro="" textlink="">
      <xdr:nvSpPr>
        <xdr:cNvPr id="177" name="テキスト ボックス 176"/>
        <xdr:cNvSpPr txBox="1"/>
      </xdr:nvSpPr>
      <xdr:spPr>
        <a:xfrm>
          <a:off x="237490" y="931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182880</xdr:colOff>
      <xdr:row>52</xdr:row>
      <xdr:rowOff>165100</xdr:rowOff>
    </xdr:to>
    <xdr:cxnSp macro="">
      <xdr:nvCxnSpPr>
        <xdr:cNvPr id="178" name="直線コネクタ 177"/>
        <xdr:cNvCxnSpPr/>
      </xdr:nvCxnSpPr>
      <xdr:spPr>
        <a:xfrm>
          <a:off x="712470" y="9080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9745" cy="259080"/>
    <xdr:sp macro="" textlink="">
      <xdr:nvSpPr>
        <xdr:cNvPr id="179" name="テキスト ボックス 178"/>
        <xdr:cNvSpPr txBox="1"/>
      </xdr:nvSpPr>
      <xdr:spPr>
        <a:xfrm>
          <a:off x="237490" y="893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0" name="直線コネクタ 179"/>
        <xdr:cNvCxnSpPr/>
      </xdr:nvCxnSpPr>
      <xdr:spPr>
        <a:xfrm>
          <a:off x="712470" y="8699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745" cy="250190"/>
    <xdr:sp macro="" textlink="">
      <xdr:nvSpPr>
        <xdr:cNvPr id="181" name="テキスト ボックス 180"/>
        <xdr:cNvSpPr txBox="1"/>
      </xdr:nvSpPr>
      <xdr:spPr>
        <a:xfrm>
          <a:off x="237490" y="8557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2" name="扶助費グラフ枠"/>
        <xdr:cNvSpPr/>
      </xdr:nvSpPr>
      <xdr:spPr>
        <a:xfrm>
          <a:off x="712470" y="8699500"/>
          <a:ext cx="4241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429760" y="90728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15240</xdr:rowOff>
    </xdr:from>
    <xdr:ext cx="760730" cy="259080"/>
    <xdr:sp macro="" textlink="">
      <xdr:nvSpPr>
        <xdr:cNvPr id="184" name="扶助費最小値テキスト"/>
        <xdr:cNvSpPr txBox="1"/>
      </xdr:nvSpPr>
      <xdr:spPr>
        <a:xfrm>
          <a:off x="4518660" y="10302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357370" y="1033018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72390</xdr:rowOff>
    </xdr:from>
    <xdr:ext cx="760730" cy="259080"/>
    <xdr:sp macro="" textlink="">
      <xdr:nvSpPr>
        <xdr:cNvPr id="186" name="扶助費最大値テキスト"/>
        <xdr:cNvSpPr txBox="1"/>
      </xdr:nvSpPr>
      <xdr:spPr>
        <a:xfrm>
          <a:off x="4518660" y="8816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357370" y="907288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56</xdr:row>
      <xdr:rowOff>104140</xdr:rowOff>
    </xdr:from>
    <xdr:to>
      <xdr:col>24</xdr:col>
      <xdr:colOff>25400</xdr:colOff>
      <xdr:row>57</xdr:row>
      <xdr:rowOff>85090</xdr:rowOff>
    </xdr:to>
    <xdr:cxnSp macro="">
      <xdr:nvCxnSpPr>
        <xdr:cNvPr id="188" name="直線コネクタ 187"/>
        <xdr:cNvCxnSpPr/>
      </xdr:nvCxnSpPr>
      <xdr:spPr>
        <a:xfrm flipV="1">
          <a:off x="3669665" y="9705340"/>
          <a:ext cx="76009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xdr:rowOff>
    </xdr:from>
    <xdr:ext cx="760730" cy="259080"/>
    <xdr:sp macro="" textlink="">
      <xdr:nvSpPr>
        <xdr:cNvPr id="189" name="扶助費平均値テキスト"/>
        <xdr:cNvSpPr txBox="1"/>
      </xdr:nvSpPr>
      <xdr:spPr>
        <a:xfrm>
          <a:off x="4518660" y="92710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395470" y="942594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182880</xdr:colOff>
      <xdr:row>57</xdr:row>
      <xdr:rowOff>85090</xdr:rowOff>
    </xdr:to>
    <xdr:cxnSp macro="">
      <xdr:nvCxnSpPr>
        <xdr:cNvPr id="191" name="直線コネクタ 190"/>
        <xdr:cNvCxnSpPr/>
      </xdr:nvCxnSpPr>
      <xdr:spPr>
        <a:xfrm>
          <a:off x="2851150" y="9804400"/>
          <a:ext cx="81851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623310" y="949452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5080</xdr:rowOff>
    </xdr:from>
    <xdr:ext cx="727710" cy="259080"/>
    <xdr:sp macro="" textlink="">
      <xdr:nvSpPr>
        <xdr:cNvPr id="193" name="テキスト ボックス 192"/>
        <xdr:cNvSpPr txBox="1"/>
      </xdr:nvSpPr>
      <xdr:spPr>
        <a:xfrm>
          <a:off x="3309620" y="926338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31750</xdr:rowOff>
    </xdr:from>
    <xdr:to>
      <xdr:col>15</xdr:col>
      <xdr:colOff>98425</xdr:colOff>
      <xdr:row>57</xdr:row>
      <xdr:rowOff>39370</xdr:rowOff>
    </xdr:to>
    <xdr:cxnSp macro="">
      <xdr:nvCxnSpPr>
        <xdr:cNvPr id="194" name="直線コネクタ 193"/>
        <xdr:cNvCxnSpPr/>
      </xdr:nvCxnSpPr>
      <xdr:spPr>
        <a:xfrm flipV="1">
          <a:off x="2028190" y="9804400"/>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280035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138430</xdr:rowOff>
    </xdr:from>
    <xdr:ext cx="761365" cy="259080"/>
    <xdr:sp macro="" textlink="">
      <xdr:nvSpPr>
        <xdr:cNvPr id="196" name="テキスト ボックス 195"/>
        <xdr:cNvSpPr txBox="1"/>
      </xdr:nvSpPr>
      <xdr:spPr>
        <a:xfrm>
          <a:off x="2503170" y="922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81280</xdr:rowOff>
    </xdr:from>
    <xdr:to>
      <xdr:col>11</xdr:col>
      <xdr:colOff>9525</xdr:colOff>
      <xdr:row>57</xdr:row>
      <xdr:rowOff>39370</xdr:rowOff>
    </xdr:to>
    <xdr:cxnSp macro="">
      <xdr:nvCxnSpPr>
        <xdr:cNvPr id="197" name="直線コネクタ 196"/>
        <xdr:cNvCxnSpPr/>
      </xdr:nvCxnSpPr>
      <xdr:spPr>
        <a:xfrm>
          <a:off x="1221740" y="9682480"/>
          <a:ext cx="80645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1993900" y="94488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130810</xdr:rowOff>
    </xdr:from>
    <xdr:ext cx="753110" cy="259080"/>
    <xdr:sp macro="" textlink="">
      <xdr:nvSpPr>
        <xdr:cNvPr id="199" name="テキスト ボックス 198"/>
        <xdr:cNvSpPr txBox="1"/>
      </xdr:nvSpPr>
      <xdr:spPr>
        <a:xfrm>
          <a:off x="1680210" y="92176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17094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100330</xdr:rowOff>
    </xdr:from>
    <xdr:ext cx="753110" cy="249555"/>
    <xdr:sp macro="" textlink="">
      <xdr:nvSpPr>
        <xdr:cNvPr id="201" name="テキスト ボックス 200"/>
        <xdr:cNvSpPr txBox="1"/>
      </xdr:nvSpPr>
      <xdr:spPr>
        <a:xfrm>
          <a:off x="873760" y="9187180"/>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2" name="テキスト ボックス 201"/>
        <xdr:cNvSpPr txBox="1"/>
      </xdr:nvSpPr>
      <xdr:spPr>
        <a:xfrm>
          <a:off x="42303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3" name="テキスト ボックス 202"/>
        <xdr:cNvSpPr txBox="1"/>
      </xdr:nvSpPr>
      <xdr:spPr>
        <a:xfrm>
          <a:off x="34747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4" name="テキスト ボックス 203"/>
        <xdr:cNvSpPr txBox="1"/>
      </xdr:nvSpPr>
      <xdr:spPr>
        <a:xfrm>
          <a:off x="265176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55650" cy="259080"/>
    <xdr:sp macro="" textlink="">
      <xdr:nvSpPr>
        <xdr:cNvPr id="205" name="テキスト ボックス 204"/>
        <xdr:cNvSpPr txBox="1"/>
      </xdr:nvSpPr>
      <xdr:spPr>
        <a:xfrm>
          <a:off x="1834515"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6" name="テキスト ボックス 205"/>
        <xdr:cNvSpPr txBox="1"/>
      </xdr:nvSpPr>
      <xdr:spPr>
        <a:xfrm>
          <a:off x="102235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395470" y="965454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25400</xdr:rowOff>
    </xdr:from>
    <xdr:ext cx="760730" cy="259080"/>
    <xdr:sp macro="" textlink="">
      <xdr:nvSpPr>
        <xdr:cNvPr id="208" name="扶助費該当値テキスト"/>
        <xdr:cNvSpPr txBox="1"/>
      </xdr:nvSpPr>
      <xdr:spPr>
        <a:xfrm>
          <a:off x="4518660" y="9626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34290</xdr:rowOff>
    </xdr:from>
    <xdr:to>
      <xdr:col>20</xdr:col>
      <xdr:colOff>38100</xdr:colOff>
      <xdr:row>57</xdr:row>
      <xdr:rowOff>135890</xdr:rowOff>
    </xdr:to>
    <xdr:sp macro="" textlink="">
      <xdr:nvSpPr>
        <xdr:cNvPr id="209" name="楕円 208"/>
        <xdr:cNvSpPr/>
      </xdr:nvSpPr>
      <xdr:spPr>
        <a:xfrm>
          <a:off x="3623310" y="980694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120650</xdr:rowOff>
    </xdr:from>
    <xdr:ext cx="727710" cy="251460"/>
    <xdr:sp macro="" textlink="">
      <xdr:nvSpPr>
        <xdr:cNvPr id="210" name="テキスト ボックス 209"/>
        <xdr:cNvSpPr txBox="1"/>
      </xdr:nvSpPr>
      <xdr:spPr>
        <a:xfrm>
          <a:off x="3309620" y="989330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280035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67310</xdr:rowOff>
    </xdr:from>
    <xdr:ext cx="761365" cy="259080"/>
    <xdr:sp macro="" textlink="">
      <xdr:nvSpPr>
        <xdr:cNvPr id="212" name="テキスト ボックス 211"/>
        <xdr:cNvSpPr txBox="1"/>
      </xdr:nvSpPr>
      <xdr:spPr>
        <a:xfrm>
          <a:off x="2503170" y="983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3" name="楕円 212"/>
        <xdr:cNvSpPr/>
      </xdr:nvSpPr>
      <xdr:spPr>
        <a:xfrm>
          <a:off x="1993900" y="976122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74930</xdr:rowOff>
    </xdr:from>
    <xdr:ext cx="753110" cy="251460"/>
    <xdr:sp macro="" textlink="">
      <xdr:nvSpPr>
        <xdr:cNvPr id="214" name="テキスト ボックス 213"/>
        <xdr:cNvSpPr txBox="1"/>
      </xdr:nvSpPr>
      <xdr:spPr>
        <a:xfrm>
          <a:off x="1680210" y="984758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xdr:cNvSpPr/>
      </xdr:nvSpPr>
      <xdr:spPr>
        <a:xfrm>
          <a:off x="117094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116840</xdr:rowOff>
    </xdr:from>
    <xdr:ext cx="753110" cy="259080"/>
    <xdr:sp macro="" textlink="">
      <xdr:nvSpPr>
        <xdr:cNvPr id="216" name="テキスト ボックス 215"/>
        <xdr:cNvSpPr txBox="1"/>
      </xdr:nvSpPr>
      <xdr:spPr>
        <a:xfrm>
          <a:off x="873760" y="97180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422380" y="8128000"/>
          <a:ext cx="42430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78150" y="8191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78150" y="8382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235170" y="8191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235170" y="8382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715990" y="8191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715990" y="8382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422380" y="8699500"/>
          <a:ext cx="42430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5" name="正方形/長方形 224"/>
        <xdr:cNvSpPr/>
      </xdr:nvSpPr>
      <xdr:spPr>
        <a:xfrm>
          <a:off x="15965170" y="8699500"/>
          <a:ext cx="4902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6026130" y="8699500"/>
          <a:ext cx="3496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64230" y="9017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その他の経常収支比率は、3.0ポイント減の</a:t>
          </a:r>
          <a:r>
            <a:rPr kumimoji="1" lang="en-US" altLang="ja-JP" sz="1000">
              <a:latin typeface="ＭＳ Ｐゴシック"/>
              <a:ea typeface="ＭＳ Ｐゴシック"/>
            </a:rPr>
            <a:t>12.5</a:t>
          </a:r>
          <a:r>
            <a:rPr kumimoji="1" lang="ja-JP" altLang="en-US" sz="1000">
              <a:latin typeface="ＭＳ Ｐゴシック"/>
              <a:ea typeface="ＭＳ Ｐゴシック"/>
            </a:rPr>
            <a:t>％となった。　</a:t>
          </a:r>
        </a:p>
        <a:p>
          <a:r>
            <a:rPr kumimoji="1" lang="ja-JP" altLang="en-US" sz="1000">
              <a:latin typeface="ＭＳ Ｐゴシック"/>
              <a:ea typeface="ＭＳ Ｐゴシック"/>
            </a:rPr>
            <a:t>　高齢化の進展等による介護保険特別会計・後期高齢者医療特別会計への繰出金の増があるもの、下水道事業が地方公営企業法の一部適用による公営企業会計への移行などにより19億6,718万円、前年度比４億1,529万６千円（17.4％）の減となった。</a:t>
          </a:r>
        </a:p>
        <a:p>
          <a:r>
            <a:rPr kumimoji="1" lang="ja-JP" altLang="en-US" sz="1000">
              <a:latin typeface="ＭＳ Ｐゴシック"/>
              <a:ea typeface="ＭＳ Ｐゴシック"/>
            </a:rPr>
            <a:t>　一方、分母である経常一般財源総額は161億8,639万８千円となり、前年度比４億4,945万２千円（2.9％）の増となり、分子の増に対し、分母の増が大きかったため、全体として減となった。</a:t>
          </a:r>
        </a:p>
      </xdr:txBody>
    </xdr:sp>
    <xdr:clientData/>
  </xdr:twoCellAnchor>
  <xdr:oneCellAnchor>
    <xdr:from>
      <xdr:col>62</xdr:col>
      <xdr:colOff>6350</xdr:colOff>
      <xdr:row>49</xdr:row>
      <xdr:rowOff>107950</xdr:rowOff>
    </xdr:from>
    <xdr:ext cx="289560" cy="225425"/>
    <xdr:sp macro="" textlink="">
      <xdr:nvSpPr>
        <xdr:cNvPr id="228" name="テキスト ボックス 227"/>
        <xdr:cNvSpPr txBox="1"/>
      </xdr:nvSpPr>
      <xdr:spPr>
        <a:xfrm>
          <a:off x="1138428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422380" y="10985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0" name="テキスト ボックス 229"/>
        <xdr:cNvSpPr txBox="1"/>
      </xdr:nvSpPr>
      <xdr:spPr>
        <a:xfrm>
          <a:off x="1096391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1422380" y="10604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110" cy="259080"/>
    <xdr:sp macro="" textlink="">
      <xdr:nvSpPr>
        <xdr:cNvPr id="232" name="テキスト ボックス 231"/>
        <xdr:cNvSpPr txBox="1"/>
      </xdr:nvSpPr>
      <xdr:spPr>
        <a:xfrm>
          <a:off x="1096391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1422380" y="10223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110" cy="259080"/>
    <xdr:sp macro="" textlink="">
      <xdr:nvSpPr>
        <xdr:cNvPr id="234" name="テキスト ボックス 233"/>
        <xdr:cNvSpPr txBox="1"/>
      </xdr:nvSpPr>
      <xdr:spPr>
        <a:xfrm>
          <a:off x="1096391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1422380" y="9842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110" cy="250190"/>
    <xdr:sp macro="" textlink="">
      <xdr:nvSpPr>
        <xdr:cNvPr id="236" name="テキスト ボックス 235"/>
        <xdr:cNvSpPr txBox="1"/>
      </xdr:nvSpPr>
      <xdr:spPr>
        <a:xfrm>
          <a:off x="1096391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1422380" y="9461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110" cy="259080"/>
    <xdr:sp macro="" textlink="">
      <xdr:nvSpPr>
        <xdr:cNvPr id="238" name="テキスト ボックス 237"/>
        <xdr:cNvSpPr txBox="1"/>
      </xdr:nvSpPr>
      <xdr:spPr>
        <a:xfrm>
          <a:off x="1096391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1422380" y="9080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110" cy="259080"/>
    <xdr:sp macro="" textlink="">
      <xdr:nvSpPr>
        <xdr:cNvPr id="240" name="テキスト ボックス 239"/>
        <xdr:cNvSpPr txBox="1"/>
      </xdr:nvSpPr>
      <xdr:spPr>
        <a:xfrm>
          <a:off x="1096391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1422380" y="8699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2" name="テキスト ボックス 241"/>
        <xdr:cNvSpPr txBox="1"/>
      </xdr:nvSpPr>
      <xdr:spPr>
        <a:xfrm>
          <a:off x="1096391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1422380" y="8699500"/>
          <a:ext cx="42430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5156180" y="92837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61</xdr:row>
      <xdr:rowOff>92710</xdr:rowOff>
    </xdr:from>
    <xdr:ext cx="755650" cy="259080"/>
    <xdr:sp macro="" textlink="">
      <xdr:nvSpPr>
        <xdr:cNvPr id="245" name="その他最小値テキスト"/>
        <xdr:cNvSpPr txBox="1"/>
      </xdr:nvSpPr>
      <xdr:spPr>
        <a:xfrm>
          <a:off x="15231110" y="10551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182880</xdr:colOff>
      <xdr:row>61</xdr:row>
      <xdr:rowOff>120650</xdr:rowOff>
    </xdr:to>
    <xdr:cxnSp macro="">
      <xdr:nvCxnSpPr>
        <xdr:cNvPr id="246" name="直線コネクタ 245"/>
        <xdr:cNvCxnSpPr/>
      </xdr:nvCxnSpPr>
      <xdr:spPr>
        <a:xfrm>
          <a:off x="15067280" y="105791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52</xdr:row>
      <xdr:rowOff>111760</xdr:rowOff>
    </xdr:from>
    <xdr:ext cx="755650" cy="249555"/>
    <xdr:sp macro="" textlink="">
      <xdr:nvSpPr>
        <xdr:cNvPr id="247" name="その他最大値テキスト"/>
        <xdr:cNvSpPr txBox="1"/>
      </xdr:nvSpPr>
      <xdr:spPr>
        <a:xfrm>
          <a:off x="15231110" y="9027160"/>
          <a:ext cx="755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25400</xdr:rowOff>
    </xdr:from>
    <xdr:to>
      <xdr:col>82</xdr:col>
      <xdr:colOff>182880</xdr:colOff>
      <xdr:row>54</xdr:row>
      <xdr:rowOff>25400</xdr:rowOff>
    </xdr:to>
    <xdr:cxnSp macro="">
      <xdr:nvCxnSpPr>
        <xdr:cNvPr id="248" name="直線コネクタ 247"/>
        <xdr:cNvCxnSpPr/>
      </xdr:nvCxnSpPr>
      <xdr:spPr>
        <a:xfrm>
          <a:off x="15067280" y="9283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60</xdr:row>
      <xdr:rowOff>0</xdr:rowOff>
    </xdr:to>
    <xdr:cxnSp macro="">
      <xdr:nvCxnSpPr>
        <xdr:cNvPr id="249" name="直線コネクタ 248"/>
        <xdr:cNvCxnSpPr/>
      </xdr:nvCxnSpPr>
      <xdr:spPr>
        <a:xfrm flipV="1">
          <a:off x="14384020" y="9906000"/>
          <a:ext cx="77216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57</xdr:row>
      <xdr:rowOff>130810</xdr:rowOff>
    </xdr:from>
    <xdr:ext cx="755650" cy="259080"/>
    <xdr:sp macro="" textlink="">
      <xdr:nvSpPr>
        <xdr:cNvPr id="250" name="その他平均値テキスト"/>
        <xdr:cNvSpPr txBox="1"/>
      </xdr:nvSpPr>
      <xdr:spPr>
        <a:xfrm>
          <a:off x="15231110" y="990346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510538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0</xdr:rowOff>
    </xdr:to>
    <xdr:cxnSp macro="">
      <xdr:nvCxnSpPr>
        <xdr:cNvPr id="252" name="直線コネクタ 251"/>
        <xdr:cNvCxnSpPr/>
      </xdr:nvCxnSpPr>
      <xdr:spPr>
        <a:xfrm>
          <a:off x="13577570" y="102235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433322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156210</xdr:rowOff>
    </xdr:from>
    <xdr:ext cx="735965" cy="250190"/>
    <xdr:sp macro="" textlink="">
      <xdr:nvSpPr>
        <xdr:cNvPr id="254" name="テキスト ボックス 253"/>
        <xdr:cNvSpPr txBox="1"/>
      </xdr:nvSpPr>
      <xdr:spPr>
        <a:xfrm>
          <a:off x="14036040" y="9928860"/>
          <a:ext cx="7359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82550</xdr:rowOff>
    </xdr:from>
    <xdr:to>
      <xdr:col>73</xdr:col>
      <xdr:colOff>180975</xdr:colOff>
      <xdr:row>59</xdr:row>
      <xdr:rowOff>107950</xdr:rowOff>
    </xdr:to>
    <xdr:cxnSp macro="">
      <xdr:nvCxnSpPr>
        <xdr:cNvPr id="255" name="直線コネクタ 254"/>
        <xdr:cNvCxnSpPr/>
      </xdr:nvCxnSpPr>
      <xdr:spPr>
        <a:xfrm>
          <a:off x="12754610" y="10198100"/>
          <a:ext cx="8229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3526770" y="102108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10160</xdr:rowOff>
    </xdr:from>
    <xdr:ext cx="762000" cy="259080"/>
    <xdr:sp macro="" textlink="">
      <xdr:nvSpPr>
        <xdr:cNvPr id="257" name="テキスト ボックス 256"/>
        <xdr:cNvSpPr txBox="1"/>
      </xdr:nvSpPr>
      <xdr:spPr>
        <a:xfrm>
          <a:off x="1321308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44450</xdr:rowOff>
    </xdr:from>
    <xdr:to>
      <xdr:col>69</xdr:col>
      <xdr:colOff>92075</xdr:colOff>
      <xdr:row>59</xdr:row>
      <xdr:rowOff>82550</xdr:rowOff>
    </xdr:to>
    <xdr:cxnSp macro="">
      <xdr:nvCxnSpPr>
        <xdr:cNvPr id="258" name="直線コネクタ 257"/>
        <xdr:cNvCxnSpPr/>
      </xdr:nvCxnSpPr>
      <xdr:spPr>
        <a:xfrm>
          <a:off x="11931650" y="10160000"/>
          <a:ext cx="8229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270381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10160</xdr:rowOff>
    </xdr:from>
    <xdr:ext cx="753110" cy="259080"/>
    <xdr:sp macro="" textlink="">
      <xdr:nvSpPr>
        <xdr:cNvPr id="260" name="テキスト ボックス 259"/>
        <xdr:cNvSpPr txBox="1"/>
      </xdr:nvSpPr>
      <xdr:spPr>
        <a:xfrm>
          <a:off x="12406630" y="10297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1897360" y="101854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156210</xdr:rowOff>
    </xdr:from>
    <xdr:ext cx="761365" cy="250190"/>
    <xdr:sp macro="" textlink="">
      <xdr:nvSpPr>
        <xdr:cNvPr id="262" name="テキスト ボックス 261"/>
        <xdr:cNvSpPr txBox="1"/>
      </xdr:nvSpPr>
      <xdr:spPr>
        <a:xfrm>
          <a:off x="11583670" y="102717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730" cy="259080"/>
    <xdr:sp macro="" textlink="">
      <xdr:nvSpPr>
        <xdr:cNvPr id="263" name="テキスト ボックス 262"/>
        <xdr:cNvSpPr txBox="1"/>
      </xdr:nvSpPr>
      <xdr:spPr>
        <a:xfrm>
          <a:off x="1495679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745" cy="259080"/>
    <xdr:sp macro="" textlink="">
      <xdr:nvSpPr>
        <xdr:cNvPr id="264" name="テキスト ボックス 263"/>
        <xdr:cNvSpPr txBox="1"/>
      </xdr:nvSpPr>
      <xdr:spPr>
        <a:xfrm>
          <a:off x="1418463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65" name="テキスト ボックス 264"/>
        <xdr:cNvSpPr txBox="1"/>
      </xdr:nvSpPr>
      <xdr:spPr>
        <a:xfrm>
          <a:off x="1337818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66" name="テキスト ボックス 265"/>
        <xdr:cNvSpPr txBox="1"/>
      </xdr:nvSpPr>
      <xdr:spPr>
        <a:xfrm>
          <a:off x="125552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53110" cy="259080"/>
    <xdr:sp macro="" textlink="">
      <xdr:nvSpPr>
        <xdr:cNvPr id="267" name="テキスト ボックス 266"/>
        <xdr:cNvSpPr txBox="1"/>
      </xdr:nvSpPr>
      <xdr:spPr>
        <a:xfrm>
          <a:off x="11744325"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510538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56</xdr:row>
      <xdr:rowOff>99060</xdr:rowOff>
    </xdr:from>
    <xdr:ext cx="755650" cy="250190"/>
    <xdr:sp macro="" textlink="">
      <xdr:nvSpPr>
        <xdr:cNvPr id="269" name="その他該当値テキスト"/>
        <xdr:cNvSpPr txBox="1"/>
      </xdr:nvSpPr>
      <xdr:spPr>
        <a:xfrm>
          <a:off x="15231110" y="97002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0" name="楕円 269"/>
        <xdr:cNvSpPr/>
      </xdr:nvSpPr>
      <xdr:spPr>
        <a:xfrm>
          <a:off x="1433322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35560</xdr:rowOff>
    </xdr:from>
    <xdr:ext cx="735965" cy="259080"/>
    <xdr:sp macro="" textlink="">
      <xdr:nvSpPr>
        <xdr:cNvPr id="271" name="テキスト ボックス 270"/>
        <xdr:cNvSpPr txBox="1"/>
      </xdr:nvSpPr>
      <xdr:spPr>
        <a:xfrm>
          <a:off x="14036040" y="10322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3526770" y="101727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168910</xdr:rowOff>
    </xdr:from>
    <xdr:ext cx="762000" cy="249555"/>
    <xdr:sp macro="" textlink="">
      <xdr:nvSpPr>
        <xdr:cNvPr id="273" name="テキスト ボックス 272"/>
        <xdr:cNvSpPr txBox="1"/>
      </xdr:nvSpPr>
      <xdr:spPr>
        <a:xfrm>
          <a:off x="13213080" y="99415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4" name="楕円 273"/>
        <xdr:cNvSpPr/>
      </xdr:nvSpPr>
      <xdr:spPr>
        <a:xfrm>
          <a:off x="1270381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3110" cy="251460"/>
    <xdr:sp macro="" textlink="">
      <xdr:nvSpPr>
        <xdr:cNvPr id="275" name="テキスト ボックス 274"/>
        <xdr:cNvSpPr txBox="1"/>
      </xdr:nvSpPr>
      <xdr:spPr>
        <a:xfrm>
          <a:off x="12406630" y="991616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6" name="楕円 275"/>
        <xdr:cNvSpPr/>
      </xdr:nvSpPr>
      <xdr:spPr>
        <a:xfrm>
          <a:off x="11897360" y="101092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105410</xdr:rowOff>
    </xdr:from>
    <xdr:ext cx="761365" cy="259080"/>
    <xdr:sp macro="" textlink="">
      <xdr:nvSpPr>
        <xdr:cNvPr id="277" name="テキスト ボックス 276"/>
        <xdr:cNvSpPr txBox="1"/>
      </xdr:nvSpPr>
      <xdr:spPr>
        <a:xfrm>
          <a:off x="1158367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1422380" y="4699000"/>
          <a:ext cx="42430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5678150" y="4762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5678150" y="4953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7235170" y="4762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7235170" y="4953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18715990" y="4762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18715990" y="4953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1422380" y="5270500"/>
          <a:ext cx="42430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86" name="正方形/長方形 285"/>
        <xdr:cNvSpPr/>
      </xdr:nvSpPr>
      <xdr:spPr>
        <a:xfrm>
          <a:off x="15965170" y="5270500"/>
          <a:ext cx="4902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6026130" y="5270500"/>
          <a:ext cx="3496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6064230" y="5588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補助費等の経常収支比率は2.2ポイント増し12.7％となった。</a:t>
          </a:r>
        </a:p>
        <a:p>
          <a:r>
            <a:rPr kumimoji="1" lang="ja-JP" altLang="en-US" sz="1100">
              <a:latin typeface="ＭＳ Ｐゴシック"/>
              <a:ea typeface="ＭＳ Ｐゴシック"/>
            </a:rPr>
            <a:t>　下水道事業が地方公営企業法の一部適用による公営企業会計への移行などにより、20億5,677万６千円、前年度比４億323万円、24.4％の増となった。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9560" cy="225425"/>
    <xdr:sp macro="" textlink="">
      <xdr:nvSpPr>
        <xdr:cNvPr id="289" name="テキスト ボックス 288"/>
        <xdr:cNvSpPr txBox="1"/>
      </xdr:nvSpPr>
      <xdr:spPr>
        <a:xfrm>
          <a:off x="1138428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1422380" y="7556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1" name="テキスト ボックス 290"/>
        <xdr:cNvSpPr txBox="1"/>
      </xdr:nvSpPr>
      <xdr:spPr>
        <a:xfrm>
          <a:off x="1096391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1422380" y="70993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110" cy="250190"/>
    <xdr:sp macro="" textlink="">
      <xdr:nvSpPr>
        <xdr:cNvPr id="293" name="テキスト ボックス 292"/>
        <xdr:cNvSpPr txBox="1"/>
      </xdr:nvSpPr>
      <xdr:spPr>
        <a:xfrm>
          <a:off x="10963910" y="6957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1422380" y="66421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110" cy="250190"/>
    <xdr:sp macro="" textlink="">
      <xdr:nvSpPr>
        <xdr:cNvPr id="295" name="テキスト ボックス 294"/>
        <xdr:cNvSpPr txBox="1"/>
      </xdr:nvSpPr>
      <xdr:spPr>
        <a:xfrm>
          <a:off x="10963910" y="6499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1422380" y="61849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110" cy="250190"/>
    <xdr:sp macro="" textlink="">
      <xdr:nvSpPr>
        <xdr:cNvPr id="297" name="テキスト ボックス 296"/>
        <xdr:cNvSpPr txBox="1"/>
      </xdr:nvSpPr>
      <xdr:spPr>
        <a:xfrm>
          <a:off x="10963910" y="6042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1422380" y="57277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110" cy="250190"/>
    <xdr:sp macro="" textlink="">
      <xdr:nvSpPr>
        <xdr:cNvPr id="299" name="テキスト ボックス 298"/>
        <xdr:cNvSpPr txBox="1"/>
      </xdr:nvSpPr>
      <xdr:spPr>
        <a:xfrm>
          <a:off x="10963910" y="5585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1422380" y="5270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1422380" y="5270500"/>
          <a:ext cx="42430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5156180" y="58648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39</xdr:row>
      <xdr:rowOff>133350</xdr:rowOff>
    </xdr:from>
    <xdr:ext cx="755650" cy="250190"/>
    <xdr:sp macro="" textlink="">
      <xdr:nvSpPr>
        <xdr:cNvPr id="303" name="補助費等最小値テキスト"/>
        <xdr:cNvSpPr txBox="1"/>
      </xdr:nvSpPr>
      <xdr:spPr>
        <a:xfrm>
          <a:off x="15231110" y="681990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182880</xdr:colOff>
      <xdr:row>39</xdr:row>
      <xdr:rowOff>161290</xdr:rowOff>
    </xdr:to>
    <xdr:cxnSp macro="">
      <xdr:nvCxnSpPr>
        <xdr:cNvPr id="304" name="直線コネクタ 303"/>
        <xdr:cNvCxnSpPr/>
      </xdr:nvCxnSpPr>
      <xdr:spPr>
        <a:xfrm>
          <a:off x="15067280" y="68478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32</xdr:row>
      <xdr:rowOff>121920</xdr:rowOff>
    </xdr:from>
    <xdr:ext cx="755650" cy="250190"/>
    <xdr:sp macro="" textlink="">
      <xdr:nvSpPr>
        <xdr:cNvPr id="305" name="補助費等最大値テキスト"/>
        <xdr:cNvSpPr txBox="1"/>
      </xdr:nvSpPr>
      <xdr:spPr>
        <a:xfrm>
          <a:off x="15231110" y="560832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182880</xdr:colOff>
      <xdr:row>34</xdr:row>
      <xdr:rowOff>35560</xdr:rowOff>
    </xdr:to>
    <xdr:cxnSp macro="">
      <xdr:nvCxnSpPr>
        <xdr:cNvPr id="306" name="直線コネクタ 305"/>
        <xdr:cNvCxnSpPr/>
      </xdr:nvCxnSpPr>
      <xdr:spPr>
        <a:xfrm>
          <a:off x="15067280" y="58648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135890</xdr:rowOff>
    </xdr:to>
    <xdr:cxnSp macro="">
      <xdr:nvCxnSpPr>
        <xdr:cNvPr id="307" name="直線コネクタ 306"/>
        <xdr:cNvCxnSpPr/>
      </xdr:nvCxnSpPr>
      <xdr:spPr>
        <a:xfrm>
          <a:off x="14384020" y="6207760"/>
          <a:ext cx="7721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35</xdr:row>
      <xdr:rowOff>65405</xdr:rowOff>
    </xdr:from>
    <xdr:ext cx="755650" cy="249555"/>
    <xdr:sp macro="" textlink="">
      <xdr:nvSpPr>
        <xdr:cNvPr id="308" name="補助費等平均値テキスト"/>
        <xdr:cNvSpPr txBox="1"/>
      </xdr:nvSpPr>
      <xdr:spPr>
        <a:xfrm>
          <a:off x="15231110" y="6066155"/>
          <a:ext cx="75565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09" name="フローチャート: 判断 308"/>
        <xdr:cNvSpPr/>
      </xdr:nvSpPr>
      <xdr:spPr>
        <a:xfrm>
          <a:off x="1510538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17780</xdr:rowOff>
    </xdr:from>
    <xdr:to>
      <xdr:col>78</xdr:col>
      <xdr:colOff>69850</xdr:colOff>
      <xdr:row>36</xdr:row>
      <xdr:rowOff>35560</xdr:rowOff>
    </xdr:to>
    <xdr:cxnSp macro="">
      <xdr:nvCxnSpPr>
        <xdr:cNvPr id="310" name="直線コネクタ 309"/>
        <xdr:cNvCxnSpPr/>
      </xdr:nvCxnSpPr>
      <xdr:spPr>
        <a:xfrm>
          <a:off x="13577570" y="618998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433322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96520</xdr:rowOff>
    </xdr:from>
    <xdr:ext cx="735965" cy="259080"/>
    <xdr:sp macro="" textlink="">
      <xdr:nvSpPr>
        <xdr:cNvPr id="312" name="テキスト ボックス 311"/>
        <xdr:cNvSpPr txBox="1"/>
      </xdr:nvSpPr>
      <xdr:spPr>
        <a:xfrm>
          <a:off x="14036040" y="5925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3810</xdr:rowOff>
    </xdr:from>
    <xdr:to>
      <xdr:col>73</xdr:col>
      <xdr:colOff>180975</xdr:colOff>
      <xdr:row>36</xdr:row>
      <xdr:rowOff>17780</xdr:rowOff>
    </xdr:to>
    <xdr:cxnSp macro="">
      <xdr:nvCxnSpPr>
        <xdr:cNvPr id="313" name="直線コネクタ 312"/>
        <xdr:cNvCxnSpPr/>
      </xdr:nvCxnSpPr>
      <xdr:spPr>
        <a:xfrm>
          <a:off x="12754610" y="6176010"/>
          <a:ext cx="8229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137795</xdr:rowOff>
    </xdr:from>
    <xdr:to>
      <xdr:col>74</xdr:col>
      <xdr:colOff>31750</xdr:colOff>
      <xdr:row>36</xdr:row>
      <xdr:rowOff>67945</xdr:rowOff>
    </xdr:to>
    <xdr:sp macro="" textlink="">
      <xdr:nvSpPr>
        <xdr:cNvPr id="314" name="フローチャート: 判断 313"/>
        <xdr:cNvSpPr/>
      </xdr:nvSpPr>
      <xdr:spPr>
        <a:xfrm>
          <a:off x="13526770" y="613854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78105</xdr:rowOff>
    </xdr:from>
    <xdr:ext cx="762000" cy="249555"/>
    <xdr:sp macro="" textlink="">
      <xdr:nvSpPr>
        <xdr:cNvPr id="315" name="テキスト ボックス 314"/>
        <xdr:cNvSpPr txBox="1"/>
      </xdr:nvSpPr>
      <xdr:spPr>
        <a:xfrm>
          <a:off x="13213080" y="59074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3810</xdr:rowOff>
    </xdr:from>
    <xdr:to>
      <xdr:col>69</xdr:col>
      <xdr:colOff>92075</xdr:colOff>
      <xdr:row>36</xdr:row>
      <xdr:rowOff>12700</xdr:rowOff>
    </xdr:to>
    <xdr:cxnSp macro="">
      <xdr:nvCxnSpPr>
        <xdr:cNvPr id="316" name="直線コネクタ 315"/>
        <xdr:cNvCxnSpPr/>
      </xdr:nvCxnSpPr>
      <xdr:spPr>
        <a:xfrm flipV="1">
          <a:off x="11931650" y="6176010"/>
          <a:ext cx="8229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128905</xdr:rowOff>
    </xdr:from>
    <xdr:to>
      <xdr:col>69</xdr:col>
      <xdr:colOff>142875</xdr:colOff>
      <xdr:row>36</xdr:row>
      <xdr:rowOff>59055</xdr:rowOff>
    </xdr:to>
    <xdr:sp macro="" textlink="">
      <xdr:nvSpPr>
        <xdr:cNvPr id="317" name="フローチャート: 判断 316"/>
        <xdr:cNvSpPr/>
      </xdr:nvSpPr>
      <xdr:spPr>
        <a:xfrm>
          <a:off x="1270381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43815</xdr:rowOff>
    </xdr:from>
    <xdr:ext cx="753110" cy="249555"/>
    <xdr:sp macro="" textlink="">
      <xdr:nvSpPr>
        <xdr:cNvPr id="318" name="テキスト ボックス 317"/>
        <xdr:cNvSpPr txBox="1"/>
      </xdr:nvSpPr>
      <xdr:spPr>
        <a:xfrm>
          <a:off x="12406630" y="6216015"/>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19" name="フローチャート: 判断 318"/>
        <xdr:cNvSpPr/>
      </xdr:nvSpPr>
      <xdr:spPr>
        <a:xfrm>
          <a:off x="11897360" y="612521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61365" cy="250190"/>
    <xdr:sp macro="" textlink="">
      <xdr:nvSpPr>
        <xdr:cNvPr id="320" name="テキスト ボックス 319"/>
        <xdr:cNvSpPr txBox="1"/>
      </xdr:nvSpPr>
      <xdr:spPr>
        <a:xfrm>
          <a:off x="11583670" y="589407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730" cy="259080"/>
    <xdr:sp macro="" textlink="">
      <xdr:nvSpPr>
        <xdr:cNvPr id="321" name="テキスト ボックス 320"/>
        <xdr:cNvSpPr txBox="1"/>
      </xdr:nvSpPr>
      <xdr:spPr>
        <a:xfrm>
          <a:off x="1495679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745" cy="259080"/>
    <xdr:sp macro="" textlink="">
      <xdr:nvSpPr>
        <xdr:cNvPr id="322" name="テキスト ボックス 321"/>
        <xdr:cNvSpPr txBox="1"/>
      </xdr:nvSpPr>
      <xdr:spPr>
        <a:xfrm>
          <a:off x="1418463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3" name="テキスト ボックス 322"/>
        <xdr:cNvSpPr txBox="1"/>
      </xdr:nvSpPr>
      <xdr:spPr>
        <a:xfrm>
          <a:off x="1337818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24" name="テキスト ボックス 323"/>
        <xdr:cNvSpPr txBox="1"/>
      </xdr:nvSpPr>
      <xdr:spPr>
        <a:xfrm>
          <a:off x="125552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53110" cy="259080"/>
    <xdr:sp macro="" textlink="">
      <xdr:nvSpPr>
        <xdr:cNvPr id="325" name="テキスト ボックス 324"/>
        <xdr:cNvSpPr txBox="1"/>
      </xdr:nvSpPr>
      <xdr:spPr>
        <a:xfrm>
          <a:off x="11744325"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26" name="楕円 325"/>
        <xdr:cNvSpPr/>
      </xdr:nvSpPr>
      <xdr:spPr>
        <a:xfrm>
          <a:off x="1510538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36</xdr:row>
      <xdr:rowOff>57150</xdr:rowOff>
    </xdr:from>
    <xdr:ext cx="755650" cy="259080"/>
    <xdr:sp macro="" textlink="">
      <xdr:nvSpPr>
        <xdr:cNvPr id="327" name="補助費等該当値テキスト"/>
        <xdr:cNvSpPr txBox="1"/>
      </xdr:nvSpPr>
      <xdr:spPr>
        <a:xfrm>
          <a:off x="15231110" y="62293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xdr:cNvSpPr/>
      </xdr:nvSpPr>
      <xdr:spPr>
        <a:xfrm>
          <a:off x="1433322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71120</xdr:rowOff>
    </xdr:from>
    <xdr:ext cx="735965" cy="259080"/>
    <xdr:sp macro="" textlink="">
      <xdr:nvSpPr>
        <xdr:cNvPr id="329" name="テキスト ボックス 328"/>
        <xdr:cNvSpPr txBox="1"/>
      </xdr:nvSpPr>
      <xdr:spPr>
        <a:xfrm>
          <a:off x="14036040" y="62433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137795</xdr:rowOff>
    </xdr:from>
    <xdr:to>
      <xdr:col>74</xdr:col>
      <xdr:colOff>31750</xdr:colOff>
      <xdr:row>36</xdr:row>
      <xdr:rowOff>67945</xdr:rowOff>
    </xdr:to>
    <xdr:sp macro="" textlink="">
      <xdr:nvSpPr>
        <xdr:cNvPr id="330" name="楕円 329"/>
        <xdr:cNvSpPr/>
      </xdr:nvSpPr>
      <xdr:spPr>
        <a:xfrm>
          <a:off x="13526770" y="613854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52705</xdr:rowOff>
    </xdr:from>
    <xdr:ext cx="762000" cy="250825"/>
    <xdr:sp macro="" textlink="">
      <xdr:nvSpPr>
        <xdr:cNvPr id="331" name="テキスト ボックス 330"/>
        <xdr:cNvSpPr txBox="1"/>
      </xdr:nvSpPr>
      <xdr:spPr>
        <a:xfrm>
          <a:off x="13213080" y="6224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124460</xdr:rowOff>
    </xdr:from>
    <xdr:to>
      <xdr:col>69</xdr:col>
      <xdr:colOff>142875</xdr:colOff>
      <xdr:row>36</xdr:row>
      <xdr:rowOff>54610</xdr:rowOff>
    </xdr:to>
    <xdr:sp macro="" textlink="">
      <xdr:nvSpPr>
        <xdr:cNvPr id="332" name="楕円 331"/>
        <xdr:cNvSpPr/>
      </xdr:nvSpPr>
      <xdr:spPr>
        <a:xfrm>
          <a:off x="1270381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64770</xdr:rowOff>
    </xdr:from>
    <xdr:ext cx="753110" cy="250190"/>
    <xdr:sp macro="" textlink="">
      <xdr:nvSpPr>
        <xdr:cNvPr id="333" name="テキスト ボックス 332"/>
        <xdr:cNvSpPr txBox="1"/>
      </xdr:nvSpPr>
      <xdr:spPr>
        <a:xfrm>
          <a:off x="12406630" y="589407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1897360" y="61341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48260</xdr:rowOff>
    </xdr:from>
    <xdr:ext cx="761365" cy="259080"/>
    <xdr:sp macro="" textlink="">
      <xdr:nvSpPr>
        <xdr:cNvPr id="335" name="テキスト ボックス 334"/>
        <xdr:cNvSpPr txBox="1"/>
      </xdr:nvSpPr>
      <xdr:spPr>
        <a:xfrm>
          <a:off x="11583670" y="622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36" name="正方形/長方形 335"/>
        <xdr:cNvSpPr/>
      </xdr:nvSpPr>
      <xdr:spPr>
        <a:xfrm>
          <a:off x="712470" y="115570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37" name="正方形/長方形 336"/>
        <xdr:cNvSpPr/>
      </xdr:nvSpPr>
      <xdr:spPr>
        <a:xfrm>
          <a:off x="4954270" y="116205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38" name="正方形/長方形 337"/>
        <xdr:cNvSpPr/>
      </xdr:nvSpPr>
      <xdr:spPr>
        <a:xfrm>
          <a:off x="4954270" y="11811000"/>
          <a:ext cx="14058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6508750" y="1162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6508750" y="1181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7989570" y="11620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7989570" y="11811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43" name="正方形/長方形 342"/>
        <xdr:cNvSpPr/>
      </xdr:nvSpPr>
      <xdr:spPr>
        <a:xfrm>
          <a:off x="712470" y="12128500"/>
          <a:ext cx="4241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252720" y="12128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45" name="正方形/長方形 344"/>
        <xdr:cNvSpPr/>
      </xdr:nvSpPr>
      <xdr:spPr>
        <a:xfrm>
          <a:off x="5316220" y="12128500"/>
          <a:ext cx="34918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337810" y="12446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公債費の経常収支比率は0.9ポイント改善し10.5％となった。</a:t>
          </a:r>
        </a:p>
        <a:p>
          <a:r>
            <a:rPr kumimoji="1" lang="ja-JP" altLang="en-US" sz="1000">
              <a:latin typeface="ＭＳ Ｐゴシック"/>
              <a:ea typeface="ＭＳ Ｐゴシック"/>
            </a:rPr>
            <a:t>　発行抑制に努めたことにより16億9,406万円、前年度比１億333万１千円（5.7％）の減となった。</a:t>
          </a:r>
        </a:p>
        <a:p>
          <a:r>
            <a:rPr kumimoji="1" lang="ja-JP" altLang="en-US" sz="1000">
              <a:latin typeface="ＭＳ Ｐゴシック"/>
              <a:ea typeface="ＭＳ Ｐゴシック"/>
            </a:rPr>
            <a:t>　過去の都市整備事業債の償還はピークを過ぎたものの、大規模事業が続き、一時的な借入額の増が見込まれる。引き続き、中期財政計画に基づく財政規律の遵守に努める。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9560" cy="225425"/>
    <xdr:sp macro="" textlink="">
      <xdr:nvSpPr>
        <xdr:cNvPr id="347" name="テキスト ボックス 346"/>
        <xdr:cNvSpPr txBox="1"/>
      </xdr:nvSpPr>
      <xdr:spPr>
        <a:xfrm>
          <a:off x="67437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48" name="直線コネクタ 347"/>
        <xdr:cNvCxnSpPr/>
      </xdr:nvCxnSpPr>
      <xdr:spPr>
        <a:xfrm>
          <a:off x="712470" y="14414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745" cy="250190"/>
    <xdr:sp macro="" textlink="">
      <xdr:nvSpPr>
        <xdr:cNvPr id="349" name="テキスト ボックス 348"/>
        <xdr:cNvSpPr txBox="1"/>
      </xdr:nvSpPr>
      <xdr:spPr>
        <a:xfrm>
          <a:off x="237490" y="14272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182880</xdr:colOff>
      <xdr:row>82</xdr:row>
      <xdr:rowOff>29210</xdr:rowOff>
    </xdr:to>
    <xdr:cxnSp macro="">
      <xdr:nvCxnSpPr>
        <xdr:cNvPr id="350" name="直線コネクタ 349"/>
        <xdr:cNvCxnSpPr/>
      </xdr:nvCxnSpPr>
      <xdr:spPr>
        <a:xfrm>
          <a:off x="712470" y="140881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9745" cy="259080"/>
    <xdr:sp macro="" textlink="">
      <xdr:nvSpPr>
        <xdr:cNvPr id="351" name="テキスト ボックス 350"/>
        <xdr:cNvSpPr txBox="1"/>
      </xdr:nvSpPr>
      <xdr:spPr>
        <a:xfrm>
          <a:off x="237490" y="13945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182880</xdr:colOff>
      <xdr:row>80</xdr:row>
      <xdr:rowOff>45085</xdr:rowOff>
    </xdr:to>
    <xdr:cxnSp macro="">
      <xdr:nvCxnSpPr>
        <xdr:cNvPr id="352" name="直線コネクタ 351"/>
        <xdr:cNvCxnSpPr/>
      </xdr:nvCxnSpPr>
      <xdr:spPr>
        <a:xfrm>
          <a:off x="712470" y="13761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9745" cy="251460"/>
    <xdr:sp macro="" textlink="">
      <xdr:nvSpPr>
        <xdr:cNvPr id="353" name="テキスト ボックス 352"/>
        <xdr:cNvSpPr txBox="1"/>
      </xdr:nvSpPr>
      <xdr:spPr>
        <a:xfrm>
          <a:off x="237490" y="13619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182880</xdr:colOff>
      <xdr:row>78</xdr:row>
      <xdr:rowOff>61595</xdr:rowOff>
    </xdr:to>
    <xdr:cxnSp macro="">
      <xdr:nvCxnSpPr>
        <xdr:cNvPr id="354" name="直線コネクタ 353"/>
        <xdr:cNvCxnSpPr/>
      </xdr:nvCxnSpPr>
      <xdr:spPr>
        <a:xfrm>
          <a:off x="712470" y="134346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9745" cy="258445"/>
    <xdr:sp macro="" textlink="">
      <xdr:nvSpPr>
        <xdr:cNvPr id="355" name="テキスト ボックス 354"/>
        <xdr:cNvSpPr txBox="1"/>
      </xdr:nvSpPr>
      <xdr:spPr>
        <a:xfrm>
          <a:off x="237490" y="13292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182880</xdr:colOff>
      <xdr:row>76</xdr:row>
      <xdr:rowOff>78105</xdr:rowOff>
    </xdr:to>
    <xdr:cxnSp macro="">
      <xdr:nvCxnSpPr>
        <xdr:cNvPr id="356" name="直線コネクタ 355"/>
        <xdr:cNvCxnSpPr/>
      </xdr:nvCxnSpPr>
      <xdr:spPr>
        <a:xfrm>
          <a:off x="712470" y="131083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9745" cy="259080"/>
    <xdr:sp macro="" textlink="">
      <xdr:nvSpPr>
        <xdr:cNvPr id="357" name="テキスト ボックス 356"/>
        <xdr:cNvSpPr txBox="1"/>
      </xdr:nvSpPr>
      <xdr:spPr>
        <a:xfrm>
          <a:off x="237490" y="12966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182880</xdr:colOff>
      <xdr:row>74</xdr:row>
      <xdr:rowOff>94615</xdr:rowOff>
    </xdr:to>
    <xdr:cxnSp macro="">
      <xdr:nvCxnSpPr>
        <xdr:cNvPr id="358" name="直線コネクタ 357"/>
        <xdr:cNvCxnSpPr/>
      </xdr:nvCxnSpPr>
      <xdr:spPr>
        <a:xfrm>
          <a:off x="712470" y="127819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9745" cy="249555"/>
    <xdr:sp macro="" textlink="">
      <xdr:nvSpPr>
        <xdr:cNvPr id="359" name="テキスト ボックス 358"/>
        <xdr:cNvSpPr txBox="1"/>
      </xdr:nvSpPr>
      <xdr:spPr>
        <a:xfrm>
          <a:off x="237490" y="12639675"/>
          <a:ext cx="499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182880</xdr:colOff>
      <xdr:row>72</xdr:row>
      <xdr:rowOff>110490</xdr:rowOff>
    </xdr:to>
    <xdr:cxnSp macro="">
      <xdr:nvCxnSpPr>
        <xdr:cNvPr id="360" name="直線コネクタ 359"/>
        <xdr:cNvCxnSpPr/>
      </xdr:nvCxnSpPr>
      <xdr:spPr>
        <a:xfrm>
          <a:off x="712470" y="12454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9745" cy="259080"/>
    <xdr:sp macro="" textlink="">
      <xdr:nvSpPr>
        <xdr:cNvPr id="361" name="テキスト ボックス 360"/>
        <xdr:cNvSpPr txBox="1"/>
      </xdr:nvSpPr>
      <xdr:spPr>
        <a:xfrm>
          <a:off x="237490" y="12312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2" name="直線コネクタ 361"/>
        <xdr:cNvCxnSpPr/>
      </xdr:nvCxnSpPr>
      <xdr:spPr>
        <a:xfrm>
          <a:off x="712470" y="12128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745" cy="250190"/>
    <xdr:sp macro="" textlink="">
      <xdr:nvSpPr>
        <xdr:cNvPr id="363" name="テキスト ボックス 362"/>
        <xdr:cNvSpPr txBox="1"/>
      </xdr:nvSpPr>
      <xdr:spPr>
        <a:xfrm>
          <a:off x="237490" y="11986260"/>
          <a:ext cx="499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64" name="公債費グラフ枠"/>
        <xdr:cNvSpPr/>
      </xdr:nvSpPr>
      <xdr:spPr>
        <a:xfrm>
          <a:off x="712470" y="12128500"/>
          <a:ext cx="4241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163195</xdr:rowOff>
    </xdr:to>
    <xdr:cxnSp macro="">
      <xdr:nvCxnSpPr>
        <xdr:cNvPr id="365" name="直線コネクタ 364"/>
        <xdr:cNvCxnSpPr/>
      </xdr:nvCxnSpPr>
      <xdr:spPr>
        <a:xfrm flipV="1">
          <a:off x="4429760" y="1267714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135255</xdr:rowOff>
    </xdr:from>
    <xdr:ext cx="760730" cy="249555"/>
    <xdr:sp macro="" textlink="">
      <xdr:nvSpPr>
        <xdr:cNvPr id="366" name="公債費最小値テキスト"/>
        <xdr:cNvSpPr txBox="1"/>
      </xdr:nvSpPr>
      <xdr:spPr>
        <a:xfrm>
          <a:off x="4518660" y="1385125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163195</xdr:rowOff>
    </xdr:from>
    <xdr:to>
      <xdr:col>24</xdr:col>
      <xdr:colOff>114300</xdr:colOff>
      <xdr:row>80</xdr:row>
      <xdr:rowOff>163195</xdr:rowOff>
    </xdr:to>
    <xdr:cxnSp macro="">
      <xdr:nvCxnSpPr>
        <xdr:cNvPr id="367" name="直線コネクタ 366"/>
        <xdr:cNvCxnSpPr/>
      </xdr:nvCxnSpPr>
      <xdr:spPr>
        <a:xfrm>
          <a:off x="4357370" y="1387919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0730" cy="250190"/>
    <xdr:sp macro="" textlink="">
      <xdr:nvSpPr>
        <xdr:cNvPr id="368" name="公債費最大値テキスト"/>
        <xdr:cNvSpPr txBox="1"/>
      </xdr:nvSpPr>
      <xdr:spPr>
        <a:xfrm>
          <a:off x="4518660" y="12420600"/>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357370" y="1267714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74</xdr:row>
      <xdr:rowOff>127000</xdr:rowOff>
    </xdr:from>
    <xdr:to>
      <xdr:col>24</xdr:col>
      <xdr:colOff>25400</xdr:colOff>
      <xdr:row>75</xdr:row>
      <xdr:rowOff>14605</xdr:rowOff>
    </xdr:to>
    <xdr:cxnSp macro="">
      <xdr:nvCxnSpPr>
        <xdr:cNvPr id="370" name="直線コネクタ 369"/>
        <xdr:cNvCxnSpPr/>
      </xdr:nvCxnSpPr>
      <xdr:spPr>
        <a:xfrm flipV="1">
          <a:off x="3669665" y="12814300"/>
          <a:ext cx="76009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0730" cy="259080"/>
    <xdr:sp macro="" textlink="">
      <xdr:nvSpPr>
        <xdr:cNvPr id="371" name="公債費平均値テキスト"/>
        <xdr:cNvSpPr txBox="1"/>
      </xdr:nvSpPr>
      <xdr:spPr>
        <a:xfrm>
          <a:off x="4518660" y="132384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395470" y="1326642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182880</xdr:colOff>
      <xdr:row>75</xdr:row>
      <xdr:rowOff>66675</xdr:rowOff>
    </xdr:to>
    <xdr:cxnSp macro="">
      <xdr:nvCxnSpPr>
        <xdr:cNvPr id="373" name="直線コネクタ 372"/>
        <xdr:cNvCxnSpPr/>
      </xdr:nvCxnSpPr>
      <xdr:spPr>
        <a:xfrm flipV="1">
          <a:off x="2851150" y="12873355"/>
          <a:ext cx="81851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623310" y="1326642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151130</xdr:rowOff>
    </xdr:from>
    <xdr:ext cx="727710" cy="259080"/>
    <xdr:sp macro="" textlink="">
      <xdr:nvSpPr>
        <xdr:cNvPr id="375" name="テキスト ボックス 374"/>
        <xdr:cNvSpPr txBox="1"/>
      </xdr:nvSpPr>
      <xdr:spPr>
        <a:xfrm>
          <a:off x="3309620" y="1335278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66675</xdr:rowOff>
    </xdr:from>
    <xdr:to>
      <xdr:col>15</xdr:col>
      <xdr:colOff>98425</xdr:colOff>
      <xdr:row>75</xdr:row>
      <xdr:rowOff>79375</xdr:rowOff>
    </xdr:to>
    <xdr:cxnSp macro="">
      <xdr:nvCxnSpPr>
        <xdr:cNvPr id="376" name="直線コネクタ 375"/>
        <xdr:cNvCxnSpPr/>
      </xdr:nvCxnSpPr>
      <xdr:spPr>
        <a:xfrm flipV="1">
          <a:off x="2028190" y="12925425"/>
          <a:ext cx="8229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7" name="フローチャート: 判断 376"/>
        <xdr:cNvSpPr/>
      </xdr:nvSpPr>
      <xdr:spPr>
        <a:xfrm>
          <a:off x="280035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1365" cy="249555"/>
    <xdr:sp macro="" textlink="">
      <xdr:nvSpPr>
        <xdr:cNvPr id="378" name="テキスト ボックス 377"/>
        <xdr:cNvSpPr txBox="1"/>
      </xdr:nvSpPr>
      <xdr:spPr>
        <a:xfrm>
          <a:off x="2503170" y="1335913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79375</xdr:rowOff>
    </xdr:from>
    <xdr:to>
      <xdr:col>11</xdr:col>
      <xdr:colOff>9525</xdr:colOff>
      <xdr:row>75</xdr:row>
      <xdr:rowOff>112395</xdr:rowOff>
    </xdr:to>
    <xdr:cxnSp macro="">
      <xdr:nvCxnSpPr>
        <xdr:cNvPr id="379" name="直線コネクタ 378"/>
        <xdr:cNvCxnSpPr/>
      </xdr:nvCxnSpPr>
      <xdr:spPr>
        <a:xfrm flipV="1">
          <a:off x="1221740" y="12938125"/>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0" name="フローチャート: 判断 379"/>
        <xdr:cNvSpPr/>
      </xdr:nvSpPr>
      <xdr:spPr>
        <a:xfrm>
          <a:off x="1993900" y="1327975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164465</xdr:rowOff>
    </xdr:from>
    <xdr:ext cx="753110" cy="259080"/>
    <xdr:sp macro="" textlink="">
      <xdr:nvSpPr>
        <xdr:cNvPr id="381" name="テキスト ボックス 380"/>
        <xdr:cNvSpPr txBox="1"/>
      </xdr:nvSpPr>
      <xdr:spPr>
        <a:xfrm>
          <a:off x="1680210" y="1336611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71120</xdr:rowOff>
    </xdr:from>
    <xdr:to>
      <xdr:col>6</xdr:col>
      <xdr:colOff>171450</xdr:colOff>
      <xdr:row>78</xdr:row>
      <xdr:rowOff>1270</xdr:rowOff>
    </xdr:to>
    <xdr:sp macro="" textlink="">
      <xdr:nvSpPr>
        <xdr:cNvPr id="382" name="フローチャート: 判断 381"/>
        <xdr:cNvSpPr/>
      </xdr:nvSpPr>
      <xdr:spPr>
        <a:xfrm>
          <a:off x="117094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157480</xdr:rowOff>
    </xdr:from>
    <xdr:ext cx="753110" cy="249555"/>
    <xdr:sp macro="" textlink="">
      <xdr:nvSpPr>
        <xdr:cNvPr id="383" name="テキスト ボックス 382"/>
        <xdr:cNvSpPr txBox="1"/>
      </xdr:nvSpPr>
      <xdr:spPr>
        <a:xfrm>
          <a:off x="873760" y="13359130"/>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4" name="テキスト ボックス 383"/>
        <xdr:cNvSpPr txBox="1"/>
      </xdr:nvSpPr>
      <xdr:spPr>
        <a:xfrm>
          <a:off x="42303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5" name="テキスト ボックス 384"/>
        <xdr:cNvSpPr txBox="1"/>
      </xdr:nvSpPr>
      <xdr:spPr>
        <a:xfrm>
          <a:off x="34747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6" name="テキスト ボックス 385"/>
        <xdr:cNvSpPr txBox="1"/>
      </xdr:nvSpPr>
      <xdr:spPr>
        <a:xfrm>
          <a:off x="265176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55650" cy="259080"/>
    <xdr:sp macro="" textlink="">
      <xdr:nvSpPr>
        <xdr:cNvPr id="387" name="テキスト ボックス 386"/>
        <xdr:cNvSpPr txBox="1"/>
      </xdr:nvSpPr>
      <xdr:spPr>
        <a:xfrm>
          <a:off x="1834515"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88" name="テキスト ボックス 387"/>
        <xdr:cNvSpPr txBox="1"/>
      </xdr:nvSpPr>
      <xdr:spPr>
        <a:xfrm>
          <a:off x="102235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9" name="楕円 388"/>
        <xdr:cNvSpPr/>
      </xdr:nvSpPr>
      <xdr:spPr>
        <a:xfrm>
          <a:off x="4395470" y="127635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92710</xdr:rowOff>
    </xdr:from>
    <xdr:ext cx="760730" cy="259080"/>
    <xdr:sp macro="" textlink="">
      <xdr:nvSpPr>
        <xdr:cNvPr id="390" name="公債費該当値テキスト"/>
        <xdr:cNvSpPr txBox="1"/>
      </xdr:nvSpPr>
      <xdr:spPr>
        <a:xfrm>
          <a:off x="4518660" y="12608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1" name="楕円 390"/>
        <xdr:cNvSpPr/>
      </xdr:nvSpPr>
      <xdr:spPr>
        <a:xfrm>
          <a:off x="3623310" y="1282255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75565</xdr:rowOff>
    </xdr:from>
    <xdr:ext cx="727710" cy="250825"/>
    <xdr:sp macro="" textlink="">
      <xdr:nvSpPr>
        <xdr:cNvPr id="392" name="テキスト ボックス 391"/>
        <xdr:cNvSpPr txBox="1"/>
      </xdr:nvSpPr>
      <xdr:spPr>
        <a:xfrm>
          <a:off x="3309620" y="12591415"/>
          <a:ext cx="7277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15875</xdr:rowOff>
    </xdr:from>
    <xdr:to>
      <xdr:col>15</xdr:col>
      <xdr:colOff>149225</xdr:colOff>
      <xdr:row>75</xdr:row>
      <xdr:rowOff>117475</xdr:rowOff>
    </xdr:to>
    <xdr:sp macro="" textlink="">
      <xdr:nvSpPr>
        <xdr:cNvPr id="393" name="楕円 392"/>
        <xdr:cNvSpPr/>
      </xdr:nvSpPr>
      <xdr:spPr>
        <a:xfrm>
          <a:off x="2800350" y="128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127635</xdr:rowOff>
    </xdr:from>
    <xdr:ext cx="761365" cy="259080"/>
    <xdr:sp macro="" textlink="">
      <xdr:nvSpPr>
        <xdr:cNvPr id="394" name="テキスト ボックス 393"/>
        <xdr:cNvSpPr txBox="1"/>
      </xdr:nvSpPr>
      <xdr:spPr>
        <a:xfrm>
          <a:off x="2503170" y="12643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29210</xdr:rowOff>
    </xdr:from>
    <xdr:to>
      <xdr:col>11</xdr:col>
      <xdr:colOff>60325</xdr:colOff>
      <xdr:row>75</xdr:row>
      <xdr:rowOff>130175</xdr:rowOff>
    </xdr:to>
    <xdr:sp macro="" textlink="">
      <xdr:nvSpPr>
        <xdr:cNvPr id="395" name="楕円 394"/>
        <xdr:cNvSpPr/>
      </xdr:nvSpPr>
      <xdr:spPr>
        <a:xfrm>
          <a:off x="1993900" y="1288796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140335</xdr:rowOff>
    </xdr:from>
    <xdr:ext cx="753110" cy="259080"/>
    <xdr:sp macro="" textlink="">
      <xdr:nvSpPr>
        <xdr:cNvPr id="396" name="テキスト ボックス 395"/>
        <xdr:cNvSpPr txBox="1"/>
      </xdr:nvSpPr>
      <xdr:spPr>
        <a:xfrm>
          <a:off x="1680210" y="1265618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61595</xdr:rowOff>
    </xdr:from>
    <xdr:to>
      <xdr:col>6</xdr:col>
      <xdr:colOff>171450</xdr:colOff>
      <xdr:row>75</xdr:row>
      <xdr:rowOff>163195</xdr:rowOff>
    </xdr:to>
    <xdr:sp macro="" textlink="">
      <xdr:nvSpPr>
        <xdr:cNvPr id="397" name="楕円 396"/>
        <xdr:cNvSpPr/>
      </xdr:nvSpPr>
      <xdr:spPr>
        <a:xfrm>
          <a:off x="117094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1905</xdr:rowOff>
    </xdr:from>
    <xdr:ext cx="753110" cy="259080"/>
    <xdr:sp macro="" textlink="">
      <xdr:nvSpPr>
        <xdr:cNvPr id="398" name="テキスト ボックス 397"/>
        <xdr:cNvSpPr txBox="1"/>
      </xdr:nvSpPr>
      <xdr:spPr>
        <a:xfrm>
          <a:off x="873760" y="1268920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1422380" y="11557000"/>
          <a:ext cx="42430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5678150" y="11620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5678150" y="11811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7235170" y="1162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7235170" y="1181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18715990" y="116205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18715990" y="11811000"/>
          <a:ext cx="1391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1422380" y="12128500"/>
          <a:ext cx="42430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07" name="正方形/長方形 406"/>
        <xdr:cNvSpPr/>
      </xdr:nvSpPr>
      <xdr:spPr>
        <a:xfrm>
          <a:off x="15965170" y="12128500"/>
          <a:ext cx="4902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6026130" y="12128500"/>
          <a:ext cx="3496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6064230" y="12446000"/>
          <a:ext cx="46672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公債費以外の経常収支比率は</a:t>
          </a:r>
          <a:r>
            <a:rPr kumimoji="1" lang="en-US" altLang="ja-JP" sz="1000">
              <a:latin typeface="ＭＳ Ｐゴシック"/>
              <a:ea typeface="ＭＳ Ｐゴシック"/>
            </a:rPr>
            <a:t>2.1</a:t>
          </a:r>
          <a:r>
            <a:rPr kumimoji="1" lang="ja-JP" altLang="en-US" sz="1000">
              <a:latin typeface="ＭＳ Ｐゴシック"/>
              <a:ea typeface="ＭＳ Ｐゴシック"/>
            </a:rPr>
            <a:t>ポイント減の79.2％となった。</a:t>
          </a:r>
        </a:p>
        <a:p>
          <a:r>
            <a:rPr kumimoji="1" lang="ja-JP" altLang="en-US" sz="1000">
              <a:latin typeface="ＭＳ Ｐゴシック"/>
              <a:ea typeface="ＭＳ Ｐゴシック"/>
            </a:rPr>
            <a:t>　狛江市の特徴としては類似団体や東京都平均と比較し人件費の割合が高いことが挙げられる。</a:t>
          </a:r>
        </a:p>
        <a:p>
          <a:r>
            <a:rPr kumimoji="1" lang="ja-JP" altLang="en-US" sz="1000">
              <a:latin typeface="ＭＳ Ｐゴシック"/>
              <a:ea typeface="ＭＳ Ｐゴシック"/>
            </a:rPr>
            <a:t>　公債費以外の経常経費充当一般財源等が2,228万１千円（0.2％）の増となった。</a:t>
          </a:r>
          <a:endParaRPr kumimoji="1" lang="en-US" altLang="ja-JP" sz="1000">
            <a:latin typeface="ＭＳ Ｐゴシック"/>
            <a:ea typeface="ＭＳ Ｐゴシック"/>
          </a:endParaRPr>
        </a:p>
        <a:p>
          <a:r>
            <a:rPr kumimoji="1" lang="ja-JP" altLang="en-US" sz="1000">
              <a:latin typeface="ＭＳ Ｐゴシック"/>
              <a:ea typeface="ＭＳ Ｐゴシック"/>
            </a:rPr>
            <a:t>　一方、分母である経常一般財源総額は161億8,639万８千円となり、前年度比４億4,945万２千円（2.9％）の増となり、分子の増に対し、分母の増が大きかったため、全体として減となった。</a:t>
          </a:r>
        </a:p>
      </xdr:txBody>
    </xdr:sp>
    <xdr:clientData/>
  </xdr:twoCellAnchor>
  <xdr:oneCellAnchor>
    <xdr:from>
      <xdr:col>62</xdr:col>
      <xdr:colOff>6350</xdr:colOff>
      <xdr:row>69</xdr:row>
      <xdr:rowOff>107950</xdr:rowOff>
    </xdr:from>
    <xdr:ext cx="289560" cy="225425"/>
    <xdr:sp macro="" textlink="">
      <xdr:nvSpPr>
        <xdr:cNvPr id="410" name="テキスト ボックス 409"/>
        <xdr:cNvSpPr txBox="1"/>
      </xdr:nvSpPr>
      <xdr:spPr>
        <a:xfrm>
          <a:off x="1138428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1422380" y="14414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12" name="テキスト ボックス 411"/>
        <xdr:cNvSpPr txBox="1"/>
      </xdr:nvSpPr>
      <xdr:spPr>
        <a:xfrm>
          <a:off x="1096391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1422380" y="14033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9110" cy="259080"/>
    <xdr:sp macro="" textlink="">
      <xdr:nvSpPr>
        <xdr:cNvPr id="414" name="テキスト ボックス 413"/>
        <xdr:cNvSpPr txBox="1"/>
      </xdr:nvSpPr>
      <xdr:spPr>
        <a:xfrm>
          <a:off x="1096391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1422380" y="13652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9110" cy="259080"/>
    <xdr:sp macro="" textlink="">
      <xdr:nvSpPr>
        <xdr:cNvPr id="416" name="テキスト ボックス 415"/>
        <xdr:cNvSpPr txBox="1"/>
      </xdr:nvSpPr>
      <xdr:spPr>
        <a:xfrm>
          <a:off x="1096391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1422380" y="13271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9110" cy="250190"/>
    <xdr:sp macro="" textlink="">
      <xdr:nvSpPr>
        <xdr:cNvPr id="418" name="テキスト ボックス 417"/>
        <xdr:cNvSpPr txBox="1"/>
      </xdr:nvSpPr>
      <xdr:spPr>
        <a:xfrm>
          <a:off x="1096391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1422380" y="12890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9110" cy="259080"/>
    <xdr:sp macro="" textlink="">
      <xdr:nvSpPr>
        <xdr:cNvPr id="420" name="テキスト ボックス 419"/>
        <xdr:cNvSpPr txBox="1"/>
      </xdr:nvSpPr>
      <xdr:spPr>
        <a:xfrm>
          <a:off x="1096391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1422380" y="12509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9110" cy="259080"/>
    <xdr:sp macro="" textlink="">
      <xdr:nvSpPr>
        <xdr:cNvPr id="422" name="テキスト ボックス 421"/>
        <xdr:cNvSpPr txBox="1"/>
      </xdr:nvSpPr>
      <xdr:spPr>
        <a:xfrm>
          <a:off x="1096391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1422380" y="12128500"/>
          <a:ext cx="4243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24" name="テキスト ボックス 423"/>
        <xdr:cNvSpPr txBox="1"/>
      </xdr:nvSpPr>
      <xdr:spPr>
        <a:xfrm>
          <a:off x="1096391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1422380" y="12128500"/>
          <a:ext cx="42430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5156180" y="12547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81</xdr:row>
      <xdr:rowOff>41910</xdr:rowOff>
    </xdr:from>
    <xdr:ext cx="755650" cy="250190"/>
    <xdr:sp macro="" textlink="">
      <xdr:nvSpPr>
        <xdr:cNvPr id="427" name="公債費以外最小値テキスト"/>
        <xdr:cNvSpPr txBox="1"/>
      </xdr:nvSpPr>
      <xdr:spPr>
        <a:xfrm>
          <a:off x="15231110" y="139293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182880</xdr:colOff>
      <xdr:row>81</xdr:row>
      <xdr:rowOff>69850</xdr:rowOff>
    </xdr:to>
    <xdr:cxnSp macro="">
      <xdr:nvCxnSpPr>
        <xdr:cNvPr id="428" name="直線コネクタ 427"/>
        <xdr:cNvCxnSpPr/>
      </xdr:nvCxnSpPr>
      <xdr:spPr>
        <a:xfrm>
          <a:off x="15067280" y="13957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71</xdr:row>
      <xdr:rowOff>118110</xdr:rowOff>
    </xdr:from>
    <xdr:ext cx="755650" cy="259080"/>
    <xdr:sp macro="" textlink="">
      <xdr:nvSpPr>
        <xdr:cNvPr id="429" name="公債費以外最大値テキスト"/>
        <xdr:cNvSpPr txBox="1"/>
      </xdr:nvSpPr>
      <xdr:spPr>
        <a:xfrm>
          <a:off x="15231110" y="122910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31750</xdr:rowOff>
    </xdr:from>
    <xdr:to>
      <xdr:col>82</xdr:col>
      <xdr:colOff>182880</xdr:colOff>
      <xdr:row>73</xdr:row>
      <xdr:rowOff>31750</xdr:rowOff>
    </xdr:to>
    <xdr:cxnSp macro="">
      <xdr:nvCxnSpPr>
        <xdr:cNvPr id="430" name="直線コネクタ 429"/>
        <xdr:cNvCxnSpPr/>
      </xdr:nvCxnSpPr>
      <xdr:spPr>
        <a:xfrm>
          <a:off x="15067280" y="125476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46990</xdr:rowOff>
    </xdr:from>
    <xdr:to>
      <xdr:col>82</xdr:col>
      <xdr:colOff>107950</xdr:colOff>
      <xdr:row>80</xdr:row>
      <xdr:rowOff>35560</xdr:rowOff>
    </xdr:to>
    <xdr:cxnSp macro="">
      <xdr:nvCxnSpPr>
        <xdr:cNvPr id="431" name="直線コネクタ 430"/>
        <xdr:cNvCxnSpPr/>
      </xdr:nvCxnSpPr>
      <xdr:spPr>
        <a:xfrm flipV="1">
          <a:off x="14384020" y="13591540"/>
          <a:ext cx="77216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75</xdr:row>
      <xdr:rowOff>123190</xdr:rowOff>
    </xdr:from>
    <xdr:ext cx="755650" cy="249555"/>
    <xdr:sp macro="" textlink="">
      <xdr:nvSpPr>
        <xdr:cNvPr id="432" name="公債費以外平均値テキスト"/>
        <xdr:cNvSpPr txBox="1"/>
      </xdr:nvSpPr>
      <xdr:spPr>
        <a:xfrm>
          <a:off x="15231110" y="12981940"/>
          <a:ext cx="75565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510538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35560</xdr:rowOff>
    </xdr:to>
    <xdr:cxnSp macro="">
      <xdr:nvCxnSpPr>
        <xdr:cNvPr id="434" name="直線コネクタ 433"/>
        <xdr:cNvCxnSpPr/>
      </xdr:nvCxnSpPr>
      <xdr:spPr>
        <a:xfrm>
          <a:off x="13577570" y="13583920"/>
          <a:ext cx="80645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433322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100330</xdr:rowOff>
    </xdr:from>
    <xdr:ext cx="735965" cy="249555"/>
    <xdr:sp macro="" textlink="">
      <xdr:nvSpPr>
        <xdr:cNvPr id="436" name="テキスト ボックス 435"/>
        <xdr:cNvSpPr txBox="1"/>
      </xdr:nvSpPr>
      <xdr:spPr>
        <a:xfrm>
          <a:off x="14036040" y="1295908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16510</xdr:rowOff>
    </xdr:from>
    <xdr:to>
      <xdr:col>73</xdr:col>
      <xdr:colOff>180975</xdr:colOff>
      <xdr:row>79</xdr:row>
      <xdr:rowOff>39370</xdr:rowOff>
    </xdr:to>
    <xdr:cxnSp macro="">
      <xdr:nvCxnSpPr>
        <xdr:cNvPr id="437" name="直線コネクタ 436"/>
        <xdr:cNvCxnSpPr/>
      </xdr:nvCxnSpPr>
      <xdr:spPr>
        <a:xfrm>
          <a:off x="12754610" y="13561060"/>
          <a:ext cx="8229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3526770" y="1313688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46990</xdr:rowOff>
    </xdr:from>
    <xdr:ext cx="762000" cy="259080"/>
    <xdr:sp macro="" textlink="">
      <xdr:nvSpPr>
        <xdr:cNvPr id="439" name="テキスト ボックス 438"/>
        <xdr:cNvSpPr txBox="1"/>
      </xdr:nvSpPr>
      <xdr:spPr>
        <a:xfrm>
          <a:off x="1321308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66040</xdr:rowOff>
    </xdr:from>
    <xdr:to>
      <xdr:col>69</xdr:col>
      <xdr:colOff>92075</xdr:colOff>
      <xdr:row>79</xdr:row>
      <xdr:rowOff>16510</xdr:rowOff>
    </xdr:to>
    <xdr:cxnSp macro="">
      <xdr:nvCxnSpPr>
        <xdr:cNvPr id="440" name="直線コネクタ 439"/>
        <xdr:cNvCxnSpPr/>
      </xdr:nvCxnSpPr>
      <xdr:spPr>
        <a:xfrm>
          <a:off x="11931650" y="13439140"/>
          <a:ext cx="8229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270381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53110" cy="249555"/>
    <xdr:sp macro="" textlink="">
      <xdr:nvSpPr>
        <xdr:cNvPr id="442" name="テキスト ボックス 441"/>
        <xdr:cNvSpPr txBox="1"/>
      </xdr:nvSpPr>
      <xdr:spPr>
        <a:xfrm>
          <a:off x="12406630" y="12844780"/>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148590</xdr:rowOff>
    </xdr:from>
    <xdr:to>
      <xdr:col>65</xdr:col>
      <xdr:colOff>53975</xdr:colOff>
      <xdr:row>76</xdr:row>
      <xdr:rowOff>78740</xdr:rowOff>
    </xdr:to>
    <xdr:sp macro="" textlink="">
      <xdr:nvSpPr>
        <xdr:cNvPr id="443" name="フローチャート: 判断 442"/>
        <xdr:cNvSpPr/>
      </xdr:nvSpPr>
      <xdr:spPr>
        <a:xfrm>
          <a:off x="11897360" y="1300734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88900</xdr:rowOff>
    </xdr:from>
    <xdr:ext cx="761365" cy="249555"/>
    <xdr:sp macro="" textlink="">
      <xdr:nvSpPr>
        <xdr:cNvPr id="444" name="テキスト ボックス 443"/>
        <xdr:cNvSpPr txBox="1"/>
      </xdr:nvSpPr>
      <xdr:spPr>
        <a:xfrm>
          <a:off x="11583670" y="127762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730" cy="259080"/>
    <xdr:sp macro="" textlink="">
      <xdr:nvSpPr>
        <xdr:cNvPr id="445" name="テキスト ボックス 444"/>
        <xdr:cNvSpPr txBox="1"/>
      </xdr:nvSpPr>
      <xdr:spPr>
        <a:xfrm>
          <a:off x="1495679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745" cy="259080"/>
    <xdr:sp macro="" textlink="">
      <xdr:nvSpPr>
        <xdr:cNvPr id="446" name="テキスト ボックス 445"/>
        <xdr:cNvSpPr txBox="1"/>
      </xdr:nvSpPr>
      <xdr:spPr>
        <a:xfrm>
          <a:off x="1418463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7" name="テキスト ボックス 446"/>
        <xdr:cNvSpPr txBox="1"/>
      </xdr:nvSpPr>
      <xdr:spPr>
        <a:xfrm>
          <a:off x="1337818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48" name="テキスト ボックス 447"/>
        <xdr:cNvSpPr txBox="1"/>
      </xdr:nvSpPr>
      <xdr:spPr>
        <a:xfrm>
          <a:off x="125552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53110" cy="259080"/>
    <xdr:sp macro="" textlink="">
      <xdr:nvSpPr>
        <xdr:cNvPr id="449" name="テキスト ボックス 448"/>
        <xdr:cNvSpPr txBox="1"/>
      </xdr:nvSpPr>
      <xdr:spPr>
        <a:xfrm>
          <a:off x="11744325"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167640</xdr:rowOff>
    </xdr:from>
    <xdr:to>
      <xdr:col>82</xdr:col>
      <xdr:colOff>158750</xdr:colOff>
      <xdr:row>79</xdr:row>
      <xdr:rowOff>97790</xdr:rowOff>
    </xdr:to>
    <xdr:sp macro="" textlink="">
      <xdr:nvSpPr>
        <xdr:cNvPr id="450" name="楕円 449"/>
        <xdr:cNvSpPr/>
      </xdr:nvSpPr>
      <xdr:spPr>
        <a:xfrm>
          <a:off x="1510538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78</xdr:row>
      <xdr:rowOff>139700</xdr:rowOff>
    </xdr:from>
    <xdr:ext cx="755650" cy="259080"/>
    <xdr:sp macro="" textlink="">
      <xdr:nvSpPr>
        <xdr:cNvPr id="451" name="公債費以外該当値テキスト"/>
        <xdr:cNvSpPr txBox="1"/>
      </xdr:nvSpPr>
      <xdr:spPr>
        <a:xfrm>
          <a:off x="15231110" y="135128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156210</xdr:rowOff>
    </xdr:from>
    <xdr:to>
      <xdr:col>78</xdr:col>
      <xdr:colOff>120650</xdr:colOff>
      <xdr:row>80</xdr:row>
      <xdr:rowOff>86360</xdr:rowOff>
    </xdr:to>
    <xdr:sp macro="" textlink="">
      <xdr:nvSpPr>
        <xdr:cNvPr id="452" name="楕円 451"/>
        <xdr:cNvSpPr/>
      </xdr:nvSpPr>
      <xdr:spPr>
        <a:xfrm>
          <a:off x="1433322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71120</xdr:rowOff>
    </xdr:from>
    <xdr:ext cx="735965" cy="259080"/>
    <xdr:sp macro="" textlink="">
      <xdr:nvSpPr>
        <xdr:cNvPr id="453" name="テキスト ボックス 452"/>
        <xdr:cNvSpPr txBox="1"/>
      </xdr:nvSpPr>
      <xdr:spPr>
        <a:xfrm>
          <a:off x="14036040" y="13787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54" name="楕円 453"/>
        <xdr:cNvSpPr/>
      </xdr:nvSpPr>
      <xdr:spPr>
        <a:xfrm>
          <a:off x="13526770" y="1353312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74930</xdr:rowOff>
    </xdr:from>
    <xdr:ext cx="762000" cy="251460"/>
    <xdr:sp macro="" textlink="">
      <xdr:nvSpPr>
        <xdr:cNvPr id="455" name="テキスト ボックス 454"/>
        <xdr:cNvSpPr txBox="1"/>
      </xdr:nvSpPr>
      <xdr:spPr>
        <a:xfrm>
          <a:off x="13213080" y="1361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137160</xdr:rowOff>
    </xdr:from>
    <xdr:to>
      <xdr:col>69</xdr:col>
      <xdr:colOff>142875</xdr:colOff>
      <xdr:row>79</xdr:row>
      <xdr:rowOff>67310</xdr:rowOff>
    </xdr:to>
    <xdr:sp macro="" textlink="">
      <xdr:nvSpPr>
        <xdr:cNvPr id="456" name="楕円 455"/>
        <xdr:cNvSpPr/>
      </xdr:nvSpPr>
      <xdr:spPr>
        <a:xfrm>
          <a:off x="1270381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52070</xdr:rowOff>
    </xdr:from>
    <xdr:ext cx="753110" cy="251460"/>
    <xdr:sp macro="" textlink="">
      <xdr:nvSpPr>
        <xdr:cNvPr id="457" name="テキスト ボックス 456"/>
        <xdr:cNvSpPr txBox="1"/>
      </xdr:nvSpPr>
      <xdr:spPr>
        <a:xfrm>
          <a:off x="12406630" y="1359662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15240</xdr:rowOff>
    </xdr:from>
    <xdr:to>
      <xdr:col>65</xdr:col>
      <xdr:colOff>53975</xdr:colOff>
      <xdr:row>78</xdr:row>
      <xdr:rowOff>116840</xdr:rowOff>
    </xdr:to>
    <xdr:sp macro="" textlink="">
      <xdr:nvSpPr>
        <xdr:cNvPr id="458" name="楕円 457"/>
        <xdr:cNvSpPr/>
      </xdr:nvSpPr>
      <xdr:spPr>
        <a:xfrm>
          <a:off x="11897360" y="1338834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101600</xdr:rowOff>
    </xdr:from>
    <xdr:ext cx="761365" cy="259080"/>
    <xdr:sp macro="" textlink="">
      <xdr:nvSpPr>
        <xdr:cNvPr id="459" name="テキスト ボックス 458"/>
        <xdr:cNvSpPr txBox="1"/>
      </xdr:nvSpPr>
      <xdr:spPr>
        <a:xfrm>
          <a:off x="11583670" y="13474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109855</xdr:rowOff>
    </xdr:from>
    <xdr:to>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85090</xdr:rowOff>
    </xdr:from>
    <xdr:to>
      <xdr:col>40</xdr:col>
      <xdr:colOff>280035</xdr:colOff>
      <xdr:row>3</xdr:row>
      <xdr:rowOff>17780</xdr:rowOff>
    </xdr:to>
    <xdr:sp macro="" textlink="">
      <xdr:nvSpPr>
        <xdr:cNvPr id="3" name="表題ボックス"/>
        <xdr:cNvSpPr/>
      </xdr:nvSpPr>
      <xdr:spPr>
        <a:xfrm>
          <a:off x="0" y="85090"/>
          <a:ext cx="1117917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36195</xdr:rowOff>
    </xdr:to>
    <xdr:sp macro="" textlink="">
      <xdr:nvSpPr>
        <xdr:cNvPr id="4" name="団体名称ボックス1"/>
        <xdr:cNvSpPr/>
      </xdr:nvSpPr>
      <xdr:spPr>
        <a:xfrm>
          <a:off x="12785090" y="0"/>
          <a:ext cx="2768600" cy="3663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24130</xdr:rowOff>
    </xdr:to>
    <xdr:sp macro="" textlink="">
      <xdr:nvSpPr>
        <xdr:cNvPr id="5" name="団体名称ボックス2"/>
        <xdr:cNvSpPr/>
      </xdr:nvSpPr>
      <xdr:spPr>
        <a:xfrm>
          <a:off x="12794615" y="12065"/>
          <a:ext cx="2743200" cy="3422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xdr:cNvSpPr/>
      </xdr:nvSpPr>
      <xdr:spPr>
        <a:xfrm>
          <a:off x="1280731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東京都狛江市</a:t>
          </a:r>
        </a:p>
      </xdr:txBody>
    </xdr:sp>
    <xdr:clientData/>
  </xdr:twoCellAnchor>
  <xdr:twoCellAnchor>
    <xdr:from>
      <xdr:col>39</xdr:col>
      <xdr:colOff>1066800</xdr:colOff>
      <xdr:row>0</xdr:row>
      <xdr:rowOff>0</xdr:rowOff>
    </xdr:from>
    <xdr:to>
      <xdr:col>41</xdr:col>
      <xdr:colOff>501650</xdr:colOff>
      <xdr:row>2</xdr:row>
      <xdr:rowOff>36195</xdr:rowOff>
    </xdr:to>
    <xdr:sp macro="" textlink="">
      <xdr:nvSpPr>
        <xdr:cNvPr id="7" name="正方形/長方形 6"/>
        <xdr:cNvSpPr/>
      </xdr:nvSpPr>
      <xdr:spPr>
        <a:xfrm>
          <a:off x="10778490" y="0"/>
          <a:ext cx="1809750" cy="3663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24130</xdr:rowOff>
    </xdr:to>
    <xdr:sp macro="" textlink="">
      <xdr:nvSpPr>
        <xdr:cNvPr id="8" name="正方形/長方形 7"/>
        <xdr:cNvSpPr/>
      </xdr:nvSpPr>
      <xdr:spPr>
        <a:xfrm>
          <a:off x="10803890" y="12065"/>
          <a:ext cx="1765300" cy="3422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30480</xdr:rowOff>
    </xdr:from>
    <xdr:to>
      <xdr:col>41</xdr:col>
      <xdr:colOff>450215</xdr:colOff>
      <xdr:row>2</xdr:row>
      <xdr:rowOff>12065</xdr:rowOff>
    </xdr:to>
    <xdr:sp macro="" textlink="">
      <xdr:nvSpPr>
        <xdr:cNvPr id="9" name="正方形/長方形 8"/>
        <xdr:cNvSpPr/>
      </xdr:nvSpPr>
      <xdr:spPr>
        <a:xfrm>
          <a:off x="1082929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27305</xdr:rowOff>
    </xdr:from>
    <xdr:to>
      <xdr:col>33</xdr:col>
      <xdr:colOff>114300</xdr:colOff>
      <xdr:row>64</xdr:row>
      <xdr:rowOff>106045</xdr:rowOff>
    </xdr:to>
    <xdr:sp macro="" textlink="">
      <xdr:nvSpPr>
        <xdr:cNvPr id="10" name="角丸四角形 9"/>
        <xdr:cNvSpPr/>
      </xdr:nvSpPr>
      <xdr:spPr>
        <a:xfrm>
          <a:off x="1942465" y="11708130"/>
          <a:ext cx="380873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64135</xdr:rowOff>
    </xdr:from>
    <xdr:to>
      <xdr:col>21</xdr:col>
      <xdr:colOff>0</xdr:colOff>
      <xdr:row>64</xdr:row>
      <xdr:rowOff>143510</xdr:rowOff>
    </xdr:to>
    <xdr:sp macro="" textlink="">
      <xdr:nvSpPr>
        <xdr:cNvPr id="11" name="正方形/長方形 10"/>
        <xdr:cNvSpPr/>
      </xdr:nvSpPr>
      <xdr:spPr>
        <a:xfrm>
          <a:off x="2454910" y="11744960"/>
          <a:ext cx="113220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149225</xdr:rowOff>
    </xdr:from>
    <xdr:to>
      <xdr:col>14</xdr:col>
      <xdr:colOff>38100</xdr:colOff>
      <xdr:row>63</xdr:row>
      <xdr:rowOff>149225</xdr:rowOff>
    </xdr:to>
    <xdr:cxnSp macro="">
      <xdr:nvCxnSpPr>
        <xdr:cNvPr id="12" name="直線コネクタ 11"/>
        <xdr:cNvCxnSpPr/>
      </xdr:nvCxnSpPr>
      <xdr:spPr>
        <a:xfrm>
          <a:off x="2176780" y="11830050"/>
          <a:ext cx="25273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100965</xdr:rowOff>
    </xdr:from>
    <xdr:to>
      <xdr:col>13</xdr:col>
      <xdr:colOff>139700</xdr:colOff>
      <xdr:row>64</xdr:row>
      <xdr:rowOff>33655</xdr:rowOff>
    </xdr:to>
    <xdr:sp macro="" textlink="">
      <xdr:nvSpPr>
        <xdr:cNvPr id="13" name="楕円 12"/>
        <xdr:cNvSpPr/>
      </xdr:nvSpPr>
      <xdr:spPr>
        <a:xfrm>
          <a:off x="225869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100965</xdr:rowOff>
    </xdr:from>
    <xdr:to>
      <xdr:col>24</xdr:col>
      <xdr:colOff>12700</xdr:colOff>
      <xdr:row>64</xdr:row>
      <xdr:rowOff>33655</xdr:rowOff>
    </xdr:to>
    <xdr:sp macro="" textlink="">
      <xdr:nvSpPr>
        <xdr:cNvPr id="14" name="フローチャート: 判断 13"/>
        <xdr:cNvSpPr/>
      </xdr:nvSpPr>
      <xdr:spPr>
        <a:xfrm>
          <a:off x="4030345" y="11781790"/>
          <a:ext cx="8191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64135</xdr:rowOff>
    </xdr:from>
    <xdr:to>
      <xdr:col>31</xdr:col>
      <xdr:colOff>76200</xdr:colOff>
      <xdr:row>64</xdr:row>
      <xdr:rowOff>143510</xdr:rowOff>
    </xdr:to>
    <xdr:sp macro="" textlink="">
      <xdr:nvSpPr>
        <xdr:cNvPr id="15" name="正方形/長方形 14"/>
        <xdr:cNvSpPr/>
      </xdr:nvSpPr>
      <xdr:spPr>
        <a:xfrm>
          <a:off x="4239260" y="11744960"/>
          <a:ext cx="113220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xdr:cNvSpPr/>
      </xdr:nvSpPr>
      <xdr:spPr>
        <a:xfrm>
          <a:off x="1942465" y="1038225"/>
          <a:ext cx="380873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38225"/>
          <a:ext cx="119570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27305</xdr:rowOff>
    </xdr:to>
    <xdr:sp macro="" textlink="">
      <xdr:nvSpPr>
        <xdr:cNvPr id="18" name="正方形/長方形 17"/>
        <xdr:cNvSpPr/>
      </xdr:nvSpPr>
      <xdr:spPr>
        <a:xfrm>
          <a:off x="417830" y="1152525"/>
          <a:ext cx="1132205"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38735</xdr:rowOff>
    </xdr:from>
    <xdr:to>
      <xdr:col>9</xdr:col>
      <xdr:colOff>12700</xdr:colOff>
      <xdr:row>9</xdr:row>
      <xdr:rowOff>123825</xdr:rowOff>
    </xdr:to>
    <xdr:sp macro="" textlink="">
      <xdr:nvSpPr>
        <xdr:cNvPr id="19" name="正方形/長方形 18"/>
        <xdr:cNvSpPr/>
      </xdr:nvSpPr>
      <xdr:spPr>
        <a:xfrm>
          <a:off x="417830" y="1410335"/>
          <a:ext cx="113220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7830" y="1711325"/>
          <a:ext cx="113220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170815</xdr:colOff>
      <xdr:row>7</xdr:row>
      <xdr:rowOff>8890</xdr:rowOff>
    </xdr:to>
    <xdr:cxnSp macro="">
      <xdr:nvCxnSpPr>
        <xdr:cNvPr id="21" name="直線コネクタ 20"/>
        <xdr:cNvCxnSpPr/>
      </xdr:nvCxnSpPr>
      <xdr:spPr>
        <a:xfrm flipH="1">
          <a:off x="177165" y="1215390"/>
          <a:ext cx="164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289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170815</xdr:colOff>
      <xdr:row>9</xdr:row>
      <xdr:rowOff>123825</xdr:rowOff>
    </xdr:to>
    <xdr:cxnSp macro="">
      <xdr:nvCxnSpPr>
        <xdr:cNvPr id="23" name="直線コネクタ 22"/>
        <xdr:cNvCxnSpPr/>
      </xdr:nvCxnSpPr>
      <xdr:spPr>
        <a:xfrm flipH="1">
          <a:off x="177165" y="1660525"/>
          <a:ext cx="16446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289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170815</xdr:colOff>
      <xdr:row>11</xdr:row>
      <xdr:rowOff>161925</xdr:rowOff>
    </xdr:to>
    <xdr:cxnSp macro="">
      <xdr:nvCxnSpPr>
        <xdr:cNvPr id="25" name="直線コネクタ 24"/>
        <xdr:cNvCxnSpPr/>
      </xdr:nvCxnSpPr>
      <xdr:spPr>
        <a:xfrm flipH="1">
          <a:off x="177165" y="2041525"/>
          <a:ext cx="16446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57785</xdr:rowOff>
    </xdr:to>
    <xdr:sp macro="" textlink="">
      <xdr:nvSpPr>
        <xdr:cNvPr id="26" name="楕円 25"/>
        <xdr:cNvSpPr/>
      </xdr:nvSpPr>
      <xdr:spPr>
        <a:xfrm>
          <a:off x="212090" y="11652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149225</xdr:rowOff>
    </xdr:to>
    <xdr:sp macro="" textlink="">
      <xdr:nvSpPr>
        <xdr:cNvPr id="27" name="フローチャート: 判断 26"/>
        <xdr:cNvSpPr/>
      </xdr:nvSpPr>
      <xdr:spPr>
        <a:xfrm>
          <a:off x="212090" y="142367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113030</xdr:rowOff>
    </xdr:to>
    <xdr:sp macro="" textlink="">
      <xdr:nvSpPr>
        <xdr:cNvPr id="28" name="正方形/長方形 27"/>
        <xdr:cNvSpPr/>
      </xdr:nvSpPr>
      <xdr:spPr>
        <a:xfrm>
          <a:off x="1942465" y="1597025"/>
          <a:ext cx="380873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3225" cy="259080"/>
    <xdr:sp macro="" textlink="">
      <xdr:nvSpPr>
        <xdr:cNvPr id="29" name="テキスト ボックス 28"/>
        <xdr:cNvSpPr txBox="1"/>
      </xdr:nvSpPr>
      <xdr:spPr>
        <a:xfrm>
          <a:off x="1518920" y="1227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113030</xdr:rowOff>
    </xdr:from>
    <xdr:to>
      <xdr:col>33</xdr:col>
      <xdr:colOff>114300</xdr:colOff>
      <xdr:row>22</xdr:row>
      <xdr:rowOff>113030</xdr:rowOff>
    </xdr:to>
    <xdr:cxnSp macro="">
      <xdr:nvCxnSpPr>
        <xdr:cNvPr id="30" name="直線コネクタ 29"/>
        <xdr:cNvCxnSpPr/>
      </xdr:nvCxnSpPr>
      <xdr:spPr>
        <a:xfrm>
          <a:off x="1942465" y="383413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140335</xdr:rowOff>
    </xdr:from>
    <xdr:ext cx="761365" cy="246380"/>
    <xdr:sp macro="" textlink="">
      <xdr:nvSpPr>
        <xdr:cNvPr id="31" name="テキスト ボックス 30"/>
        <xdr:cNvSpPr txBox="1"/>
      </xdr:nvSpPr>
      <xdr:spPr>
        <a:xfrm>
          <a:off x="1246505" y="369633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2540</xdr:rowOff>
    </xdr:from>
    <xdr:to>
      <xdr:col>33</xdr:col>
      <xdr:colOff>114300</xdr:colOff>
      <xdr:row>21</xdr:row>
      <xdr:rowOff>2540</xdr:rowOff>
    </xdr:to>
    <xdr:cxnSp macro="">
      <xdr:nvCxnSpPr>
        <xdr:cNvPr id="32" name="直線コネクタ 31"/>
        <xdr:cNvCxnSpPr/>
      </xdr:nvCxnSpPr>
      <xdr:spPr>
        <a:xfrm>
          <a:off x="1942465" y="355854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31115</xdr:rowOff>
    </xdr:from>
    <xdr:ext cx="761365" cy="239395"/>
    <xdr:sp macro="" textlink="">
      <xdr:nvSpPr>
        <xdr:cNvPr id="33" name="テキスト ボックス 32"/>
        <xdr:cNvSpPr txBox="1"/>
      </xdr:nvSpPr>
      <xdr:spPr>
        <a:xfrm>
          <a:off x="1246505" y="3422015"/>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57785</xdr:rowOff>
    </xdr:from>
    <xdr:to>
      <xdr:col>33</xdr:col>
      <xdr:colOff>114300</xdr:colOff>
      <xdr:row>19</xdr:row>
      <xdr:rowOff>57785</xdr:rowOff>
    </xdr:to>
    <xdr:cxnSp macro="">
      <xdr:nvCxnSpPr>
        <xdr:cNvPr id="34" name="直線コネクタ 33"/>
        <xdr:cNvCxnSpPr/>
      </xdr:nvCxnSpPr>
      <xdr:spPr>
        <a:xfrm>
          <a:off x="1942465" y="328358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86360</xdr:rowOff>
    </xdr:from>
    <xdr:ext cx="761365" cy="239395"/>
    <xdr:sp macro="" textlink="">
      <xdr:nvSpPr>
        <xdr:cNvPr id="35" name="テキスト ボックス 34"/>
        <xdr:cNvSpPr txBox="1"/>
      </xdr:nvSpPr>
      <xdr:spPr>
        <a:xfrm>
          <a:off x="1246505" y="3147060"/>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113030</xdr:rowOff>
    </xdr:from>
    <xdr:to>
      <xdr:col>33</xdr:col>
      <xdr:colOff>114300</xdr:colOff>
      <xdr:row>17</xdr:row>
      <xdr:rowOff>113030</xdr:rowOff>
    </xdr:to>
    <xdr:cxnSp macro="">
      <xdr:nvCxnSpPr>
        <xdr:cNvPr id="36" name="直線コネクタ 35"/>
        <xdr:cNvCxnSpPr/>
      </xdr:nvCxnSpPr>
      <xdr:spPr>
        <a:xfrm>
          <a:off x="1942465" y="300863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140335</xdr:rowOff>
    </xdr:from>
    <xdr:ext cx="761365" cy="246380"/>
    <xdr:sp macro="" textlink="">
      <xdr:nvSpPr>
        <xdr:cNvPr id="37" name="テキスト ボックス 36"/>
        <xdr:cNvSpPr txBox="1"/>
      </xdr:nvSpPr>
      <xdr:spPr>
        <a:xfrm>
          <a:off x="1246505" y="2870835"/>
          <a:ext cx="7613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2540</xdr:rowOff>
    </xdr:from>
    <xdr:to>
      <xdr:col>33</xdr:col>
      <xdr:colOff>114300</xdr:colOff>
      <xdr:row>16</xdr:row>
      <xdr:rowOff>2540</xdr:rowOff>
    </xdr:to>
    <xdr:cxnSp macro="">
      <xdr:nvCxnSpPr>
        <xdr:cNvPr id="38" name="直線コネクタ 37"/>
        <xdr:cNvCxnSpPr/>
      </xdr:nvCxnSpPr>
      <xdr:spPr>
        <a:xfrm>
          <a:off x="1942465" y="273304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31115</xdr:rowOff>
    </xdr:from>
    <xdr:ext cx="761365" cy="239395"/>
    <xdr:sp macro="" textlink="">
      <xdr:nvSpPr>
        <xdr:cNvPr id="39" name="テキスト ボックス 38"/>
        <xdr:cNvSpPr txBox="1"/>
      </xdr:nvSpPr>
      <xdr:spPr>
        <a:xfrm>
          <a:off x="1246505" y="2596515"/>
          <a:ext cx="7613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1942465" y="245427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1365" cy="248920"/>
    <xdr:sp macro="" textlink="">
      <xdr:nvSpPr>
        <xdr:cNvPr id="41" name="テキスト ボックス 40"/>
        <xdr:cNvSpPr txBox="1"/>
      </xdr:nvSpPr>
      <xdr:spPr>
        <a:xfrm>
          <a:off x="1246505" y="2312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1942465" y="216852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1365" cy="249555"/>
    <xdr:sp macro="" textlink="">
      <xdr:nvSpPr>
        <xdr:cNvPr id="43" name="テキスト ボックス 42"/>
        <xdr:cNvSpPr txBox="1"/>
      </xdr:nvSpPr>
      <xdr:spPr>
        <a:xfrm>
          <a:off x="1246505" y="202628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1942465" y="188277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1365" cy="249555"/>
    <xdr:sp macro="" textlink="">
      <xdr:nvSpPr>
        <xdr:cNvPr id="45" name="テキスト ボックス 44"/>
        <xdr:cNvSpPr txBox="1"/>
      </xdr:nvSpPr>
      <xdr:spPr>
        <a:xfrm>
          <a:off x="1246505" y="17405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1942465" y="159702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86360</xdr:rowOff>
    </xdr:from>
    <xdr:ext cx="761365" cy="250825"/>
    <xdr:sp macro="" textlink="">
      <xdr:nvSpPr>
        <xdr:cNvPr id="47" name="テキスト ボックス 46"/>
        <xdr:cNvSpPr txBox="1"/>
      </xdr:nvSpPr>
      <xdr:spPr>
        <a:xfrm>
          <a:off x="1246505" y="1457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113030</xdr:rowOff>
    </xdr:to>
    <xdr:sp macro="" textlink="">
      <xdr:nvSpPr>
        <xdr:cNvPr id="48" name="人口1人当たり決算額の推移グラフ枠130"/>
        <xdr:cNvSpPr/>
      </xdr:nvSpPr>
      <xdr:spPr>
        <a:xfrm>
          <a:off x="1942465" y="1597025"/>
          <a:ext cx="380873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170180</xdr:rowOff>
    </xdr:from>
    <xdr:to>
      <xdr:col>29</xdr:col>
      <xdr:colOff>127000</xdr:colOff>
      <xdr:row>19</xdr:row>
      <xdr:rowOff>155575</xdr:rowOff>
    </xdr:to>
    <xdr:cxnSp macro="">
      <xdr:nvCxnSpPr>
        <xdr:cNvPr id="49" name="直線コネクタ 48"/>
        <xdr:cNvCxnSpPr/>
      </xdr:nvCxnSpPr>
      <xdr:spPr>
        <a:xfrm flipV="1">
          <a:off x="5080635" y="2049780"/>
          <a:ext cx="0" cy="1331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127635</xdr:rowOff>
    </xdr:from>
    <xdr:ext cx="753110" cy="244475"/>
    <xdr:sp macro="" textlink="">
      <xdr:nvSpPr>
        <xdr:cNvPr id="50" name="人口1人当たり決算額の推移最小値テキスト130"/>
        <xdr:cNvSpPr txBox="1"/>
      </xdr:nvSpPr>
      <xdr:spPr>
        <a:xfrm>
          <a:off x="5149850" y="3353435"/>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155575</xdr:rowOff>
    </xdr:from>
    <xdr:to>
      <xdr:col>30</xdr:col>
      <xdr:colOff>25400</xdr:colOff>
      <xdr:row>19</xdr:row>
      <xdr:rowOff>155575</xdr:rowOff>
    </xdr:to>
    <xdr:cxnSp macro="">
      <xdr:nvCxnSpPr>
        <xdr:cNvPr id="51" name="直線コネクタ 50"/>
        <xdr:cNvCxnSpPr/>
      </xdr:nvCxnSpPr>
      <xdr:spPr>
        <a:xfrm>
          <a:off x="4991735" y="3381375"/>
          <a:ext cx="15811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85090</xdr:rowOff>
    </xdr:from>
    <xdr:ext cx="753110" cy="259080"/>
    <xdr:sp macro="" textlink="">
      <xdr:nvSpPr>
        <xdr:cNvPr id="52" name="人口1人当たり決算額の推移最大値テキスト130"/>
        <xdr:cNvSpPr txBox="1"/>
      </xdr:nvSpPr>
      <xdr:spPr>
        <a:xfrm>
          <a:off x="5149850" y="17932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148,324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170180</xdr:rowOff>
    </xdr:from>
    <xdr:to>
      <xdr:col>30</xdr:col>
      <xdr:colOff>25400</xdr:colOff>
      <xdr:row>11</xdr:row>
      <xdr:rowOff>170180</xdr:rowOff>
    </xdr:to>
    <xdr:cxnSp macro="">
      <xdr:nvCxnSpPr>
        <xdr:cNvPr id="53" name="直線コネクタ 52"/>
        <xdr:cNvCxnSpPr/>
      </xdr:nvCxnSpPr>
      <xdr:spPr>
        <a:xfrm>
          <a:off x="4991735" y="2049780"/>
          <a:ext cx="15811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100965</xdr:rowOff>
    </xdr:from>
    <xdr:to>
      <xdr:col>29</xdr:col>
      <xdr:colOff>127000</xdr:colOff>
      <xdr:row>19</xdr:row>
      <xdr:rowOff>153670</xdr:rowOff>
    </xdr:to>
    <xdr:cxnSp macro="">
      <xdr:nvCxnSpPr>
        <xdr:cNvPr id="54" name="直線コネクタ 53"/>
        <xdr:cNvCxnSpPr/>
      </xdr:nvCxnSpPr>
      <xdr:spPr>
        <a:xfrm flipV="1">
          <a:off x="4491990" y="3326765"/>
          <a:ext cx="588645"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157480</xdr:rowOff>
    </xdr:from>
    <xdr:ext cx="753110" cy="241935"/>
    <xdr:sp macro="" textlink="">
      <xdr:nvSpPr>
        <xdr:cNvPr id="55" name="人口1人当たり決算額の推移平均値テキスト130"/>
        <xdr:cNvSpPr txBox="1"/>
      </xdr:nvSpPr>
      <xdr:spPr>
        <a:xfrm>
          <a:off x="5149850" y="2722880"/>
          <a:ext cx="75311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140970</xdr:rowOff>
    </xdr:from>
    <xdr:to>
      <xdr:col>29</xdr:col>
      <xdr:colOff>170815</xdr:colOff>
      <xdr:row>17</xdr:row>
      <xdr:rowOff>73660</xdr:rowOff>
    </xdr:to>
    <xdr:sp macro="" textlink="">
      <xdr:nvSpPr>
        <xdr:cNvPr id="56" name="フローチャート: 判断 55"/>
        <xdr:cNvSpPr/>
      </xdr:nvSpPr>
      <xdr:spPr>
        <a:xfrm>
          <a:off x="5029835" y="2871470"/>
          <a:ext cx="9461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129540</xdr:rowOff>
    </xdr:from>
    <xdr:to>
      <xdr:col>26</xdr:col>
      <xdr:colOff>50800</xdr:colOff>
      <xdr:row>19</xdr:row>
      <xdr:rowOff>153670</xdr:rowOff>
    </xdr:to>
    <xdr:cxnSp macro="">
      <xdr:nvCxnSpPr>
        <xdr:cNvPr id="57" name="直線コネクタ 56"/>
        <xdr:cNvCxnSpPr/>
      </xdr:nvCxnSpPr>
      <xdr:spPr>
        <a:xfrm>
          <a:off x="3872230" y="3355340"/>
          <a:ext cx="61976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xdr:rowOff>
    </xdr:from>
    <xdr:to>
      <xdr:col>26</xdr:col>
      <xdr:colOff>101600</xdr:colOff>
      <xdr:row>17</xdr:row>
      <xdr:rowOff>106045</xdr:rowOff>
    </xdr:to>
    <xdr:sp macro="" textlink="">
      <xdr:nvSpPr>
        <xdr:cNvPr id="58" name="フローチャート: 判断 57"/>
        <xdr:cNvSpPr/>
      </xdr:nvSpPr>
      <xdr:spPr>
        <a:xfrm>
          <a:off x="4441190" y="290449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116205</xdr:rowOff>
    </xdr:from>
    <xdr:ext cx="735965" cy="244475"/>
    <xdr:sp macro="" textlink="">
      <xdr:nvSpPr>
        <xdr:cNvPr id="59" name="テキスト ボックス 58"/>
        <xdr:cNvSpPr txBox="1"/>
      </xdr:nvSpPr>
      <xdr:spPr>
        <a:xfrm>
          <a:off x="4150360" y="2681605"/>
          <a:ext cx="7359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170815</xdr:colOff>
      <xdr:row>19</xdr:row>
      <xdr:rowOff>129540</xdr:rowOff>
    </xdr:from>
    <xdr:to>
      <xdr:col>22</xdr:col>
      <xdr:colOff>114300</xdr:colOff>
      <xdr:row>19</xdr:row>
      <xdr:rowOff>130175</xdr:rowOff>
    </xdr:to>
    <xdr:cxnSp macro="">
      <xdr:nvCxnSpPr>
        <xdr:cNvPr id="60" name="直線コネクタ 59"/>
        <xdr:cNvCxnSpPr/>
      </xdr:nvCxnSpPr>
      <xdr:spPr>
        <a:xfrm flipV="1">
          <a:off x="3245485" y="3355340"/>
          <a:ext cx="62674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24765</xdr:rowOff>
    </xdr:from>
    <xdr:to>
      <xdr:col>22</xdr:col>
      <xdr:colOff>165100</xdr:colOff>
      <xdr:row>17</xdr:row>
      <xdr:rowOff>122555</xdr:rowOff>
    </xdr:to>
    <xdr:sp macro="" textlink="">
      <xdr:nvSpPr>
        <xdr:cNvPr id="61" name="フローチャート: 判断 60"/>
        <xdr:cNvSpPr/>
      </xdr:nvSpPr>
      <xdr:spPr>
        <a:xfrm>
          <a:off x="3821430" y="29203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132715</xdr:rowOff>
    </xdr:from>
    <xdr:ext cx="762000" cy="243840"/>
    <xdr:sp macro="" textlink="">
      <xdr:nvSpPr>
        <xdr:cNvPr id="62" name="テキスト ボックス 61"/>
        <xdr:cNvSpPr txBox="1"/>
      </xdr:nvSpPr>
      <xdr:spPr>
        <a:xfrm>
          <a:off x="3530600" y="269811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117475</xdr:rowOff>
    </xdr:from>
    <xdr:to>
      <xdr:col>18</xdr:col>
      <xdr:colOff>170815</xdr:colOff>
      <xdr:row>19</xdr:row>
      <xdr:rowOff>130175</xdr:rowOff>
    </xdr:to>
    <xdr:cxnSp macro="">
      <xdr:nvCxnSpPr>
        <xdr:cNvPr id="63" name="直線コネクタ 62"/>
        <xdr:cNvCxnSpPr/>
      </xdr:nvCxnSpPr>
      <xdr:spPr>
        <a:xfrm>
          <a:off x="2613025" y="3343275"/>
          <a:ext cx="63246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24130</xdr:rowOff>
    </xdr:from>
    <xdr:to>
      <xdr:col>19</xdr:col>
      <xdr:colOff>38100</xdr:colOff>
      <xdr:row>17</xdr:row>
      <xdr:rowOff>122555</xdr:rowOff>
    </xdr:to>
    <xdr:sp macro="" textlink="">
      <xdr:nvSpPr>
        <xdr:cNvPr id="64" name="フローチャート: 判断 63"/>
        <xdr:cNvSpPr/>
      </xdr:nvSpPr>
      <xdr:spPr>
        <a:xfrm>
          <a:off x="3201670" y="2919730"/>
          <a:ext cx="81915"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170815</xdr:colOff>
      <xdr:row>15</xdr:row>
      <xdr:rowOff>132080</xdr:rowOff>
    </xdr:from>
    <xdr:ext cx="762000" cy="243840"/>
    <xdr:sp macro="" textlink="">
      <xdr:nvSpPr>
        <xdr:cNvPr id="65" name="テキスト ボックス 64"/>
        <xdr:cNvSpPr txBox="1"/>
      </xdr:nvSpPr>
      <xdr:spPr>
        <a:xfrm>
          <a:off x="2903855" y="269748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37465</xdr:rowOff>
    </xdr:from>
    <xdr:to>
      <xdr:col>15</xdr:col>
      <xdr:colOff>101600</xdr:colOff>
      <xdr:row>17</xdr:row>
      <xdr:rowOff>135890</xdr:rowOff>
    </xdr:to>
    <xdr:sp macro="" textlink="">
      <xdr:nvSpPr>
        <xdr:cNvPr id="66" name="フローチャート: 判断 65"/>
        <xdr:cNvSpPr/>
      </xdr:nvSpPr>
      <xdr:spPr>
        <a:xfrm>
          <a:off x="2562225" y="293306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145415</xdr:rowOff>
    </xdr:from>
    <xdr:ext cx="761365" cy="243840"/>
    <xdr:sp macro="" textlink="">
      <xdr:nvSpPr>
        <xdr:cNvPr id="67" name="テキスト ボックス 66"/>
        <xdr:cNvSpPr txBox="1"/>
      </xdr:nvSpPr>
      <xdr:spPr>
        <a:xfrm>
          <a:off x="2271395" y="271081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135255</xdr:rowOff>
    </xdr:from>
    <xdr:ext cx="753110" cy="248285"/>
    <xdr:sp macro="" textlink="">
      <xdr:nvSpPr>
        <xdr:cNvPr id="68" name="テキスト ボックス 67"/>
        <xdr:cNvSpPr txBox="1"/>
      </xdr:nvSpPr>
      <xdr:spPr>
        <a:xfrm>
          <a:off x="4922520" y="3856355"/>
          <a:ext cx="753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135255</xdr:rowOff>
    </xdr:from>
    <xdr:ext cx="761365" cy="248285"/>
    <xdr:sp macro="" textlink="">
      <xdr:nvSpPr>
        <xdr:cNvPr id="69" name="テキスト ボックス 68"/>
        <xdr:cNvSpPr txBox="1"/>
      </xdr:nvSpPr>
      <xdr:spPr>
        <a:xfrm>
          <a:off x="4333875" y="385635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135255</xdr:rowOff>
    </xdr:from>
    <xdr:ext cx="762000" cy="248285"/>
    <xdr:sp macro="" textlink="">
      <xdr:nvSpPr>
        <xdr:cNvPr id="70" name="テキスト ボックス 69"/>
        <xdr:cNvSpPr txBox="1"/>
      </xdr:nvSpPr>
      <xdr:spPr>
        <a:xfrm>
          <a:off x="3714115" y="3856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135255</xdr:rowOff>
    </xdr:from>
    <xdr:ext cx="762000" cy="248285"/>
    <xdr:sp macro="" textlink="">
      <xdr:nvSpPr>
        <xdr:cNvPr id="71" name="テキスト ボックス 70"/>
        <xdr:cNvSpPr txBox="1"/>
      </xdr:nvSpPr>
      <xdr:spPr>
        <a:xfrm>
          <a:off x="3074670" y="3856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135255</xdr:rowOff>
    </xdr:from>
    <xdr:ext cx="761365" cy="248285"/>
    <xdr:sp macro="" textlink="">
      <xdr:nvSpPr>
        <xdr:cNvPr id="72" name="テキスト ボックス 71"/>
        <xdr:cNvSpPr txBox="1"/>
      </xdr:nvSpPr>
      <xdr:spPr>
        <a:xfrm>
          <a:off x="2454910" y="385635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19</xdr:row>
      <xdr:rowOff>52070</xdr:rowOff>
    </xdr:from>
    <xdr:to>
      <xdr:col>29</xdr:col>
      <xdr:colOff>170815</xdr:colOff>
      <xdr:row>19</xdr:row>
      <xdr:rowOff>149225</xdr:rowOff>
    </xdr:to>
    <xdr:sp macro="" textlink="">
      <xdr:nvSpPr>
        <xdr:cNvPr id="73" name="楕円 72"/>
        <xdr:cNvSpPr/>
      </xdr:nvSpPr>
      <xdr:spPr>
        <a:xfrm>
          <a:off x="5029835" y="3277870"/>
          <a:ext cx="94615"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128270</xdr:rowOff>
    </xdr:from>
    <xdr:ext cx="753110" cy="244475"/>
    <xdr:sp macro="" textlink="">
      <xdr:nvSpPr>
        <xdr:cNvPr id="74" name="人口1人当たり決算額の推移該当値テキスト130"/>
        <xdr:cNvSpPr txBox="1"/>
      </xdr:nvSpPr>
      <xdr:spPr>
        <a:xfrm>
          <a:off x="5149850" y="3188970"/>
          <a:ext cx="753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56,898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104775</xdr:rowOff>
    </xdr:from>
    <xdr:to>
      <xdr:col>26</xdr:col>
      <xdr:colOff>101600</xdr:colOff>
      <xdr:row>20</xdr:row>
      <xdr:rowOff>37465</xdr:rowOff>
    </xdr:to>
    <xdr:sp macro="" textlink="">
      <xdr:nvSpPr>
        <xdr:cNvPr id="75" name="楕円 74"/>
        <xdr:cNvSpPr/>
      </xdr:nvSpPr>
      <xdr:spPr>
        <a:xfrm>
          <a:off x="4441190" y="3330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22860</xdr:rowOff>
    </xdr:from>
    <xdr:ext cx="735965" cy="247015"/>
    <xdr:sp macro="" textlink="">
      <xdr:nvSpPr>
        <xdr:cNvPr id="76" name="テキスト ボックス 75"/>
        <xdr:cNvSpPr txBox="1"/>
      </xdr:nvSpPr>
      <xdr:spPr>
        <a:xfrm>
          <a:off x="4150360" y="3413760"/>
          <a:ext cx="7359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81280</xdr:rowOff>
    </xdr:from>
    <xdr:to>
      <xdr:col>22</xdr:col>
      <xdr:colOff>165100</xdr:colOff>
      <xdr:row>20</xdr:row>
      <xdr:rowOff>13970</xdr:rowOff>
    </xdr:to>
    <xdr:sp macro="" textlink="">
      <xdr:nvSpPr>
        <xdr:cNvPr id="77" name="楕円 76"/>
        <xdr:cNvSpPr/>
      </xdr:nvSpPr>
      <xdr:spPr>
        <a:xfrm>
          <a:off x="3821430" y="33070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163830</xdr:rowOff>
    </xdr:from>
    <xdr:ext cx="762000" cy="247650"/>
    <xdr:sp macro="" textlink="">
      <xdr:nvSpPr>
        <xdr:cNvPr id="78" name="テキスト ボックス 77"/>
        <xdr:cNvSpPr txBox="1"/>
      </xdr:nvSpPr>
      <xdr:spPr>
        <a:xfrm>
          <a:off x="3530600" y="338963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81915</xdr:rowOff>
    </xdr:from>
    <xdr:to>
      <xdr:col>19</xdr:col>
      <xdr:colOff>38100</xdr:colOff>
      <xdr:row>20</xdr:row>
      <xdr:rowOff>14605</xdr:rowOff>
    </xdr:to>
    <xdr:sp macro="" textlink="">
      <xdr:nvSpPr>
        <xdr:cNvPr id="79" name="楕円 78"/>
        <xdr:cNvSpPr/>
      </xdr:nvSpPr>
      <xdr:spPr>
        <a:xfrm>
          <a:off x="3201670" y="3307715"/>
          <a:ext cx="8191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170815</xdr:colOff>
      <xdr:row>19</xdr:row>
      <xdr:rowOff>164465</xdr:rowOff>
    </xdr:from>
    <xdr:ext cx="762000" cy="248920"/>
    <xdr:sp macro="" textlink="">
      <xdr:nvSpPr>
        <xdr:cNvPr id="80" name="テキスト ボックス 79"/>
        <xdr:cNvSpPr txBox="1"/>
      </xdr:nvSpPr>
      <xdr:spPr>
        <a:xfrm>
          <a:off x="2903855" y="339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69215</xdr:rowOff>
    </xdr:from>
    <xdr:to>
      <xdr:col>15</xdr:col>
      <xdr:colOff>101600</xdr:colOff>
      <xdr:row>20</xdr:row>
      <xdr:rowOff>1270</xdr:rowOff>
    </xdr:to>
    <xdr:sp macro="" textlink="">
      <xdr:nvSpPr>
        <xdr:cNvPr id="81" name="楕円 80"/>
        <xdr:cNvSpPr/>
      </xdr:nvSpPr>
      <xdr:spPr>
        <a:xfrm>
          <a:off x="2562225" y="329501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151765</xdr:rowOff>
    </xdr:from>
    <xdr:ext cx="761365" cy="244475"/>
    <xdr:sp macro="" textlink="">
      <xdr:nvSpPr>
        <xdr:cNvPr id="82" name="テキスト ボックス 81"/>
        <xdr:cNvSpPr txBox="1"/>
      </xdr:nvSpPr>
      <xdr:spPr>
        <a:xfrm>
          <a:off x="2271395" y="337756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55,659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91440</xdr:rowOff>
    </xdr:to>
    <xdr:sp macro="" textlink="">
      <xdr:nvSpPr>
        <xdr:cNvPr id="83" name="正方形/長方形 82"/>
        <xdr:cNvSpPr/>
      </xdr:nvSpPr>
      <xdr:spPr>
        <a:xfrm>
          <a:off x="1942465" y="4933950"/>
          <a:ext cx="380873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4933950"/>
          <a:ext cx="119570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17830" y="5048250"/>
          <a:ext cx="113220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17830" y="5308600"/>
          <a:ext cx="113220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17830" y="5613400"/>
          <a:ext cx="113220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170815</xdr:colOff>
      <xdr:row>30</xdr:row>
      <xdr:rowOff>17780</xdr:rowOff>
    </xdr:to>
    <xdr:cxnSp macro="">
      <xdr:nvCxnSpPr>
        <xdr:cNvPr id="88" name="直線コネクタ 87"/>
        <xdr:cNvCxnSpPr/>
      </xdr:nvCxnSpPr>
      <xdr:spPr>
        <a:xfrm flipH="1">
          <a:off x="177165" y="5110480"/>
          <a:ext cx="164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6289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170815</xdr:colOff>
      <xdr:row>31</xdr:row>
      <xdr:rowOff>305435</xdr:rowOff>
    </xdr:to>
    <xdr:cxnSp macro="">
      <xdr:nvCxnSpPr>
        <xdr:cNvPr id="90" name="直線コネクタ 89"/>
        <xdr:cNvCxnSpPr/>
      </xdr:nvCxnSpPr>
      <xdr:spPr>
        <a:xfrm flipH="1">
          <a:off x="177165" y="5563235"/>
          <a:ext cx="16446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6289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170815</xdr:colOff>
      <xdr:row>33</xdr:row>
      <xdr:rowOff>172085</xdr:rowOff>
    </xdr:to>
    <xdr:cxnSp macro="">
      <xdr:nvCxnSpPr>
        <xdr:cNvPr id="92" name="直線コネクタ 91"/>
        <xdr:cNvCxnSpPr/>
      </xdr:nvCxnSpPr>
      <xdr:spPr>
        <a:xfrm flipH="1">
          <a:off x="177165" y="5944235"/>
          <a:ext cx="16446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93" name="楕円 92"/>
        <xdr:cNvSpPr/>
      </xdr:nvSpPr>
      <xdr:spPr>
        <a:xfrm>
          <a:off x="21209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1209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1942465" y="5498465"/>
          <a:ext cx="380873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03225" cy="266700"/>
    <xdr:sp macro="" textlink="">
      <xdr:nvSpPr>
        <xdr:cNvPr id="96" name="テキスト ボックス 95"/>
        <xdr:cNvSpPr txBox="1"/>
      </xdr:nvSpPr>
      <xdr:spPr>
        <a:xfrm>
          <a:off x="1518920" y="5123180"/>
          <a:ext cx="40322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1942465" y="777875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137795</xdr:rowOff>
    </xdr:from>
    <xdr:to>
      <xdr:col>33</xdr:col>
      <xdr:colOff>114300</xdr:colOff>
      <xdr:row>38</xdr:row>
      <xdr:rowOff>137795</xdr:rowOff>
    </xdr:to>
    <xdr:cxnSp macro="">
      <xdr:nvCxnSpPr>
        <xdr:cNvPr id="98" name="直線コネクタ 97"/>
        <xdr:cNvCxnSpPr/>
      </xdr:nvCxnSpPr>
      <xdr:spPr>
        <a:xfrm>
          <a:off x="1942465" y="745299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635</xdr:rowOff>
    </xdr:from>
    <xdr:ext cx="761365" cy="252095"/>
    <xdr:sp macro="" textlink="">
      <xdr:nvSpPr>
        <xdr:cNvPr id="99" name="テキスト ボックス 98"/>
        <xdr:cNvSpPr txBox="1"/>
      </xdr:nvSpPr>
      <xdr:spPr>
        <a:xfrm>
          <a:off x="1246505" y="731583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1942465" y="713232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1365" cy="256540"/>
    <xdr:sp macro="" textlink="">
      <xdr:nvSpPr>
        <xdr:cNvPr id="101" name="テキスト ボックス 100"/>
        <xdr:cNvSpPr txBox="1"/>
      </xdr:nvSpPr>
      <xdr:spPr>
        <a:xfrm>
          <a:off x="1246505" y="69900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1942465" y="680529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1365" cy="259080"/>
    <xdr:sp macro="" textlink="">
      <xdr:nvSpPr>
        <xdr:cNvPr id="103" name="テキスト ボックス 102"/>
        <xdr:cNvSpPr txBox="1"/>
      </xdr:nvSpPr>
      <xdr:spPr>
        <a:xfrm>
          <a:off x="1246505" y="6663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1942465" y="6479540"/>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1365" cy="258445"/>
    <xdr:sp macro="" textlink="">
      <xdr:nvSpPr>
        <xdr:cNvPr id="105" name="テキスト ボックス 104"/>
        <xdr:cNvSpPr txBox="1"/>
      </xdr:nvSpPr>
      <xdr:spPr>
        <a:xfrm>
          <a:off x="1246505" y="6336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1942465" y="615251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1365" cy="254000"/>
    <xdr:sp macro="" textlink="">
      <xdr:nvSpPr>
        <xdr:cNvPr id="107" name="テキスト ボックス 106"/>
        <xdr:cNvSpPr txBox="1"/>
      </xdr:nvSpPr>
      <xdr:spPr>
        <a:xfrm>
          <a:off x="1246505" y="60102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1942465" y="582612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1365" cy="259715"/>
    <xdr:sp macro="" textlink="">
      <xdr:nvSpPr>
        <xdr:cNvPr id="109" name="テキスト ボックス 108"/>
        <xdr:cNvSpPr txBox="1"/>
      </xdr:nvSpPr>
      <xdr:spPr>
        <a:xfrm>
          <a:off x="1246505" y="56832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1942465" y="5498465"/>
          <a:ext cx="38087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49555"/>
    <xdr:sp macro="" textlink="">
      <xdr:nvSpPr>
        <xdr:cNvPr id="111" name="テキスト ボックス 110"/>
        <xdr:cNvSpPr txBox="1"/>
      </xdr:nvSpPr>
      <xdr:spPr>
        <a:xfrm>
          <a:off x="1246505" y="53574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1942465" y="5498465"/>
          <a:ext cx="380873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209550</xdr:rowOff>
    </xdr:from>
    <xdr:to>
      <xdr:col>29</xdr:col>
      <xdr:colOff>127000</xdr:colOff>
      <xdr:row>38</xdr:row>
      <xdr:rowOff>99695</xdr:rowOff>
    </xdr:to>
    <xdr:cxnSp macro="">
      <xdr:nvCxnSpPr>
        <xdr:cNvPr id="113" name="直線コネクタ 112"/>
        <xdr:cNvCxnSpPr/>
      </xdr:nvCxnSpPr>
      <xdr:spPr>
        <a:xfrm flipV="1">
          <a:off x="5080635" y="5981700"/>
          <a:ext cx="0" cy="1433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71755</xdr:rowOff>
    </xdr:from>
    <xdr:ext cx="753110" cy="252095"/>
    <xdr:sp macro="" textlink="">
      <xdr:nvSpPr>
        <xdr:cNvPr id="114" name="人口1人当たり決算額の推移最小値テキスト445"/>
        <xdr:cNvSpPr txBox="1"/>
      </xdr:nvSpPr>
      <xdr:spPr>
        <a:xfrm>
          <a:off x="5149850" y="7386955"/>
          <a:ext cx="753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99695</xdr:rowOff>
    </xdr:from>
    <xdr:to>
      <xdr:col>30</xdr:col>
      <xdr:colOff>25400</xdr:colOff>
      <xdr:row>38</xdr:row>
      <xdr:rowOff>99695</xdr:rowOff>
    </xdr:to>
    <xdr:cxnSp macro="">
      <xdr:nvCxnSpPr>
        <xdr:cNvPr id="115" name="直線コネクタ 114"/>
        <xdr:cNvCxnSpPr/>
      </xdr:nvCxnSpPr>
      <xdr:spPr>
        <a:xfrm>
          <a:off x="4991735" y="7414895"/>
          <a:ext cx="15811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124460</xdr:rowOff>
    </xdr:from>
    <xdr:ext cx="753110" cy="252730"/>
    <xdr:sp macro="" textlink="">
      <xdr:nvSpPr>
        <xdr:cNvPr id="116" name="人口1人当たり決算額の推移最大値テキスト445"/>
        <xdr:cNvSpPr txBox="1"/>
      </xdr:nvSpPr>
      <xdr:spPr>
        <a:xfrm>
          <a:off x="5149850" y="5725160"/>
          <a:ext cx="753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45,224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209550</xdr:rowOff>
    </xdr:from>
    <xdr:to>
      <xdr:col>30</xdr:col>
      <xdr:colOff>25400</xdr:colOff>
      <xdr:row>33</xdr:row>
      <xdr:rowOff>209550</xdr:rowOff>
    </xdr:to>
    <xdr:cxnSp macro="">
      <xdr:nvCxnSpPr>
        <xdr:cNvPr id="117" name="直線コネクタ 116"/>
        <xdr:cNvCxnSpPr/>
      </xdr:nvCxnSpPr>
      <xdr:spPr>
        <a:xfrm>
          <a:off x="4991735" y="5981700"/>
          <a:ext cx="15811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40640</xdr:rowOff>
    </xdr:from>
    <xdr:to>
      <xdr:col>29</xdr:col>
      <xdr:colOff>127000</xdr:colOff>
      <xdr:row>38</xdr:row>
      <xdr:rowOff>60325</xdr:rowOff>
    </xdr:to>
    <xdr:cxnSp macro="">
      <xdr:nvCxnSpPr>
        <xdr:cNvPr id="118" name="直線コネクタ 117"/>
        <xdr:cNvCxnSpPr/>
      </xdr:nvCxnSpPr>
      <xdr:spPr>
        <a:xfrm>
          <a:off x="4491990" y="7355840"/>
          <a:ext cx="588645"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223520</xdr:rowOff>
    </xdr:from>
    <xdr:ext cx="753110" cy="251460"/>
    <xdr:sp macro="" textlink="">
      <xdr:nvSpPr>
        <xdr:cNvPr id="119" name="人口1人当たり決算額の推移平均値テキスト445"/>
        <xdr:cNvSpPr txBox="1"/>
      </xdr:nvSpPr>
      <xdr:spPr>
        <a:xfrm>
          <a:off x="5149850" y="6681470"/>
          <a:ext cx="75311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34925</xdr:rowOff>
    </xdr:from>
    <xdr:to>
      <xdr:col>29</xdr:col>
      <xdr:colOff>170815</xdr:colOff>
      <xdr:row>36</xdr:row>
      <xdr:rowOff>136525</xdr:rowOff>
    </xdr:to>
    <xdr:sp macro="" textlink="">
      <xdr:nvSpPr>
        <xdr:cNvPr id="120" name="フローチャート: 判断 119"/>
        <xdr:cNvSpPr/>
      </xdr:nvSpPr>
      <xdr:spPr>
        <a:xfrm>
          <a:off x="5029835" y="6835775"/>
          <a:ext cx="9461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29845</xdr:rowOff>
    </xdr:from>
    <xdr:to>
      <xdr:col>26</xdr:col>
      <xdr:colOff>50800</xdr:colOff>
      <xdr:row>38</xdr:row>
      <xdr:rowOff>40640</xdr:rowOff>
    </xdr:to>
    <xdr:cxnSp macro="">
      <xdr:nvCxnSpPr>
        <xdr:cNvPr id="121" name="直線コネクタ 120"/>
        <xdr:cNvCxnSpPr/>
      </xdr:nvCxnSpPr>
      <xdr:spPr>
        <a:xfrm>
          <a:off x="3872230" y="7345045"/>
          <a:ext cx="61976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22" name="フローチャート: 判断 121"/>
        <xdr:cNvSpPr/>
      </xdr:nvSpPr>
      <xdr:spPr>
        <a:xfrm>
          <a:off x="4441190" y="68300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139700</xdr:rowOff>
    </xdr:from>
    <xdr:ext cx="735965" cy="259080"/>
    <xdr:sp macro="" textlink="">
      <xdr:nvSpPr>
        <xdr:cNvPr id="123" name="テキスト ボックス 122"/>
        <xdr:cNvSpPr txBox="1"/>
      </xdr:nvSpPr>
      <xdr:spPr>
        <a:xfrm>
          <a:off x="4150360" y="6597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170815</xdr:colOff>
      <xdr:row>38</xdr:row>
      <xdr:rowOff>29210</xdr:rowOff>
    </xdr:from>
    <xdr:to>
      <xdr:col>22</xdr:col>
      <xdr:colOff>114300</xdr:colOff>
      <xdr:row>38</xdr:row>
      <xdr:rowOff>29845</xdr:rowOff>
    </xdr:to>
    <xdr:cxnSp macro="">
      <xdr:nvCxnSpPr>
        <xdr:cNvPr id="124" name="直線コネクタ 123"/>
        <xdr:cNvCxnSpPr/>
      </xdr:nvCxnSpPr>
      <xdr:spPr>
        <a:xfrm>
          <a:off x="3245485" y="7344410"/>
          <a:ext cx="62674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43815</xdr:rowOff>
    </xdr:from>
    <xdr:to>
      <xdr:col>22</xdr:col>
      <xdr:colOff>165100</xdr:colOff>
      <xdr:row>36</xdr:row>
      <xdr:rowOff>145415</xdr:rowOff>
    </xdr:to>
    <xdr:sp macro="" textlink="">
      <xdr:nvSpPr>
        <xdr:cNvPr id="125" name="フローチャート: 判断 124"/>
        <xdr:cNvSpPr/>
      </xdr:nvSpPr>
      <xdr:spPr>
        <a:xfrm>
          <a:off x="3821430" y="684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156210</xdr:rowOff>
    </xdr:from>
    <xdr:ext cx="762000" cy="250190"/>
    <xdr:sp macro="" textlink="">
      <xdr:nvSpPr>
        <xdr:cNvPr id="126" name="テキスト ボックス 125"/>
        <xdr:cNvSpPr txBox="1"/>
      </xdr:nvSpPr>
      <xdr:spPr>
        <a:xfrm>
          <a:off x="3530600" y="6614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19685</xdr:rowOff>
    </xdr:from>
    <xdr:to>
      <xdr:col>18</xdr:col>
      <xdr:colOff>170815</xdr:colOff>
      <xdr:row>38</xdr:row>
      <xdr:rowOff>29210</xdr:rowOff>
    </xdr:to>
    <xdr:cxnSp macro="">
      <xdr:nvCxnSpPr>
        <xdr:cNvPr id="127" name="直線コネクタ 126"/>
        <xdr:cNvCxnSpPr/>
      </xdr:nvCxnSpPr>
      <xdr:spPr>
        <a:xfrm>
          <a:off x="2613025" y="7334885"/>
          <a:ext cx="63246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8" name="フローチャート: 判断 127"/>
        <xdr:cNvSpPr/>
      </xdr:nvSpPr>
      <xdr:spPr>
        <a:xfrm>
          <a:off x="3201670" y="6810375"/>
          <a:ext cx="8191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170815</xdr:colOff>
      <xdr:row>35</xdr:row>
      <xdr:rowOff>121285</xdr:rowOff>
    </xdr:from>
    <xdr:ext cx="762000" cy="250825"/>
    <xdr:sp macro="" textlink="">
      <xdr:nvSpPr>
        <xdr:cNvPr id="129" name="テキスト ボックス 128"/>
        <xdr:cNvSpPr txBox="1"/>
      </xdr:nvSpPr>
      <xdr:spPr>
        <a:xfrm>
          <a:off x="2903855" y="65792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130" name="フローチャート: 判断 129"/>
        <xdr:cNvSpPr/>
      </xdr:nvSpPr>
      <xdr:spPr>
        <a:xfrm>
          <a:off x="2562225" y="6804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115570</xdr:rowOff>
    </xdr:from>
    <xdr:ext cx="761365" cy="259080"/>
    <xdr:sp macro="" textlink="">
      <xdr:nvSpPr>
        <xdr:cNvPr id="131" name="テキスト ボックス 130"/>
        <xdr:cNvSpPr txBox="1"/>
      </xdr:nvSpPr>
      <xdr:spPr>
        <a:xfrm>
          <a:off x="2271395" y="6573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49555"/>
    <xdr:sp macro="" textlink="">
      <xdr:nvSpPr>
        <xdr:cNvPr id="132" name="テキスト ボックス 131"/>
        <xdr:cNvSpPr txBox="1"/>
      </xdr:nvSpPr>
      <xdr:spPr>
        <a:xfrm>
          <a:off x="4922520" y="7801610"/>
          <a:ext cx="753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49555"/>
    <xdr:sp macro="" textlink="">
      <xdr:nvSpPr>
        <xdr:cNvPr id="133" name="テキスト ボックス 132"/>
        <xdr:cNvSpPr txBox="1"/>
      </xdr:nvSpPr>
      <xdr:spPr>
        <a:xfrm>
          <a:off x="4333875" y="780161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9555"/>
    <xdr:sp macro="" textlink="">
      <xdr:nvSpPr>
        <xdr:cNvPr id="134" name="テキスト ボックス 133"/>
        <xdr:cNvSpPr txBox="1"/>
      </xdr:nvSpPr>
      <xdr:spPr>
        <a:xfrm>
          <a:off x="3714115" y="78016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9555"/>
    <xdr:sp macro="" textlink="">
      <xdr:nvSpPr>
        <xdr:cNvPr id="135" name="テキスト ボックス 134"/>
        <xdr:cNvSpPr txBox="1"/>
      </xdr:nvSpPr>
      <xdr:spPr>
        <a:xfrm>
          <a:off x="3074670" y="78016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49555"/>
    <xdr:sp macro="" textlink="">
      <xdr:nvSpPr>
        <xdr:cNvPr id="136" name="テキスト ボックス 135"/>
        <xdr:cNvSpPr txBox="1"/>
      </xdr:nvSpPr>
      <xdr:spPr>
        <a:xfrm>
          <a:off x="2454910" y="780161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38</xdr:row>
      <xdr:rowOff>11430</xdr:rowOff>
    </xdr:from>
    <xdr:to>
      <xdr:col>29</xdr:col>
      <xdr:colOff>170815</xdr:colOff>
      <xdr:row>38</xdr:row>
      <xdr:rowOff>109220</xdr:rowOff>
    </xdr:to>
    <xdr:sp macro="" textlink="">
      <xdr:nvSpPr>
        <xdr:cNvPr id="137" name="楕円 136"/>
        <xdr:cNvSpPr/>
      </xdr:nvSpPr>
      <xdr:spPr>
        <a:xfrm>
          <a:off x="5029835" y="7326630"/>
          <a:ext cx="9461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263525</xdr:rowOff>
    </xdr:from>
    <xdr:ext cx="753110" cy="252730"/>
    <xdr:sp macro="" textlink="">
      <xdr:nvSpPr>
        <xdr:cNvPr id="138" name="人口1人当たり決算額の推移該当値テキスト445"/>
        <xdr:cNvSpPr txBox="1"/>
      </xdr:nvSpPr>
      <xdr:spPr>
        <a:xfrm>
          <a:off x="5149850" y="7235825"/>
          <a:ext cx="7531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334645</xdr:rowOff>
    </xdr:from>
    <xdr:to>
      <xdr:col>26</xdr:col>
      <xdr:colOff>101600</xdr:colOff>
      <xdr:row>38</xdr:row>
      <xdr:rowOff>89535</xdr:rowOff>
    </xdr:to>
    <xdr:sp macro="" textlink="">
      <xdr:nvSpPr>
        <xdr:cNvPr id="139" name="楕円 138"/>
        <xdr:cNvSpPr/>
      </xdr:nvSpPr>
      <xdr:spPr>
        <a:xfrm>
          <a:off x="4441190" y="73069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74930</xdr:rowOff>
    </xdr:from>
    <xdr:ext cx="735965" cy="246380"/>
    <xdr:sp macro="" textlink="">
      <xdr:nvSpPr>
        <xdr:cNvPr id="140" name="テキスト ボックス 139"/>
        <xdr:cNvSpPr txBox="1"/>
      </xdr:nvSpPr>
      <xdr:spPr>
        <a:xfrm>
          <a:off x="4150360" y="7390130"/>
          <a:ext cx="73596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322580</xdr:rowOff>
    </xdr:from>
    <xdr:to>
      <xdr:col>22</xdr:col>
      <xdr:colOff>165100</xdr:colOff>
      <xdr:row>38</xdr:row>
      <xdr:rowOff>78740</xdr:rowOff>
    </xdr:to>
    <xdr:sp macro="" textlink="">
      <xdr:nvSpPr>
        <xdr:cNvPr id="141" name="楕円 140"/>
        <xdr:cNvSpPr/>
      </xdr:nvSpPr>
      <xdr:spPr>
        <a:xfrm>
          <a:off x="3821430" y="72948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64135</xdr:rowOff>
    </xdr:from>
    <xdr:ext cx="762000" cy="243205"/>
    <xdr:sp macro="" textlink="">
      <xdr:nvSpPr>
        <xdr:cNvPr id="142" name="テキスト ボックス 141"/>
        <xdr:cNvSpPr txBox="1"/>
      </xdr:nvSpPr>
      <xdr:spPr>
        <a:xfrm>
          <a:off x="3530600" y="737933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322580</xdr:rowOff>
    </xdr:from>
    <xdr:to>
      <xdr:col>19</xdr:col>
      <xdr:colOff>38100</xdr:colOff>
      <xdr:row>38</xdr:row>
      <xdr:rowOff>78105</xdr:rowOff>
    </xdr:to>
    <xdr:sp macro="" textlink="">
      <xdr:nvSpPr>
        <xdr:cNvPr id="143" name="楕円 142"/>
        <xdr:cNvSpPr/>
      </xdr:nvSpPr>
      <xdr:spPr>
        <a:xfrm>
          <a:off x="3201670" y="7294880"/>
          <a:ext cx="81915"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170815</xdr:colOff>
      <xdr:row>38</xdr:row>
      <xdr:rowOff>64135</xdr:rowOff>
    </xdr:from>
    <xdr:ext cx="762000" cy="243205"/>
    <xdr:sp macro="" textlink="">
      <xdr:nvSpPr>
        <xdr:cNvPr id="144" name="テキスト ボックス 143"/>
        <xdr:cNvSpPr txBox="1"/>
      </xdr:nvSpPr>
      <xdr:spPr>
        <a:xfrm>
          <a:off x="2903855" y="737933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313055</xdr:rowOff>
    </xdr:from>
    <xdr:to>
      <xdr:col>15</xdr:col>
      <xdr:colOff>101600</xdr:colOff>
      <xdr:row>38</xdr:row>
      <xdr:rowOff>69215</xdr:rowOff>
    </xdr:to>
    <xdr:sp macro="" textlink="">
      <xdr:nvSpPr>
        <xdr:cNvPr id="145" name="楕円 144"/>
        <xdr:cNvSpPr/>
      </xdr:nvSpPr>
      <xdr:spPr>
        <a:xfrm>
          <a:off x="2562225" y="728535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53975</xdr:rowOff>
    </xdr:from>
    <xdr:ext cx="761365" cy="252095"/>
    <xdr:sp macro="" textlink="">
      <xdr:nvSpPr>
        <xdr:cNvPr id="146" name="テキスト ボックス 145"/>
        <xdr:cNvSpPr txBox="1"/>
      </xdr:nvSpPr>
      <xdr:spPr>
        <a:xfrm>
          <a:off x="2271395" y="736917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3,739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3447" y="72436"/>
          <a:ext cx="38124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72390</xdr:rowOff>
    </xdr:to>
    <xdr:sp macro="" textlink="">
      <xdr:nvSpPr>
        <xdr:cNvPr id="2" name="正方形/長方形 1"/>
        <xdr:cNvSpPr/>
      </xdr:nvSpPr>
      <xdr:spPr>
        <a:xfrm>
          <a:off x="575945" y="127000"/>
          <a:ext cx="1138110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60325</xdr:rowOff>
    </xdr:to>
    <xdr:sp macro="" textlink="">
      <xdr:nvSpPr>
        <xdr:cNvPr id="3" name="正方形/長方形 2"/>
        <xdr:cNvSpPr/>
      </xdr:nvSpPr>
      <xdr:spPr>
        <a:xfrm>
          <a:off x="17081500" y="189230"/>
          <a:ext cx="35306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36195</xdr:rowOff>
    </xdr:to>
    <xdr:sp macro="" textlink="">
      <xdr:nvSpPr>
        <xdr:cNvPr id="4" name="正方形/長方形 3"/>
        <xdr:cNvSpPr/>
      </xdr:nvSpPr>
      <xdr:spPr>
        <a:xfrm>
          <a:off x="17100550" y="213995"/>
          <a:ext cx="34861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125950" y="238760"/>
          <a:ext cx="34290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17780</xdr:rowOff>
    </xdr:from>
    <xdr:to>
      <xdr:col>99</xdr:col>
      <xdr:colOff>57150</xdr:colOff>
      <xdr:row>4</xdr:row>
      <xdr:rowOff>60325</xdr:rowOff>
    </xdr:to>
    <xdr:sp macro="" textlink="">
      <xdr:nvSpPr>
        <xdr:cNvPr id="6" name="正方形/長方形 5"/>
        <xdr:cNvSpPr/>
      </xdr:nvSpPr>
      <xdr:spPr>
        <a:xfrm>
          <a:off x="14582775" y="189230"/>
          <a:ext cx="238506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36195</xdr:rowOff>
    </xdr:to>
    <xdr:sp macro="" textlink="">
      <xdr:nvSpPr>
        <xdr:cNvPr id="7" name="正方形/長方形 6"/>
        <xdr:cNvSpPr/>
      </xdr:nvSpPr>
      <xdr:spPr>
        <a:xfrm>
          <a:off x="14608175" y="213995"/>
          <a:ext cx="234061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633575" y="238760"/>
          <a:ext cx="228346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91440</xdr:rowOff>
    </xdr:to>
    <xdr:sp macro="" textlink="">
      <xdr:nvSpPr>
        <xdr:cNvPr id="9" name="正方形/長方形 8"/>
        <xdr:cNvSpPr/>
      </xdr:nvSpPr>
      <xdr:spPr>
        <a:xfrm>
          <a:off x="683260" y="862330"/>
          <a:ext cx="9053195" cy="17119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60325</xdr:rowOff>
    </xdr:from>
    <xdr:to>
      <xdr:col>12</xdr:col>
      <xdr:colOff>0</xdr:colOff>
      <xdr:row>15</xdr:row>
      <xdr:rowOff>60325</xdr:rowOff>
    </xdr:to>
    <xdr:sp macro="" textlink="">
      <xdr:nvSpPr>
        <xdr:cNvPr id="10" name="正方形/長方形 9"/>
        <xdr:cNvSpPr/>
      </xdr:nvSpPr>
      <xdr:spPr>
        <a:xfrm>
          <a:off x="810260" y="892175"/>
          <a:ext cx="1239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60325</xdr:rowOff>
    </xdr:from>
    <xdr:to>
      <xdr:col>19</xdr:col>
      <xdr:colOff>25400</xdr:colOff>
      <xdr:row>15</xdr:row>
      <xdr:rowOff>60325</xdr:rowOff>
    </xdr:to>
    <xdr:sp macro="" textlink="">
      <xdr:nvSpPr>
        <xdr:cNvPr id="11" name="正方形/長方形 10"/>
        <xdr:cNvSpPr/>
      </xdr:nvSpPr>
      <xdr:spPr>
        <a:xfrm>
          <a:off x="2005965" y="892175"/>
          <a:ext cx="1264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60325</xdr:rowOff>
    </xdr:from>
    <xdr:to>
      <xdr:col>26</xdr:col>
      <xdr:colOff>127000</xdr:colOff>
      <xdr:row>15</xdr:row>
      <xdr:rowOff>60325</xdr:rowOff>
    </xdr:to>
    <xdr:sp macro="" textlink="">
      <xdr:nvSpPr>
        <xdr:cNvPr id="12" name="正方形/長方形 11"/>
        <xdr:cNvSpPr/>
      </xdr:nvSpPr>
      <xdr:spPr>
        <a:xfrm>
          <a:off x="3201670" y="892175"/>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158750</xdr:rowOff>
    </xdr:to>
    <xdr:sp macro="" textlink="">
      <xdr:nvSpPr>
        <xdr:cNvPr id="13" name="正方形/長方形 12"/>
        <xdr:cNvSpPr/>
      </xdr:nvSpPr>
      <xdr:spPr>
        <a:xfrm>
          <a:off x="4568190" y="911225"/>
          <a:ext cx="181546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158750</xdr:rowOff>
    </xdr:to>
    <xdr:sp macro="" textlink="">
      <xdr:nvSpPr>
        <xdr:cNvPr id="14" name="正方形/長方形 13"/>
        <xdr:cNvSpPr/>
      </xdr:nvSpPr>
      <xdr:spPr>
        <a:xfrm>
          <a:off x="6383655" y="911225"/>
          <a:ext cx="1132205" cy="904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91440</xdr:rowOff>
    </xdr:from>
    <xdr:to>
      <xdr:col>47</xdr:col>
      <xdr:colOff>127000</xdr:colOff>
      <xdr:row>11</xdr:row>
      <xdr:rowOff>5080</xdr:rowOff>
    </xdr:to>
    <xdr:sp macro="" textlink="">
      <xdr:nvSpPr>
        <xdr:cNvPr id="15" name="正方形/長方形 14"/>
        <xdr:cNvSpPr/>
      </xdr:nvSpPr>
      <xdr:spPr>
        <a:xfrm>
          <a:off x="7579360" y="923290"/>
          <a:ext cx="57594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568190" y="1657350"/>
          <a:ext cx="181546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447155" y="1657350"/>
          <a:ext cx="34163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11</xdr:row>
      <xdr:rowOff>139700</xdr:rowOff>
    </xdr:to>
    <xdr:sp macro="" textlink="">
      <xdr:nvSpPr>
        <xdr:cNvPr id="18" name="角丸四角形 17"/>
        <xdr:cNvSpPr/>
      </xdr:nvSpPr>
      <xdr:spPr>
        <a:xfrm>
          <a:off x="9932670" y="862330"/>
          <a:ext cx="1366520" cy="109982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91440</xdr:rowOff>
    </xdr:from>
    <xdr:to>
      <xdr:col>67</xdr:col>
      <xdr:colOff>31750</xdr:colOff>
      <xdr:row>7</xdr:row>
      <xdr:rowOff>5080</xdr:rowOff>
    </xdr:to>
    <xdr:sp macro="" textlink="">
      <xdr:nvSpPr>
        <xdr:cNvPr id="19" name="正方形/長方形 18"/>
        <xdr:cNvSpPr/>
      </xdr:nvSpPr>
      <xdr:spPr>
        <a:xfrm>
          <a:off x="10173335" y="923290"/>
          <a:ext cx="13030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97790</xdr:rowOff>
    </xdr:to>
    <xdr:sp macro="" textlink="">
      <xdr:nvSpPr>
        <xdr:cNvPr id="20" name="正方形/長方形 19"/>
        <xdr:cNvSpPr/>
      </xdr:nvSpPr>
      <xdr:spPr>
        <a:xfrm>
          <a:off x="10173335" y="1179830"/>
          <a:ext cx="13030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5080</xdr:rowOff>
    </xdr:from>
    <xdr:to>
      <xdr:col>67</xdr:col>
      <xdr:colOff>31750</xdr:colOff>
      <xdr:row>12</xdr:row>
      <xdr:rowOff>122555</xdr:rowOff>
    </xdr:to>
    <xdr:sp macro="" textlink="">
      <xdr:nvSpPr>
        <xdr:cNvPr id="21" name="正方形/長方形 20"/>
        <xdr:cNvSpPr/>
      </xdr:nvSpPr>
      <xdr:spPr>
        <a:xfrm>
          <a:off x="10173335" y="1497330"/>
          <a:ext cx="1303020"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36195</xdr:rowOff>
    </xdr:from>
    <xdr:to>
      <xdr:col>59</xdr:col>
      <xdr:colOff>127000</xdr:colOff>
      <xdr:row>6</xdr:row>
      <xdr:rowOff>36195</xdr:rowOff>
    </xdr:to>
    <xdr:cxnSp macro="">
      <xdr:nvCxnSpPr>
        <xdr:cNvPr id="22" name="直線コネクタ 21"/>
        <xdr:cNvCxnSpPr/>
      </xdr:nvCxnSpPr>
      <xdr:spPr>
        <a:xfrm flipH="1">
          <a:off x="10015220" y="1033145"/>
          <a:ext cx="1898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152400</xdr:rowOff>
    </xdr:from>
    <xdr:to>
      <xdr:col>59</xdr:col>
      <xdr:colOff>73025</xdr:colOff>
      <xdr:row>6</xdr:row>
      <xdr:rowOff>85090</xdr:rowOff>
    </xdr:to>
    <xdr:sp macro="" textlink="">
      <xdr:nvSpPr>
        <xdr:cNvPr id="23" name="楕円 22"/>
        <xdr:cNvSpPr/>
      </xdr:nvSpPr>
      <xdr:spPr>
        <a:xfrm>
          <a:off x="10069195" y="98425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069195" y="124142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09586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034270" y="147383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09586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34270" y="184023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3840"/>
    <xdr:sp macro="" textlink="">
      <xdr:nvSpPr>
        <xdr:cNvPr id="29" name="テキスト ボックス 28"/>
        <xdr:cNvSpPr txBox="1"/>
      </xdr:nvSpPr>
      <xdr:spPr>
        <a:xfrm>
          <a:off x="639445" y="2757805"/>
          <a:ext cx="889635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85090</xdr:rowOff>
    </xdr:from>
    <xdr:ext cx="6046470" cy="244475"/>
    <xdr:sp macro="" textlink="">
      <xdr:nvSpPr>
        <xdr:cNvPr id="30" name="テキスト ボックス 29"/>
        <xdr:cNvSpPr txBox="1"/>
      </xdr:nvSpPr>
      <xdr:spPr>
        <a:xfrm>
          <a:off x="639445" y="3063240"/>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60325</xdr:rowOff>
    </xdr:from>
    <xdr:ext cx="8231505" cy="244475"/>
    <xdr:sp macro="" textlink="">
      <xdr:nvSpPr>
        <xdr:cNvPr id="31" name="テキスト ボックス 30"/>
        <xdr:cNvSpPr txBox="1"/>
      </xdr:nvSpPr>
      <xdr:spPr>
        <a:xfrm>
          <a:off x="639445" y="3368675"/>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54610</xdr:rowOff>
    </xdr:from>
    <xdr:to>
      <xdr:col>28</xdr:col>
      <xdr:colOff>114300</xdr:colOff>
      <xdr:row>25</xdr:row>
      <xdr:rowOff>30480</xdr:rowOff>
    </xdr:to>
    <xdr:sp macro="" textlink="">
      <xdr:nvSpPr>
        <xdr:cNvPr id="32" name="正方形/長方形 31"/>
        <xdr:cNvSpPr/>
      </xdr:nvSpPr>
      <xdr:spPr>
        <a:xfrm>
          <a:off x="683260" y="3858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54610</xdr:rowOff>
    </xdr:from>
    <xdr:to>
      <xdr:col>12</xdr:col>
      <xdr:colOff>127000</xdr:colOff>
      <xdr:row>26</xdr:row>
      <xdr:rowOff>134620</xdr:rowOff>
    </xdr:to>
    <xdr:sp macro="" textlink="">
      <xdr:nvSpPr>
        <xdr:cNvPr id="33" name="正方形/長方形 32"/>
        <xdr:cNvSpPr/>
      </xdr:nvSpPr>
      <xdr:spPr>
        <a:xfrm>
          <a:off x="81026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85090</xdr:rowOff>
    </xdr:from>
    <xdr:to>
      <xdr:col>12</xdr:col>
      <xdr:colOff>127000</xdr:colOff>
      <xdr:row>28</xdr:row>
      <xdr:rowOff>0</xdr:rowOff>
    </xdr:to>
    <xdr:sp macro="" textlink="">
      <xdr:nvSpPr>
        <xdr:cNvPr id="34" name="正方形/長方形 33"/>
        <xdr:cNvSpPr/>
      </xdr:nvSpPr>
      <xdr:spPr>
        <a:xfrm>
          <a:off x="81026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54610</xdr:rowOff>
    </xdr:from>
    <xdr:to>
      <xdr:col>18</xdr:col>
      <xdr:colOff>0</xdr:colOff>
      <xdr:row>26</xdr:row>
      <xdr:rowOff>134620</xdr:rowOff>
    </xdr:to>
    <xdr:sp macro="" textlink="">
      <xdr:nvSpPr>
        <xdr:cNvPr id="35" name="正方形/長方形 34"/>
        <xdr:cNvSpPr/>
      </xdr:nvSpPr>
      <xdr:spPr>
        <a:xfrm>
          <a:off x="170815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85090</xdr:rowOff>
    </xdr:from>
    <xdr:to>
      <xdr:col>18</xdr:col>
      <xdr:colOff>0</xdr:colOff>
      <xdr:row>28</xdr:row>
      <xdr:rowOff>0</xdr:rowOff>
    </xdr:to>
    <xdr:sp macro="" textlink="">
      <xdr:nvSpPr>
        <xdr:cNvPr id="36" name="正方形/長方形 35"/>
        <xdr:cNvSpPr/>
      </xdr:nvSpPr>
      <xdr:spPr>
        <a:xfrm>
          <a:off x="170815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54610</xdr:rowOff>
    </xdr:from>
    <xdr:to>
      <xdr:col>24</xdr:col>
      <xdr:colOff>0</xdr:colOff>
      <xdr:row>26</xdr:row>
      <xdr:rowOff>134620</xdr:rowOff>
    </xdr:to>
    <xdr:sp macro="" textlink="">
      <xdr:nvSpPr>
        <xdr:cNvPr id="37" name="正方形/長方形 36"/>
        <xdr:cNvSpPr/>
      </xdr:nvSpPr>
      <xdr:spPr>
        <a:xfrm>
          <a:off x="273304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85090</xdr:rowOff>
    </xdr:from>
    <xdr:to>
      <xdr:col>24</xdr:col>
      <xdr:colOff>0</xdr:colOff>
      <xdr:row>28</xdr:row>
      <xdr:rowOff>0</xdr:rowOff>
    </xdr:to>
    <xdr:sp macro="" textlink="">
      <xdr:nvSpPr>
        <xdr:cNvPr id="38" name="正方形/長方形 37"/>
        <xdr:cNvSpPr/>
      </xdr:nvSpPr>
      <xdr:spPr>
        <a:xfrm>
          <a:off x="273304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79375</xdr:rowOff>
    </xdr:to>
    <xdr:sp macro="" textlink="">
      <xdr:nvSpPr>
        <xdr:cNvPr id="39" name="正方形/長方形 38"/>
        <xdr:cNvSpPr/>
      </xdr:nvSpPr>
      <xdr:spPr>
        <a:xfrm>
          <a:off x="683260" y="4653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5080</xdr:rowOff>
    </xdr:from>
    <xdr:ext cx="341630" cy="213995"/>
    <xdr:sp macro="" textlink="">
      <xdr:nvSpPr>
        <xdr:cNvPr id="40" name="テキスト ボックス 39"/>
        <xdr:cNvSpPr txBox="1"/>
      </xdr:nvSpPr>
      <xdr:spPr>
        <a:xfrm>
          <a:off x="664845" y="4469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83260" y="6854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106680</xdr:rowOff>
    </xdr:from>
    <xdr:ext cx="530860" cy="246380"/>
    <xdr:sp macro="" textlink="">
      <xdr:nvSpPr>
        <xdr:cNvPr id="42" name="テキスト ボックス 41"/>
        <xdr:cNvSpPr txBox="1"/>
      </xdr:nvSpPr>
      <xdr:spPr>
        <a:xfrm>
          <a:off x="210820" y="67170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134620</xdr:rowOff>
    </xdr:from>
    <xdr:to>
      <xdr:col>28</xdr:col>
      <xdr:colOff>114300</xdr:colOff>
      <xdr:row>39</xdr:row>
      <xdr:rowOff>134620</xdr:rowOff>
    </xdr:to>
    <xdr:cxnSp macro="">
      <xdr:nvCxnSpPr>
        <xdr:cNvPr id="43" name="直線コネクタ 42"/>
        <xdr:cNvCxnSpPr/>
      </xdr:nvCxnSpPr>
      <xdr:spPr>
        <a:xfrm>
          <a:off x="683260" y="65798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161925</xdr:rowOff>
    </xdr:from>
    <xdr:ext cx="530860" cy="244475"/>
    <xdr:sp macro="" textlink="">
      <xdr:nvSpPr>
        <xdr:cNvPr id="44" name="テキスト ボックス 43"/>
        <xdr:cNvSpPr txBox="1"/>
      </xdr:nvSpPr>
      <xdr:spPr>
        <a:xfrm>
          <a:off x="210820" y="64420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24130</xdr:rowOff>
    </xdr:from>
    <xdr:to>
      <xdr:col>28</xdr:col>
      <xdr:colOff>114300</xdr:colOff>
      <xdr:row>38</xdr:row>
      <xdr:rowOff>24130</xdr:rowOff>
    </xdr:to>
    <xdr:cxnSp macro="">
      <xdr:nvCxnSpPr>
        <xdr:cNvPr id="45" name="直線コネクタ 44"/>
        <xdr:cNvCxnSpPr/>
      </xdr:nvCxnSpPr>
      <xdr:spPr>
        <a:xfrm>
          <a:off x="683260" y="6304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52705</xdr:rowOff>
    </xdr:from>
    <xdr:ext cx="530860" cy="239395"/>
    <xdr:sp macro="" textlink="">
      <xdr:nvSpPr>
        <xdr:cNvPr id="46" name="テキスト ボックス 45"/>
        <xdr:cNvSpPr txBox="1"/>
      </xdr:nvSpPr>
      <xdr:spPr>
        <a:xfrm>
          <a:off x="210820" y="6167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79375</xdr:rowOff>
    </xdr:from>
    <xdr:to>
      <xdr:col>28</xdr:col>
      <xdr:colOff>114300</xdr:colOff>
      <xdr:row>36</xdr:row>
      <xdr:rowOff>79375</xdr:rowOff>
    </xdr:to>
    <xdr:cxnSp macro="">
      <xdr:nvCxnSpPr>
        <xdr:cNvPr id="47" name="直線コネクタ 46"/>
        <xdr:cNvCxnSpPr/>
      </xdr:nvCxnSpPr>
      <xdr:spPr>
        <a:xfrm>
          <a:off x="683260" y="60293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106680</xdr:rowOff>
    </xdr:from>
    <xdr:ext cx="530860" cy="246380"/>
    <xdr:sp macro="" textlink="">
      <xdr:nvSpPr>
        <xdr:cNvPr id="48" name="テキスト ボックス 47"/>
        <xdr:cNvSpPr txBox="1"/>
      </xdr:nvSpPr>
      <xdr:spPr>
        <a:xfrm>
          <a:off x="210820" y="58915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134620</xdr:rowOff>
    </xdr:from>
    <xdr:to>
      <xdr:col>28</xdr:col>
      <xdr:colOff>114300</xdr:colOff>
      <xdr:row>34</xdr:row>
      <xdr:rowOff>134620</xdr:rowOff>
    </xdr:to>
    <xdr:cxnSp macro="">
      <xdr:nvCxnSpPr>
        <xdr:cNvPr id="49" name="直線コネクタ 48"/>
        <xdr:cNvCxnSpPr/>
      </xdr:nvCxnSpPr>
      <xdr:spPr>
        <a:xfrm>
          <a:off x="683260" y="57543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161925</xdr:rowOff>
    </xdr:from>
    <xdr:ext cx="586740" cy="244475"/>
    <xdr:sp macro="" textlink="">
      <xdr:nvSpPr>
        <xdr:cNvPr id="50" name="テキスト ボックス 49"/>
        <xdr:cNvSpPr txBox="1"/>
      </xdr:nvSpPr>
      <xdr:spPr>
        <a:xfrm>
          <a:off x="166370" y="561657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24130</xdr:rowOff>
    </xdr:from>
    <xdr:to>
      <xdr:col>28</xdr:col>
      <xdr:colOff>114300</xdr:colOff>
      <xdr:row>33</xdr:row>
      <xdr:rowOff>24130</xdr:rowOff>
    </xdr:to>
    <xdr:cxnSp macro="">
      <xdr:nvCxnSpPr>
        <xdr:cNvPr id="51" name="直線コネクタ 50"/>
        <xdr:cNvCxnSpPr/>
      </xdr:nvCxnSpPr>
      <xdr:spPr>
        <a:xfrm>
          <a:off x="683260" y="54787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52705</xdr:rowOff>
    </xdr:from>
    <xdr:ext cx="586740" cy="239395"/>
    <xdr:sp macro="" textlink="">
      <xdr:nvSpPr>
        <xdr:cNvPr id="52" name="テキスト ボックス 51"/>
        <xdr:cNvSpPr txBox="1"/>
      </xdr:nvSpPr>
      <xdr:spPr>
        <a:xfrm>
          <a:off x="166370" y="53422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79375</xdr:rowOff>
    </xdr:from>
    <xdr:to>
      <xdr:col>28</xdr:col>
      <xdr:colOff>114300</xdr:colOff>
      <xdr:row>31</xdr:row>
      <xdr:rowOff>79375</xdr:rowOff>
    </xdr:to>
    <xdr:cxnSp macro="">
      <xdr:nvCxnSpPr>
        <xdr:cNvPr id="53" name="直線コネクタ 52"/>
        <xdr:cNvCxnSpPr/>
      </xdr:nvCxnSpPr>
      <xdr:spPr>
        <a:xfrm>
          <a:off x="683260" y="5203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106680</xdr:rowOff>
    </xdr:from>
    <xdr:ext cx="586740" cy="246380"/>
    <xdr:sp macro="" textlink="">
      <xdr:nvSpPr>
        <xdr:cNvPr id="54" name="テキスト ボックス 53"/>
        <xdr:cNvSpPr txBox="1"/>
      </xdr:nvSpPr>
      <xdr:spPr>
        <a:xfrm>
          <a:off x="166370" y="5066030"/>
          <a:ext cx="5867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134620</xdr:rowOff>
    </xdr:from>
    <xdr:to>
      <xdr:col>28</xdr:col>
      <xdr:colOff>114300</xdr:colOff>
      <xdr:row>29</xdr:row>
      <xdr:rowOff>134620</xdr:rowOff>
    </xdr:to>
    <xdr:cxnSp macro="">
      <xdr:nvCxnSpPr>
        <xdr:cNvPr id="55" name="直線コネクタ 54"/>
        <xdr:cNvCxnSpPr/>
      </xdr:nvCxnSpPr>
      <xdr:spPr>
        <a:xfrm>
          <a:off x="683260" y="49288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161925</xdr:rowOff>
    </xdr:from>
    <xdr:ext cx="586740" cy="244475"/>
    <xdr:sp macro="" textlink="">
      <xdr:nvSpPr>
        <xdr:cNvPr id="56" name="テキスト ボックス 55"/>
        <xdr:cNvSpPr txBox="1"/>
      </xdr:nvSpPr>
      <xdr:spPr>
        <a:xfrm>
          <a:off x="166370" y="479107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7" name="直線コネクタ 56"/>
        <xdr:cNvCxnSpPr/>
      </xdr:nvCxnSpPr>
      <xdr:spPr>
        <a:xfrm>
          <a:off x="683260" y="4653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86740" cy="239395"/>
    <xdr:sp macro="" textlink="">
      <xdr:nvSpPr>
        <xdr:cNvPr id="58" name="テキスト ボックス 57"/>
        <xdr:cNvSpPr txBox="1"/>
      </xdr:nvSpPr>
      <xdr:spPr>
        <a:xfrm>
          <a:off x="166370" y="4516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79375</xdr:rowOff>
    </xdr:to>
    <xdr:sp macro="" textlink="">
      <xdr:nvSpPr>
        <xdr:cNvPr id="59" name="人件費グラフ枠"/>
        <xdr:cNvSpPr/>
      </xdr:nvSpPr>
      <xdr:spPr>
        <a:xfrm>
          <a:off x="683260" y="4653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121920</xdr:rowOff>
    </xdr:from>
    <xdr:to>
      <xdr:col>24</xdr:col>
      <xdr:colOff>62865</xdr:colOff>
      <xdr:row>39</xdr:row>
      <xdr:rowOff>4445</xdr:rowOff>
    </xdr:to>
    <xdr:cxnSp macro="">
      <xdr:nvCxnSpPr>
        <xdr:cNvPr id="60" name="直線コネクタ 59"/>
        <xdr:cNvCxnSpPr/>
      </xdr:nvCxnSpPr>
      <xdr:spPr>
        <a:xfrm flipV="1">
          <a:off x="4161155" y="5081270"/>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8255</xdr:rowOff>
    </xdr:from>
    <xdr:ext cx="534670" cy="241300"/>
    <xdr:sp macro="" textlink="">
      <xdr:nvSpPr>
        <xdr:cNvPr id="61" name="人件費最小値テキスト"/>
        <xdr:cNvSpPr txBox="1"/>
      </xdr:nvSpPr>
      <xdr:spPr>
        <a:xfrm>
          <a:off x="4213860" y="645350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4445</xdr:rowOff>
    </xdr:from>
    <xdr:to>
      <xdr:col>24</xdr:col>
      <xdr:colOff>152400</xdr:colOff>
      <xdr:row>39</xdr:row>
      <xdr:rowOff>4445</xdr:rowOff>
    </xdr:to>
    <xdr:cxnSp macro="">
      <xdr:nvCxnSpPr>
        <xdr:cNvPr id="62" name="直線コネクタ 61"/>
        <xdr:cNvCxnSpPr/>
      </xdr:nvCxnSpPr>
      <xdr:spPr>
        <a:xfrm>
          <a:off x="4093845" y="64496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69850</xdr:rowOff>
    </xdr:from>
    <xdr:ext cx="598805" cy="248920"/>
    <xdr:sp macro="" textlink="">
      <xdr:nvSpPr>
        <xdr:cNvPr id="63" name="人件費最大値テキスト"/>
        <xdr:cNvSpPr txBox="1"/>
      </xdr:nvSpPr>
      <xdr:spPr>
        <a:xfrm>
          <a:off x="4213860" y="48641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148,949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121920</xdr:rowOff>
    </xdr:from>
    <xdr:to>
      <xdr:col>24</xdr:col>
      <xdr:colOff>152400</xdr:colOff>
      <xdr:row>30</xdr:row>
      <xdr:rowOff>121920</xdr:rowOff>
    </xdr:to>
    <xdr:cxnSp macro="">
      <xdr:nvCxnSpPr>
        <xdr:cNvPr id="64" name="直線コネクタ 63"/>
        <xdr:cNvCxnSpPr/>
      </xdr:nvCxnSpPr>
      <xdr:spPr>
        <a:xfrm>
          <a:off x="4093845" y="50812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38</xdr:row>
      <xdr:rowOff>96520</xdr:rowOff>
    </xdr:from>
    <xdr:to>
      <xdr:col>24</xdr:col>
      <xdr:colOff>63500</xdr:colOff>
      <xdr:row>38</xdr:row>
      <xdr:rowOff>107950</xdr:rowOff>
    </xdr:to>
    <xdr:cxnSp macro="">
      <xdr:nvCxnSpPr>
        <xdr:cNvPr id="65" name="直線コネクタ 64"/>
        <xdr:cNvCxnSpPr/>
      </xdr:nvCxnSpPr>
      <xdr:spPr>
        <a:xfrm flipV="1">
          <a:off x="3416300" y="6376670"/>
          <a:ext cx="7467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35560</xdr:rowOff>
    </xdr:from>
    <xdr:ext cx="534670" cy="248920"/>
    <xdr:sp macro="" textlink="">
      <xdr:nvSpPr>
        <xdr:cNvPr id="66" name="人件費平均値テキスト"/>
        <xdr:cNvSpPr txBox="1"/>
      </xdr:nvSpPr>
      <xdr:spPr>
        <a:xfrm>
          <a:off x="4213860" y="582041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13970</xdr:rowOff>
    </xdr:from>
    <xdr:to>
      <xdr:col>24</xdr:col>
      <xdr:colOff>114300</xdr:colOff>
      <xdr:row>36</xdr:row>
      <xdr:rowOff>111760</xdr:rowOff>
    </xdr:to>
    <xdr:sp macro="" textlink="">
      <xdr:nvSpPr>
        <xdr:cNvPr id="67" name="フローチャート: 判断 66"/>
        <xdr:cNvSpPr/>
      </xdr:nvSpPr>
      <xdr:spPr>
        <a:xfrm>
          <a:off x="4112260" y="5963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107950</xdr:rowOff>
    </xdr:from>
    <xdr:to>
      <xdr:col>19</xdr:col>
      <xdr:colOff>170815</xdr:colOff>
      <xdr:row>38</xdr:row>
      <xdr:rowOff>114300</xdr:rowOff>
    </xdr:to>
    <xdr:cxnSp macro="">
      <xdr:nvCxnSpPr>
        <xdr:cNvPr id="68" name="直線コネクタ 67"/>
        <xdr:cNvCxnSpPr/>
      </xdr:nvCxnSpPr>
      <xdr:spPr>
        <a:xfrm flipV="1">
          <a:off x="2613025" y="6388100"/>
          <a:ext cx="8032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125095</xdr:rowOff>
    </xdr:from>
    <xdr:to>
      <xdr:col>20</xdr:col>
      <xdr:colOff>38100</xdr:colOff>
      <xdr:row>37</xdr:row>
      <xdr:rowOff>57785</xdr:rowOff>
    </xdr:to>
    <xdr:sp macro="" textlink="">
      <xdr:nvSpPr>
        <xdr:cNvPr id="69" name="フローチャート: 判断 68"/>
        <xdr:cNvSpPr/>
      </xdr:nvSpPr>
      <xdr:spPr>
        <a:xfrm>
          <a:off x="3372485" y="607504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73025</xdr:rowOff>
    </xdr:from>
    <xdr:ext cx="525780" cy="246380"/>
    <xdr:sp macro="" textlink="">
      <xdr:nvSpPr>
        <xdr:cNvPr id="70" name="テキスト ボックス 69"/>
        <xdr:cNvSpPr txBox="1"/>
      </xdr:nvSpPr>
      <xdr:spPr>
        <a:xfrm>
          <a:off x="3175635" y="585787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111125</xdr:rowOff>
    </xdr:from>
    <xdr:to>
      <xdr:col>15</xdr:col>
      <xdr:colOff>50800</xdr:colOff>
      <xdr:row>38</xdr:row>
      <xdr:rowOff>114300</xdr:rowOff>
    </xdr:to>
    <xdr:cxnSp macro="">
      <xdr:nvCxnSpPr>
        <xdr:cNvPr id="71" name="直線コネクタ 70"/>
        <xdr:cNvCxnSpPr/>
      </xdr:nvCxnSpPr>
      <xdr:spPr>
        <a:xfrm>
          <a:off x="1822450" y="639127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60960</xdr:rowOff>
    </xdr:to>
    <xdr:sp macro="" textlink="">
      <xdr:nvSpPr>
        <xdr:cNvPr id="72" name="フローチャート: 判断 71"/>
        <xdr:cNvSpPr/>
      </xdr:nvSpPr>
      <xdr:spPr>
        <a:xfrm>
          <a:off x="2562225" y="607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77470</xdr:rowOff>
    </xdr:from>
    <xdr:ext cx="525780" cy="248920"/>
    <xdr:sp macro="" textlink="">
      <xdr:nvSpPr>
        <xdr:cNvPr id="73" name="テキスト ボックス 72"/>
        <xdr:cNvSpPr txBox="1"/>
      </xdr:nvSpPr>
      <xdr:spPr>
        <a:xfrm>
          <a:off x="2385060" y="586232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38</xdr:row>
      <xdr:rowOff>104140</xdr:rowOff>
    </xdr:from>
    <xdr:to>
      <xdr:col>10</xdr:col>
      <xdr:colOff>114300</xdr:colOff>
      <xdr:row>38</xdr:row>
      <xdr:rowOff>111125</xdr:rowOff>
    </xdr:to>
    <xdr:cxnSp macro="">
      <xdr:nvCxnSpPr>
        <xdr:cNvPr id="74" name="直線コネクタ 73"/>
        <xdr:cNvCxnSpPr/>
      </xdr:nvCxnSpPr>
      <xdr:spPr>
        <a:xfrm>
          <a:off x="1024890" y="6384290"/>
          <a:ext cx="797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60960</xdr:rowOff>
    </xdr:to>
    <xdr:sp macro="" textlink="">
      <xdr:nvSpPr>
        <xdr:cNvPr id="75" name="フローチャート: 判断 74"/>
        <xdr:cNvSpPr/>
      </xdr:nvSpPr>
      <xdr:spPr>
        <a:xfrm>
          <a:off x="1771650" y="607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77470</xdr:rowOff>
    </xdr:from>
    <xdr:ext cx="525145" cy="248920"/>
    <xdr:sp macro="" textlink="">
      <xdr:nvSpPr>
        <xdr:cNvPr id="76" name="テキスト ボックス 75"/>
        <xdr:cNvSpPr txBox="1"/>
      </xdr:nvSpPr>
      <xdr:spPr>
        <a:xfrm>
          <a:off x="1574800" y="586232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134620</xdr:rowOff>
    </xdr:from>
    <xdr:to>
      <xdr:col>6</xdr:col>
      <xdr:colOff>38100</xdr:colOff>
      <xdr:row>37</xdr:row>
      <xdr:rowOff>67310</xdr:rowOff>
    </xdr:to>
    <xdr:sp macro="" textlink="">
      <xdr:nvSpPr>
        <xdr:cNvPr id="77" name="フローチャート: 判断 76"/>
        <xdr:cNvSpPr/>
      </xdr:nvSpPr>
      <xdr:spPr>
        <a:xfrm>
          <a:off x="981075" y="608457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83185</xdr:rowOff>
    </xdr:from>
    <xdr:ext cx="525780" cy="244475"/>
    <xdr:sp macro="" textlink="">
      <xdr:nvSpPr>
        <xdr:cNvPr id="78" name="テキスト ボックス 77"/>
        <xdr:cNvSpPr txBox="1"/>
      </xdr:nvSpPr>
      <xdr:spPr>
        <a:xfrm>
          <a:off x="784225" y="586803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1365" cy="243840"/>
    <xdr:sp macro="" textlink="">
      <xdr:nvSpPr>
        <xdr:cNvPr id="79" name="テキスト ボックス 78"/>
        <xdr:cNvSpPr txBox="1"/>
      </xdr:nvSpPr>
      <xdr:spPr>
        <a:xfrm>
          <a:off x="3992245"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41</xdr:row>
      <xdr:rowOff>76835</xdr:rowOff>
    </xdr:from>
    <xdr:ext cx="762000" cy="243840"/>
    <xdr:sp macro="" textlink="">
      <xdr:nvSpPr>
        <xdr:cNvPr id="80" name="テキスト ボックス 79"/>
        <xdr:cNvSpPr txBox="1"/>
      </xdr:nvSpPr>
      <xdr:spPr>
        <a:xfrm>
          <a:off x="324548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1365" cy="243840"/>
    <xdr:sp macro="" textlink="">
      <xdr:nvSpPr>
        <xdr:cNvPr id="81" name="テキスト ボックス 80"/>
        <xdr:cNvSpPr txBox="1"/>
      </xdr:nvSpPr>
      <xdr:spPr>
        <a:xfrm>
          <a:off x="2442210"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3840"/>
    <xdr:sp macro="" textlink="">
      <xdr:nvSpPr>
        <xdr:cNvPr id="82" name="テキスト ボックス 81"/>
        <xdr:cNvSpPr txBox="1"/>
      </xdr:nvSpPr>
      <xdr:spPr>
        <a:xfrm>
          <a:off x="165163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41</xdr:row>
      <xdr:rowOff>76835</xdr:rowOff>
    </xdr:from>
    <xdr:ext cx="762000" cy="243840"/>
    <xdr:sp macro="" textlink="">
      <xdr:nvSpPr>
        <xdr:cNvPr id="83" name="テキスト ボックス 82"/>
        <xdr:cNvSpPr txBox="1"/>
      </xdr:nvSpPr>
      <xdr:spPr>
        <a:xfrm>
          <a:off x="85407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48260</xdr:rowOff>
    </xdr:from>
    <xdr:to>
      <xdr:col>24</xdr:col>
      <xdr:colOff>114300</xdr:colOff>
      <xdr:row>38</xdr:row>
      <xdr:rowOff>146050</xdr:rowOff>
    </xdr:to>
    <xdr:sp macro="" textlink="">
      <xdr:nvSpPr>
        <xdr:cNvPr id="84" name="楕円 83"/>
        <xdr:cNvSpPr/>
      </xdr:nvSpPr>
      <xdr:spPr>
        <a:xfrm>
          <a:off x="4112260" y="632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130810</xdr:rowOff>
    </xdr:from>
    <xdr:ext cx="534670" cy="247650"/>
    <xdr:sp macro="" textlink="">
      <xdr:nvSpPr>
        <xdr:cNvPr id="85" name="人件費該当値テキスト"/>
        <xdr:cNvSpPr txBox="1"/>
      </xdr:nvSpPr>
      <xdr:spPr>
        <a:xfrm>
          <a:off x="4213860" y="624586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59690</xdr:rowOff>
    </xdr:from>
    <xdr:to>
      <xdr:col>20</xdr:col>
      <xdr:colOff>38100</xdr:colOff>
      <xdr:row>38</xdr:row>
      <xdr:rowOff>157480</xdr:rowOff>
    </xdr:to>
    <xdr:sp macro="" textlink="">
      <xdr:nvSpPr>
        <xdr:cNvPr id="86" name="楕円 85"/>
        <xdr:cNvSpPr/>
      </xdr:nvSpPr>
      <xdr:spPr>
        <a:xfrm>
          <a:off x="3372485" y="633984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149225</xdr:rowOff>
    </xdr:from>
    <xdr:ext cx="525780" cy="243840"/>
    <xdr:sp macro="" textlink="">
      <xdr:nvSpPr>
        <xdr:cNvPr id="87" name="テキスト ボックス 86"/>
        <xdr:cNvSpPr txBox="1"/>
      </xdr:nvSpPr>
      <xdr:spPr>
        <a:xfrm>
          <a:off x="3175635" y="642937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65405</xdr:rowOff>
    </xdr:from>
    <xdr:to>
      <xdr:col>15</xdr:col>
      <xdr:colOff>101600</xdr:colOff>
      <xdr:row>38</xdr:row>
      <xdr:rowOff>162560</xdr:rowOff>
    </xdr:to>
    <xdr:sp macro="" textlink="">
      <xdr:nvSpPr>
        <xdr:cNvPr id="88" name="楕円 87"/>
        <xdr:cNvSpPr/>
      </xdr:nvSpPr>
      <xdr:spPr>
        <a:xfrm>
          <a:off x="2562225" y="63455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154940</xdr:rowOff>
    </xdr:from>
    <xdr:ext cx="525780" cy="241935"/>
    <xdr:sp macro="" textlink="">
      <xdr:nvSpPr>
        <xdr:cNvPr id="89" name="テキスト ボックス 88"/>
        <xdr:cNvSpPr txBox="1"/>
      </xdr:nvSpPr>
      <xdr:spPr>
        <a:xfrm>
          <a:off x="2385060" y="6435090"/>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61595</xdr:rowOff>
    </xdr:from>
    <xdr:to>
      <xdr:col>10</xdr:col>
      <xdr:colOff>165100</xdr:colOff>
      <xdr:row>38</xdr:row>
      <xdr:rowOff>159385</xdr:rowOff>
    </xdr:to>
    <xdr:sp macro="" textlink="">
      <xdr:nvSpPr>
        <xdr:cNvPr id="90" name="楕円 89"/>
        <xdr:cNvSpPr/>
      </xdr:nvSpPr>
      <xdr:spPr>
        <a:xfrm>
          <a:off x="1771650" y="6341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151130</xdr:rowOff>
    </xdr:from>
    <xdr:ext cx="525145" cy="244475"/>
    <xdr:sp macro="" textlink="">
      <xdr:nvSpPr>
        <xdr:cNvPr id="91" name="テキスト ボックス 90"/>
        <xdr:cNvSpPr txBox="1"/>
      </xdr:nvSpPr>
      <xdr:spPr>
        <a:xfrm>
          <a:off x="1574800" y="6431280"/>
          <a:ext cx="5251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54610</xdr:rowOff>
    </xdr:from>
    <xdr:to>
      <xdr:col>6</xdr:col>
      <xdr:colOff>38100</xdr:colOff>
      <xdr:row>38</xdr:row>
      <xdr:rowOff>152400</xdr:rowOff>
    </xdr:to>
    <xdr:sp macro="" textlink="">
      <xdr:nvSpPr>
        <xdr:cNvPr id="92" name="楕円 91"/>
        <xdr:cNvSpPr/>
      </xdr:nvSpPr>
      <xdr:spPr>
        <a:xfrm>
          <a:off x="981075" y="633476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144145</xdr:rowOff>
    </xdr:from>
    <xdr:ext cx="525780" cy="243840"/>
    <xdr:sp macro="" textlink="">
      <xdr:nvSpPr>
        <xdr:cNvPr id="93" name="テキスト ボックス 92"/>
        <xdr:cNvSpPr txBox="1"/>
      </xdr:nvSpPr>
      <xdr:spPr>
        <a:xfrm>
          <a:off x="784225" y="642429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54610</xdr:rowOff>
    </xdr:from>
    <xdr:to>
      <xdr:col>28</xdr:col>
      <xdr:colOff>114300</xdr:colOff>
      <xdr:row>45</xdr:row>
      <xdr:rowOff>30480</xdr:rowOff>
    </xdr:to>
    <xdr:sp macro="" textlink="">
      <xdr:nvSpPr>
        <xdr:cNvPr id="94" name="正方形/長方形 93"/>
        <xdr:cNvSpPr/>
      </xdr:nvSpPr>
      <xdr:spPr>
        <a:xfrm>
          <a:off x="683260" y="7160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54610</xdr:rowOff>
    </xdr:from>
    <xdr:to>
      <xdr:col>12</xdr:col>
      <xdr:colOff>127000</xdr:colOff>
      <xdr:row>46</xdr:row>
      <xdr:rowOff>134620</xdr:rowOff>
    </xdr:to>
    <xdr:sp macro="" textlink="">
      <xdr:nvSpPr>
        <xdr:cNvPr id="95" name="正方形/長方形 94"/>
        <xdr:cNvSpPr/>
      </xdr:nvSpPr>
      <xdr:spPr>
        <a:xfrm>
          <a:off x="81026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85090</xdr:rowOff>
    </xdr:from>
    <xdr:to>
      <xdr:col>12</xdr:col>
      <xdr:colOff>127000</xdr:colOff>
      <xdr:row>48</xdr:row>
      <xdr:rowOff>0</xdr:rowOff>
    </xdr:to>
    <xdr:sp macro="" textlink="">
      <xdr:nvSpPr>
        <xdr:cNvPr id="96" name="正方形/長方形 95"/>
        <xdr:cNvSpPr/>
      </xdr:nvSpPr>
      <xdr:spPr>
        <a:xfrm>
          <a:off x="81026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54610</xdr:rowOff>
    </xdr:from>
    <xdr:to>
      <xdr:col>18</xdr:col>
      <xdr:colOff>0</xdr:colOff>
      <xdr:row>46</xdr:row>
      <xdr:rowOff>134620</xdr:rowOff>
    </xdr:to>
    <xdr:sp macro="" textlink="">
      <xdr:nvSpPr>
        <xdr:cNvPr id="97" name="正方形/長方形 96"/>
        <xdr:cNvSpPr/>
      </xdr:nvSpPr>
      <xdr:spPr>
        <a:xfrm>
          <a:off x="170815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85090</xdr:rowOff>
    </xdr:from>
    <xdr:to>
      <xdr:col>18</xdr:col>
      <xdr:colOff>0</xdr:colOff>
      <xdr:row>48</xdr:row>
      <xdr:rowOff>0</xdr:rowOff>
    </xdr:to>
    <xdr:sp macro="" textlink="">
      <xdr:nvSpPr>
        <xdr:cNvPr id="98" name="正方形/長方形 97"/>
        <xdr:cNvSpPr/>
      </xdr:nvSpPr>
      <xdr:spPr>
        <a:xfrm>
          <a:off x="170815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54610</xdr:rowOff>
    </xdr:from>
    <xdr:to>
      <xdr:col>24</xdr:col>
      <xdr:colOff>0</xdr:colOff>
      <xdr:row>46</xdr:row>
      <xdr:rowOff>134620</xdr:rowOff>
    </xdr:to>
    <xdr:sp macro="" textlink="">
      <xdr:nvSpPr>
        <xdr:cNvPr id="99" name="正方形/長方形 98"/>
        <xdr:cNvSpPr/>
      </xdr:nvSpPr>
      <xdr:spPr>
        <a:xfrm>
          <a:off x="273304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85090</xdr:rowOff>
    </xdr:from>
    <xdr:to>
      <xdr:col>24</xdr:col>
      <xdr:colOff>0</xdr:colOff>
      <xdr:row>48</xdr:row>
      <xdr:rowOff>0</xdr:rowOff>
    </xdr:to>
    <xdr:sp macro="" textlink="">
      <xdr:nvSpPr>
        <xdr:cNvPr id="100" name="正方形/長方形 99"/>
        <xdr:cNvSpPr/>
      </xdr:nvSpPr>
      <xdr:spPr>
        <a:xfrm>
          <a:off x="273304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79375</xdr:rowOff>
    </xdr:to>
    <xdr:sp macro="" textlink="">
      <xdr:nvSpPr>
        <xdr:cNvPr id="101" name="正方形/長方形 100"/>
        <xdr:cNvSpPr/>
      </xdr:nvSpPr>
      <xdr:spPr>
        <a:xfrm>
          <a:off x="683260" y="7955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5080</xdr:rowOff>
    </xdr:from>
    <xdr:ext cx="341630" cy="213995"/>
    <xdr:sp macro="" textlink="">
      <xdr:nvSpPr>
        <xdr:cNvPr id="102" name="テキスト ボックス 101"/>
        <xdr:cNvSpPr txBox="1"/>
      </xdr:nvSpPr>
      <xdr:spPr>
        <a:xfrm>
          <a:off x="664845" y="7771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103" name="直線コネクタ 102"/>
        <xdr:cNvCxnSpPr/>
      </xdr:nvCxnSpPr>
      <xdr:spPr>
        <a:xfrm>
          <a:off x="683260" y="10156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106680</xdr:rowOff>
    </xdr:from>
    <xdr:ext cx="530860" cy="246380"/>
    <xdr:sp macro="" textlink="">
      <xdr:nvSpPr>
        <xdr:cNvPr id="104" name="テキスト ボックス 103"/>
        <xdr:cNvSpPr txBox="1"/>
      </xdr:nvSpPr>
      <xdr:spPr>
        <a:xfrm>
          <a:off x="210820" y="100190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94615</xdr:rowOff>
    </xdr:from>
    <xdr:to>
      <xdr:col>28</xdr:col>
      <xdr:colOff>114300</xdr:colOff>
      <xdr:row>59</xdr:row>
      <xdr:rowOff>94615</xdr:rowOff>
    </xdr:to>
    <xdr:cxnSp macro="">
      <xdr:nvCxnSpPr>
        <xdr:cNvPr id="105" name="直線コネクタ 104"/>
        <xdr:cNvCxnSpPr/>
      </xdr:nvCxnSpPr>
      <xdr:spPr>
        <a:xfrm>
          <a:off x="683260" y="98418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123190</xdr:rowOff>
    </xdr:from>
    <xdr:ext cx="530860" cy="241935"/>
    <xdr:sp macro="" textlink="">
      <xdr:nvSpPr>
        <xdr:cNvPr id="106" name="テキスト ボックス 105"/>
        <xdr:cNvSpPr txBox="1"/>
      </xdr:nvSpPr>
      <xdr:spPr>
        <a:xfrm>
          <a:off x="210820" y="9705340"/>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110490</xdr:rowOff>
    </xdr:from>
    <xdr:to>
      <xdr:col>28</xdr:col>
      <xdr:colOff>114300</xdr:colOff>
      <xdr:row>57</xdr:row>
      <xdr:rowOff>110490</xdr:rowOff>
    </xdr:to>
    <xdr:cxnSp macro="">
      <xdr:nvCxnSpPr>
        <xdr:cNvPr id="107" name="直線コネクタ 106"/>
        <xdr:cNvCxnSpPr/>
      </xdr:nvCxnSpPr>
      <xdr:spPr>
        <a:xfrm>
          <a:off x="683260" y="95275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138430</xdr:rowOff>
    </xdr:from>
    <xdr:ext cx="530860" cy="246380"/>
    <xdr:sp macro="" textlink="">
      <xdr:nvSpPr>
        <xdr:cNvPr id="108" name="テキスト ボックス 107"/>
        <xdr:cNvSpPr txBox="1"/>
      </xdr:nvSpPr>
      <xdr:spPr>
        <a:xfrm>
          <a:off x="210820" y="939038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126365</xdr:rowOff>
    </xdr:from>
    <xdr:to>
      <xdr:col>28</xdr:col>
      <xdr:colOff>114300</xdr:colOff>
      <xdr:row>55</xdr:row>
      <xdr:rowOff>126365</xdr:rowOff>
    </xdr:to>
    <xdr:cxnSp macro="">
      <xdr:nvCxnSpPr>
        <xdr:cNvPr id="109" name="直線コネクタ 108"/>
        <xdr:cNvCxnSpPr/>
      </xdr:nvCxnSpPr>
      <xdr:spPr>
        <a:xfrm>
          <a:off x="683260" y="92132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154940</xdr:rowOff>
    </xdr:from>
    <xdr:ext cx="530860" cy="241935"/>
    <xdr:sp macro="" textlink="">
      <xdr:nvSpPr>
        <xdr:cNvPr id="110" name="テキスト ボックス 109"/>
        <xdr:cNvSpPr txBox="1"/>
      </xdr:nvSpPr>
      <xdr:spPr>
        <a:xfrm>
          <a:off x="210820" y="9076690"/>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141605</xdr:rowOff>
    </xdr:from>
    <xdr:to>
      <xdr:col>28</xdr:col>
      <xdr:colOff>114300</xdr:colOff>
      <xdr:row>53</xdr:row>
      <xdr:rowOff>141605</xdr:rowOff>
    </xdr:to>
    <xdr:cxnSp macro="">
      <xdr:nvCxnSpPr>
        <xdr:cNvPr id="111" name="直線コネクタ 110"/>
        <xdr:cNvCxnSpPr/>
      </xdr:nvCxnSpPr>
      <xdr:spPr>
        <a:xfrm>
          <a:off x="683260" y="889825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5080</xdr:rowOff>
    </xdr:from>
    <xdr:ext cx="586740" cy="246380"/>
    <xdr:sp macro="" textlink="">
      <xdr:nvSpPr>
        <xdr:cNvPr id="112" name="テキスト ボックス 111"/>
        <xdr:cNvSpPr txBox="1"/>
      </xdr:nvSpPr>
      <xdr:spPr>
        <a:xfrm>
          <a:off x="166370" y="8761730"/>
          <a:ext cx="5867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158115</xdr:rowOff>
    </xdr:from>
    <xdr:to>
      <xdr:col>28</xdr:col>
      <xdr:colOff>114300</xdr:colOff>
      <xdr:row>51</xdr:row>
      <xdr:rowOff>158115</xdr:rowOff>
    </xdr:to>
    <xdr:cxnSp macro="">
      <xdr:nvCxnSpPr>
        <xdr:cNvPr id="113" name="直線コネクタ 112"/>
        <xdr:cNvCxnSpPr/>
      </xdr:nvCxnSpPr>
      <xdr:spPr>
        <a:xfrm>
          <a:off x="683260" y="85845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86740" cy="241300"/>
    <xdr:sp macro="" textlink="">
      <xdr:nvSpPr>
        <xdr:cNvPr id="114" name="テキスト ボックス 113"/>
        <xdr:cNvSpPr txBox="1"/>
      </xdr:nvSpPr>
      <xdr:spPr>
        <a:xfrm>
          <a:off x="166370" y="8447405"/>
          <a:ext cx="58674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5" name="直線コネクタ 114"/>
        <xdr:cNvCxnSpPr/>
      </xdr:nvCxnSpPr>
      <xdr:spPr>
        <a:xfrm>
          <a:off x="683260" y="82696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36195</xdr:rowOff>
    </xdr:from>
    <xdr:ext cx="586740" cy="248920"/>
    <xdr:sp macro="" textlink="">
      <xdr:nvSpPr>
        <xdr:cNvPr id="116" name="テキスト ボックス 115"/>
        <xdr:cNvSpPr txBox="1"/>
      </xdr:nvSpPr>
      <xdr:spPr>
        <a:xfrm>
          <a:off x="166370" y="813244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7" name="直線コネクタ 116"/>
        <xdr:cNvCxnSpPr/>
      </xdr:nvCxnSpPr>
      <xdr:spPr>
        <a:xfrm>
          <a:off x="683260" y="7955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86740" cy="239395"/>
    <xdr:sp macro="" textlink="">
      <xdr:nvSpPr>
        <xdr:cNvPr id="118" name="テキスト ボックス 117"/>
        <xdr:cNvSpPr txBox="1"/>
      </xdr:nvSpPr>
      <xdr:spPr>
        <a:xfrm>
          <a:off x="166370" y="7818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79375</xdr:rowOff>
    </xdr:to>
    <xdr:sp macro="" textlink="">
      <xdr:nvSpPr>
        <xdr:cNvPr id="119" name="物件費グラフ枠"/>
        <xdr:cNvSpPr/>
      </xdr:nvSpPr>
      <xdr:spPr>
        <a:xfrm>
          <a:off x="683260" y="7955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135255</xdr:rowOff>
    </xdr:from>
    <xdr:to>
      <xdr:col>24</xdr:col>
      <xdr:colOff>62865</xdr:colOff>
      <xdr:row>59</xdr:row>
      <xdr:rowOff>98425</xdr:rowOff>
    </xdr:to>
    <xdr:cxnSp macro="">
      <xdr:nvCxnSpPr>
        <xdr:cNvPr id="120" name="直線コネクタ 119"/>
        <xdr:cNvCxnSpPr/>
      </xdr:nvCxnSpPr>
      <xdr:spPr>
        <a:xfrm flipV="1">
          <a:off x="4161155" y="839660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102235</xdr:rowOff>
    </xdr:from>
    <xdr:ext cx="534670" cy="247015"/>
    <xdr:sp macro="" textlink="">
      <xdr:nvSpPr>
        <xdr:cNvPr id="121" name="物件費最小値テキスト"/>
        <xdr:cNvSpPr txBox="1"/>
      </xdr:nvSpPr>
      <xdr:spPr>
        <a:xfrm>
          <a:off x="4213860" y="98494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39,810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98425</xdr:rowOff>
    </xdr:from>
    <xdr:to>
      <xdr:col>24</xdr:col>
      <xdr:colOff>152400</xdr:colOff>
      <xdr:row>59</xdr:row>
      <xdr:rowOff>98425</xdr:rowOff>
    </xdr:to>
    <xdr:cxnSp macro="">
      <xdr:nvCxnSpPr>
        <xdr:cNvPr id="122" name="直線コネクタ 121"/>
        <xdr:cNvCxnSpPr/>
      </xdr:nvCxnSpPr>
      <xdr:spPr>
        <a:xfrm>
          <a:off x="4093845" y="98456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83185</xdr:rowOff>
    </xdr:from>
    <xdr:ext cx="598805" cy="244475"/>
    <xdr:sp macro="" textlink="">
      <xdr:nvSpPr>
        <xdr:cNvPr id="123" name="物件費最大値テキスト"/>
        <xdr:cNvSpPr txBox="1"/>
      </xdr:nvSpPr>
      <xdr:spPr>
        <a:xfrm>
          <a:off x="4213860" y="817943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131,950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135255</xdr:rowOff>
    </xdr:from>
    <xdr:to>
      <xdr:col>24</xdr:col>
      <xdr:colOff>152400</xdr:colOff>
      <xdr:row>50</xdr:row>
      <xdr:rowOff>135255</xdr:rowOff>
    </xdr:to>
    <xdr:cxnSp macro="">
      <xdr:nvCxnSpPr>
        <xdr:cNvPr id="124" name="直線コネクタ 123"/>
        <xdr:cNvCxnSpPr/>
      </xdr:nvCxnSpPr>
      <xdr:spPr>
        <a:xfrm>
          <a:off x="4093845" y="839660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57</xdr:row>
      <xdr:rowOff>47625</xdr:rowOff>
    </xdr:from>
    <xdr:to>
      <xdr:col>24</xdr:col>
      <xdr:colOff>63500</xdr:colOff>
      <xdr:row>58</xdr:row>
      <xdr:rowOff>46990</xdr:rowOff>
    </xdr:to>
    <xdr:cxnSp macro="">
      <xdr:nvCxnSpPr>
        <xdr:cNvPr id="125" name="直線コネクタ 124"/>
        <xdr:cNvCxnSpPr/>
      </xdr:nvCxnSpPr>
      <xdr:spPr>
        <a:xfrm flipV="1">
          <a:off x="3416300" y="9464675"/>
          <a:ext cx="74676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69850</xdr:rowOff>
    </xdr:from>
    <xdr:ext cx="534670" cy="248920"/>
    <xdr:sp macro="" textlink="">
      <xdr:nvSpPr>
        <xdr:cNvPr id="126" name="物件費平均値テキスト"/>
        <xdr:cNvSpPr txBox="1"/>
      </xdr:nvSpPr>
      <xdr:spPr>
        <a:xfrm>
          <a:off x="4213860" y="915670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47625</xdr:rowOff>
    </xdr:from>
    <xdr:to>
      <xdr:col>24</xdr:col>
      <xdr:colOff>114300</xdr:colOff>
      <xdr:row>56</xdr:row>
      <xdr:rowOff>145415</xdr:rowOff>
    </xdr:to>
    <xdr:sp macro="" textlink="">
      <xdr:nvSpPr>
        <xdr:cNvPr id="127" name="フローチャート: 判断 126"/>
        <xdr:cNvSpPr/>
      </xdr:nvSpPr>
      <xdr:spPr>
        <a:xfrm>
          <a:off x="4112260" y="929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46990</xdr:rowOff>
    </xdr:from>
    <xdr:to>
      <xdr:col>19</xdr:col>
      <xdr:colOff>170815</xdr:colOff>
      <xdr:row>58</xdr:row>
      <xdr:rowOff>126365</xdr:rowOff>
    </xdr:to>
    <xdr:cxnSp macro="">
      <xdr:nvCxnSpPr>
        <xdr:cNvPr id="128" name="直線コネクタ 127"/>
        <xdr:cNvCxnSpPr/>
      </xdr:nvCxnSpPr>
      <xdr:spPr>
        <a:xfrm flipV="1">
          <a:off x="2613025" y="9629140"/>
          <a:ext cx="80327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93345</xdr:rowOff>
    </xdr:from>
    <xdr:to>
      <xdr:col>20</xdr:col>
      <xdr:colOff>38100</xdr:colOff>
      <xdr:row>57</xdr:row>
      <xdr:rowOff>26035</xdr:rowOff>
    </xdr:to>
    <xdr:sp macro="" textlink="">
      <xdr:nvSpPr>
        <xdr:cNvPr id="129" name="フローチャート: 判断 128"/>
        <xdr:cNvSpPr/>
      </xdr:nvSpPr>
      <xdr:spPr>
        <a:xfrm>
          <a:off x="3372485" y="934529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41910</xdr:rowOff>
    </xdr:from>
    <xdr:ext cx="525780" cy="241300"/>
    <xdr:sp macro="" textlink="">
      <xdr:nvSpPr>
        <xdr:cNvPr id="130" name="テキスト ボックス 129"/>
        <xdr:cNvSpPr txBox="1"/>
      </xdr:nvSpPr>
      <xdr:spPr>
        <a:xfrm>
          <a:off x="3175635" y="912876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126365</xdr:rowOff>
    </xdr:from>
    <xdr:to>
      <xdr:col>15</xdr:col>
      <xdr:colOff>50800</xdr:colOff>
      <xdr:row>58</xdr:row>
      <xdr:rowOff>136525</xdr:rowOff>
    </xdr:to>
    <xdr:cxnSp macro="">
      <xdr:nvCxnSpPr>
        <xdr:cNvPr id="131" name="直線コネクタ 130"/>
        <xdr:cNvCxnSpPr/>
      </xdr:nvCxnSpPr>
      <xdr:spPr>
        <a:xfrm flipV="1">
          <a:off x="1822450" y="9708515"/>
          <a:ext cx="7905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97790</xdr:rowOff>
    </xdr:to>
    <xdr:sp macro="" textlink="">
      <xdr:nvSpPr>
        <xdr:cNvPr id="132" name="フローチャート: 判断 131"/>
        <xdr:cNvSpPr/>
      </xdr:nvSpPr>
      <xdr:spPr>
        <a:xfrm>
          <a:off x="2562225" y="94164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113665</xdr:rowOff>
    </xdr:from>
    <xdr:ext cx="525780" cy="247015"/>
    <xdr:sp macro="" textlink="">
      <xdr:nvSpPr>
        <xdr:cNvPr id="133" name="テキスト ボックス 132"/>
        <xdr:cNvSpPr txBox="1"/>
      </xdr:nvSpPr>
      <xdr:spPr>
        <a:xfrm>
          <a:off x="2385060" y="9200515"/>
          <a:ext cx="5257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58</xdr:row>
      <xdr:rowOff>135890</xdr:rowOff>
    </xdr:from>
    <xdr:to>
      <xdr:col>10</xdr:col>
      <xdr:colOff>114300</xdr:colOff>
      <xdr:row>58</xdr:row>
      <xdr:rowOff>136525</xdr:rowOff>
    </xdr:to>
    <xdr:cxnSp macro="">
      <xdr:nvCxnSpPr>
        <xdr:cNvPr id="134" name="直線コネクタ 133"/>
        <xdr:cNvCxnSpPr/>
      </xdr:nvCxnSpPr>
      <xdr:spPr>
        <a:xfrm>
          <a:off x="1024890" y="9718040"/>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24130</xdr:rowOff>
    </xdr:from>
    <xdr:to>
      <xdr:col>10</xdr:col>
      <xdr:colOff>165100</xdr:colOff>
      <xdr:row>57</xdr:row>
      <xdr:rowOff>122555</xdr:rowOff>
    </xdr:to>
    <xdr:sp macro="" textlink="">
      <xdr:nvSpPr>
        <xdr:cNvPr id="135" name="フローチャート: 判断 134"/>
        <xdr:cNvSpPr/>
      </xdr:nvSpPr>
      <xdr:spPr>
        <a:xfrm>
          <a:off x="1771650" y="94411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137795</xdr:rowOff>
    </xdr:from>
    <xdr:ext cx="525145" cy="246380"/>
    <xdr:sp macro="" textlink="">
      <xdr:nvSpPr>
        <xdr:cNvPr id="136" name="テキスト ボックス 135"/>
        <xdr:cNvSpPr txBox="1"/>
      </xdr:nvSpPr>
      <xdr:spPr>
        <a:xfrm>
          <a:off x="1574800" y="9224645"/>
          <a:ext cx="5251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53340</xdr:rowOff>
    </xdr:from>
    <xdr:to>
      <xdr:col>6</xdr:col>
      <xdr:colOff>38100</xdr:colOff>
      <xdr:row>57</xdr:row>
      <xdr:rowOff>151130</xdr:rowOff>
    </xdr:to>
    <xdr:sp macro="" textlink="">
      <xdr:nvSpPr>
        <xdr:cNvPr id="137" name="フローチャート: 判断 136"/>
        <xdr:cNvSpPr/>
      </xdr:nvSpPr>
      <xdr:spPr>
        <a:xfrm>
          <a:off x="981075" y="947039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1905</xdr:rowOff>
    </xdr:from>
    <xdr:ext cx="525780" cy="248920"/>
    <xdr:sp macro="" textlink="">
      <xdr:nvSpPr>
        <xdr:cNvPr id="138" name="テキスト ボックス 137"/>
        <xdr:cNvSpPr txBox="1"/>
      </xdr:nvSpPr>
      <xdr:spPr>
        <a:xfrm>
          <a:off x="784225" y="9253855"/>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1365" cy="243840"/>
    <xdr:sp macro="" textlink="">
      <xdr:nvSpPr>
        <xdr:cNvPr id="139" name="テキスト ボックス 138"/>
        <xdr:cNvSpPr txBox="1"/>
      </xdr:nvSpPr>
      <xdr:spPr>
        <a:xfrm>
          <a:off x="3992245"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61</xdr:row>
      <xdr:rowOff>76835</xdr:rowOff>
    </xdr:from>
    <xdr:ext cx="762000" cy="243840"/>
    <xdr:sp macro="" textlink="">
      <xdr:nvSpPr>
        <xdr:cNvPr id="140" name="テキスト ボックス 139"/>
        <xdr:cNvSpPr txBox="1"/>
      </xdr:nvSpPr>
      <xdr:spPr>
        <a:xfrm>
          <a:off x="324548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1365" cy="243840"/>
    <xdr:sp macro="" textlink="">
      <xdr:nvSpPr>
        <xdr:cNvPr id="141" name="テキスト ボックス 140"/>
        <xdr:cNvSpPr txBox="1"/>
      </xdr:nvSpPr>
      <xdr:spPr>
        <a:xfrm>
          <a:off x="2442210"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3840"/>
    <xdr:sp macro="" textlink="">
      <xdr:nvSpPr>
        <xdr:cNvPr id="142" name="テキスト ボックス 141"/>
        <xdr:cNvSpPr txBox="1"/>
      </xdr:nvSpPr>
      <xdr:spPr>
        <a:xfrm>
          <a:off x="165163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61</xdr:row>
      <xdr:rowOff>76835</xdr:rowOff>
    </xdr:from>
    <xdr:ext cx="762000" cy="243840"/>
    <xdr:sp macro="" textlink="">
      <xdr:nvSpPr>
        <xdr:cNvPr id="143" name="テキスト ボックス 142"/>
        <xdr:cNvSpPr txBox="1"/>
      </xdr:nvSpPr>
      <xdr:spPr>
        <a:xfrm>
          <a:off x="85407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95885</xdr:rowOff>
    </xdr:to>
    <xdr:sp macro="" textlink="">
      <xdr:nvSpPr>
        <xdr:cNvPr id="144" name="楕円 143"/>
        <xdr:cNvSpPr/>
      </xdr:nvSpPr>
      <xdr:spPr>
        <a:xfrm>
          <a:off x="4112260" y="941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142240</xdr:rowOff>
    </xdr:from>
    <xdr:ext cx="534670" cy="248920"/>
    <xdr:sp macro="" textlink="">
      <xdr:nvSpPr>
        <xdr:cNvPr id="145" name="物件費該当値テキスト"/>
        <xdr:cNvSpPr txBox="1"/>
      </xdr:nvSpPr>
      <xdr:spPr>
        <a:xfrm>
          <a:off x="4213860" y="93941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162560</xdr:rowOff>
    </xdr:from>
    <xdr:to>
      <xdr:col>20</xdr:col>
      <xdr:colOff>38100</xdr:colOff>
      <xdr:row>58</xdr:row>
      <xdr:rowOff>95250</xdr:rowOff>
    </xdr:to>
    <xdr:sp macro="" textlink="">
      <xdr:nvSpPr>
        <xdr:cNvPr id="146" name="楕円 145"/>
        <xdr:cNvSpPr/>
      </xdr:nvSpPr>
      <xdr:spPr>
        <a:xfrm>
          <a:off x="3372485" y="957961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87630</xdr:rowOff>
    </xdr:from>
    <xdr:ext cx="525780" cy="241300"/>
    <xdr:sp macro="" textlink="">
      <xdr:nvSpPr>
        <xdr:cNvPr id="147" name="テキスト ボックス 146"/>
        <xdr:cNvSpPr txBox="1"/>
      </xdr:nvSpPr>
      <xdr:spPr>
        <a:xfrm>
          <a:off x="3175635" y="9669780"/>
          <a:ext cx="52578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77470</xdr:rowOff>
    </xdr:from>
    <xdr:to>
      <xdr:col>15</xdr:col>
      <xdr:colOff>101600</xdr:colOff>
      <xdr:row>59</xdr:row>
      <xdr:rowOff>10160</xdr:rowOff>
    </xdr:to>
    <xdr:sp macro="" textlink="">
      <xdr:nvSpPr>
        <xdr:cNvPr id="148" name="楕円 147"/>
        <xdr:cNvSpPr/>
      </xdr:nvSpPr>
      <xdr:spPr>
        <a:xfrm>
          <a:off x="2562225" y="9659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1270</xdr:rowOff>
    </xdr:from>
    <xdr:ext cx="525780" cy="248920"/>
    <xdr:sp macro="" textlink="">
      <xdr:nvSpPr>
        <xdr:cNvPr id="149" name="テキスト ボックス 148"/>
        <xdr:cNvSpPr txBox="1"/>
      </xdr:nvSpPr>
      <xdr:spPr>
        <a:xfrm>
          <a:off x="2385060" y="974852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87630</xdr:rowOff>
    </xdr:from>
    <xdr:to>
      <xdr:col>10</xdr:col>
      <xdr:colOff>165100</xdr:colOff>
      <xdr:row>59</xdr:row>
      <xdr:rowOff>19685</xdr:rowOff>
    </xdr:to>
    <xdr:sp macro="" textlink="">
      <xdr:nvSpPr>
        <xdr:cNvPr id="150" name="楕円 149"/>
        <xdr:cNvSpPr/>
      </xdr:nvSpPr>
      <xdr:spPr>
        <a:xfrm>
          <a:off x="1771650" y="96697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11430</xdr:rowOff>
    </xdr:from>
    <xdr:ext cx="525145" cy="248920"/>
    <xdr:sp macro="" textlink="">
      <xdr:nvSpPr>
        <xdr:cNvPr id="151" name="テキスト ボックス 150"/>
        <xdr:cNvSpPr txBox="1"/>
      </xdr:nvSpPr>
      <xdr:spPr>
        <a:xfrm>
          <a:off x="1574800" y="975868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86995</xdr:rowOff>
    </xdr:from>
    <xdr:to>
      <xdr:col>6</xdr:col>
      <xdr:colOff>38100</xdr:colOff>
      <xdr:row>59</xdr:row>
      <xdr:rowOff>19050</xdr:rowOff>
    </xdr:to>
    <xdr:sp macro="" textlink="">
      <xdr:nvSpPr>
        <xdr:cNvPr id="152" name="楕円 151"/>
        <xdr:cNvSpPr/>
      </xdr:nvSpPr>
      <xdr:spPr>
        <a:xfrm>
          <a:off x="981075" y="9669145"/>
          <a:ext cx="8191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10795</xdr:rowOff>
    </xdr:from>
    <xdr:ext cx="525780" cy="247015"/>
    <xdr:sp macro="" textlink="">
      <xdr:nvSpPr>
        <xdr:cNvPr id="153" name="テキスト ボックス 152"/>
        <xdr:cNvSpPr txBox="1"/>
      </xdr:nvSpPr>
      <xdr:spPr>
        <a:xfrm>
          <a:off x="784225" y="9758045"/>
          <a:ext cx="5257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54610</xdr:rowOff>
    </xdr:from>
    <xdr:to>
      <xdr:col>28</xdr:col>
      <xdr:colOff>114300</xdr:colOff>
      <xdr:row>65</xdr:row>
      <xdr:rowOff>30480</xdr:rowOff>
    </xdr:to>
    <xdr:sp macro="" textlink="">
      <xdr:nvSpPr>
        <xdr:cNvPr id="154" name="正方形/長方形 153"/>
        <xdr:cNvSpPr/>
      </xdr:nvSpPr>
      <xdr:spPr>
        <a:xfrm>
          <a:off x="683260" y="10462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54610</xdr:rowOff>
    </xdr:from>
    <xdr:to>
      <xdr:col>12</xdr:col>
      <xdr:colOff>127000</xdr:colOff>
      <xdr:row>66</xdr:row>
      <xdr:rowOff>134620</xdr:rowOff>
    </xdr:to>
    <xdr:sp macro="" textlink="">
      <xdr:nvSpPr>
        <xdr:cNvPr id="155" name="正方形/長方形 154"/>
        <xdr:cNvSpPr/>
      </xdr:nvSpPr>
      <xdr:spPr>
        <a:xfrm>
          <a:off x="81026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56" name="正方形/長方形 155"/>
        <xdr:cNvSpPr/>
      </xdr:nvSpPr>
      <xdr:spPr>
        <a:xfrm>
          <a:off x="81026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54610</xdr:rowOff>
    </xdr:from>
    <xdr:to>
      <xdr:col>18</xdr:col>
      <xdr:colOff>0</xdr:colOff>
      <xdr:row>66</xdr:row>
      <xdr:rowOff>134620</xdr:rowOff>
    </xdr:to>
    <xdr:sp macro="" textlink="">
      <xdr:nvSpPr>
        <xdr:cNvPr id="157" name="正方形/長方形 156"/>
        <xdr:cNvSpPr/>
      </xdr:nvSpPr>
      <xdr:spPr>
        <a:xfrm>
          <a:off x="170815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8" name="正方形/長方形 157"/>
        <xdr:cNvSpPr/>
      </xdr:nvSpPr>
      <xdr:spPr>
        <a:xfrm>
          <a:off x="170815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54610</xdr:rowOff>
    </xdr:from>
    <xdr:to>
      <xdr:col>24</xdr:col>
      <xdr:colOff>0</xdr:colOff>
      <xdr:row>66</xdr:row>
      <xdr:rowOff>134620</xdr:rowOff>
    </xdr:to>
    <xdr:sp macro="" textlink="">
      <xdr:nvSpPr>
        <xdr:cNvPr id="159" name="正方形/長方形 158"/>
        <xdr:cNvSpPr/>
      </xdr:nvSpPr>
      <xdr:spPr>
        <a:xfrm>
          <a:off x="273304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60" name="正方形/長方形 159"/>
        <xdr:cNvSpPr/>
      </xdr:nvSpPr>
      <xdr:spPr>
        <a:xfrm>
          <a:off x="273304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79375</xdr:rowOff>
    </xdr:to>
    <xdr:sp macro="" textlink="">
      <xdr:nvSpPr>
        <xdr:cNvPr id="161" name="正方形/長方形 160"/>
        <xdr:cNvSpPr/>
      </xdr:nvSpPr>
      <xdr:spPr>
        <a:xfrm>
          <a:off x="683260" y="11257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5080</xdr:rowOff>
    </xdr:from>
    <xdr:ext cx="341630" cy="213995"/>
    <xdr:sp macro="" textlink="">
      <xdr:nvSpPr>
        <xdr:cNvPr id="162" name="テキスト ボックス 161"/>
        <xdr:cNvSpPr txBox="1"/>
      </xdr:nvSpPr>
      <xdr:spPr>
        <a:xfrm>
          <a:off x="664845" y="11073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63" name="直線コネクタ 162"/>
        <xdr:cNvCxnSpPr/>
      </xdr:nvCxnSpPr>
      <xdr:spPr>
        <a:xfrm>
          <a:off x="683260" y="13458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42545</xdr:rowOff>
    </xdr:from>
    <xdr:to>
      <xdr:col>28</xdr:col>
      <xdr:colOff>114300</xdr:colOff>
      <xdr:row>79</xdr:row>
      <xdr:rowOff>42545</xdr:rowOff>
    </xdr:to>
    <xdr:cxnSp macro="">
      <xdr:nvCxnSpPr>
        <xdr:cNvPr id="164" name="直線コネクタ 163"/>
        <xdr:cNvCxnSpPr/>
      </xdr:nvCxnSpPr>
      <xdr:spPr>
        <a:xfrm>
          <a:off x="683260" y="130917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70485</xdr:rowOff>
    </xdr:from>
    <xdr:ext cx="240030" cy="248920"/>
    <xdr:sp macro="" textlink="">
      <xdr:nvSpPr>
        <xdr:cNvPr id="165" name="テキスト ボックス 164"/>
        <xdr:cNvSpPr txBox="1"/>
      </xdr:nvSpPr>
      <xdr:spPr>
        <a:xfrm>
          <a:off x="473710" y="12954635"/>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5080</xdr:rowOff>
    </xdr:from>
    <xdr:to>
      <xdr:col>28</xdr:col>
      <xdr:colOff>114300</xdr:colOff>
      <xdr:row>77</xdr:row>
      <xdr:rowOff>5080</xdr:rowOff>
    </xdr:to>
    <xdr:cxnSp macro="">
      <xdr:nvCxnSpPr>
        <xdr:cNvPr id="166" name="直線コネクタ 165"/>
        <xdr:cNvCxnSpPr/>
      </xdr:nvCxnSpPr>
      <xdr:spPr>
        <a:xfrm>
          <a:off x="683260" y="127241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34290</xdr:rowOff>
    </xdr:from>
    <xdr:ext cx="530860" cy="248920"/>
    <xdr:sp macro="" textlink="">
      <xdr:nvSpPr>
        <xdr:cNvPr id="167" name="テキスト ボックス 166"/>
        <xdr:cNvSpPr txBox="1"/>
      </xdr:nvSpPr>
      <xdr:spPr>
        <a:xfrm>
          <a:off x="210820" y="125882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134620</xdr:rowOff>
    </xdr:from>
    <xdr:to>
      <xdr:col>28</xdr:col>
      <xdr:colOff>114300</xdr:colOff>
      <xdr:row>74</xdr:row>
      <xdr:rowOff>134620</xdr:rowOff>
    </xdr:to>
    <xdr:cxnSp macro="">
      <xdr:nvCxnSpPr>
        <xdr:cNvPr id="168" name="直線コネクタ 167"/>
        <xdr:cNvCxnSpPr/>
      </xdr:nvCxnSpPr>
      <xdr:spPr>
        <a:xfrm>
          <a:off x="683260" y="123583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161925</xdr:rowOff>
    </xdr:from>
    <xdr:ext cx="530860" cy="244475"/>
    <xdr:sp macro="" textlink="">
      <xdr:nvSpPr>
        <xdr:cNvPr id="169" name="テキスト ボックス 168"/>
        <xdr:cNvSpPr txBox="1"/>
      </xdr:nvSpPr>
      <xdr:spPr>
        <a:xfrm>
          <a:off x="210820" y="122205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97790</xdr:rowOff>
    </xdr:from>
    <xdr:to>
      <xdr:col>28</xdr:col>
      <xdr:colOff>114300</xdr:colOff>
      <xdr:row>72</xdr:row>
      <xdr:rowOff>97790</xdr:rowOff>
    </xdr:to>
    <xdr:cxnSp macro="">
      <xdr:nvCxnSpPr>
        <xdr:cNvPr id="170" name="直線コネクタ 169"/>
        <xdr:cNvCxnSpPr/>
      </xdr:nvCxnSpPr>
      <xdr:spPr>
        <a:xfrm>
          <a:off x="683260" y="119913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125730</xdr:rowOff>
    </xdr:from>
    <xdr:ext cx="530860" cy="247015"/>
    <xdr:sp macro="" textlink="">
      <xdr:nvSpPr>
        <xdr:cNvPr id="171" name="テキスト ボックス 170"/>
        <xdr:cNvSpPr txBox="1"/>
      </xdr:nvSpPr>
      <xdr:spPr>
        <a:xfrm>
          <a:off x="210820" y="1185418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60325</xdr:rowOff>
    </xdr:from>
    <xdr:to>
      <xdr:col>28</xdr:col>
      <xdr:colOff>114300</xdr:colOff>
      <xdr:row>70</xdr:row>
      <xdr:rowOff>60325</xdr:rowOff>
    </xdr:to>
    <xdr:cxnSp macro="">
      <xdr:nvCxnSpPr>
        <xdr:cNvPr id="172" name="直線コネクタ 171"/>
        <xdr:cNvCxnSpPr/>
      </xdr:nvCxnSpPr>
      <xdr:spPr>
        <a:xfrm>
          <a:off x="683260" y="116236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88900</xdr:rowOff>
    </xdr:from>
    <xdr:ext cx="530860" cy="241935"/>
    <xdr:sp macro="" textlink="">
      <xdr:nvSpPr>
        <xdr:cNvPr id="173" name="テキスト ボックス 172"/>
        <xdr:cNvSpPr txBox="1"/>
      </xdr:nvSpPr>
      <xdr:spPr>
        <a:xfrm>
          <a:off x="210820" y="11487150"/>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4" name="直線コネクタ 173"/>
        <xdr:cNvCxnSpPr/>
      </xdr:nvCxnSpPr>
      <xdr:spPr>
        <a:xfrm>
          <a:off x="683260" y="11257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30860" cy="239395"/>
    <xdr:sp macro="" textlink="">
      <xdr:nvSpPr>
        <xdr:cNvPr id="175" name="テキスト ボックス 174"/>
        <xdr:cNvSpPr txBox="1"/>
      </xdr:nvSpPr>
      <xdr:spPr>
        <a:xfrm>
          <a:off x="210820" y="11120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79375</xdr:rowOff>
    </xdr:to>
    <xdr:sp macro="" textlink="">
      <xdr:nvSpPr>
        <xdr:cNvPr id="176" name="維持補修費グラフ枠"/>
        <xdr:cNvSpPr/>
      </xdr:nvSpPr>
      <xdr:spPr>
        <a:xfrm>
          <a:off x="683260" y="11257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57785</xdr:rowOff>
    </xdr:from>
    <xdr:to>
      <xdr:col>24</xdr:col>
      <xdr:colOff>62865</xdr:colOff>
      <xdr:row>79</xdr:row>
      <xdr:rowOff>20320</xdr:rowOff>
    </xdr:to>
    <xdr:cxnSp macro="">
      <xdr:nvCxnSpPr>
        <xdr:cNvPr id="177" name="直線コネクタ 176"/>
        <xdr:cNvCxnSpPr/>
      </xdr:nvCxnSpPr>
      <xdr:spPr>
        <a:xfrm flipV="1">
          <a:off x="4161155" y="11621135"/>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24130</xdr:rowOff>
    </xdr:from>
    <xdr:ext cx="378460" cy="247015"/>
    <xdr:sp macro="" textlink="">
      <xdr:nvSpPr>
        <xdr:cNvPr id="178" name="維持補修費最小値テキスト"/>
        <xdr:cNvSpPr txBox="1"/>
      </xdr:nvSpPr>
      <xdr:spPr>
        <a:xfrm>
          <a:off x="4213860" y="13073380"/>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20320</xdr:rowOff>
    </xdr:from>
    <xdr:to>
      <xdr:col>24</xdr:col>
      <xdr:colOff>152400</xdr:colOff>
      <xdr:row>79</xdr:row>
      <xdr:rowOff>20320</xdr:rowOff>
    </xdr:to>
    <xdr:cxnSp macro="">
      <xdr:nvCxnSpPr>
        <xdr:cNvPr id="179" name="直線コネクタ 178"/>
        <xdr:cNvCxnSpPr/>
      </xdr:nvCxnSpPr>
      <xdr:spPr>
        <a:xfrm>
          <a:off x="4093845" y="130695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6350</xdr:rowOff>
    </xdr:from>
    <xdr:ext cx="534670" cy="241935"/>
    <xdr:sp macro="" textlink="">
      <xdr:nvSpPr>
        <xdr:cNvPr id="180" name="維持補修費最大値テキスト"/>
        <xdr:cNvSpPr txBox="1"/>
      </xdr:nvSpPr>
      <xdr:spPr>
        <a:xfrm>
          <a:off x="4213860" y="1140460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40,076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57785</xdr:rowOff>
    </xdr:from>
    <xdr:to>
      <xdr:col>24</xdr:col>
      <xdr:colOff>152400</xdr:colOff>
      <xdr:row>70</xdr:row>
      <xdr:rowOff>57785</xdr:rowOff>
    </xdr:to>
    <xdr:cxnSp macro="">
      <xdr:nvCxnSpPr>
        <xdr:cNvPr id="181" name="直線コネクタ 180"/>
        <xdr:cNvCxnSpPr/>
      </xdr:nvCxnSpPr>
      <xdr:spPr>
        <a:xfrm>
          <a:off x="4093845" y="116211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79</xdr:row>
      <xdr:rowOff>13335</xdr:rowOff>
    </xdr:from>
    <xdr:to>
      <xdr:col>24</xdr:col>
      <xdr:colOff>63500</xdr:colOff>
      <xdr:row>79</xdr:row>
      <xdr:rowOff>20320</xdr:rowOff>
    </xdr:to>
    <xdr:cxnSp macro="">
      <xdr:nvCxnSpPr>
        <xdr:cNvPr id="182" name="直線コネクタ 181"/>
        <xdr:cNvCxnSpPr/>
      </xdr:nvCxnSpPr>
      <xdr:spPr>
        <a:xfrm>
          <a:off x="3416300" y="13062585"/>
          <a:ext cx="746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53340</xdr:rowOff>
    </xdr:from>
    <xdr:ext cx="469900" cy="241935"/>
    <xdr:sp macro="" textlink="">
      <xdr:nvSpPr>
        <xdr:cNvPr id="183" name="維持補修費平均値テキスト"/>
        <xdr:cNvSpPr txBox="1"/>
      </xdr:nvSpPr>
      <xdr:spPr>
        <a:xfrm>
          <a:off x="4213860" y="12607290"/>
          <a:ext cx="4699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31750</xdr:rowOff>
    </xdr:from>
    <xdr:to>
      <xdr:col>24</xdr:col>
      <xdr:colOff>114300</xdr:colOff>
      <xdr:row>77</xdr:row>
      <xdr:rowOff>128905</xdr:rowOff>
    </xdr:to>
    <xdr:sp macro="" textlink="">
      <xdr:nvSpPr>
        <xdr:cNvPr id="184" name="フローチャート: 判断 183"/>
        <xdr:cNvSpPr/>
      </xdr:nvSpPr>
      <xdr:spPr>
        <a:xfrm>
          <a:off x="4112260" y="127508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xdr:rowOff>
    </xdr:from>
    <xdr:to>
      <xdr:col>19</xdr:col>
      <xdr:colOff>170815</xdr:colOff>
      <xdr:row>79</xdr:row>
      <xdr:rowOff>17145</xdr:rowOff>
    </xdr:to>
    <xdr:cxnSp macro="">
      <xdr:nvCxnSpPr>
        <xdr:cNvPr id="185" name="直線コネクタ 184"/>
        <xdr:cNvCxnSpPr/>
      </xdr:nvCxnSpPr>
      <xdr:spPr>
        <a:xfrm flipV="1">
          <a:off x="2613025" y="13062585"/>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104140</xdr:rowOff>
    </xdr:from>
    <xdr:to>
      <xdr:col>20</xdr:col>
      <xdr:colOff>38100</xdr:colOff>
      <xdr:row>78</xdr:row>
      <xdr:rowOff>36195</xdr:rowOff>
    </xdr:to>
    <xdr:sp macro="" textlink="">
      <xdr:nvSpPr>
        <xdr:cNvPr id="186" name="フローチャート: 判断 185"/>
        <xdr:cNvSpPr/>
      </xdr:nvSpPr>
      <xdr:spPr>
        <a:xfrm>
          <a:off x="3372485" y="12823190"/>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52705</xdr:rowOff>
    </xdr:from>
    <xdr:ext cx="461010" cy="239395"/>
    <xdr:sp macro="" textlink="">
      <xdr:nvSpPr>
        <xdr:cNvPr id="187" name="テキスト ボックス 186"/>
        <xdr:cNvSpPr txBox="1"/>
      </xdr:nvSpPr>
      <xdr:spPr>
        <a:xfrm>
          <a:off x="3208020" y="12606655"/>
          <a:ext cx="461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14605</xdr:rowOff>
    </xdr:from>
    <xdr:to>
      <xdr:col>15</xdr:col>
      <xdr:colOff>50800</xdr:colOff>
      <xdr:row>79</xdr:row>
      <xdr:rowOff>17145</xdr:rowOff>
    </xdr:to>
    <xdr:cxnSp macro="">
      <xdr:nvCxnSpPr>
        <xdr:cNvPr id="188" name="直線コネクタ 187"/>
        <xdr:cNvCxnSpPr/>
      </xdr:nvCxnSpPr>
      <xdr:spPr>
        <a:xfrm>
          <a:off x="1822450" y="13063855"/>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67945</xdr:rowOff>
    </xdr:from>
    <xdr:to>
      <xdr:col>15</xdr:col>
      <xdr:colOff>101600</xdr:colOff>
      <xdr:row>78</xdr:row>
      <xdr:rowOff>0</xdr:rowOff>
    </xdr:to>
    <xdr:sp macro="" textlink="">
      <xdr:nvSpPr>
        <xdr:cNvPr id="189" name="フローチャート: 判断 188"/>
        <xdr:cNvSpPr/>
      </xdr:nvSpPr>
      <xdr:spPr>
        <a:xfrm>
          <a:off x="2562225" y="127869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17145</xdr:rowOff>
    </xdr:from>
    <xdr:ext cx="460375" cy="244475"/>
    <xdr:sp macro="" textlink="">
      <xdr:nvSpPr>
        <xdr:cNvPr id="190" name="テキスト ボックス 189"/>
        <xdr:cNvSpPr txBox="1"/>
      </xdr:nvSpPr>
      <xdr:spPr>
        <a:xfrm>
          <a:off x="2397760" y="1257109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79</xdr:row>
      <xdr:rowOff>14605</xdr:rowOff>
    </xdr:from>
    <xdr:to>
      <xdr:col>10</xdr:col>
      <xdr:colOff>114300</xdr:colOff>
      <xdr:row>79</xdr:row>
      <xdr:rowOff>14605</xdr:rowOff>
    </xdr:to>
    <xdr:cxnSp macro="">
      <xdr:nvCxnSpPr>
        <xdr:cNvPr id="191" name="直線コネクタ 190"/>
        <xdr:cNvCxnSpPr/>
      </xdr:nvCxnSpPr>
      <xdr:spPr>
        <a:xfrm>
          <a:off x="1024890" y="1306385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30480</xdr:rowOff>
    </xdr:from>
    <xdr:to>
      <xdr:col>10</xdr:col>
      <xdr:colOff>165100</xdr:colOff>
      <xdr:row>77</xdr:row>
      <xdr:rowOff>127635</xdr:rowOff>
    </xdr:to>
    <xdr:sp macro="" textlink="">
      <xdr:nvSpPr>
        <xdr:cNvPr id="192" name="フローチャート: 判断 191"/>
        <xdr:cNvSpPr/>
      </xdr:nvSpPr>
      <xdr:spPr>
        <a:xfrm>
          <a:off x="1771650" y="127495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144145</xdr:rowOff>
    </xdr:from>
    <xdr:ext cx="460375" cy="243840"/>
    <xdr:sp macro="" textlink="">
      <xdr:nvSpPr>
        <xdr:cNvPr id="193" name="テキスト ボックス 192"/>
        <xdr:cNvSpPr txBox="1"/>
      </xdr:nvSpPr>
      <xdr:spPr>
        <a:xfrm>
          <a:off x="1607185" y="12532995"/>
          <a:ext cx="4603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76835</xdr:rowOff>
    </xdr:from>
    <xdr:to>
      <xdr:col>6</xdr:col>
      <xdr:colOff>38100</xdr:colOff>
      <xdr:row>78</xdr:row>
      <xdr:rowOff>9525</xdr:rowOff>
    </xdr:to>
    <xdr:sp macro="" textlink="">
      <xdr:nvSpPr>
        <xdr:cNvPr id="194" name="フローチャート: 判断 193"/>
        <xdr:cNvSpPr/>
      </xdr:nvSpPr>
      <xdr:spPr>
        <a:xfrm>
          <a:off x="981075" y="1279588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25400</xdr:rowOff>
    </xdr:from>
    <xdr:ext cx="461010" cy="247015"/>
    <xdr:sp macro="" textlink="">
      <xdr:nvSpPr>
        <xdr:cNvPr id="195" name="テキスト ボックス 194"/>
        <xdr:cNvSpPr txBox="1"/>
      </xdr:nvSpPr>
      <xdr:spPr>
        <a:xfrm>
          <a:off x="816610" y="12579350"/>
          <a:ext cx="461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1365" cy="243840"/>
    <xdr:sp macro="" textlink="">
      <xdr:nvSpPr>
        <xdr:cNvPr id="196" name="テキスト ボックス 195"/>
        <xdr:cNvSpPr txBox="1"/>
      </xdr:nvSpPr>
      <xdr:spPr>
        <a:xfrm>
          <a:off x="3992245"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81</xdr:row>
      <xdr:rowOff>76835</xdr:rowOff>
    </xdr:from>
    <xdr:ext cx="762000" cy="243840"/>
    <xdr:sp macro="" textlink="">
      <xdr:nvSpPr>
        <xdr:cNvPr id="197" name="テキスト ボックス 196"/>
        <xdr:cNvSpPr txBox="1"/>
      </xdr:nvSpPr>
      <xdr:spPr>
        <a:xfrm>
          <a:off x="324548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1365" cy="243840"/>
    <xdr:sp macro="" textlink="">
      <xdr:nvSpPr>
        <xdr:cNvPr id="198" name="テキスト ボックス 197"/>
        <xdr:cNvSpPr txBox="1"/>
      </xdr:nvSpPr>
      <xdr:spPr>
        <a:xfrm>
          <a:off x="2442210"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3840"/>
    <xdr:sp macro="" textlink="">
      <xdr:nvSpPr>
        <xdr:cNvPr id="199" name="テキスト ボックス 198"/>
        <xdr:cNvSpPr txBox="1"/>
      </xdr:nvSpPr>
      <xdr:spPr>
        <a:xfrm>
          <a:off x="165163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81</xdr:row>
      <xdr:rowOff>76835</xdr:rowOff>
    </xdr:from>
    <xdr:ext cx="762000" cy="243840"/>
    <xdr:sp macro="" textlink="">
      <xdr:nvSpPr>
        <xdr:cNvPr id="200" name="テキスト ボックス 199"/>
        <xdr:cNvSpPr txBox="1"/>
      </xdr:nvSpPr>
      <xdr:spPr>
        <a:xfrm>
          <a:off x="85407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137160</xdr:rowOff>
    </xdr:from>
    <xdr:to>
      <xdr:col>24</xdr:col>
      <xdr:colOff>114300</xdr:colOff>
      <xdr:row>79</xdr:row>
      <xdr:rowOff>69850</xdr:rowOff>
    </xdr:to>
    <xdr:sp macro="" textlink="">
      <xdr:nvSpPr>
        <xdr:cNvPr id="201" name="楕円 200"/>
        <xdr:cNvSpPr/>
      </xdr:nvSpPr>
      <xdr:spPr>
        <a:xfrm>
          <a:off x="411226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54610</xdr:rowOff>
    </xdr:from>
    <xdr:ext cx="378460" cy="241935"/>
    <xdr:sp macro="" textlink="">
      <xdr:nvSpPr>
        <xdr:cNvPr id="202" name="維持補修費該当値テキスト"/>
        <xdr:cNvSpPr txBox="1"/>
      </xdr:nvSpPr>
      <xdr:spPr>
        <a:xfrm>
          <a:off x="4213860" y="12938760"/>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128905</xdr:rowOff>
    </xdr:from>
    <xdr:to>
      <xdr:col>20</xdr:col>
      <xdr:colOff>38100</xdr:colOff>
      <xdr:row>79</xdr:row>
      <xdr:rowOff>61595</xdr:rowOff>
    </xdr:to>
    <xdr:sp macro="" textlink="">
      <xdr:nvSpPr>
        <xdr:cNvPr id="203" name="楕円 202"/>
        <xdr:cNvSpPr/>
      </xdr:nvSpPr>
      <xdr:spPr>
        <a:xfrm>
          <a:off x="3372485" y="1301305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170815</xdr:colOff>
      <xdr:row>79</xdr:row>
      <xdr:rowOff>53340</xdr:rowOff>
    </xdr:from>
    <xdr:ext cx="378460" cy="241935"/>
    <xdr:sp macro="" textlink="">
      <xdr:nvSpPr>
        <xdr:cNvPr id="204" name="テキスト ボックス 203"/>
        <xdr:cNvSpPr txBox="1"/>
      </xdr:nvSpPr>
      <xdr:spPr>
        <a:xfrm>
          <a:off x="3245485" y="13102590"/>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132715</xdr:rowOff>
    </xdr:from>
    <xdr:to>
      <xdr:col>15</xdr:col>
      <xdr:colOff>101600</xdr:colOff>
      <xdr:row>79</xdr:row>
      <xdr:rowOff>65405</xdr:rowOff>
    </xdr:to>
    <xdr:sp macro="" textlink="">
      <xdr:nvSpPr>
        <xdr:cNvPr id="205" name="楕円 204"/>
        <xdr:cNvSpPr/>
      </xdr:nvSpPr>
      <xdr:spPr>
        <a:xfrm>
          <a:off x="2562225" y="13016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56515</xdr:rowOff>
    </xdr:from>
    <xdr:ext cx="377825" cy="246380"/>
    <xdr:sp macro="" textlink="">
      <xdr:nvSpPr>
        <xdr:cNvPr id="206" name="テキスト ボックス 205"/>
        <xdr:cNvSpPr txBox="1"/>
      </xdr:nvSpPr>
      <xdr:spPr>
        <a:xfrm>
          <a:off x="2443480" y="13105765"/>
          <a:ext cx="3778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130175</xdr:rowOff>
    </xdr:from>
    <xdr:to>
      <xdr:col>10</xdr:col>
      <xdr:colOff>165100</xdr:colOff>
      <xdr:row>79</xdr:row>
      <xdr:rowOff>63500</xdr:rowOff>
    </xdr:to>
    <xdr:sp macro="" textlink="">
      <xdr:nvSpPr>
        <xdr:cNvPr id="207" name="楕円 206"/>
        <xdr:cNvSpPr/>
      </xdr:nvSpPr>
      <xdr:spPr>
        <a:xfrm>
          <a:off x="1771650" y="13014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54610</xdr:rowOff>
    </xdr:from>
    <xdr:ext cx="377190" cy="241935"/>
    <xdr:sp macro="" textlink="">
      <xdr:nvSpPr>
        <xdr:cNvPr id="208" name="テキスト ボックス 207"/>
        <xdr:cNvSpPr txBox="1"/>
      </xdr:nvSpPr>
      <xdr:spPr>
        <a:xfrm>
          <a:off x="1652905" y="13103860"/>
          <a:ext cx="37719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130175</xdr:rowOff>
    </xdr:from>
    <xdr:to>
      <xdr:col>6</xdr:col>
      <xdr:colOff>38100</xdr:colOff>
      <xdr:row>79</xdr:row>
      <xdr:rowOff>63500</xdr:rowOff>
    </xdr:to>
    <xdr:sp macro="" textlink="">
      <xdr:nvSpPr>
        <xdr:cNvPr id="209" name="楕円 208"/>
        <xdr:cNvSpPr/>
      </xdr:nvSpPr>
      <xdr:spPr>
        <a:xfrm>
          <a:off x="981075" y="13014325"/>
          <a:ext cx="819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170815</xdr:colOff>
      <xdr:row>79</xdr:row>
      <xdr:rowOff>54610</xdr:rowOff>
    </xdr:from>
    <xdr:ext cx="378460" cy="241935"/>
    <xdr:sp macro="" textlink="">
      <xdr:nvSpPr>
        <xdr:cNvPr id="210" name="テキスト ボックス 209"/>
        <xdr:cNvSpPr txBox="1"/>
      </xdr:nvSpPr>
      <xdr:spPr>
        <a:xfrm>
          <a:off x="854075" y="13103860"/>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11" name="正方形/長方形 210"/>
        <xdr:cNvSpPr/>
      </xdr:nvSpPr>
      <xdr:spPr>
        <a:xfrm>
          <a:off x="683260" y="13764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54610</xdr:rowOff>
    </xdr:from>
    <xdr:to>
      <xdr:col>12</xdr:col>
      <xdr:colOff>127000</xdr:colOff>
      <xdr:row>86</xdr:row>
      <xdr:rowOff>134620</xdr:rowOff>
    </xdr:to>
    <xdr:sp macro="" textlink="">
      <xdr:nvSpPr>
        <xdr:cNvPr id="212" name="正方形/長方形 211"/>
        <xdr:cNvSpPr/>
      </xdr:nvSpPr>
      <xdr:spPr>
        <a:xfrm>
          <a:off x="81026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13" name="正方形/長方形 212"/>
        <xdr:cNvSpPr/>
      </xdr:nvSpPr>
      <xdr:spPr>
        <a:xfrm>
          <a:off x="81026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134620</xdr:rowOff>
    </xdr:to>
    <xdr:sp macro="" textlink="">
      <xdr:nvSpPr>
        <xdr:cNvPr id="214" name="正方形/長方形 213"/>
        <xdr:cNvSpPr/>
      </xdr:nvSpPr>
      <xdr:spPr>
        <a:xfrm>
          <a:off x="170815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15" name="正方形/長方形 214"/>
        <xdr:cNvSpPr/>
      </xdr:nvSpPr>
      <xdr:spPr>
        <a:xfrm>
          <a:off x="170815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134620</xdr:rowOff>
    </xdr:to>
    <xdr:sp macro="" textlink="">
      <xdr:nvSpPr>
        <xdr:cNvPr id="216" name="正方形/長方形 215"/>
        <xdr:cNvSpPr/>
      </xdr:nvSpPr>
      <xdr:spPr>
        <a:xfrm>
          <a:off x="273304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7" name="正方形/長方形 216"/>
        <xdr:cNvSpPr/>
      </xdr:nvSpPr>
      <xdr:spPr>
        <a:xfrm>
          <a:off x="273304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8" name="正方形/長方形 217"/>
        <xdr:cNvSpPr/>
      </xdr:nvSpPr>
      <xdr:spPr>
        <a:xfrm>
          <a:off x="683260" y="14559280"/>
          <a:ext cx="4213860" cy="22682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5080</xdr:rowOff>
    </xdr:from>
    <xdr:ext cx="341630" cy="213995"/>
    <xdr:sp macro="" textlink="">
      <xdr:nvSpPr>
        <xdr:cNvPr id="219" name="テキスト ボックス 218"/>
        <xdr:cNvSpPr txBox="1"/>
      </xdr:nvSpPr>
      <xdr:spPr>
        <a:xfrm>
          <a:off x="664845" y="14375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683260" y="168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49555"/>
    <xdr:sp macro="" textlink="">
      <xdr:nvSpPr>
        <xdr:cNvPr id="221" name="テキスト ボックス 220"/>
        <xdr:cNvSpPr txBox="1"/>
      </xdr:nvSpPr>
      <xdr:spPr>
        <a:xfrm>
          <a:off x="210820" y="166852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683260" y="1644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23" name="テキスト ボックス 222"/>
        <xdr:cNvSpPr txBox="1"/>
      </xdr:nvSpPr>
      <xdr:spPr>
        <a:xfrm>
          <a:off x="210820"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683260" y="1606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25" name="テキスト ボックス 224"/>
        <xdr:cNvSpPr txBox="1"/>
      </xdr:nvSpPr>
      <xdr:spPr>
        <a:xfrm>
          <a:off x="21082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683260" y="1568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740" cy="249555"/>
    <xdr:sp macro="" textlink="">
      <xdr:nvSpPr>
        <xdr:cNvPr id="227" name="テキスト ボックス 226"/>
        <xdr:cNvSpPr txBox="1"/>
      </xdr:nvSpPr>
      <xdr:spPr>
        <a:xfrm>
          <a:off x="166370" y="15542260"/>
          <a:ext cx="586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683260" y="1530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9" name="テキスト ボックス 228"/>
        <xdr:cNvSpPr txBox="1"/>
      </xdr:nvSpPr>
      <xdr:spPr>
        <a:xfrm>
          <a:off x="166370" y="151612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60325</xdr:rowOff>
    </xdr:from>
    <xdr:to>
      <xdr:col>28</xdr:col>
      <xdr:colOff>114300</xdr:colOff>
      <xdr:row>90</xdr:row>
      <xdr:rowOff>60325</xdr:rowOff>
    </xdr:to>
    <xdr:cxnSp macro="">
      <xdr:nvCxnSpPr>
        <xdr:cNvPr id="230" name="直線コネクタ 229"/>
        <xdr:cNvCxnSpPr/>
      </xdr:nvCxnSpPr>
      <xdr:spPr>
        <a:xfrm>
          <a:off x="683260" y="149256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88900</xdr:rowOff>
    </xdr:from>
    <xdr:ext cx="586740" cy="242570"/>
    <xdr:sp macro="" textlink="">
      <xdr:nvSpPr>
        <xdr:cNvPr id="231" name="テキスト ボックス 230"/>
        <xdr:cNvSpPr txBox="1"/>
      </xdr:nvSpPr>
      <xdr:spPr>
        <a:xfrm>
          <a:off x="166370" y="14789150"/>
          <a:ext cx="58674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32" name="直線コネクタ 231"/>
        <xdr:cNvCxnSpPr/>
      </xdr:nvCxnSpPr>
      <xdr:spPr>
        <a:xfrm>
          <a:off x="683260" y="14559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86740" cy="239395"/>
    <xdr:sp macro="" textlink="">
      <xdr:nvSpPr>
        <xdr:cNvPr id="233" name="テキスト ボックス 232"/>
        <xdr:cNvSpPr txBox="1"/>
      </xdr:nvSpPr>
      <xdr:spPr>
        <a:xfrm>
          <a:off x="166370" y="14422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4" name="扶助費グラフ枠"/>
        <xdr:cNvSpPr/>
      </xdr:nvSpPr>
      <xdr:spPr>
        <a:xfrm>
          <a:off x="683260" y="14559280"/>
          <a:ext cx="4213860" cy="22682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153670</xdr:rowOff>
    </xdr:from>
    <xdr:to>
      <xdr:col>24</xdr:col>
      <xdr:colOff>62865</xdr:colOff>
      <xdr:row>99</xdr:row>
      <xdr:rowOff>81915</xdr:rowOff>
    </xdr:to>
    <xdr:cxnSp macro="">
      <xdr:nvCxnSpPr>
        <xdr:cNvPr id="235" name="直線コネクタ 234"/>
        <xdr:cNvCxnSpPr/>
      </xdr:nvCxnSpPr>
      <xdr:spPr>
        <a:xfrm flipV="1">
          <a:off x="4161155" y="14853920"/>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86360</xdr:rowOff>
    </xdr:from>
    <xdr:ext cx="534670" cy="251460"/>
    <xdr:sp macro="" textlink="">
      <xdr:nvSpPr>
        <xdr:cNvPr id="236" name="扶助費最小値テキスト"/>
        <xdr:cNvSpPr txBox="1"/>
      </xdr:nvSpPr>
      <xdr:spPr>
        <a:xfrm>
          <a:off x="4213860" y="16488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57,031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81915</xdr:rowOff>
    </xdr:from>
    <xdr:to>
      <xdr:col>24</xdr:col>
      <xdr:colOff>152400</xdr:colOff>
      <xdr:row>99</xdr:row>
      <xdr:rowOff>81915</xdr:rowOff>
    </xdr:to>
    <xdr:cxnSp macro="">
      <xdr:nvCxnSpPr>
        <xdr:cNvPr id="237" name="直線コネクタ 236"/>
        <xdr:cNvCxnSpPr/>
      </xdr:nvCxnSpPr>
      <xdr:spPr>
        <a:xfrm>
          <a:off x="4093845" y="164839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102870</xdr:rowOff>
    </xdr:from>
    <xdr:ext cx="598805" cy="248920"/>
    <xdr:sp macro="" textlink="">
      <xdr:nvSpPr>
        <xdr:cNvPr id="238" name="扶助費最大値テキスト"/>
        <xdr:cNvSpPr txBox="1"/>
      </xdr:nvSpPr>
      <xdr:spPr>
        <a:xfrm>
          <a:off x="4213860" y="146380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185,902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153670</xdr:rowOff>
    </xdr:from>
    <xdr:to>
      <xdr:col>24</xdr:col>
      <xdr:colOff>152400</xdr:colOff>
      <xdr:row>89</xdr:row>
      <xdr:rowOff>153670</xdr:rowOff>
    </xdr:to>
    <xdr:cxnSp macro="">
      <xdr:nvCxnSpPr>
        <xdr:cNvPr id="239" name="直線コネクタ 238"/>
        <xdr:cNvCxnSpPr/>
      </xdr:nvCxnSpPr>
      <xdr:spPr>
        <a:xfrm>
          <a:off x="4093845" y="148539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95</xdr:row>
      <xdr:rowOff>100965</xdr:rowOff>
    </xdr:from>
    <xdr:to>
      <xdr:col>24</xdr:col>
      <xdr:colOff>63500</xdr:colOff>
      <xdr:row>96</xdr:row>
      <xdr:rowOff>27940</xdr:rowOff>
    </xdr:to>
    <xdr:cxnSp macro="">
      <xdr:nvCxnSpPr>
        <xdr:cNvPr id="240" name="直線コネクタ 239"/>
        <xdr:cNvCxnSpPr/>
      </xdr:nvCxnSpPr>
      <xdr:spPr>
        <a:xfrm flipV="1">
          <a:off x="3416300" y="15817215"/>
          <a:ext cx="74676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103505</xdr:rowOff>
    </xdr:from>
    <xdr:ext cx="598805" cy="259080"/>
    <xdr:sp macro="" textlink="">
      <xdr:nvSpPr>
        <xdr:cNvPr id="241" name="扶助費平均値テキスト"/>
        <xdr:cNvSpPr txBox="1"/>
      </xdr:nvSpPr>
      <xdr:spPr>
        <a:xfrm>
          <a:off x="4213860" y="158197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125095</xdr:rowOff>
    </xdr:from>
    <xdr:to>
      <xdr:col>24</xdr:col>
      <xdr:colOff>114300</xdr:colOff>
      <xdr:row>96</xdr:row>
      <xdr:rowOff>55245</xdr:rowOff>
    </xdr:to>
    <xdr:sp macro="" textlink="">
      <xdr:nvSpPr>
        <xdr:cNvPr id="242" name="フローチャート: 判断 241"/>
        <xdr:cNvSpPr/>
      </xdr:nvSpPr>
      <xdr:spPr>
        <a:xfrm>
          <a:off x="4112260" y="158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27940</xdr:rowOff>
    </xdr:from>
    <xdr:to>
      <xdr:col>19</xdr:col>
      <xdr:colOff>170815</xdr:colOff>
      <xdr:row>96</xdr:row>
      <xdr:rowOff>113030</xdr:rowOff>
    </xdr:to>
    <xdr:cxnSp macro="">
      <xdr:nvCxnSpPr>
        <xdr:cNvPr id="243" name="直線コネクタ 242"/>
        <xdr:cNvCxnSpPr/>
      </xdr:nvCxnSpPr>
      <xdr:spPr>
        <a:xfrm flipV="1">
          <a:off x="2613025" y="15915640"/>
          <a:ext cx="80327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162560</xdr:rowOff>
    </xdr:from>
    <xdr:to>
      <xdr:col>20</xdr:col>
      <xdr:colOff>38100</xdr:colOff>
      <xdr:row>96</xdr:row>
      <xdr:rowOff>92710</xdr:rowOff>
    </xdr:to>
    <xdr:sp macro="" textlink="">
      <xdr:nvSpPr>
        <xdr:cNvPr id="244" name="フローチャート: 判断 243"/>
        <xdr:cNvSpPr/>
      </xdr:nvSpPr>
      <xdr:spPr>
        <a:xfrm>
          <a:off x="3372485" y="158788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83820</xdr:rowOff>
    </xdr:from>
    <xdr:ext cx="590550" cy="259080"/>
    <xdr:sp macro="" textlink="">
      <xdr:nvSpPr>
        <xdr:cNvPr id="245" name="テキスト ボックス 244"/>
        <xdr:cNvSpPr txBox="1"/>
      </xdr:nvSpPr>
      <xdr:spPr>
        <a:xfrm>
          <a:off x="3143250" y="1597152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113030</xdr:rowOff>
    </xdr:from>
    <xdr:to>
      <xdr:col>15</xdr:col>
      <xdr:colOff>50800</xdr:colOff>
      <xdr:row>96</xdr:row>
      <xdr:rowOff>115570</xdr:rowOff>
    </xdr:to>
    <xdr:cxnSp macro="">
      <xdr:nvCxnSpPr>
        <xdr:cNvPr id="246" name="直線コネクタ 245"/>
        <xdr:cNvCxnSpPr/>
      </xdr:nvCxnSpPr>
      <xdr:spPr>
        <a:xfrm flipV="1">
          <a:off x="1822450" y="1600073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41910</xdr:rowOff>
    </xdr:from>
    <xdr:to>
      <xdr:col>15</xdr:col>
      <xdr:colOff>101600</xdr:colOff>
      <xdr:row>96</xdr:row>
      <xdr:rowOff>143510</xdr:rowOff>
    </xdr:to>
    <xdr:sp macro="" textlink="">
      <xdr:nvSpPr>
        <xdr:cNvPr id="247" name="フローチャート: 判断 246"/>
        <xdr:cNvSpPr/>
      </xdr:nvSpPr>
      <xdr:spPr>
        <a:xfrm>
          <a:off x="2562225" y="159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160020</xdr:rowOff>
    </xdr:from>
    <xdr:ext cx="525780" cy="259080"/>
    <xdr:sp macro="" textlink="">
      <xdr:nvSpPr>
        <xdr:cNvPr id="248" name="テキスト ボックス 247"/>
        <xdr:cNvSpPr txBox="1"/>
      </xdr:nvSpPr>
      <xdr:spPr>
        <a:xfrm>
          <a:off x="2385060" y="157048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96</xdr:row>
      <xdr:rowOff>115570</xdr:rowOff>
    </xdr:from>
    <xdr:to>
      <xdr:col>10</xdr:col>
      <xdr:colOff>114300</xdr:colOff>
      <xdr:row>97</xdr:row>
      <xdr:rowOff>48895</xdr:rowOff>
    </xdr:to>
    <xdr:cxnSp macro="">
      <xdr:nvCxnSpPr>
        <xdr:cNvPr id="249" name="直線コネクタ 248"/>
        <xdr:cNvCxnSpPr/>
      </xdr:nvCxnSpPr>
      <xdr:spPr>
        <a:xfrm flipV="1">
          <a:off x="1024890" y="16003270"/>
          <a:ext cx="79756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43815</xdr:rowOff>
    </xdr:from>
    <xdr:to>
      <xdr:col>10</xdr:col>
      <xdr:colOff>165100</xdr:colOff>
      <xdr:row>96</xdr:row>
      <xdr:rowOff>145415</xdr:rowOff>
    </xdr:to>
    <xdr:sp macro="" textlink="">
      <xdr:nvSpPr>
        <xdr:cNvPr id="250" name="フローチャート: 判断 249"/>
        <xdr:cNvSpPr/>
      </xdr:nvSpPr>
      <xdr:spPr>
        <a:xfrm>
          <a:off x="1771650" y="159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161925</xdr:rowOff>
    </xdr:from>
    <xdr:ext cx="525145" cy="259080"/>
    <xdr:sp macro="" textlink="">
      <xdr:nvSpPr>
        <xdr:cNvPr id="251" name="テキスト ボックス 250"/>
        <xdr:cNvSpPr txBox="1"/>
      </xdr:nvSpPr>
      <xdr:spPr>
        <a:xfrm>
          <a:off x="1574800" y="157067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78105</xdr:rowOff>
    </xdr:from>
    <xdr:to>
      <xdr:col>6</xdr:col>
      <xdr:colOff>38100</xdr:colOff>
      <xdr:row>97</xdr:row>
      <xdr:rowOff>8255</xdr:rowOff>
    </xdr:to>
    <xdr:sp macro="" textlink="">
      <xdr:nvSpPr>
        <xdr:cNvPr id="252" name="フローチャート: 判断 251"/>
        <xdr:cNvSpPr/>
      </xdr:nvSpPr>
      <xdr:spPr>
        <a:xfrm>
          <a:off x="981075" y="1596580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24765</xdr:rowOff>
    </xdr:from>
    <xdr:ext cx="525780" cy="259080"/>
    <xdr:sp macro="" textlink="">
      <xdr:nvSpPr>
        <xdr:cNvPr id="253" name="テキスト ボックス 252"/>
        <xdr:cNvSpPr txBox="1"/>
      </xdr:nvSpPr>
      <xdr:spPr>
        <a:xfrm>
          <a:off x="784225" y="15741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4" name="テキスト ボックス 253"/>
        <xdr:cNvSpPr txBox="1"/>
      </xdr:nvSpPr>
      <xdr:spPr>
        <a:xfrm>
          <a:off x="3992245"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101</xdr:row>
      <xdr:rowOff>80010</xdr:rowOff>
    </xdr:from>
    <xdr:ext cx="762000" cy="259080"/>
    <xdr:sp macro="" textlink="">
      <xdr:nvSpPr>
        <xdr:cNvPr id="255" name="テキスト ボックス 254"/>
        <xdr:cNvSpPr txBox="1"/>
      </xdr:nvSpPr>
      <xdr:spPr>
        <a:xfrm>
          <a:off x="324548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6" name="テキスト ボックス 255"/>
        <xdr:cNvSpPr txBox="1"/>
      </xdr:nvSpPr>
      <xdr:spPr>
        <a:xfrm>
          <a:off x="24422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6516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101</xdr:row>
      <xdr:rowOff>80010</xdr:rowOff>
    </xdr:from>
    <xdr:ext cx="762000" cy="259080"/>
    <xdr:sp macro="" textlink="">
      <xdr:nvSpPr>
        <xdr:cNvPr id="258" name="テキスト ボックス 257"/>
        <xdr:cNvSpPr txBox="1"/>
      </xdr:nvSpPr>
      <xdr:spPr>
        <a:xfrm>
          <a:off x="8540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50165</xdr:rowOff>
    </xdr:from>
    <xdr:to>
      <xdr:col>24</xdr:col>
      <xdr:colOff>114300</xdr:colOff>
      <xdr:row>95</xdr:row>
      <xdr:rowOff>151765</xdr:rowOff>
    </xdr:to>
    <xdr:sp macro="" textlink="">
      <xdr:nvSpPr>
        <xdr:cNvPr id="259" name="楕円 258"/>
        <xdr:cNvSpPr/>
      </xdr:nvSpPr>
      <xdr:spPr>
        <a:xfrm>
          <a:off x="4112260" y="15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73025</xdr:rowOff>
    </xdr:from>
    <xdr:ext cx="598805" cy="259080"/>
    <xdr:sp macro="" textlink="">
      <xdr:nvSpPr>
        <xdr:cNvPr id="260" name="扶助費該当値テキスト"/>
        <xdr:cNvSpPr txBox="1"/>
      </xdr:nvSpPr>
      <xdr:spPr>
        <a:xfrm>
          <a:off x="4213860" y="15617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148590</xdr:rowOff>
    </xdr:from>
    <xdr:to>
      <xdr:col>20</xdr:col>
      <xdr:colOff>38100</xdr:colOff>
      <xdr:row>96</xdr:row>
      <xdr:rowOff>78740</xdr:rowOff>
    </xdr:to>
    <xdr:sp macro="" textlink="">
      <xdr:nvSpPr>
        <xdr:cNvPr id="261" name="楕円 260"/>
        <xdr:cNvSpPr/>
      </xdr:nvSpPr>
      <xdr:spPr>
        <a:xfrm>
          <a:off x="3372485" y="1586484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95250</xdr:rowOff>
    </xdr:from>
    <xdr:ext cx="590550" cy="259080"/>
    <xdr:sp macro="" textlink="">
      <xdr:nvSpPr>
        <xdr:cNvPr id="262" name="テキスト ボックス 261"/>
        <xdr:cNvSpPr txBox="1"/>
      </xdr:nvSpPr>
      <xdr:spPr>
        <a:xfrm>
          <a:off x="3143250" y="156400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62230</xdr:rowOff>
    </xdr:from>
    <xdr:to>
      <xdr:col>15</xdr:col>
      <xdr:colOff>101600</xdr:colOff>
      <xdr:row>96</xdr:row>
      <xdr:rowOff>163830</xdr:rowOff>
    </xdr:to>
    <xdr:sp macro="" textlink="">
      <xdr:nvSpPr>
        <xdr:cNvPr id="263" name="楕円 262"/>
        <xdr:cNvSpPr/>
      </xdr:nvSpPr>
      <xdr:spPr>
        <a:xfrm>
          <a:off x="2562225" y="159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154940</xdr:rowOff>
    </xdr:from>
    <xdr:ext cx="525780" cy="251460"/>
    <xdr:sp macro="" textlink="">
      <xdr:nvSpPr>
        <xdr:cNvPr id="264" name="テキスト ボックス 263"/>
        <xdr:cNvSpPr txBox="1"/>
      </xdr:nvSpPr>
      <xdr:spPr>
        <a:xfrm>
          <a:off x="2385060" y="160426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64770</xdr:rowOff>
    </xdr:from>
    <xdr:to>
      <xdr:col>10</xdr:col>
      <xdr:colOff>165100</xdr:colOff>
      <xdr:row>96</xdr:row>
      <xdr:rowOff>166370</xdr:rowOff>
    </xdr:to>
    <xdr:sp macro="" textlink="">
      <xdr:nvSpPr>
        <xdr:cNvPr id="265" name="楕円 264"/>
        <xdr:cNvSpPr/>
      </xdr:nvSpPr>
      <xdr:spPr>
        <a:xfrm>
          <a:off x="177165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157480</xdr:rowOff>
    </xdr:from>
    <xdr:ext cx="525145" cy="249555"/>
    <xdr:sp macro="" textlink="">
      <xdr:nvSpPr>
        <xdr:cNvPr id="266" name="テキスト ボックス 265"/>
        <xdr:cNvSpPr txBox="1"/>
      </xdr:nvSpPr>
      <xdr:spPr>
        <a:xfrm>
          <a:off x="1574800" y="160451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169545</xdr:rowOff>
    </xdr:from>
    <xdr:to>
      <xdr:col>6</xdr:col>
      <xdr:colOff>38100</xdr:colOff>
      <xdr:row>97</xdr:row>
      <xdr:rowOff>99695</xdr:rowOff>
    </xdr:to>
    <xdr:sp macro="" textlink="">
      <xdr:nvSpPr>
        <xdr:cNvPr id="267" name="楕円 266"/>
        <xdr:cNvSpPr/>
      </xdr:nvSpPr>
      <xdr:spPr>
        <a:xfrm>
          <a:off x="981075" y="1605724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90805</xdr:rowOff>
    </xdr:from>
    <xdr:ext cx="525780" cy="258445"/>
    <xdr:sp macro="" textlink="">
      <xdr:nvSpPr>
        <xdr:cNvPr id="268" name="テキスト ボックス 267"/>
        <xdr:cNvSpPr txBox="1"/>
      </xdr:nvSpPr>
      <xdr:spPr>
        <a:xfrm>
          <a:off x="784225" y="1614995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54610</xdr:rowOff>
    </xdr:from>
    <xdr:to>
      <xdr:col>59</xdr:col>
      <xdr:colOff>50800</xdr:colOff>
      <xdr:row>25</xdr:row>
      <xdr:rowOff>30480</xdr:rowOff>
    </xdr:to>
    <xdr:sp macro="" textlink="">
      <xdr:nvSpPr>
        <xdr:cNvPr id="269" name="正方形/長方形 268"/>
        <xdr:cNvSpPr/>
      </xdr:nvSpPr>
      <xdr:spPr>
        <a:xfrm>
          <a:off x="5934710" y="3858260"/>
          <a:ext cx="41941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54610</xdr:rowOff>
    </xdr:from>
    <xdr:to>
      <xdr:col>43</xdr:col>
      <xdr:colOff>63500</xdr:colOff>
      <xdr:row>26</xdr:row>
      <xdr:rowOff>134620</xdr:rowOff>
    </xdr:to>
    <xdr:sp macro="" textlink="">
      <xdr:nvSpPr>
        <xdr:cNvPr id="270" name="正方形/長方形 269"/>
        <xdr:cNvSpPr/>
      </xdr:nvSpPr>
      <xdr:spPr>
        <a:xfrm>
          <a:off x="6042025"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85090</xdr:rowOff>
    </xdr:from>
    <xdr:to>
      <xdr:col>43</xdr:col>
      <xdr:colOff>63500</xdr:colOff>
      <xdr:row>28</xdr:row>
      <xdr:rowOff>0</xdr:rowOff>
    </xdr:to>
    <xdr:sp macro="" textlink="">
      <xdr:nvSpPr>
        <xdr:cNvPr id="271" name="正方形/長方形 270"/>
        <xdr:cNvSpPr/>
      </xdr:nvSpPr>
      <xdr:spPr>
        <a:xfrm>
          <a:off x="6042025"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54610</xdr:rowOff>
    </xdr:from>
    <xdr:to>
      <xdr:col>48</xdr:col>
      <xdr:colOff>127000</xdr:colOff>
      <xdr:row>26</xdr:row>
      <xdr:rowOff>134620</xdr:rowOff>
    </xdr:to>
    <xdr:sp macro="" textlink="">
      <xdr:nvSpPr>
        <xdr:cNvPr id="272" name="正方形/長方形 271"/>
        <xdr:cNvSpPr/>
      </xdr:nvSpPr>
      <xdr:spPr>
        <a:xfrm>
          <a:off x="695960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85090</xdr:rowOff>
    </xdr:from>
    <xdr:to>
      <xdr:col>48</xdr:col>
      <xdr:colOff>127000</xdr:colOff>
      <xdr:row>28</xdr:row>
      <xdr:rowOff>0</xdr:rowOff>
    </xdr:to>
    <xdr:sp macro="" textlink="">
      <xdr:nvSpPr>
        <xdr:cNvPr id="273" name="正方形/長方形 272"/>
        <xdr:cNvSpPr/>
      </xdr:nvSpPr>
      <xdr:spPr>
        <a:xfrm>
          <a:off x="695960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54610</xdr:rowOff>
    </xdr:from>
    <xdr:to>
      <xdr:col>54</xdr:col>
      <xdr:colOff>127000</xdr:colOff>
      <xdr:row>26</xdr:row>
      <xdr:rowOff>134620</xdr:rowOff>
    </xdr:to>
    <xdr:sp macro="" textlink="">
      <xdr:nvSpPr>
        <xdr:cNvPr id="274" name="正方形/長方形 273"/>
        <xdr:cNvSpPr/>
      </xdr:nvSpPr>
      <xdr:spPr>
        <a:xfrm>
          <a:off x="798449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85090</xdr:rowOff>
    </xdr:from>
    <xdr:to>
      <xdr:col>54</xdr:col>
      <xdr:colOff>127000</xdr:colOff>
      <xdr:row>28</xdr:row>
      <xdr:rowOff>0</xdr:rowOff>
    </xdr:to>
    <xdr:sp macro="" textlink="">
      <xdr:nvSpPr>
        <xdr:cNvPr id="275" name="正方形/長方形 274"/>
        <xdr:cNvSpPr/>
      </xdr:nvSpPr>
      <xdr:spPr>
        <a:xfrm>
          <a:off x="798449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79375</xdr:rowOff>
    </xdr:to>
    <xdr:sp macro="" textlink="">
      <xdr:nvSpPr>
        <xdr:cNvPr id="276" name="正方形/長方形 275"/>
        <xdr:cNvSpPr/>
      </xdr:nvSpPr>
      <xdr:spPr>
        <a:xfrm>
          <a:off x="5934710" y="4653280"/>
          <a:ext cx="41941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5080</xdr:rowOff>
    </xdr:from>
    <xdr:ext cx="340995" cy="213995"/>
    <xdr:sp macro="" textlink="">
      <xdr:nvSpPr>
        <xdr:cNvPr id="277" name="テキスト ボックス 276"/>
        <xdr:cNvSpPr txBox="1"/>
      </xdr:nvSpPr>
      <xdr:spPr>
        <a:xfrm>
          <a:off x="5896610" y="4469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8" name="直線コネクタ 277"/>
        <xdr:cNvCxnSpPr/>
      </xdr:nvCxnSpPr>
      <xdr:spPr>
        <a:xfrm>
          <a:off x="5934710" y="685482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134620</xdr:rowOff>
    </xdr:from>
    <xdr:to>
      <xdr:col>59</xdr:col>
      <xdr:colOff>50800</xdr:colOff>
      <xdr:row>38</xdr:row>
      <xdr:rowOff>134620</xdr:rowOff>
    </xdr:to>
    <xdr:cxnSp macro="">
      <xdr:nvCxnSpPr>
        <xdr:cNvPr id="279" name="直線コネクタ 278"/>
        <xdr:cNvCxnSpPr/>
      </xdr:nvCxnSpPr>
      <xdr:spPr>
        <a:xfrm>
          <a:off x="5934710" y="64147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161925</xdr:rowOff>
    </xdr:from>
    <xdr:ext cx="240665" cy="244475"/>
    <xdr:sp macro="" textlink="">
      <xdr:nvSpPr>
        <xdr:cNvPr id="280" name="テキスト ボックス 279"/>
        <xdr:cNvSpPr txBox="1"/>
      </xdr:nvSpPr>
      <xdr:spPr>
        <a:xfrm>
          <a:off x="5705475" y="6276975"/>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24130</xdr:rowOff>
    </xdr:from>
    <xdr:to>
      <xdr:col>59</xdr:col>
      <xdr:colOff>50800</xdr:colOff>
      <xdr:row>36</xdr:row>
      <xdr:rowOff>24130</xdr:rowOff>
    </xdr:to>
    <xdr:cxnSp macro="">
      <xdr:nvCxnSpPr>
        <xdr:cNvPr id="281" name="直線コネクタ 280"/>
        <xdr:cNvCxnSpPr/>
      </xdr:nvCxnSpPr>
      <xdr:spPr>
        <a:xfrm>
          <a:off x="5934710" y="59740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52705</xdr:rowOff>
    </xdr:from>
    <xdr:ext cx="586740" cy="239395"/>
    <xdr:sp macro="" textlink="">
      <xdr:nvSpPr>
        <xdr:cNvPr id="282" name="テキスト ボックス 281"/>
        <xdr:cNvSpPr txBox="1"/>
      </xdr:nvSpPr>
      <xdr:spPr>
        <a:xfrm>
          <a:off x="5398135" y="58375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79375</xdr:rowOff>
    </xdr:from>
    <xdr:to>
      <xdr:col>59</xdr:col>
      <xdr:colOff>50800</xdr:colOff>
      <xdr:row>33</xdr:row>
      <xdr:rowOff>79375</xdr:rowOff>
    </xdr:to>
    <xdr:cxnSp macro="">
      <xdr:nvCxnSpPr>
        <xdr:cNvPr id="283" name="直線コネクタ 282"/>
        <xdr:cNvCxnSpPr/>
      </xdr:nvCxnSpPr>
      <xdr:spPr>
        <a:xfrm>
          <a:off x="5934710" y="553402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106680</xdr:rowOff>
    </xdr:from>
    <xdr:ext cx="586740" cy="246380"/>
    <xdr:sp macro="" textlink="">
      <xdr:nvSpPr>
        <xdr:cNvPr id="284" name="テキスト ボックス 283"/>
        <xdr:cNvSpPr txBox="1"/>
      </xdr:nvSpPr>
      <xdr:spPr>
        <a:xfrm>
          <a:off x="5398135" y="5396230"/>
          <a:ext cx="5867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134620</xdr:rowOff>
    </xdr:from>
    <xdr:to>
      <xdr:col>59</xdr:col>
      <xdr:colOff>50800</xdr:colOff>
      <xdr:row>30</xdr:row>
      <xdr:rowOff>134620</xdr:rowOff>
    </xdr:to>
    <xdr:cxnSp macro="">
      <xdr:nvCxnSpPr>
        <xdr:cNvPr id="285" name="直線コネクタ 284"/>
        <xdr:cNvCxnSpPr/>
      </xdr:nvCxnSpPr>
      <xdr:spPr>
        <a:xfrm>
          <a:off x="5934710" y="50939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161925</xdr:rowOff>
    </xdr:from>
    <xdr:ext cx="586740" cy="244475"/>
    <xdr:sp macro="" textlink="">
      <xdr:nvSpPr>
        <xdr:cNvPr id="286" name="テキスト ボックス 285"/>
        <xdr:cNvSpPr txBox="1"/>
      </xdr:nvSpPr>
      <xdr:spPr>
        <a:xfrm>
          <a:off x="5398135" y="495617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7" name="直線コネクタ 286"/>
        <xdr:cNvCxnSpPr/>
      </xdr:nvCxnSpPr>
      <xdr:spPr>
        <a:xfrm>
          <a:off x="5934710" y="46532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86740" cy="239395"/>
    <xdr:sp macro="" textlink="">
      <xdr:nvSpPr>
        <xdr:cNvPr id="288" name="テキスト ボックス 287"/>
        <xdr:cNvSpPr txBox="1"/>
      </xdr:nvSpPr>
      <xdr:spPr>
        <a:xfrm>
          <a:off x="5398135" y="4516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79375</xdr:rowOff>
    </xdr:to>
    <xdr:sp macro="" textlink="">
      <xdr:nvSpPr>
        <xdr:cNvPr id="289" name="補助費等グラフ枠"/>
        <xdr:cNvSpPr/>
      </xdr:nvSpPr>
      <xdr:spPr>
        <a:xfrm>
          <a:off x="5934710" y="4653280"/>
          <a:ext cx="41941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31</xdr:row>
      <xdr:rowOff>139700</xdr:rowOff>
    </xdr:from>
    <xdr:to>
      <xdr:col>54</xdr:col>
      <xdr:colOff>170815</xdr:colOff>
      <xdr:row>35</xdr:row>
      <xdr:rowOff>67310</xdr:rowOff>
    </xdr:to>
    <xdr:cxnSp macro="">
      <xdr:nvCxnSpPr>
        <xdr:cNvPr id="290" name="直線コネクタ 289"/>
        <xdr:cNvCxnSpPr/>
      </xdr:nvCxnSpPr>
      <xdr:spPr>
        <a:xfrm flipV="1">
          <a:off x="9394825" y="5264150"/>
          <a:ext cx="0" cy="588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70485</xdr:rowOff>
    </xdr:from>
    <xdr:ext cx="598170" cy="248920"/>
    <xdr:sp macro="" textlink="">
      <xdr:nvSpPr>
        <xdr:cNvPr id="291" name="補助費等最小値テキスト"/>
        <xdr:cNvSpPr txBox="1"/>
      </xdr:nvSpPr>
      <xdr:spPr>
        <a:xfrm>
          <a:off x="9445625" y="585533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127,834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67310</xdr:rowOff>
    </xdr:from>
    <xdr:to>
      <xdr:col>55</xdr:col>
      <xdr:colOff>88900</xdr:colOff>
      <xdr:row>35</xdr:row>
      <xdr:rowOff>67310</xdr:rowOff>
    </xdr:to>
    <xdr:cxnSp macro="">
      <xdr:nvCxnSpPr>
        <xdr:cNvPr id="292" name="直線コネクタ 291"/>
        <xdr:cNvCxnSpPr/>
      </xdr:nvCxnSpPr>
      <xdr:spPr>
        <a:xfrm>
          <a:off x="9325610" y="58521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88265</xdr:rowOff>
    </xdr:from>
    <xdr:ext cx="598170" cy="241935"/>
    <xdr:sp macro="" textlink="">
      <xdr:nvSpPr>
        <xdr:cNvPr id="293" name="補助費等最大値テキスト"/>
        <xdr:cNvSpPr txBox="1"/>
      </xdr:nvSpPr>
      <xdr:spPr>
        <a:xfrm>
          <a:off x="9445625" y="5047615"/>
          <a:ext cx="5981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261,236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139700</xdr:rowOff>
    </xdr:from>
    <xdr:to>
      <xdr:col>55</xdr:col>
      <xdr:colOff>88900</xdr:colOff>
      <xdr:row>31</xdr:row>
      <xdr:rowOff>139700</xdr:rowOff>
    </xdr:to>
    <xdr:cxnSp macro="">
      <xdr:nvCxnSpPr>
        <xdr:cNvPr id="294" name="直線コネクタ 293"/>
        <xdr:cNvCxnSpPr/>
      </xdr:nvCxnSpPr>
      <xdr:spPr>
        <a:xfrm>
          <a:off x="9325610" y="52641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136525</xdr:rowOff>
    </xdr:from>
    <xdr:to>
      <xdr:col>55</xdr:col>
      <xdr:colOff>0</xdr:colOff>
      <xdr:row>37</xdr:row>
      <xdr:rowOff>127000</xdr:rowOff>
    </xdr:to>
    <xdr:cxnSp macro="">
      <xdr:nvCxnSpPr>
        <xdr:cNvPr id="295" name="直線コネクタ 294"/>
        <xdr:cNvCxnSpPr/>
      </xdr:nvCxnSpPr>
      <xdr:spPr>
        <a:xfrm flipV="1">
          <a:off x="8655050" y="5756275"/>
          <a:ext cx="739775" cy="485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163830</xdr:rowOff>
    </xdr:from>
    <xdr:ext cx="598170" cy="247650"/>
    <xdr:sp macro="" textlink="">
      <xdr:nvSpPr>
        <xdr:cNvPr id="296" name="補助費等平均値テキスト"/>
        <xdr:cNvSpPr txBox="1"/>
      </xdr:nvSpPr>
      <xdr:spPr>
        <a:xfrm>
          <a:off x="9445625" y="5453380"/>
          <a:ext cx="5981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141605</xdr:rowOff>
    </xdr:from>
    <xdr:to>
      <xdr:col>55</xdr:col>
      <xdr:colOff>50800</xdr:colOff>
      <xdr:row>34</xdr:row>
      <xdr:rowOff>74930</xdr:rowOff>
    </xdr:to>
    <xdr:sp macro="" textlink="">
      <xdr:nvSpPr>
        <xdr:cNvPr id="297" name="フローチャート: 判断 296"/>
        <xdr:cNvSpPr/>
      </xdr:nvSpPr>
      <xdr:spPr>
        <a:xfrm>
          <a:off x="9363710" y="5596255"/>
          <a:ext cx="8191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37</xdr:row>
      <xdr:rowOff>127000</xdr:rowOff>
    </xdr:from>
    <xdr:to>
      <xdr:col>50</xdr:col>
      <xdr:colOff>114300</xdr:colOff>
      <xdr:row>37</xdr:row>
      <xdr:rowOff>130810</xdr:rowOff>
    </xdr:to>
    <xdr:cxnSp macro="">
      <xdr:nvCxnSpPr>
        <xdr:cNvPr id="298" name="直線コネクタ 297"/>
        <xdr:cNvCxnSpPr/>
      </xdr:nvCxnSpPr>
      <xdr:spPr>
        <a:xfrm flipV="1">
          <a:off x="7857490" y="6242050"/>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10160</xdr:rowOff>
    </xdr:from>
    <xdr:to>
      <xdr:col>50</xdr:col>
      <xdr:colOff>165100</xdr:colOff>
      <xdr:row>37</xdr:row>
      <xdr:rowOff>107315</xdr:rowOff>
    </xdr:to>
    <xdr:sp macro="" textlink="">
      <xdr:nvSpPr>
        <xdr:cNvPr id="299" name="フローチャート: 判断 298"/>
        <xdr:cNvSpPr/>
      </xdr:nvSpPr>
      <xdr:spPr>
        <a:xfrm>
          <a:off x="8604250" y="61252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123825</xdr:rowOff>
    </xdr:from>
    <xdr:ext cx="525145" cy="241935"/>
    <xdr:sp macro="" textlink="">
      <xdr:nvSpPr>
        <xdr:cNvPr id="300" name="テキスト ボックス 299"/>
        <xdr:cNvSpPr txBox="1"/>
      </xdr:nvSpPr>
      <xdr:spPr>
        <a:xfrm>
          <a:off x="8407400" y="5908675"/>
          <a:ext cx="5251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130810</xdr:rowOff>
    </xdr:from>
    <xdr:to>
      <xdr:col>45</xdr:col>
      <xdr:colOff>170815</xdr:colOff>
      <xdr:row>37</xdr:row>
      <xdr:rowOff>134620</xdr:rowOff>
    </xdr:to>
    <xdr:cxnSp macro="">
      <xdr:nvCxnSpPr>
        <xdr:cNvPr id="301" name="直線コネクタ 300"/>
        <xdr:cNvCxnSpPr/>
      </xdr:nvCxnSpPr>
      <xdr:spPr>
        <a:xfrm flipV="1">
          <a:off x="7054215" y="624586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26670</xdr:rowOff>
    </xdr:from>
    <xdr:to>
      <xdr:col>46</xdr:col>
      <xdr:colOff>38100</xdr:colOff>
      <xdr:row>37</xdr:row>
      <xdr:rowOff>124460</xdr:rowOff>
    </xdr:to>
    <xdr:sp macro="" textlink="">
      <xdr:nvSpPr>
        <xdr:cNvPr id="302" name="フローチャート: 判断 301"/>
        <xdr:cNvSpPr/>
      </xdr:nvSpPr>
      <xdr:spPr>
        <a:xfrm>
          <a:off x="7813675" y="614172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139700</xdr:rowOff>
    </xdr:from>
    <xdr:ext cx="525780" cy="246380"/>
    <xdr:sp macro="" textlink="">
      <xdr:nvSpPr>
        <xdr:cNvPr id="303" name="テキスト ボックス 302"/>
        <xdr:cNvSpPr txBox="1"/>
      </xdr:nvSpPr>
      <xdr:spPr>
        <a:xfrm>
          <a:off x="7616825" y="5924550"/>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134620</xdr:rowOff>
    </xdr:from>
    <xdr:to>
      <xdr:col>41</xdr:col>
      <xdr:colOff>50800</xdr:colOff>
      <xdr:row>37</xdr:row>
      <xdr:rowOff>139700</xdr:rowOff>
    </xdr:to>
    <xdr:cxnSp macro="">
      <xdr:nvCxnSpPr>
        <xdr:cNvPr id="304" name="直線コネクタ 303"/>
        <xdr:cNvCxnSpPr/>
      </xdr:nvCxnSpPr>
      <xdr:spPr>
        <a:xfrm flipV="1">
          <a:off x="6263640" y="624967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31115</xdr:rowOff>
    </xdr:from>
    <xdr:to>
      <xdr:col>41</xdr:col>
      <xdr:colOff>101600</xdr:colOff>
      <xdr:row>37</xdr:row>
      <xdr:rowOff>128270</xdr:rowOff>
    </xdr:to>
    <xdr:sp macro="" textlink="">
      <xdr:nvSpPr>
        <xdr:cNvPr id="305" name="フローチャート: 判断 304"/>
        <xdr:cNvSpPr/>
      </xdr:nvSpPr>
      <xdr:spPr>
        <a:xfrm>
          <a:off x="7003415" y="61461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144780</xdr:rowOff>
    </xdr:from>
    <xdr:ext cx="525780" cy="243840"/>
    <xdr:sp macro="" textlink="">
      <xdr:nvSpPr>
        <xdr:cNvPr id="306" name="テキスト ボックス 305"/>
        <xdr:cNvSpPr txBox="1"/>
      </xdr:nvSpPr>
      <xdr:spPr>
        <a:xfrm>
          <a:off x="6826250" y="5929630"/>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130175</xdr:rowOff>
    </xdr:to>
    <xdr:sp macro="" textlink="">
      <xdr:nvSpPr>
        <xdr:cNvPr id="307" name="フローチャート: 判断 306"/>
        <xdr:cNvSpPr/>
      </xdr:nvSpPr>
      <xdr:spPr>
        <a:xfrm>
          <a:off x="6212840" y="61480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146685</xdr:rowOff>
    </xdr:from>
    <xdr:ext cx="525145" cy="248285"/>
    <xdr:sp macro="" textlink="">
      <xdr:nvSpPr>
        <xdr:cNvPr id="308" name="テキスト ボックス 307"/>
        <xdr:cNvSpPr txBox="1"/>
      </xdr:nvSpPr>
      <xdr:spPr>
        <a:xfrm>
          <a:off x="6015990" y="593153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3840"/>
    <xdr:sp macro="" textlink="">
      <xdr:nvSpPr>
        <xdr:cNvPr id="309" name="テキスト ボックス 308"/>
        <xdr:cNvSpPr txBox="1"/>
      </xdr:nvSpPr>
      <xdr:spPr>
        <a:xfrm>
          <a:off x="9224010"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3840"/>
    <xdr:sp macro="" textlink="">
      <xdr:nvSpPr>
        <xdr:cNvPr id="310" name="テキスト ボックス 309"/>
        <xdr:cNvSpPr txBox="1"/>
      </xdr:nvSpPr>
      <xdr:spPr>
        <a:xfrm>
          <a:off x="848423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41</xdr:row>
      <xdr:rowOff>76835</xdr:rowOff>
    </xdr:from>
    <xdr:ext cx="762000" cy="243840"/>
    <xdr:sp macro="" textlink="">
      <xdr:nvSpPr>
        <xdr:cNvPr id="311" name="テキスト ボックス 310"/>
        <xdr:cNvSpPr txBox="1"/>
      </xdr:nvSpPr>
      <xdr:spPr>
        <a:xfrm>
          <a:off x="768667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1365" cy="243840"/>
    <xdr:sp macro="" textlink="">
      <xdr:nvSpPr>
        <xdr:cNvPr id="312" name="テキスト ボックス 311"/>
        <xdr:cNvSpPr txBox="1"/>
      </xdr:nvSpPr>
      <xdr:spPr>
        <a:xfrm>
          <a:off x="6883400"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3840"/>
    <xdr:sp macro="" textlink="">
      <xdr:nvSpPr>
        <xdr:cNvPr id="313" name="テキスト ボックス 312"/>
        <xdr:cNvSpPr txBox="1"/>
      </xdr:nvSpPr>
      <xdr:spPr>
        <a:xfrm>
          <a:off x="609282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87630</xdr:rowOff>
    </xdr:from>
    <xdr:to>
      <xdr:col>55</xdr:col>
      <xdr:colOff>50800</xdr:colOff>
      <xdr:row>35</xdr:row>
      <xdr:rowOff>19685</xdr:rowOff>
    </xdr:to>
    <xdr:sp macro="" textlink="">
      <xdr:nvSpPr>
        <xdr:cNvPr id="314" name="楕円 313"/>
        <xdr:cNvSpPr/>
      </xdr:nvSpPr>
      <xdr:spPr>
        <a:xfrm>
          <a:off x="9363710" y="5707380"/>
          <a:ext cx="8191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5080</xdr:rowOff>
    </xdr:from>
    <xdr:ext cx="598170" cy="246380"/>
    <xdr:sp macro="" textlink="">
      <xdr:nvSpPr>
        <xdr:cNvPr id="315" name="補助費等該当値テキスト"/>
        <xdr:cNvSpPr txBox="1"/>
      </xdr:nvSpPr>
      <xdr:spPr>
        <a:xfrm>
          <a:off x="9445625" y="5624830"/>
          <a:ext cx="5981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78740</xdr:rowOff>
    </xdr:from>
    <xdr:to>
      <xdr:col>50</xdr:col>
      <xdr:colOff>165100</xdr:colOff>
      <xdr:row>38</xdr:row>
      <xdr:rowOff>11430</xdr:rowOff>
    </xdr:to>
    <xdr:sp macro="" textlink="">
      <xdr:nvSpPr>
        <xdr:cNvPr id="316" name="楕円 315"/>
        <xdr:cNvSpPr/>
      </xdr:nvSpPr>
      <xdr:spPr>
        <a:xfrm>
          <a:off x="860425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2540</xdr:rowOff>
    </xdr:from>
    <xdr:ext cx="525145" cy="248920"/>
    <xdr:sp macro="" textlink="">
      <xdr:nvSpPr>
        <xdr:cNvPr id="317" name="テキスト ボックス 316"/>
        <xdr:cNvSpPr txBox="1"/>
      </xdr:nvSpPr>
      <xdr:spPr>
        <a:xfrm>
          <a:off x="8407400" y="628269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83185</xdr:rowOff>
    </xdr:from>
    <xdr:to>
      <xdr:col>46</xdr:col>
      <xdr:colOff>38100</xdr:colOff>
      <xdr:row>38</xdr:row>
      <xdr:rowOff>15240</xdr:rowOff>
    </xdr:to>
    <xdr:sp macro="" textlink="">
      <xdr:nvSpPr>
        <xdr:cNvPr id="318" name="楕円 317"/>
        <xdr:cNvSpPr/>
      </xdr:nvSpPr>
      <xdr:spPr>
        <a:xfrm>
          <a:off x="7813675" y="6198235"/>
          <a:ext cx="8191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6350</xdr:rowOff>
    </xdr:from>
    <xdr:ext cx="525780" cy="241935"/>
    <xdr:sp macro="" textlink="">
      <xdr:nvSpPr>
        <xdr:cNvPr id="319" name="テキスト ボックス 318"/>
        <xdr:cNvSpPr txBox="1"/>
      </xdr:nvSpPr>
      <xdr:spPr>
        <a:xfrm>
          <a:off x="7616825" y="6286500"/>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85090</xdr:rowOff>
    </xdr:from>
    <xdr:to>
      <xdr:col>41</xdr:col>
      <xdr:colOff>101600</xdr:colOff>
      <xdr:row>38</xdr:row>
      <xdr:rowOff>17780</xdr:rowOff>
    </xdr:to>
    <xdr:sp macro="" textlink="">
      <xdr:nvSpPr>
        <xdr:cNvPr id="320" name="楕円 319"/>
        <xdr:cNvSpPr/>
      </xdr:nvSpPr>
      <xdr:spPr>
        <a:xfrm>
          <a:off x="7003415" y="620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9525</xdr:rowOff>
    </xdr:from>
    <xdr:ext cx="525780" cy="248285"/>
    <xdr:sp macro="" textlink="">
      <xdr:nvSpPr>
        <xdr:cNvPr id="321" name="テキスト ボックス 320"/>
        <xdr:cNvSpPr txBox="1"/>
      </xdr:nvSpPr>
      <xdr:spPr>
        <a:xfrm>
          <a:off x="6826250" y="628967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90805</xdr:rowOff>
    </xdr:from>
    <xdr:to>
      <xdr:col>36</xdr:col>
      <xdr:colOff>165100</xdr:colOff>
      <xdr:row>38</xdr:row>
      <xdr:rowOff>23495</xdr:rowOff>
    </xdr:to>
    <xdr:sp macro="" textlink="">
      <xdr:nvSpPr>
        <xdr:cNvPr id="322" name="楕円 321"/>
        <xdr:cNvSpPr/>
      </xdr:nvSpPr>
      <xdr:spPr>
        <a:xfrm>
          <a:off x="6212840" y="620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15240</xdr:rowOff>
    </xdr:from>
    <xdr:ext cx="525145" cy="248920"/>
    <xdr:sp macro="" textlink="">
      <xdr:nvSpPr>
        <xdr:cNvPr id="323" name="テキスト ボックス 322"/>
        <xdr:cNvSpPr txBox="1"/>
      </xdr:nvSpPr>
      <xdr:spPr>
        <a:xfrm>
          <a:off x="6015990" y="629539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54610</xdr:rowOff>
    </xdr:from>
    <xdr:to>
      <xdr:col>59</xdr:col>
      <xdr:colOff>50800</xdr:colOff>
      <xdr:row>45</xdr:row>
      <xdr:rowOff>30480</xdr:rowOff>
    </xdr:to>
    <xdr:sp macro="" textlink="">
      <xdr:nvSpPr>
        <xdr:cNvPr id="324" name="正方形/長方形 323"/>
        <xdr:cNvSpPr/>
      </xdr:nvSpPr>
      <xdr:spPr>
        <a:xfrm>
          <a:off x="5934710" y="7160260"/>
          <a:ext cx="41941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54610</xdr:rowOff>
    </xdr:from>
    <xdr:to>
      <xdr:col>43</xdr:col>
      <xdr:colOff>63500</xdr:colOff>
      <xdr:row>46</xdr:row>
      <xdr:rowOff>134620</xdr:rowOff>
    </xdr:to>
    <xdr:sp macro="" textlink="">
      <xdr:nvSpPr>
        <xdr:cNvPr id="325" name="正方形/長方形 324"/>
        <xdr:cNvSpPr/>
      </xdr:nvSpPr>
      <xdr:spPr>
        <a:xfrm>
          <a:off x="6042025"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85090</xdr:rowOff>
    </xdr:from>
    <xdr:to>
      <xdr:col>43</xdr:col>
      <xdr:colOff>63500</xdr:colOff>
      <xdr:row>48</xdr:row>
      <xdr:rowOff>0</xdr:rowOff>
    </xdr:to>
    <xdr:sp macro="" textlink="">
      <xdr:nvSpPr>
        <xdr:cNvPr id="326" name="正方形/長方形 325"/>
        <xdr:cNvSpPr/>
      </xdr:nvSpPr>
      <xdr:spPr>
        <a:xfrm>
          <a:off x="6042025"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54610</xdr:rowOff>
    </xdr:from>
    <xdr:to>
      <xdr:col>48</xdr:col>
      <xdr:colOff>127000</xdr:colOff>
      <xdr:row>46</xdr:row>
      <xdr:rowOff>134620</xdr:rowOff>
    </xdr:to>
    <xdr:sp macro="" textlink="">
      <xdr:nvSpPr>
        <xdr:cNvPr id="327" name="正方形/長方形 326"/>
        <xdr:cNvSpPr/>
      </xdr:nvSpPr>
      <xdr:spPr>
        <a:xfrm>
          <a:off x="695960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85090</xdr:rowOff>
    </xdr:from>
    <xdr:to>
      <xdr:col>48</xdr:col>
      <xdr:colOff>127000</xdr:colOff>
      <xdr:row>48</xdr:row>
      <xdr:rowOff>0</xdr:rowOff>
    </xdr:to>
    <xdr:sp macro="" textlink="">
      <xdr:nvSpPr>
        <xdr:cNvPr id="328" name="正方形/長方形 327"/>
        <xdr:cNvSpPr/>
      </xdr:nvSpPr>
      <xdr:spPr>
        <a:xfrm>
          <a:off x="695960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54610</xdr:rowOff>
    </xdr:from>
    <xdr:to>
      <xdr:col>54</xdr:col>
      <xdr:colOff>127000</xdr:colOff>
      <xdr:row>46</xdr:row>
      <xdr:rowOff>134620</xdr:rowOff>
    </xdr:to>
    <xdr:sp macro="" textlink="">
      <xdr:nvSpPr>
        <xdr:cNvPr id="329" name="正方形/長方形 328"/>
        <xdr:cNvSpPr/>
      </xdr:nvSpPr>
      <xdr:spPr>
        <a:xfrm>
          <a:off x="798449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85090</xdr:rowOff>
    </xdr:from>
    <xdr:to>
      <xdr:col>54</xdr:col>
      <xdr:colOff>127000</xdr:colOff>
      <xdr:row>48</xdr:row>
      <xdr:rowOff>0</xdr:rowOff>
    </xdr:to>
    <xdr:sp macro="" textlink="">
      <xdr:nvSpPr>
        <xdr:cNvPr id="330" name="正方形/長方形 329"/>
        <xdr:cNvSpPr/>
      </xdr:nvSpPr>
      <xdr:spPr>
        <a:xfrm>
          <a:off x="798449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79375</xdr:rowOff>
    </xdr:to>
    <xdr:sp macro="" textlink="">
      <xdr:nvSpPr>
        <xdr:cNvPr id="331" name="正方形/長方形 330"/>
        <xdr:cNvSpPr/>
      </xdr:nvSpPr>
      <xdr:spPr>
        <a:xfrm>
          <a:off x="5934710" y="7955280"/>
          <a:ext cx="41941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5080</xdr:rowOff>
    </xdr:from>
    <xdr:ext cx="340995" cy="213995"/>
    <xdr:sp macro="" textlink="">
      <xdr:nvSpPr>
        <xdr:cNvPr id="332" name="テキスト ボックス 331"/>
        <xdr:cNvSpPr txBox="1"/>
      </xdr:nvSpPr>
      <xdr:spPr>
        <a:xfrm>
          <a:off x="5896610" y="7771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33" name="直線コネクタ 332"/>
        <xdr:cNvCxnSpPr/>
      </xdr:nvCxnSpPr>
      <xdr:spPr>
        <a:xfrm>
          <a:off x="5934710" y="1015682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134620</xdr:rowOff>
    </xdr:from>
    <xdr:to>
      <xdr:col>59</xdr:col>
      <xdr:colOff>50800</xdr:colOff>
      <xdr:row>58</xdr:row>
      <xdr:rowOff>134620</xdr:rowOff>
    </xdr:to>
    <xdr:cxnSp macro="">
      <xdr:nvCxnSpPr>
        <xdr:cNvPr id="334" name="直線コネクタ 333"/>
        <xdr:cNvCxnSpPr/>
      </xdr:nvCxnSpPr>
      <xdr:spPr>
        <a:xfrm>
          <a:off x="5934710" y="97167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161925</xdr:rowOff>
    </xdr:from>
    <xdr:ext cx="240665" cy="244475"/>
    <xdr:sp macro="" textlink="">
      <xdr:nvSpPr>
        <xdr:cNvPr id="335" name="テキスト ボックス 334"/>
        <xdr:cNvSpPr txBox="1"/>
      </xdr:nvSpPr>
      <xdr:spPr>
        <a:xfrm>
          <a:off x="5705475" y="9578975"/>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36" name="直線コネクタ 335"/>
        <xdr:cNvCxnSpPr/>
      </xdr:nvCxnSpPr>
      <xdr:spPr>
        <a:xfrm>
          <a:off x="5934710" y="92760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52705</xdr:rowOff>
    </xdr:from>
    <xdr:ext cx="586740" cy="239395"/>
    <xdr:sp macro="" textlink="">
      <xdr:nvSpPr>
        <xdr:cNvPr id="337" name="テキスト ボックス 336"/>
        <xdr:cNvSpPr txBox="1"/>
      </xdr:nvSpPr>
      <xdr:spPr>
        <a:xfrm>
          <a:off x="5398135" y="91395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79375</xdr:rowOff>
    </xdr:from>
    <xdr:to>
      <xdr:col>59</xdr:col>
      <xdr:colOff>50800</xdr:colOff>
      <xdr:row>53</xdr:row>
      <xdr:rowOff>79375</xdr:rowOff>
    </xdr:to>
    <xdr:cxnSp macro="">
      <xdr:nvCxnSpPr>
        <xdr:cNvPr id="338" name="直線コネクタ 337"/>
        <xdr:cNvCxnSpPr/>
      </xdr:nvCxnSpPr>
      <xdr:spPr>
        <a:xfrm>
          <a:off x="5934710" y="883602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106680</xdr:rowOff>
    </xdr:from>
    <xdr:ext cx="586740" cy="246380"/>
    <xdr:sp macro="" textlink="">
      <xdr:nvSpPr>
        <xdr:cNvPr id="339" name="テキスト ボックス 338"/>
        <xdr:cNvSpPr txBox="1"/>
      </xdr:nvSpPr>
      <xdr:spPr>
        <a:xfrm>
          <a:off x="5398135" y="8698230"/>
          <a:ext cx="58674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134620</xdr:rowOff>
    </xdr:from>
    <xdr:to>
      <xdr:col>59</xdr:col>
      <xdr:colOff>50800</xdr:colOff>
      <xdr:row>50</xdr:row>
      <xdr:rowOff>134620</xdr:rowOff>
    </xdr:to>
    <xdr:cxnSp macro="">
      <xdr:nvCxnSpPr>
        <xdr:cNvPr id="340" name="直線コネクタ 339"/>
        <xdr:cNvCxnSpPr/>
      </xdr:nvCxnSpPr>
      <xdr:spPr>
        <a:xfrm>
          <a:off x="5934710" y="83959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161925</xdr:rowOff>
    </xdr:from>
    <xdr:ext cx="586740" cy="244475"/>
    <xdr:sp macro="" textlink="">
      <xdr:nvSpPr>
        <xdr:cNvPr id="341" name="テキスト ボックス 340"/>
        <xdr:cNvSpPr txBox="1"/>
      </xdr:nvSpPr>
      <xdr:spPr>
        <a:xfrm>
          <a:off x="5398135" y="825817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2" name="直線コネクタ 341"/>
        <xdr:cNvCxnSpPr/>
      </xdr:nvCxnSpPr>
      <xdr:spPr>
        <a:xfrm>
          <a:off x="5934710" y="79552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86740" cy="239395"/>
    <xdr:sp macro="" textlink="">
      <xdr:nvSpPr>
        <xdr:cNvPr id="343" name="テキスト ボックス 342"/>
        <xdr:cNvSpPr txBox="1"/>
      </xdr:nvSpPr>
      <xdr:spPr>
        <a:xfrm>
          <a:off x="5398135" y="7818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79375</xdr:rowOff>
    </xdr:to>
    <xdr:sp macro="" textlink="">
      <xdr:nvSpPr>
        <xdr:cNvPr id="344" name="普通建設事業費グラフ枠"/>
        <xdr:cNvSpPr/>
      </xdr:nvSpPr>
      <xdr:spPr>
        <a:xfrm>
          <a:off x="5934710" y="7955280"/>
          <a:ext cx="41941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51</xdr:row>
      <xdr:rowOff>102870</xdr:rowOff>
    </xdr:from>
    <xdr:to>
      <xdr:col>54</xdr:col>
      <xdr:colOff>170815</xdr:colOff>
      <xdr:row>58</xdr:row>
      <xdr:rowOff>73025</xdr:rowOff>
    </xdr:to>
    <xdr:cxnSp macro="">
      <xdr:nvCxnSpPr>
        <xdr:cNvPr id="345" name="直線コネクタ 344"/>
        <xdr:cNvCxnSpPr/>
      </xdr:nvCxnSpPr>
      <xdr:spPr>
        <a:xfrm flipV="1">
          <a:off x="9394825" y="8529320"/>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77470</xdr:rowOff>
    </xdr:from>
    <xdr:ext cx="534035" cy="248920"/>
    <xdr:sp macro="" textlink="">
      <xdr:nvSpPr>
        <xdr:cNvPr id="346" name="普通建設事業費最小値テキスト"/>
        <xdr:cNvSpPr txBox="1"/>
      </xdr:nvSpPr>
      <xdr:spPr>
        <a:xfrm>
          <a:off x="9445625" y="96596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73025</xdr:rowOff>
    </xdr:from>
    <xdr:to>
      <xdr:col>55</xdr:col>
      <xdr:colOff>88900</xdr:colOff>
      <xdr:row>58</xdr:row>
      <xdr:rowOff>73025</xdr:rowOff>
    </xdr:to>
    <xdr:cxnSp macro="">
      <xdr:nvCxnSpPr>
        <xdr:cNvPr id="347" name="直線コネクタ 346"/>
        <xdr:cNvCxnSpPr/>
      </xdr:nvCxnSpPr>
      <xdr:spPr>
        <a:xfrm>
          <a:off x="9325610" y="96551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50800</xdr:rowOff>
    </xdr:from>
    <xdr:ext cx="598170" cy="244475"/>
    <xdr:sp macro="" textlink="">
      <xdr:nvSpPr>
        <xdr:cNvPr id="348" name="普通建設事業費最大値テキスト"/>
        <xdr:cNvSpPr txBox="1"/>
      </xdr:nvSpPr>
      <xdr:spPr>
        <a:xfrm>
          <a:off x="9445625" y="8312150"/>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269,662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102870</xdr:rowOff>
    </xdr:from>
    <xdr:to>
      <xdr:col>55</xdr:col>
      <xdr:colOff>88900</xdr:colOff>
      <xdr:row>51</xdr:row>
      <xdr:rowOff>102870</xdr:rowOff>
    </xdr:to>
    <xdr:cxnSp macro="">
      <xdr:nvCxnSpPr>
        <xdr:cNvPr id="349" name="直線コネクタ 348"/>
        <xdr:cNvCxnSpPr/>
      </xdr:nvCxnSpPr>
      <xdr:spPr>
        <a:xfrm>
          <a:off x="9325610" y="85293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17780</xdr:rowOff>
    </xdr:from>
    <xdr:to>
      <xdr:col>55</xdr:col>
      <xdr:colOff>0</xdr:colOff>
      <xdr:row>58</xdr:row>
      <xdr:rowOff>33655</xdr:rowOff>
    </xdr:to>
    <xdr:cxnSp macro="">
      <xdr:nvCxnSpPr>
        <xdr:cNvPr id="350" name="直線コネクタ 349"/>
        <xdr:cNvCxnSpPr/>
      </xdr:nvCxnSpPr>
      <xdr:spPr>
        <a:xfrm>
          <a:off x="8655050" y="9599930"/>
          <a:ext cx="7397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127635</xdr:rowOff>
    </xdr:from>
    <xdr:ext cx="534035" cy="244475"/>
    <xdr:sp macro="" textlink="">
      <xdr:nvSpPr>
        <xdr:cNvPr id="351" name="普通建設事業費平均値テキスト"/>
        <xdr:cNvSpPr txBox="1"/>
      </xdr:nvSpPr>
      <xdr:spPr>
        <a:xfrm>
          <a:off x="9445625" y="9214485"/>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38100</xdr:rowOff>
    </xdr:to>
    <xdr:sp macro="" textlink="">
      <xdr:nvSpPr>
        <xdr:cNvPr id="352" name="フローチャート: 判断 351"/>
        <xdr:cNvSpPr/>
      </xdr:nvSpPr>
      <xdr:spPr>
        <a:xfrm>
          <a:off x="9363710" y="935736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57</xdr:row>
      <xdr:rowOff>140335</xdr:rowOff>
    </xdr:from>
    <xdr:to>
      <xdr:col>50</xdr:col>
      <xdr:colOff>114300</xdr:colOff>
      <xdr:row>58</xdr:row>
      <xdr:rowOff>17780</xdr:rowOff>
    </xdr:to>
    <xdr:cxnSp macro="">
      <xdr:nvCxnSpPr>
        <xdr:cNvPr id="353" name="直線コネクタ 352"/>
        <xdr:cNvCxnSpPr/>
      </xdr:nvCxnSpPr>
      <xdr:spPr>
        <a:xfrm>
          <a:off x="7857490" y="9557385"/>
          <a:ext cx="7975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106045</xdr:rowOff>
    </xdr:from>
    <xdr:to>
      <xdr:col>50</xdr:col>
      <xdr:colOff>165100</xdr:colOff>
      <xdr:row>57</xdr:row>
      <xdr:rowOff>38735</xdr:rowOff>
    </xdr:to>
    <xdr:sp macro="" textlink="">
      <xdr:nvSpPr>
        <xdr:cNvPr id="354" name="フローチャート: 判断 353"/>
        <xdr:cNvSpPr/>
      </xdr:nvSpPr>
      <xdr:spPr>
        <a:xfrm>
          <a:off x="8604250" y="9357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55245</xdr:rowOff>
    </xdr:from>
    <xdr:ext cx="525145" cy="241935"/>
    <xdr:sp macro="" textlink="">
      <xdr:nvSpPr>
        <xdr:cNvPr id="355" name="テキスト ボックス 354"/>
        <xdr:cNvSpPr txBox="1"/>
      </xdr:nvSpPr>
      <xdr:spPr>
        <a:xfrm>
          <a:off x="8407400" y="9142095"/>
          <a:ext cx="5251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140335</xdr:rowOff>
    </xdr:from>
    <xdr:to>
      <xdr:col>45</xdr:col>
      <xdr:colOff>170815</xdr:colOff>
      <xdr:row>58</xdr:row>
      <xdr:rowOff>22225</xdr:rowOff>
    </xdr:to>
    <xdr:cxnSp macro="">
      <xdr:nvCxnSpPr>
        <xdr:cNvPr id="356" name="直線コネクタ 355"/>
        <xdr:cNvCxnSpPr/>
      </xdr:nvCxnSpPr>
      <xdr:spPr>
        <a:xfrm flipV="1">
          <a:off x="7054215" y="9557385"/>
          <a:ext cx="8032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43815</xdr:rowOff>
    </xdr:to>
    <xdr:sp macro="" textlink="">
      <xdr:nvSpPr>
        <xdr:cNvPr id="357" name="フローチャート: 判断 356"/>
        <xdr:cNvSpPr/>
      </xdr:nvSpPr>
      <xdr:spPr>
        <a:xfrm>
          <a:off x="7813675" y="936307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59690</xdr:rowOff>
    </xdr:from>
    <xdr:ext cx="525780" cy="247015"/>
    <xdr:sp macro="" textlink="">
      <xdr:nvSpPr>
        <xdr:cNvPr id="358" name="テキスト ボックス 357"/>
        <xdr:cNvSpPr txBox="1"/>
      </xdr:nvSpPr>
      <xdr:spPr>
        <a:xfrm>
          <a:off x="7616825" y="9146540"/>
          <a:ext cx="5257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149860</xdr:rowOff>
    </xdr:from>
    <xdr:to>
      <xdr:col>41</xdr:col>
      <xdr:colOff>50800</xdr:colOff>
      <xdr:row>58</xdr:row>
      <xdr:rowOff>22225</xdr:rowOff>
    </xdr:to>
    <xdr:cxnSp macro="">
      <xdr:nvCxnSpPr>
        <xdr:cNvPr id="359" name="直線コネクタ 358"/>
        <xdr:cNvCxnSpPr/>
      </xdr:nvCxnSpPr>
      <xdr:spPr>
        <a:xfrm>
          <a:off x="6263640" y="9566910"/>
          <a:ext cx="79057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104775</xdr:rowOff>
    </xdr:from>
    <xdr:to>
      <xdr:col>41</xdr:col>
      <xdr:colOff>101600</xdr:colOff>
      <xdr:row>57</xdr:row>
      <xdr:rowOff>37465</xdr:rowOff>
    </xdr:to>
    <xdr:sp macro="" textlink="">
      <xdr:nvSpPr>
        <xdr:cNvPr id="360" name="フローチャート: 判断 359"/>
        <xdr:cNvSpPr/>
      </xdr:nvSpPr>
      <xdr:spPr>
        <a:xfrm>
          <a:off x="7003415" y="935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53340</xdr:rowOff>
    </xdr:from>
    <xdr:ext cx="525780" cy="241935"/>
    <xdr:sp macro="" textlink="">
      <xdr:nvSpPr>
        <xdr:cNvPr id="361" name="テキスト ボックス 360"/>
        <xdr:cNvSpPr txBox="1"/>
      </xdr:nvSpPr>
      <xdr:spPr>
        <a:xfrm>
          <a:off x="6826250" y="9140190"/>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118745</xdr:rowOff>
    </xdr:from>
    <xdr:to>
      <xdr:col>36</xdr:col>
      <xdr:colOff>165100</xdr:colOff>
      <xdr:row>57</xdr:row>
      <xdr:rowOff>52070</xdr:rowOff>
    </xdr:to>
    <xdr:sp macro="" textlink="">
      <xdr:nvSpPr>
        <xdr:cNvPr id="362" name="フローチャート: 判断 361"/>
        <xdr:cNvSpPr/>
      </xdr:nvSpPr>
      <xdr:spPr>
        <a:xfrm>
          <a:off x="6212840" y="93706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67945</xdr:rowOff>
    </xdr:from>
    <xdr:ext cx="525145" cy="247015"/>
    <xdr:sp macro="" textlink="">
      <xdr:nvSpPr>
        <xdr:cNvPr id="363" name="テキスト ボックス 362"/>
        <xdr:cNvSpPr txBox="1"/>
      </xdr:nvSpPr>
      <xdr:spPr>
        <a:xfrm>
          <a:off x="6015990" y="9154795"/>
          <a:ext cx="525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3840"/>
    <xdr:sp macro="" textlink="">
      <xdr:nvSpPr>
        <xdr:cNvPr id="364" name="テキスト ボックス 363"/>
        <xdr:cNvSpPr txBox="1"/>
      </xdr:nvSpPr>
      <xdr:spPr>
        <a:xfrm>
          <a:off x="9224010"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3840"/>
    <xdr:sp macro="" textlink="">
      <xdr:nvSpPr>
        <xdr:cNvPr id="365" name="テキスト ボックス 364"/>
        <xdr:cNvSpPr txBox="1"/>
      </xdr:nvSpPr>
      <xdr:spPr>
        <a:xfrm>
          <a:off x="848423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61</xdr:row>
      <xdr:rowOff>76835</xdr:rowOff>
    </xdr:from>
    <xdr:ext cx="762000" cy="243840"/>
    <xdr:sp macro="" textlink="">
      <xdr:nvSpPr>
        <xdr:cNvPr id="366" name="テキスト ボックス 365"/>
        <xdr:cNvSpPr txBox="1"/>
      </xdr:nvSpPr>
      <xdr:spPr>
        <a:xfrm>
          <a:off x="768667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1365" cy="243840"/>
    <xdr:sp macro="" textlink="">
      <xdr:nvSpPr>
        <xdr:cNvPr id="367" name="テキスト ボックス 366"/>
        <xdr:cNvSpPr txBox="1"/>
      </xdr:nvSpPr>
      <xdr:spPr>
        <a:xfrm>
          <a:off x="6883400"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3840"/>
    <xdr:sp macro="" textlink="">
      <xdr:nvSpPr>
        <xdr:cNvPr id="368" name="テキスト ボックス 367"/>
        <xdr:cNvSpPr txBox="1"/>
      </xdr:nvSpPr>
      <xdr:spPr>
        <a:xfrm>
          <a:off x="609282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149225</xdr:rowOff>
    </xdr:from>
    <xdr:to>
      <xdr:col>55</xdr:col>
      <xdr:colOff>50800</xdr:colOff>
      <xdr:row>58</xdr:row>
      <xdr:rowOff>83185</xdr:rowOff>
    </xdr:to>
    <xdr:sp macro="" textlink="">
      <xdr:nvSpPr>
        <xdr:cNvPr id="369" name="楕円 368"/>
        <xdr:cNvSpPr/>
      </xdr:nvSpPr>
      <xdr:spPr>
        <a:xfrm>
          <a:off x="9363710" y="9566275"/>
          <a:ext cx="8191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67945</xdr:rowOff>
    </xdr:from>
    <xdr:ext cx="534035" cy="247015"/>
    <xdr:sp macro="" textlink="">
      <xdr:nvSpPr>
        <xdr:cNvPr id="370" name="普通建設事業費該当値テキスト"/>
        <xdr:cNvSpPr txBox="1"/>
      </xdr:nvSpPr>
      <xdr:spPr>
        <a:xfrm>
          <a:off x="9445625" y="9484995"/>
          <a:ext cx="5340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134620</xdr:rowOff>
    </xdr:from>
    <xdr:to>
      <xdr:col>50</xdr:col>
      <xdr:colOff>165100</xdr:colOff>
      <xdr:row>58</xdr:row>
      <xdr:rowOff>67310</xdr:rowOff>
    </xdr:to>
    <xdr:sp macro="" textlink="">
      <xdr:nvSpPr>
        <xdr:cNvPr id="371" name="楕円 370"/>
        <xdr:cNvSpPr/>
      </xdr:nvSpPr>
      <xdr:spPr>
        <a:xfrm>
          <a:off x="8604250" y="955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58420</xdr:rowOff>
    </xdr:from>
    <xdr:ext cx="525145" cy="247015"/>
    <xdr:sp macro="" textlink="">
      <xdr:nvSpPr>
        <xdr:cNvPr id="372" name="テキスト ボックス 371"/>
        <xdr:cNvSpPr txBox="1"/>
      </xdr:nvSpPr>
      <xdr:spPr>
        <a:xfrm>
          <a:off x="8407400" y="9640570"/>
          <a:ext cx="525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92075</xdr:rowOff>
    </xdr:from>
    <xdr:to>
      <xdr:col>46</xdr:col>
      <xdr:colOff>38100</xdr:colOff>
      <xdr:row>58</xdr:row>
      <xdr:rowOff>24765</xdr:rowOff>
    </xdr:to>
    <xdr:sp macro="" textlink="">
      <xdr:nvSpPr>
        <xdr:cNvPr id="373" name="楕円 372"/>
        <xdr:cNvSpPr/>
      </xdr:nvSpPr>
      <xdr:spPr>
        <a:xfrm>
          <a:off x="7813675" y="950912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17145</xdr:rowOff>
    </xdr:from>
    <xdr:ext cx="525780" cy="244475"/>
    <xdr:sp macro="" textlink="">
      <xdr:nvSpPr>
        <xdr:cNvPr id="374" name="テキスト ボックス 373"/>
        <xdr:cNvSpPr txBox="1"/>
      </xdr:nvSpPr>
      <xdr:spPr>
        <a:xfrm>
          <a:off x="7616825" y="959929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138430</xdr:rowOff>
    </xdr:from>
    <xdr:to>
      <xdr:col>41</xdr:col>
      <xdr:colOff>101600</xdr:colOff>
      <xdr:row>58</xdr:row>
      <xdr:rowOff>71120</xdr:rowOff>
    </xdr:to>
    <xdr:sp macro="" textlink="">
      <xdr:nvSpPr>
        <xdr:cNvPr id="375" name="楕円 374"/>
        <xdr:cNvSpPr/>
      </xdr:nvSpPr>
      <xdr:spPr>
        <a:xfrm>
          <a:off x="7003415" y="955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62230</xdr:rowOff>
    </xdr:from>
    <xdr:ext cx="525780" cy="244475"/>
    <xdr:sp macro="" textlink="">
      <xdr:nvSpPr>
        <xdr:cNvPr id="376" name="テキスト ボックス 375"/>
        <xdr:cNvSpPr txBox="1"/>
      </xdr:nvSpPr>
      <xdr:spPr>
        <a:xfrm>
          <a:off x="6826250" y="964438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101600</xdr:rowOff>
    </xdr:from>
    <xdr:to>
      <xdr:col>36</xdr:col>
      <xdr:colOff>165100</xdr:colOff>
      <xdr:row>58</xdr:row>
      <xdr:rowOff>34290</xdr:rowOff>
    </xdr:to>
    <xdr:sp macro="" textlink="">
      <xdr:nvSpPr>
        <xdr:cNvPr id="377" name="楕円 376"/>
        <xdr:cNvSpPr/>
      </xdr:nvSpPr>
      <xdr:spPr>
        <a:xfrm>
          <a:off x="6212840" y="951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25400</xdr:rowOff>
    </xdr:from>
    <xdr:ext cx="525145" cy="247015"/>
    <xdr:sp macro="" textlink="">
      <xdr:nvSpPr>
        <xdr:cNvPr id="378" name="テキスト ボックス 377"/>
        <xdr:cNvSpPr txBox="1"/>
      </xdr:nvSpPr>
      <xdr:spPr>
        <a:xfrm>
          <a:off x="6015990" y="9607550"/>
          <a:ext cx="525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54610</xdr:rowOff>
    </xdr:from>
    <xdr:to>
      <xdr:col>59</xdr:col>
      <xdr:colOff>50800</xdr:colOff>
      <xdr:row>65</xdr:row>
      <xdr:rowOff>30480</xdr:rowOff>
    </xdr:to>
    <xdr:sp macro="" textlink="">
      <xdr:nvSpPr>
        <xdr:cNvPr id="379" name="正方形/長方形 378"/>
        <xdr:cNvSpPr/>
      </xdr:nvSpPr>
      <xdr:spPr>
        <a:xfrm>
          <a:off x="5934710" y="10462260"/>
          <a:ext cx="41941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54610</xdr:rowOff>
    </xdr:from>
    <xdr:to>
      <xdr:col>43</xdr:col>
      <xdr:colOff>63500</xdr:colOff>
      <xdr:row>66</xdr:row>
      <xdr:rowOff>134620</xdr:rowOff>
    </xdr:to>
    <xdr:sp macro="" textlink="">
      <xdr:nvSpPr>
        <xdr:cNvPr id="380" name="正方形/長方形 379"/>
        <xdr:cNvSpPr/>
      </xdr:nvSpPr>
      <xdr:spPr>
        <a:xfrm>
          <a:off x="6042025"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81" name="正方形/長方形 380"/>
        <xdr:cNvSpPr/>
      </xdr:nvSpPr>
      <xdr:spPr>
        <a:xfrm>
          <a:off x="6042025"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54610</xdr:rowOff>
    </xdr:from>
    <xdr:to>
      <xdr:col>48</xdr:col>
      <xdr:colOff>127000</xdr:colOff>
      <xdr:row>66</xdr:row>
      <xdr:rowOff>134620</xdr:rowOff>
    </xdr:to>
    <xdr:sp macro="" textlink="">
      <xdr:nvSpPr>
        <xdr:cNvPr id="382" name="正方形/長方形 381"/>
        <xdr:cNvSpPr/>
      </xdr:nvSpPr>
      <xdr:spPr>
        <a:xfrm>
          <a:off x="695960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83" name="正方形/長方形 382"/>
        <xdr:cNvSpPr/>
      </xdr:nvSpPr>
      <xdr:spPr>
        <a:xfrm>
          <a:off x="695960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54610</xdr:rowOff>
    </xdr:from>
    <xdr:to>
      <xdr:col>54</xdr:col>
      <xdr:colOff>127000</xdr:colOff>
      <xdr:row>66</xdr:row>
      <xdr:rowOff>134620</xdr:rowOff>
    </xdr:to>
    <xdr:sp macro="" textlink="">
      <xdr:nvSpPr>
        <xdr:cNvPr id="384" name="正方形/長方形 383"/>
        <xdr:cNvSpPr/>
      </xdr:nvSpPr>
      <xdr:spPr>
        <a:xfrm>
          <a:off x="798449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85" name="正方形/長方形 384"/>
        <xdr:cNvSpPr/>
      </xdr:nvSpPr>
      <xdr:spPr>
        <a:xfrm>
          <a:off x="798449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79375</xdr:rowOff>
    </xdr:to>
    <xdr:sp macro="" textlink="">
      <xdr:nvSpPr>
        <xdr:cNvPr id="386" name="正方形/長方形 385"/>
        <xdr:cNvSpPr/>
      </xdr:nvSpPr>
      <xdr:spPr>
        <a:xfrm>
          <a:off x="5934710" y="11257280"/>
          <a:ext cx="41941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5080</xdr:rowOff>
    </xdr:from>
    <xdr:ext cx="340995" cy="213995"/>
    <xdr:sp macro="" textlink="">
      <xdr:nvSpPr>
        <xdr:cNvPr id="387" name="テキスト ボックス 386"/>
        <xdr:cNvSpPr txBox="1"/>
      </xdr:nvSpPr>
      <xdr:spPr>
        <a:xfrm>
          <a:off x="5896610" y="11073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88" name="直線コネクタ 387"/>
        <xdr:cNvCxnSpPr/>
      </xdr:nvCxnSpPr>
      <xdr:spPr>
        <a:xfrm>
          <a:off x="5934710" y="1345882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89" name="直線コネクタ 388"/>
        <xdr:cNvCxnSpPr/>
      </xdr:nvCxnSpPr>
      <xdr:spPr>
        <a:xfrm>
          <a:off x="5934710" y="1309179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70485</xdr:rowOff>
    </xdr:from>
    <xdr:ext cx="240665" cy="248920"/>
    <xdr:sp macro="" textlink="">
      <xdr:nvSpPr>
        <xdr:cNvPr id="390" name="テキスト ボックス 389"/>
        <xdr:cNvSpPr txBox="1"/>
      </xdr:nvSpPr>
      <xdr:spPr>
        <a:xfrm>
          <a:off x="5705475" y="12954635"/>
          <a:ext cx="240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5080</xdr:rowOff>
    </xdr:from>
    <xdr:to>
      <xdr:col>59</xdr:col>
      <xdr:colOff>50800</xdr:colOff>
      <xdr:row>77</xdr:row>
      <xdr:rowOff>5080</xdr:rowOff>
    </xdr:to>
    <xdr:cxnSp macro="">
      <xdr:nvCxnSpPr>
        <xdr:cNvPr id="391" name="直線コネクタ 390"/>
        <xdr:cNvCxnSpPr/>
      </xdr:nvCxnSpPr>
      <xdr:spPr>
        <a:xfrm>
          <a:off x="5934710" y="1272413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34290</xdr:rowOff>
    </xdr:from>
    <xdr:ext cx="530225" cy="248920"/>
    <xdr:sp macro="" textlink="">
      <xdr:nvSpPr>
        <xdr:cNvPr id="392" name="テキスト ボックス 391"/>
        <xdr:cNvSpPr txBox="1"/>
      </xdr:nvSpPr>
      <xdr:spPr>
        <a:xfrm>
          <a:off x="5462270" y="1258824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134620</xdr:rowOff>
    </xdr:from>
    <xdr:to>
      <xdr:col>59</xdr:col>
      <xdr:colOff>50800</xdr:colOff>
      <xdr:row>74</xdr:row>
      <xdr:rowOff>134620</xdr:rowOff>
    </xdr:to>
    <xdr:cxnSp macro="">
      <xdr:nvCxnSpPr>
        <xdr:cNvPr id="393" name="直線コネクタ 392"/>
        <xdr:cNvCxnSpPr/>
      </xdr:nvCxnSpPr>
      <xdr:spPr>
        <a:xfrm>
          <a:off x="5934710" y="123583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161925</xdr:rowOff>
    </xdr:from>
    <xdr:ext cx="586740" cy="244475"/>
    <xdr:sp macro="" textlink="">
      <xdr:nvSpPr>
        <xdr:cNvPr id="394" name="テキスト ボックス 393"/>
        <xdr:cNvSpPr txBox="1"/>
      </xdr:nvSpPr>
      <xdr:spPr>
        <a:xfrm>
          <a:off x="5398135" y="12220575"/>
          <a:ext cx="5867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97790</xdr:rowOff>
    </xdr:from>
    <xdr:to>
      <xdr:col>59</xdr:col>
      <xdr:colOff>50800</xdr:colOff>
      <xdr:row>72</xdr:row>
      <xdr:rowOff>97790</xdr:rowOff>
    </xdr:to>
    <xdr:cxnSp macro="">
      <xdr:nvCxnSpPr>
        <xdr:cNvPr id="395" name="直線コネクタ 394"/>
        <xdr:cNvCxnSpPr/>
      </xdr:nvCxnSpPr>
      <xdr:spPr>
        <a:xfrm>
          <a:off x="5934710" y="1199134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125730</xdr:rowOff>
    </xdr:from>
    <xdr:ext cx="586740" cy="247015"/>
    <xdr:sp macro="" textlink="">
      <xdr:nvSpPr>
        <xdr:cNvPr id="396" name="テキスト ボックス 395"/>
        <xdr:cNvSpPr txBox="1"/>
      </xdr:nvSpPr>
      <xdr:spPr>
        <a:xfrm>
          <a:off x="5398135" y="11854180"/>
          <a:ext cx="5867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60325</xdr:rowOff>
    </xdr:from>
    <xdr:to>
      <xdr:col>59</xdr:col>
      <xdr:colOff>50800</xdr:colOff>
      <xdr:row>70</xdr:row>
      <xdr:rowOff>60325</xdr:rowOff>
    </xdr:to>
    <xdr:cxnSp macro="">
      <xdr:nvCxnSpPr>
        <xdr:cNvPr id="397" name="直線コネクタ 396"/>
        <xdr:cNvCxnSpPr/>
      </xdr:nvCxnSpPr>
      <xdr:spPr>
        <a:xfrm>
          <a:off x="5934710" y="1162367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88900</xdr:rowOff>
    </xdr:from>
    <xdr:ext cx="586740" cy="241935"/>
    <xdr:sp macro="" textlink="">
      <xdr:nvSpPr>
        <xdr:cNvPr id="398" name="テキスト ボックス 397"/>
        <xdr:cNvSpPr txBox="1"/>
      </xdr:nvSpPr>
      <xdr:spPr>
        <a:xfrm>
          <a:off x="5398135" y="11487150"/>
          <a:ext cx="58674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9" name="直線コネクタ 398"/>
        <xdr:cNvCxnSpPr/>
      </xdr:nvCxnSpPr>
      <xdr:spPr>
        <a:xfrm>
          <a:off x="5934710" y="112572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86740" cy="239395"/>
    <xdr:sp macro="" textlink="">
      <xdr:nvSpPr>
        <xdr:cNvPr id="400" name="テキスト ボックス 399"/>
        <xdr:cNvSpPr txBox="1"/>
      </xdr:nvSpPr>
      <xdr:spPr>
        <a:xfrm>
          <a:off x="5398135" y="11120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79375</xdr:rowOff>
    </xdr:to>
    <xdr:sp macro="" textlink="">
      <xdr:nvSpPr>
        <xdr:cNvPr id="401" name="普通建設事業費 （ うち新規整備　）グラフ枠"/>
        <xdr:cNvSpPr/>
      </xdr:nvSpPr>
      <xdr:spPr>
        <a:xfrm>
          <a:off x="5934710" y="11257280"/>
          <a:ext cx="41941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71</xdr:row>
      <xdr:rowOff>30480</xdr:rowOff>
    </xdr:from>
    <xdr:to>
      <xdr:col>54</xdr:col>
      <xdr:colOff>170815</xdr:colOff>
      <xdr:row>79</xdr:row>
      <xdr:rowOff>42545</xdr:rowOff>
    </xdr:to>
    <xdr:cxnSp macro="">
      <xdr:nvCxnSpPr>
        <xdr:cNvPr id="402" name="直線コネクタ 401"/>
        <xdr:cNvCxnSpPr/>
      </xdr:nvCxnSpPr>
      <xdr:spPr>
        <a:xfrm flipV="1">
          <a:off x="9394825" y="1175893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46355</xdr:rowOff>
    </xdr:from>
    <xdr:ext cx="248920" cy="248920"/>
    <xdr:sp macro="" textlink="">
      <xdr:nvSpPr>
        <xdr:cNvPr id="403" name="普通建設事業費 （ うち新規整備　）最小値テキスト"/>
        <xdr:cNvSpPr txBox="1"/>
      </xdr:nvSpPr>
      <xdr:spPr>
        <a:xfrm>
          <a:off x="9445625" y="1309560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42545</xdr:rowOff>
    </xdr:from>
    <xdr:to>
      <xdr:col>55</xdr:col>
      <xdr:colOff>88900</xdr:colOff>
      <xdr:row>79</xdr:row>
      <xdr:rowOff>42545</xdr:rowOff>
    </xdr:to>
    <xdr:cxnSp macro="">
      <xdr:nvCxnSpPr>
        <xdr:cNvPr id="404" name="直線コネクタ 403"/>
        <xdr:cNvCxnSpPr/>
      </xdr:nvCxnSpPr>
      <xdr:spPr>
        <a:xfrm>
          <a:off x="9325610" y="130917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170" cy="243840"/>
    <xdr:sp macro="" textlink="">
      <xdr:nvSpPr>
        <xdr:cNvPr id="405" name="普通建設事業費 （ うち新規整備　）最大値テキスト"/>
        <xdr:cNvSpPr txBox="1"/>
      </xdr:nvSpPr>
      <xdr:spPr>
        <a:xfrm>
          <a:off x="9445625" y="11542395"/>
          <a:ext cx="5981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181,664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30480</xdr:rowOff>
    </xdr:from>
    <xdr:to>
      <xdr:col>55</xdr:col>
      <xdr:colOff>88900</xdr:colOff>
      <xdr:row>71</xdr:row>
      <xdr:rowOff>30480</xdr:rowOff>
    </xdr:to>
    <xdr:cxnSp macro="">
      <xdr:nvCxnSpPr>
        <xdr:cNvPr id="406" name="直線コネクタ 405"/>
        <xdr:cNvCxnSpPr/>
      </xdr:nvCxnSpPr>
      <xdr:spPr>
        <a:xfrm>
          <a:off x="9325610" y="117589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137795</xdr:rowOff>
    </xdr:from>
    <xdr:to>
      <xdr:col>55</xdr:col>
      <xdr:colOff>0</xdr:colOff>
      <xdr:row>79</xdr:row>
      <xdr:rowOff>9525</xdr:rowOff>
    </xdr:to>
    <xdr:cxnSp macro="">
      <xdr:nvCxnSpPr>
        <xdr:cNvPr id="407" name="直線コネクタ 406"/>
        <xdr:cNvCxnSpPr/>
      </xdr:nvCxnSpPr>
      <xdr:spPr>
        <a:xfrm>
          <a:off x="8655050" y="13021945"/>
          <a:ext cx="7397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48260</xdr:rowOff>
    </xdr:from>
    <xdr:ext cx="534035" cy="248920"/>
    <xdr:sp macro="" textlink="">
      <xdr:nvSpPr>
        <xdr:cNvPr id="408" name="普通建設事業費 （ うち新規整備　）平均値テキスト"/>
        <xdr:cNvSpPr txBox="1"/>
      </xdr:nvSpPr>
      <xdr:spPr>
        <a:xfrm>
          <a:off x="9445625" y="12767310"/>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26035</xdr:rowOff>
    </xdr:from>
    <xdr:to>
      <xdr:col>55</xdr:col>
      <xdr:colOff>50800</xdr:colOff>
      <xdr:row>78</xdr:row>
      <xdr:rowOff>123825</xdr:rowOff>
    </xdr:to>
    <xdr:sp macro="" textlink="">
      <xdr:nvSpPr>
        <xdr:cNvPr id="409" name="フローチャート: 判断 408"/>
        <xdr:cNvSpPr/>
      </xdr:nvSpPr>
      <xdr:spPr>
        <a:xfrm>
          <a:off x="9363710" y="1291018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78</xdr:row>
      <xdr:rowOff>137795</xdr:rowOff>
    </xdr:from>
    <xdr:to>
      <xdr:col>50</xdr:col>
      <xdr:colOff>114300</xdr:colOff>
      <xdr:row>78</xdr:row>
      <xdr:rowOff>153035</xdr:rowOff>
    </xdr:to>
    <xdr:cxnSp macro="">
      <xdr:nvCxnSpPr>
        <xdr:cNvPr id="410" name="直線コネクタ 409"/>
        <xdr:cNvCxnSpPr/>
      </xdr:nvCxnSpPr>
      <xdr:spPr>
        <a:xfrm flipV="1">
          <a:off x="7857490" y="13021945"/>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34925</xdr:rowOff>
    </xdr:from>
    <xdr:to>
      <xdr:col>50</xdr:col>
      <xdr:colOff>165100</xdr:colOff>
      <xdr:row>78</xdr:row>
      <xdr:rowOff>132715</xdr:rowOff>
    </xdr:to>
    <xdr:sp macro="" textlink="">
      <xdr:nvSpPr>
        <xdr:cNvPr id="411" name="フローチャート: 判断 410"/>
        <xdr:cNvSpPr/>
      </xdr:nvSpPr>
      <xdr:spPr>
        <a:xfrm>
          <a:off x="8604250" y="12919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149225</xdr:rowOff>
    </xdr:from>
    <xdr:ext cx="525145" cy="243840"/>
    <xdr:sp macro="" textlink="">
      <xdr:nvSpPr>
        <xdr:cNvPr id="412" name="テキスト ボックス 411"/>
        <xdr:cNvSpPr txBox="1"/>
      </xdr:nvSpPr>
      <xdr:spPr>
        <a:xfrm>
          <a:off x="8407400" y="12703175"/>
          <a:ext cx="5251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153035</xdr:rowOff>
    </xdr:from>
    <xdr:to>
      <xdr:col>45</xdr:col>
      <xdr:colOff>170815</xdr:colOff>
      <xdr:row>79</xdr:row>
      <xdr:rowOff>32385</xdr:rowOff>
    </xdr:to>
    <xdr:cxnSp macro="">
      <xdr:nvCxnSpPr>
        <xdr:cNvPr id="413" name="直線コネクタ 412"/>
        <xdr:cNvCxnSpPr/>
      </xdr:nvCxnSpPr>
      <xdr:spPr>
        <a:xfrm flipV="1">
          <a:off x="7054215" y="13037185"/>
          <a:ext cx="8032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8255</xdr:rowOff>
    </xdr:from>
    <xdr:to>
      <xdr:col>46</xdr:col>
      <xdr:colOff>38100</xdr:colOff>
      <xdr:row>78</xdr:row>
      <xdr:rowOff>105410</xdr:rowOff>
    </xdr:to>
    <xdr:sp macro="" textlink="">
      <xdr:nvSpPr>
        <xdr:cNvPr id="414" name="フローチャート: 判断 413"/>
        <xdr:cNvSpPr/>
      </xdr:nvSpPr>
      <xdr:spPr>
        <a:xfrm>
          <a:off x="7813675" y="1289240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122555</xdr:rowOff>
    </xdr:from>
    <xdr:ext cx="525780" cy="241935"/>
    <xdr:sp macro="" textlink="">
      <xdr:nvSpPr>
        <xdr:cNvPr id="415" name="テキスト ボックス 414"/>
        <xdr:cNvSpPr txBox="1"/>
      </xdr:nvSpPr>
      <xdr:spPr>
        <a:xfrm>
          <a:off x="7616825" y="12676505"/>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32385</xdr:rowOff>
    </xdr:from>
    <xdr:to>
      <xdr:col>41</xdr:col>
      <xdr:colOff>50800</xdr:colOff>
      <xdr:row>79</xdr:row>
      <xdr:rowOff>42545</xdr:rowOff>
    </xdr:to>
    <xdr:cxnSp macro="">
      <xdr:nvCxnSpPr>
        <xdr:cNvPr id="416" name="直線コネクタ 415"/>
        <xdr:cNvCxnSpPr/>
      </xdr:nvCxnSpPr>
      <xdr:spPr>
        <a:xfrm flipV="1">
          <a:off x="6263640" y="13081635"/>
          <a:ext cx="7905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125095</xdr:rowOff>
    </xdr:to>
    <xdr:sp macro="" textlink="">
      <xdr:nvSpPr>
        <xdr:cNvPr id="417" name="フローチャート: 判断 416"/>
        <xdr:cNvSpPr/>
      </xdr:nvSpPr>
      <xdr:spPr>
        <a:xfrm>
          <a:off x="7003415" y="12911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140335</xdr:rowOff>
    </xdr:from>
    <xdr:ext cx="525780" cy="246380"/>
    <xdr:sp macro="" textlink="">
      <xdr:nvSpPr>
        <xdr:cNvPr id="418" name="テキスト ボックス 417"/>
        <xdr:cNvSpPr txBox="1"/>
      </xdr:nvSpPr>
      <xdr:spPr>
        <a:xfrm>
          <a:off x="6826250" y="1269428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6985</xdr:rowOff>
    </xdr:from>
    <xdr:to>
      <xdr:col>36</xdr:col>
      <xdr:colOff>165100</xdr:colOff>
      <xdr:row>78</xdr:row>
      <xdr:rowOff>104775</xdr:rowOff>
    </xdr:to>
    <xdr:sp macro="" textlink="">
      <xdr:nvSpPr>
        <xdr:cNvPr id="419" name="フローチャート: 判断 418"/>
        <xdr:cNvSpPr/>
      </xdr:nvSpPr>
      <xdr:spPr>
        <a:xfrm>
          <a:off x="6212840" y="12891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121285</xdr:rowOff>
    </xdr:from>
    <xdr:ext cx="525145" cy="241935"/>
    <xdr:sp macro="" textlink="">
      <xdr:nvSpPr>
        <xdr:cNvPr id="420" name="テキスト ボックス 419"/>
        <xdr:cNvSpPr txBox="1"/>
      </xdr:nvSpPr>
      <xdr:spPr>
        <a:xfrm>
          <a:off x="6015990" y="12675235"/>
          <a:ext cx="5251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3840"/>
    <xdr:sp macro="" textlink="">
      <xdr:nvSpPr>
        <xdr:cNvPr id="421" name="テキスト ボックス 420"/>
        <xdr:cNvSpPr txBox="1"/>
      </xdr:nvSpPr>
      <xdr:spPr>
        <a:xfrm>
          <a:off x="9224010"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3840"/>
    <xdr:sp macro="" textlink="">
      <xdr:nvSpPr>
        <xdr:cNvPr id="422" name="テキスト ボックス 421"/>
        <xdr:cNvSpPr txBox="1"/>
      </xdr:nvSpPr>
      <xdr:spPr>
        <a:xfrm>
          <a:off x="848423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81</xdr:row>
      <xdr:rowOff>76835</xdr:rowOff>
    </xdr:from>
    <xdr:ext cx="762000" cy="243840"/>
    <xdr:sp macro="" textlink="">
      <xdr:nvSpPr>
        <xdr:cNvPr id="423" name="テキスト ボックス 422"/>
        <xdr:cNvSpPr txBox="1"/>
      </xdr:nvSpPr>
      <xdr:spPr>
        <a:xfrm>
          <a:off x="768667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1365" cy="243840"/>
    <xdr:sp macro="" textlink="">
      <xdr:nvSpPr>
        <xdr:cNvPr id="424" name="テキスト ボックス 423"/>
        <xdr:cNvSpPr txBox="1"/>
      </xdr:nvSpPr>
      <xdr:spPr>
        <a:xfrm>
          <a:off x="6883400"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3840"/>
    <xdr:sp macro="" textlink="">
      <xdr:nvSpPr>
        <xdr:cNvPr id="425" name="テキスト ボックス 424"/>
        <xdr:cNvSpPr txBox="1"/>
      </xdr:nvSpPr>
      <xdr:spPr>
        <a:xfrm>
          <a:off x="609282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125730</xdr:rowOff>
    </xdr:from>
    <xdr:to>
      <xdr:col>55</xdr:col>
      <xdr:colOff>50800</xdr:colOff>
      <xdr:row>79</xdr:row>
      <xdr:rowOff>58420</xdr:rowOff>
    </xdr:to>
    <xdr:sp macro="" textlink="">
      <xdr:nvSpPr>
        <xdr:cNvPr id="426" name="楕円 425"/>
        <xdr:cNvSpPr/>
      </xdr:nvSpPr>
      <xdr:spPr>
        <a:xfrm>
          <a:off x="9363710" y="1300988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43815</xdr:rowOff>
    </xdr:from>
    <xdr:ext cx="469265" cy="248285"/>
    <xdr:sp macro="" textlink="">
      <xdr:nvSpPr>
        <xdr:cNvPr id="427" name="普通建設事業費 （ うち新規整備　）該当値テキスト"/>
        <xdr:cNvSpPr txBox="1"/>
      </xdr:nvSpPr>
      <xdr:spPr>
        <a:xfrm>
          <a:off x="9445625" y="1292796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88900</xdr:rowOff>
    </xdr:from>
    <xdr:to>
      <xdr:col>50</xdr:col>
      <xdr:colOff>165100</xdr:colOff>
      <xdr:row>79</xdr:row>
      <xdr:rowOff>21590</xdr:rowOff>
    </xdr:to>
    <xdr:sp macro="" textlink="">
      <xdr:nvSpPr>
        <xdr:cNvPr id="428" name="楕円 427"/>
        <xdr:cNvSpPr/>
      </xdr:nvSpPr>
      <xdr:spPr>
        <a:xfrm>
          <a:off x="8604250" y="1297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13335</xdr:rowOff>
    </xdr:from>
    <xdr:ext cx="460375" cy="248920"/>
    <xdr:sp macro="" textlink="">
      <xdr:nvSpPr>
        <xdr:cNvPr id="429" name="テキスト ボックス 428"/>
        <xdr:cNvSpPr txBox="1"/>
      </xdr:nvSpPr>
      <xdr:spPr>
        <a:xfrm>
          <a:off x="8439785" y="1306258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104775</xdr:rowOff>
    </xdr:from>
    <xdr:to>
      <xdr:col>46</xdr:col>
      <xdr:colOff>38100</xdr:colOff>
      <xdr:row>79</xdr:row>
      <xdr:rowOff>36830</xdr:rowOff>
    </xdr:to>
    <xdr:sp macro="" textlink="">
      <xdr:nvSpPr>
        <xdr:cNvPr id="430" name="楕円 429"/>
        <xdr:cNvSpPr/>
      </xdr:nvSpPr>
      <xdr:spPr>
        <a:xfrm>
          <a:off x="7813675" y="12988925"/>
          <a:ext cx="8191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27940</xdr:rowOff>
    </xdr:from>
    <xdr:ext cx="461010" cy="244475"/>
    <xdr:sp macro="" textlink="">
      <xdr:nvSpPr>
        <xdr:cNvPr id="431" name="テキスト ボックス 430"/>
        <xdr:cNvSpPr txBox="1"/>
      </xdr:nvSpPr>
      <xdr:spPr>
        <a:xfrm>
          <a:off x="7649210" y="13077190"/>
          <a:ext cx="4610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149225</xdr:rowOff>
    </xdr:from>
    <xdr:to>
      <xdr:col>41</xdr:col>
      <xdr:colOff>101600</xdr:colOff>
      <xdr:row>79</xdr:row>
      <xdr:rowOff>81280</xdr:rowOff>
    </xdr:to>
    <xdr:sp macro="" textlink="">
      <xdr:nvSpPr>
        <xdr:cNvPr id="432" name="楕円 431"/>
        <xdr:cNvSpPr/>
      </xdr:nvSpPr>
      <xdr:spPr>
        <a:xfrm>
          <a:off x="7003415" y="130333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71755</xdr:rowOff>
    </xdr:from>
    <xdr:ext cx="460375" cy="246380"/>
    <xdr:sp macro="" textlink="">
      <xdr:nvSpPr>
        <xdr:cNvPr id="433" name="テキスト ボックス 432"/>
        <xdr:cNvSpPr txBox="1"/>
      </xdr:nvSpPr>
      <xdr:spPr>
        <a:xfrm>
          <a:off x="6838950" y="13121005"/>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158750</xdr:rowOff>
    </xdr:from>
    <xdr:to>
      <xdr:col>36</xdr:col>
      <xdr:colOff>165100</xdr:colOff>
      <xdr:row>79</xdr:row>
      <xdr:rowOff>91440</xdr:rowOff>
    </xdr:to>
    <xdr:sp macro="" textlink="">
      <xdr:nvSpPr>
        <xdr:cNvPr id="434" name="楕円 433"/>
        <xdr:cNvSpPr/>
      </xdr:nvSpPr>
      <xdr:spPr>
        <a:xfrm>
          <a:off x="6212840" y="1304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170815</xdr:colOff>
      <xdr:row>79</xdr:row>
      <xdr:rowOff>83185</xdr:rowOff>
    </xdr:from>
    <xdr:ext cx="247015" cy="244475"/>
    <xdr:sp macro="" textlink="">
      <xdr:nvSpPr>
        <xdr:cNvPr id="435" name="テキスト ボックス 434"/>
        <xdr:cNvSpPr txBox="1"/>
      </xdr:nvSpPr>
      <xdr:spPr>
        <a:xfrm>
          <a:off x="6149340" y="13132435"/>
          <a:ext cx="247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36" name="正方形/長方形 435"/>
        <xdr:cNvSpPr/>
      </xdr:nvSpPr>
      <xdr:spPr>
        <a:xfrm>
          <a:off x="5934710" y="13764260"/>
          <a:ext cx="41941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54610</xdr:rowOff>
    </xdr:from>
    <xdr:to>
      <xdr:col>43</xdr:col>
      <xdr:colOff>63500</xdr:colOff>
      <xdr:row>86</xdr:row>
      <xdr:rowOff>134620</xdr:rowOff>
    </xdr:to>
    <xdr:sp macro="" textlink="">
      <xdr:nvSpPr>
        <xdr:cNvPr id="437" name="正方形/長方形 436"/>
        <xdr:cNvSpPr/>
      </xdr:nvSpPr>
      <xdr:spPr>
        <a:xfrm>
          <a:off x="6042025"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38" name="正方形/長方形 437"/>
        <xdr:cNvSpPr/>
      </xdr:nvSpPr>
      <xdr:spPr>
        <a:xfrm>
          <a:off x="6042025"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134620</xdr:rowOff>
    </xdr:to>
    <xdr:sp macro="" textlink="">
      <xdr:nvSpPr>
        <xdr:cNvPr id="439" name="正方形/長方形 438"/>
        <xdr:cNvSpPr/>
      </xdr:nvSpPr>
      <xdr:spPr>
        <a:xfrm>
          <a:off x="695960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40" name="正方形/長方形 439"/>
        <xdr:cNvSpPr/>
      </xdr:nvSpPr>
      <xdr:spPr>
        <a:xfrm>
          <a:off x="695960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134620</xdr:rowOff>
    </xdr:to>
    <xdr:sp macro="" textlink="">
      <xdr:nvSpPr>
        <xdr:cNvPr id="441" name="正方形/長方形 440"/>
        <xdr:cNvSpPr/>
      </xdr:nvSpPr>
      <xdr:spPr>
        <a:xfrm>
          <a:off x="798449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42" name="正方形/長方形 441"/>
        <xdr:cNvSpPr/>
      </xdr:nvSpPr>
      <xdr:spPr>
        <a:xfrm>
          <a:off x="798449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3" name="正方形/長方形 442"/>
        <xdr:cNvSpPr/>
      </xdr:nvSpPr>
      <xdr:spPr>
        <a:xfrm>
          <a:off x="5934710" y="14559280"/>
          <a:ext cx="4194175" cy="22682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5080</xdr:rowOff>
    </xdr:from>
    <xdr:ext cx="340995" cy="213995"/>
    <xdr:sp macro="" textlink="">
      <xdr:nvSpPr>
        <xdr:cNvPr id="444" name="テキスト ボックス 443"/>
        <xdr:cNvSpPr txBox="1"/>
      </xdr:nvSpPr>
      <xdr:spPr>
        <a:xfrm>
          <a:off x="5896610" y="14375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5934710" y="16827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5934710" y="1650111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47" name="テキスト ボックス 446"/>
        <xdr:cNvSpPr txBox="1"/>
      </xdr:nvSpPr>
      <xdr:spPr>
        <a:xfrm>
          <a:off x="5705475" y="163588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5934710" y="1617408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0825"/>
    <xdr:sp macro="" textlink="">
      <xdr:nvSpPr>
        <xdr:cNvPr id="449" name="テキスト ボックス 448"/>
        <xdr:cNvSpPr txBox="1"/>
      </xdr:nvSpPr>
      <xdr:spPr>
        <a:xfrm>
          <a:off x="5462270" y="160318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5934710" y="1584833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51" name="テキスト ボックス 450"/>
        <xdr:cNvSpPr txBox="1"/>
      </xdr:nvSpPr>
      <xdr:spPr>
        <a:xfrm>
          <a:off x="5462270" y="15705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5934710" y="1552130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1460"/>
    <xdr:sp macro="" textlink="">
      <xdr:nvSpPr>
        <xdr:cNvPr id="453" name="テキスト ボックス 452"/>
        <xdr:cNvSpPr txBox="1"/>
      </xdr:nvSpPr>
      <xdr:spPr>
        <a:xfrm>
          <a:off x="5462270" y="153797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5934710" y="15194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225" cy="258445"/>
    <xdr:sp macro="" textlink="">
      <xdr:nvSpPr>
        <xdr:cNvPr id="455" name="テキスト ボックス 454"/>
        <xdr:cNvSpPr txBox="1"/>
      </xdr:nvSpPr>
      <xdr:spPr>
        <a:xfrm>
          <a:off x="5462270" y="150526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6" name="直線コネクタ 455"/>
        <xdr:cNvCxnSpPr/>
      </xdr:nvCxnSpPr>
      <xdr:spPr>
        <a:xfrm>
          <a:off x="5934710" y="1487360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36195</xdr:rowOff>
    </xdr:from>
    <xdr:ext cx="586740" cy="248920"/>
    <xdr:sp macro="" textlink="">
      <xdr:nvSpPr>
        <xdr:cNvPr id="457" name="テキスト ボックス 456"/>
        <xdr:cNvSpPr txBox="1"/>
      </xdr:nvSpPr>
      <xdr:spPr>
        <a:xfrm>
          <a:off x="5398135" y="1473644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8" name="直線コネクタ 457"/>
        <xdr:cNvCxnSpPr/>
      </xdr:nvCxnSpPr>
      <xdr:spPr>
        <a:xfrm>
          <a:off x="5934710" y="145592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86740" cy="239395"/>
    <xdr:sp macro="" textlink="">
      <xdr:nvSpPr>
        <xdr:cNvPr id="459" name="テキスト ボックス 458"/>
        <xdr:cNvSpPr txBox="1"/>
      </xdr:nvSpPr>
      <xdr:spPr>
        <a:xfrm>
          <a:off x="5398135" y="14422755"/>
          <a:ext cx="58674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0" name="普通建設事業費 （ うち更新整備　）グラフ枠"/>
        <xdr:cNvSpPr/>
      </xdr:nvSpPr>
      <xdr:spPr>
        <a:xfrm>
          <a:off x="5934710" y="14559280"/>
          <a:ext cx="4194175" cy="22682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90</xdr:row>
      <xdr:rowOff>35560</xdr:rowOff>
    </xdr:from>
    <xdr:to>
      <xdr:col>54</xdr:col>
      <xdr:colOff>170815</xdr:colOff>
      <xdr:row>98</xdr:row>
      <xdr:rowOff>118745</xdr:rowOff>
    </xdr:to>
    <xdr:cxnSp macro="">
      <xdr:nvCxnSpPr>
        <xdr:cNvPr id="461" name="直線コネクタ 460"/>
        <xdr:cNvCxnSpPr/>
      </xdr:nvCxnSpPr>
      <xdr:spPr>
        <a:xfrm flipV="1">
          <a:off x="9394825" y="14900910"/>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122555</xdr:rowOff>
    </xdr:from>
    <xdr:ext cx="469265" cy="249555"/>
    <xdr:sp macro="" textlink="">
      <xdr:nvSpPr>
        <xdr:cNvPr id="462" name="普通建設事業費 （ うち更新整備　）最小値テキスト"/>
        <xdr:cNvSpPr txBox="1"/>
      </xdr:nvSpPr>
      <xdr:spPr>
        <a:xfrm>
          <a:off x="9445625" y="163531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118745</xdr:rowOff>
    </xdr:from>
    <xdr:to>
      <xdr:col>55</xdr:col>
      <xdr:colOff>88900</xdr:colOff>
      <xdr:row>98</xdr:row>
      <xdr:rowOff>118745</xdr:rowOff>
    </xdr:to>
    <xdr:cxnSp macro="">
      <xdr:nvCxnSpPr>
        <xdr:cNvPr id="463" name="直線コネクタ 462"/>
        <xdr:cNvCxnSpPr/>
      </xdr:nvCxnSpPr>
      <xdr:spPr>
        <a:xfrm>
          <a:off x="9325610" y="163493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149225</xdr:rowOff>
    </xdr:from>
    <xdr:ext cx="534035" cy="243840"/>
    <xdr:sp macro="" textlink="">
      <xdr:nvSpPr>
        <xdr:cNvPr id="464" name="普通建設事業費 （ うち更新整備　）最大値テキスト"/>
        <xdr:cNvSpPr txBox="1"/>
      </xdr:nvSpPr>
      <xdr:spPr>
        <a:xfrm>
          <a:off x="9445625" y="14684375"/>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35560</xdr:rowOff>
    </xdr:from>
    <xdr:to>
      <xdr:col>55</xdr:col>
      <xdr:colOff>88900</xdr:colOff>
      <xdr:row>90</xdr:row>
      <xdr:rowOff>35560</xdr:rowOff>
    </xdr:to>
    <xdr:cxnSp macro="">
      <xdr:nvCxnSpPr>
        <xdr:cNvPr id="465" name="直線コネクタ 464"/>
        <xdr:cNvCxnSpPr/>
      </xdr:nvCxnSpPr>
      <xdr:spPr>
        <a:xfrm>
          <a:off x="9325610" y="149009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169545</xdr:rowOff>
    </xdr:from>
    <xdr:to>
      <xdr:col>55</xdr:col>
      <xdr:colOff>0</xdr:colOff>
      <xdr:row>98</xdr:row>
      <xdr:rowOff>83185</xdr:rowOff>
    </xdr:to>
    <xdr:cxnSp macro="">
      <xdr:nvCxnSpPr>
        <xdr:cNvPr id="466" name="直線コネクタ 465"/>
        <xdr:cNvCxnSpPr/>
      </xdr:nvCxnSpPr>
      <xdr:spPr>
        <a:xfrm flipV="1">
          <a:off x="8655050" y="16228695"/>
          <a:ext cx="73977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91440</xdr:rowOff>
    </xdr:from>
    <xdr:ext cx="534035" cy="259080"/>
    <xdr:sp macro="" textlink="">
      <xdr:nvSpPr>
        <xdr:cNvPr id="467" name="普通建設事業費 （ うち更新整備　）平均値テキスト"/>
        <xdr:cNvSpPr txBox="1"/>
      </xdr:nvSpPr>
      <xdr:spPr>
        <a:xfrm>
          <a:off x="9445625" y="156362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68580</xdr:rowOff>
    </xdr:from>
    <xdr:to>
      <xdr:col>55</xdr:col>
      <xdr:colOff>50800</xdr:colOff>
      <xdr:row>95</xdr:row>
      <xdr:rowOff>170180</xdr:rowOff>
    </xdr:to>
    <xdr:sp macro="" textlink="">
      <xdr:nvSpPr>
        <xdr:cNvPr id="468" name="フローチャート: 判断 467"/>
        <xdr:cNvSpPr/>
      </xdr:nvSpPr>
      <xdr:spPr>
        <a:xfrm>
          <a:off x="9363710" y="1578483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97</xdr:row>
      <xdr:rowOff>99695</xdr:rowOff>
    </xdr:from>
    <xdr:to>
      <xdr:col>50</xdr:col>
      <xdr:colOff>114300</xdr:colOff>
      <xdr:row>98</xdr:row>
      <xdr:rowOff>83185</xdr:rowOff>
    </xdr:to>
    <xdr:cxnSp macro="">
      <xdr:nvCxnSpPr>
        <xdr:cNvPr id="469" name="直線コネクタ 468"/>
        <xdr:cNvCxnSpPr/>
      </xdr:nvCxnSpPr>
      <xdr:spPr>
        <a:xfrm>
          <a:off x="7857490" y="16158845"/>
          <a:ext cx="79756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76835</xdr:rowOff>
    </xdr:from>
    <xdr:to>
      <xdr:col>50</xdr:col>
      <xdr:colOff>165100</xdr:colOff>
      <xdr:row>96</xdr:row>
      <xdr:rowOff>6985</xdr:rowOff>
    </xdr:to>
    <xdr:sp macro="" textlink="">
      <xdr:nvSpPr>
        <xdr:cNvPr id="470" name="フローチャート: 判断 469"/>
        <xdr:cNvSpPr/>
      </xdr:nvSpPr>
      <xdr:spPr>
        <a:xfrm>
          <a:off x="8604250" y="1579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23495</xdr:rowOff>
    </xdr:from>
    <xdr:ext cx="525145" cy="259080"/>
    <xdr:sp macro="" textlink="">
      <xdr:nvSpPr>
        <xdr:cNvPr id="471" name="テキスト ボックス 470"/>
        <xdr:cNvSpPr txBox="1"/>
      </xdr:nvSpPr>
      <xdr:spPr>
        <a:xfrm>
          <a:off x="8407400" y="155682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99695</xdr:rowOff>
    </xdr:from>
    <xdr:to>
      <xdr:col>45</xdr:col>
      <xdr:colOff>170815</xdr:colOff>
      <xdr:row>97</xdr:row>
      <xdr:rowOff>151130</xdr:rowOff>
    </xdr:to>
    <xdr:cxnSp macro="">
      <xdr:nvCxnSpPr>
        <xdr:cNvPr id="472" name="直線コネクタ 471"/>
        <xdr:cNvCxnSpPr/>
      </xdr:nvCxnSpPr>
      <xdr:spPr>
        <a:xfrm flipV="1">
          <a:off x="7054215" y="16158845"/>
          <a:ext cx="80327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132080</xdr:rowOff>
    </xdr:from>
    <xdr:to>
      <xdr:col>46</xdr:col>
      <xdr:colOff>38100</xdr:colOff>
      <xdr:row>96</xdr:row>
      <xdr:rowOff>62230</xdr:rowOff>
    </xdr:to>
    <xdr:sp macro="" textlink="">
      <xdr:nvSpPr>
        <xdr:cNvPr id="473" name="フローチャート: 判断 472"/>
        <xdr:cNvSpPr/>
      </xdr:nvSpPr>
      <xdr:spPr>
        <a:xfrm>
          <a:off x="7813675" y="1584833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78740</xdr:rowOff>
    </xdr:from>
    <xdr:ext cx="525780" cy="259080"/>
    <xdr:sp macro="" textlink="">
      <xdr:nvSpPr>
        <xdr:cNvPr id="474" name="テキスト ボックス 473"/>
        <xdr:cNvSpPr txBox="1"/>
      </xdr:nvSpPr>
      <xdr:spPr>
        <a:xfrm>
          <a:off x="7616825" y="156235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144145</xdr:rowOff>
    </xdr:from>
    <xdr:to>
      <xdr:col>41</xdr:col>
      <xdr:colOff>50800</xdr:colOff>
      <xdr:row>97</xdr:row>
      <xdr:rowOff>151130</xdr:rowOff>
    </xdr:to>
    <xdr:cxnSp macro="">
      <xdr:nvCxnSpPr>
        <xdr:cNvPr id="475" name="直線コネクタ 474"/>
        <xdr:cNvCxnSpPr/>
      </xdr:nvCxnSpPr>
      <xdr:spPr>
        <a:xfrm>
          <a:off x="6263640" y="16203295"/>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98425</xdr:rowOff>
    </xdr:from>
    <xdr:to>
      <xdr:col>41</xdr:col>
      <xdr:colOff>101600</xdr:colOff>
      <xdr:row>96</xdr:row>
      <xdr:rowOff>29210</xdr:rowOff>
    </xdr:to>
    <xdr:sp macro="" textlink="">
      <xdr:nvSpPr>
        <xdr:cNvPr id="476" name="フローチャート: 判断 475"/>
        <xdr:cNvSpPr/>
      </xdr:nvSpPr>
      <xdr:spPr>
        <a:xfrm>
          <a:off x="7003415" y="15814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45085</xdr:rowOff>
    </xdr:from>
    <xdr:ext cx="525780" cy="258445"/>
    <xdr:sp macro="" textlink="">
      <xdr:nvSpPr>
        <xdr:cNvPr id="477" name="テキスト ボックス 476"/>
        <xdr:cNvSpPr txBox="1"/>
      </xdr:nvSpPr>
      <xdr:spPr>
        <a:xfrm>
          <a:off x="6826250" y="1558988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164465</xdr:rowOff>
    </xdr:from>
    <xdr:to>
      <xdr:col>36</xdr:col>
      <xdr:colOff>165100</xdr:colOff>
      <xdr:row>96</xdr:row>
      <xdr:rowOff>94615</xdr:rowOff>
    </xdr:to>
    <xdr:sp macro="" textlink="">
      <xdr:nvSpPr>
        <xdr:cNvPr id="478" name="フローチャート: 判断 477"/>
        <xdr:cNvSpPr/>
      </xdr:nvSpPr>
      <xdr:spPr>
        <a:xfrm>
          <a:off x="6212840" y="1588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111760</xdr:rowOff>
    </xdr:from>
    <xdr:ext cx="525145" cy="249555"/>
    <xdr:sp macro="" textlink="">
      <xdr:nvSpPr>
        <xdr:cNvPr id="479" name="テキスト ボックス 478"/>
        <xdr:cNvSpPr txBox="1"/>
      </xdr:nvSpPr>
      <xdr:spPr>
        <a:xfrm>
          <a:off x="6015990" y="156565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22401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4842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101</xdr:row>
      <xdr:rowOff>80010</xdr:rowOff>
    </xdr:from>
    <xdr:ext cx="762000" cy="259080"/>
    <xdr:sp macro="" textlink="">
      <xdr:nvSpPr>
        <xdr:cNvPr id="482" name="テキスト ボックス 481"/>
        <xdr:cNvSpPr txBox="1"/>
      </xdr:nvSpPr>
      <xdr:spPr>
        <a:xfrm>
          <a:off x="76866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xdr:cNvSpPr txBox="1"/>
      </xdr:nvSpPr>
      <xdr:spPr>
        <a:xfrm>
          <a:off x="6883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0928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118745</xdr:rowOff>
    </xdr:from>
    <xdr:to>
      <xdr:col>55</xdr:col>
      <xdr:colOff>50800</xdr:colOff>
      <xdr:row>98</xdr:row>
      <xdr:rowOff>48895</xdr:rowOff>
    </xdr:to>
    <xdr:sp macro="" textlink="">
      <xdr:nvSpPr>
        <xdr:cNvPr id="485" name="楕円 484"/>
        <xdr:cNvSpPr/>
      </xdr:nvSpPr>
      <xdr:spPr>
        <a:xfrm>
          <a:off x="9363710" y="1617789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33655</xdr:rowOff>
    </xdr:from>
    <xdr:ext cx="534035" cy="258445"/>
    <xdr:sp macro="" textlink="">
      <xdr:nvSpPr>
        <xdr:cNvPr id="486" name="普通建設事業費 （ うち更新整備　）該当値テキスト"/>
        <xdr:cNvSpPr txBox="1"/>
      </xdr:nvSpPr>
      <xdr:spPr>
        <a:xfrm>
          <a:off x="9445625" y="1609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32385</xdr:rowOff>
    </xdr:from>
    <xdr:to>
      <xdr:col>50</xdr:col>
      <xdr:colOff>165100</xdr:colOff>
      <xdr:row>98</xdr:row>
      <xdr:rowOff>133985</xdr:rowOff>
    </xdr:to>
    <xdr:sp macro="" textlink="">
      <xdr:nvSpPr>
        <xdr:cNvPr id="487" name="楕円 486"/>
        <xdr:cNvSpPr/>
      </xdr:nvSpPr>
      <xdr:spPr>
        <a:xfrm>
          <a:off x="8604250" y="162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125095</xdr:rowOff>
    </xdr:from>
    <xdr:ext cx="525145" cy="258445"/>
    <xdr:sp macro="" textlink="">
      <xdr:nvSpPr>
        <xdr:cNvPr id="488" name="テキスト ボックス 487"/>
        <xdr:cNvSpPr txBox="1"/>
      </xdr:nvSpPr>
      <xdr:spPr>
        <a:xfrm>
          <a:off x="8407400" y="163556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48895</xdr:rowOff>
    </xdr:from>
    <xdr:to>
      <xdr:col>46</xdr:col>
      <xdr:colOff>38100</xdr:colOff>
      <xdr:row>97</xdr:row>
      <xdr:rowOff>150495</xdr:rowOff>
    </xdr:to>
    <xdr:sp macro="" textlink="">
      <xdr:nvSpPr>
        <xdr:cNvPr id="489" name="楕円 488"/>
        <xdr:cNvSpPr/>
      </xdr:nvSpPr>
      <xdr:spPr>
        <a:xfrm>
          <a:off x="7813675" y="1610804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141605</xdr:rowOff>
    </xdr:from>
    <xdr:ext cx="525780" cy="259080"/>
    <xdr:sp macro="" textlink="">
      <xdr:nvSpPr>
        <xdr:cNvPr id="490" name="テキスト ボックス 489"/>
        <xdr:cNvSpPr txBox="1"/>
      </xdr:nvSpPr>
      <xdr:spPr>
        <a:xfrm>
          <a:off x="7616825" y="162007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100330</xdr:rowOff>
    </xdr:from>
    <xdr:to>
      <xdr:col>41</xdr:col>
      <xdr:colOff>101600</xdr:colOff>
      <xdr:row>98</xdr:row>
      <xdr:rowOff>30480</xdr:rowOff>
    </xdr:to>
    <xdr:sp macro="" textlink="">
      <xdr:nvSpPr>
        <xdr:cNvPr id="491" name="楕円 490"/>
        <xdr:cNvSpPr/>
      </xdr:nvSpPr>
      <xdr:spPr>
        <a:xfrm>
          <a:off x="7003415"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25780" cy="259080"/>
    <xdr:sp macro="" textlink="">
      <xdr:nvSpPr>
        <xdr:cNvPr id="492" name="テキスト ボックス 491"/>
        <xdr:cNvSpPr txBox="1"/>
      </xdr:nvSpPr>
      <xdr:spPr>
        <a:xfrm>
          <a:off x="6826250" y="162521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93345</xdr:rowOff>
    </xdr:from>
    <xdr:to>
      <xdr:col>36</xdr:col>
      <xdr:colOff>165100</xdr:colOff>
      <xdr:row>98</xdr:row>
      <xdr:rowOff>23495</xdr:rowOff>
    </xdr:to>
    <xdr:sp macro="" textlink="">
      <xdr:nvSpPr>
        <xdr:cNvPr id="493" name="楕円 492"/>
        <xdr:cNvSpPr/>
      </xdr:nvSpPr>
      <xdr:spPr>
        <a:xfrm>
          <a:off x="6212840" y="161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14605</xdr:rowOff>
    </xdr:from>
    <xdr:ext cx="525145" cy="259080"/>
    <xdr:sp macro="" textlink="">
      <xdr:nvSpPr>
        <xdr:cNvPr id="494" name="テキスト ボックス 493"/>
        <xdr:cNvSpPr txBox="1"/>
      </xdr:nvSpPr>
      <xdr:spPr>
        <a:xfrm>
          <a:off x="6015990" y="162452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54610</xdr:rowOff>
    </xdr:from>
    <xdr:to>
      <xdr:col>89</xdr:col>
      <xdr:colOff>170815</xdr:colOff>
      <xdr:row>25</xdr:row>
      <xdr:rowOff>30480</xdr:rowOff>
    </xdr:to>
    <xdr:sp macro="" textlink="">
      <xdr:nvSpPr>
        <xdr:cNvPr id="495" name="正方形/長方形 494"/>
        <xdr:cNvSpPr/>
      </xdr:nvSpPr>
      <xdr:spPr>
        <a:xfrm>
          <a:off x="11166475" y="3858260"/>
          <a:ext cx="42068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54610</xdr:rowOff>
    </xdr:from>
    <xdr:to>
      <xdr:col>74</xdr:col>
      <xdr:colOff>0</xdr:colOff>
      <xdr:row>26</xdr:row>
      <xdr:rowOff>134620</xdr:rowOff>
    </xdr:to>
    <xdr:sp macro="" textlink="">
      <xdr:nvSpPr>
        <xdr:cNvPr id="496" name="正方形/長方形 495"/>
        <xdr:cNvSpPr/>
      </xdr:nvSpPr>
      <xdr:spPr>
        <a:xfrm>
          <a:off x="1127379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85090</xdr:rowOff>
    </xdr:from>
    <xdr:to>
      <xdr:col>74</xdr:col>
      <xdr:colOff>0</xdr:colOff>
      <xdr:row>28</xdr:row>
      <xdr:rowOff>0</xdr:rowOff>
    </xdr:to>
    <xdr:sp macro="" textlink="">
      <xdr:nvSpPr>
        <xdr:cNvPr id="497" name="正方形/長方形 496"/>
        <xdr:cNvSpPr/>
      </xdr:nvSpPr>
      <xdr:spPr>
        <a:xfrm>
          <a:off x="1127379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54610</xdr:rowOff>
    </xdr:from>
    <xdr:to>
      <xdr:col>79</xdr:col>
      <xdr:colOff>63500</xdr:colOff>
      <xdr:row>26</xdr:row>
      <xdr:rowOff>134620</xdr:rowOff>
    </xdr:to>
    <xdr:sp macro="" textlink="">
      <xdr:nvSpPr>
        <xdr:cNvPr id="498" name="正方形/長方形 497"/>
        <xdr:cNvSpPr/>
      </xdr:nvSpPr>
      <xdr:spPr>
        <a:xfrm>
          <a:off x="12191365"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85090</xdr:rowOff>
    </xdr:from>
    <xdr:to>
      <xdr:col>79</xdr:col>
      <xdr:colOff>63500</xdr:colOff>
      <xdr:row>28</xdr:row>
      <xdr:rowOff>0</xdr:rowOff>
    </xdr:to>
    <xdr:sp macro="" textlink="">
      <xdr:nvSpPr>
        <xdr:cNvPr id="499" name="正方形/長方形 498"/>
        <xdr:cNvSpPr/>
      </xdr:nvSpPr>
      <xdr:spPr>
        <a:xfrm>
          <a:off x="12191365"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54610</xdr:rowOff>
    </xdr:from>
    <xdr:to>
      <xdr:col>85</xdr:col>
      <xdr:colOff>63500</xdr:colOff>
      <xdr:row>26</xdr:row>
      <xdr:rowOff>134620</xdr:rowOff>
    </xdr:to>
    <xdr:sp macro="" textlink="">
      <xdr:nvSpPr>
        <xdr:cNvPr id="500" name="正方形/長方形 499"/>
        <xdr:cNvSpPr/>
      </xdr:nvSpPr>
      <xdr:spPr>
        <a:xfrm>
          <a:off x="13216255"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85090</xdr:rowOff>
    </xdr:from>
    <xdr:to>
      <xdr:col>85</xdr:col>
      <xdr:colOff>63500</xdr:colOff>
      <xdr:row>28</xdr:row>
      <xdr:rowOff>0</xdr:rowOff>
    </xdr:to>
    <xdr:sp macro="" textlink="">
      <xdr:nvSpPr>
        <xdr:cNvPr id="501" name="正方形/長方形 500"/>
        <xdr:cNvSpPr/>
      </xdr:nvSpPr>
      <xdr:spPr>
        <a:xfrm>
          <a:off x="13216255"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170815</xdr:colOff>
      <xdr:row>41</xdr:row>
      <xdr:rowOff>79375</xdr:rowOff>
    </xdr:to>
    <xdr:sp macro="" textlink="">
      <xdr:nvSpPr>
        <xdr:cNvPr id="502" name="正方形/長方形 501"/>
        <xdr:cNvSpPr/>
      </xdr:nvSpPr>
      <xdr:spPr>
        <a:xfrm>
          <a:off x="11166475" y="4653280"/>
          <a:ext cx="42068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5080</xdr:rowOff>
    </xdr:from>
    <xdr:ext cx="340995" cy="213995"/>
    <xdr:sp macro="" textlink="">
      <xdr:nvSpPr>
        <xdr:cNvPr id="503" name="テキスト ボックス 502"/>
        <xdr:cNvSpPr txBox="1"/>
      </xdr:nvSpPr>
      <xdr:spPr>
        <a:xfrm>
          <a:off x="11128375" y="4469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170815</xdr:colOff>
      <xdr:row>41</xdr:row>
      <xdr:rowOff>79375</xdr:rowOff>
    </xdr:to>
    <xdr:cxnSp macro="">
      <xdr:nvCxnSpPr>
        <xdr:cNvPr id="504" name="直線コネクタ 503"/>
        <xdr:cNvCxnSpPr/>
      </xdr:nvCxnSpPr>
      <xdr:spPr>
        <a:xfrm>
          <a:off x="11166475" y="685482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42545</xdr:rowOff>
    </xdr:from>
    <xdr:to>
      <xdr:col>89</xdr:col>
      <xdr:colOff>170815</xdr:colOff>
      <xdr:row>39</xdr:row>
      <xdr:rowOff>42545</xdr:rowOff>
    </xdr:to>
    <xdr:cxnSp macro="">
      <xdr:nvCxnSpPr>
        <xdr:cNvPr id="505" name="直線コネクタ 504"/>
        <xdr:cNvCxnSpPr/>
      </xdr:nvCxnSpPr>
      <xdr:spPr>
        <a:xfrm>
          <a:off x="11166475" y="648779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70485</xdr:rowOff>
    </xdr:from>
    <xdr:ext cx="240030" cy="248920"/>
    <xdr:sp macro="" textlink="">
      <xdr:nvSpPr>
        <xdr:cNvPr id="506" name="テキスト ボックス 505"/>
        <xdr:cNvSpPr txBox="1"/>
      </xdr:nvSpPr>
      <xdr:spPr>
        <a:xfrm>
          <a:off x="10937240" y="6350635"/>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5080</xdr:rowOff>
    </xdr:from>
    <xdr:to>
      <xdr:col>89</xdr:col>
      <xdr:colOff>170815</xdr:colOff>
      <xdr:row>37</xdr:row>
      <xdr:rowOff>5080</xdr:rowOff>
    </xdr:to>
    <xdr:cxnSp macro="">
      <xdr:nvCxnSpPr>
        <xdr:cNvPr id="507" name="直線コネクタ 506"/>
        <xdr:cNvCxnSpPr/>
      </xdr:nvCxnSpPr>
      <xdr:spPr>
        <a:xfrm>
          <a:off x="11166475" y="612013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34290</xdr:rowOff>
    </xdr:from>
    <xdr:ext cx="530860" cy="248920"/>
    <xdr:sp macro="" textlink="">
      <xdr:nvSpPr>
        <xdr:cNvPr id="508" name="テキスト ボックス 507"/>
        <xdr:cNvSpPr txBox="1"/>
      </xdr:nvSpPr>
      <xdr:spPr>
        <a:xfrm>
          <a:off x="10694035" y="59842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134620</xdr:rowOff>
    </xdr:from>
    <xdr:to>
      <xdr:col>89</xdr:col>
      <xdr:colOff>170815</xdr:colOff>
      <xdr:row>34</xdr:row>
      <xdr:rowOff>134620</xdr:rowOff>
    </xdr:to>
    <xdr:cxnSp macro="">
      <xdr:nvCxnSpPr>
        <xdr:cNvPr id="509" name="直線コネクタ 508"/>
        <xdr:cNvCxnSpPr/>
      </xdr:nvCxnSpPr>
      <xdr:spPr>
        <a:xfrm>
          <a:off x="11166475" y="575437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161925</xdr:rowOff>
    </xdr:from>
    <xdr:ext cx="530860" cy="244475"/>
    <xdr:sp macro="" textlink="">
      <xdr:nvSpPr>
        <xdr:cNvPr id="510" name="テキスト ボックス 509"/>
        <xdr:cNvSpPr txBox="1"/>
      </xdr:nvSpPr>
      <xdr:spPr>
        <a:xfrm>
          <a:off x="10694035" y="56165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97790</xdr:rowOff>
    </xdr:from>
    <xdr:to>
      <xdr:col>89</xdr:col>
      <xdr:colOff>170815</xdr:colOff>
      <xdr:row>32</xdr:row>
      <xdr:rowOff>97790</xdr:rowOff>
    </xdr:to>
    <xdr:cxnSp macro="">
      <xdr:nvCxnSpPr>
        <xdr:cNvPr id="511" name="直線コネクタ 510"/>
        <xdr:cNvCxnSpPr/>
      </xdr:nvCxnSpPr>
      <xdr:spPr>
        <a:xfrm>
          <a:off x="11166475" y="538734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125730</xdr:rowOff>
    </xdr:from>
    <xdr:ext cx="530860" cy="247015"/>
    <xdr:sp macro="" textlink="">
      <xdr:nvSpPr>
        <xdr:cNvPr id="512" name="テキスト ボックス 511"/>
        <xdr:cNvSpPr txBox="1"/>
      </xdr:nvSpPr>
      <xdr:spPr>
        <a:xfrm>
          <a:off x="10694035" y="525018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60325</xdr:rowOff>
    </xdr:from>
    <xdr:to>
      <xdr:col>89</xdr:col>
      <xdr:colOff>170815</xdr:colOff>
      <xdr:row>30</xdr:row>
      <xdr:rowOff>60325</xdr:rowOff>
    </xdr:to>
    <xdr:cxnSp macro="">
      <xdr:nvCxnSpPr>
        <xdr:cNvPr id="513" name="直線コネクタ 512"/>
        <xdr:cNvCxnSpPr/>
      </xdr:nvCxnSpPr>
      <xdr:spPr>
        <a:xfrm>
          <a:off x="11166475" y="501967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88900</xdr:rowOff>
    </xdr:from>
    <xdr:ext cx="587375" cy="241935"/>
    <xdr:sp macro="" textlink="">
      <xdr:nvSpPr>
        <xdr:cNvPr id="514" name="テキスト ボックス 513"/>
        <xdr:cNvSpPr txBox="1"/>
      </xdr:nvSpPr>
      <xdr:spPr>
        <a:xfrm>
          <a:off x="10629900" y="4883150"/>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170815</xdr:colOff>
      <xdr:row>28</xdr:row>
      <xdr:rowOff>24130</xdr:rowOff>
    </xdr:to>
    <xdr:cxnSp macro="">
      <xdr:nvCxnSpPr>
        <xdr:cNvPr id="515" name="直線コネクタ 514"/>
        <xdr:cNvCxnSpPr/>
      </xdr:nvCxnSpPr>
      <xdr:spPr>
        <a:xfrm>
          <a:off x="11166475" y="46532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52705</xdr:rowOff>
    </xdr:from>
    <xdr:ext cx="587375" cy="239395"/>
    <xdr:sp macro="" textlink="">
      <xdr:nvSpPr>
        <xdr:cNvPr id="516" name="テキスト ボックス 515"/>
        <xdr:cNvSpPr txBox="1"/>
      </xdr:nvSpPr>
      <xdr:spPr>
        <a:xfrm>
          <a:off x="10629900" y="4516755"/>
          <a:ext cx="5873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170815</xdr:colOff>
      <xdr:row>41</xdr:row>
      <xdr:rowOff>79375</xdr:rowOff>
    </xdr:to>
    <xdr:sp macro="" textlink="">
      <xdr:nvSpPr>
        <xdr:cNvPr id="517" name="災害復旧事業費グラフ枠"/>
        <xdr:cNvSpPr/>
      </xdr:nvSpPr>
      <xdr:spPr>
        <a:xfrm>
          <a:off x="11166475" y="4653280"/>
          <a:ext cx="42068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xdr:rowOff>
    </xdr:from>
    <xdr:to>
      <xdr:col>85</xdr:col>
      <xdr:colOff>126365</xdr:colOff>
      <xdr:row>39</xdr:row>
      <xdr:rowOff>42545</xdr:rowOff>
    </xdr:to>
    <xdr:cxnSp macro="">
      <xdr:nvCxnSpPr>
        <xdr:cNvPr id="518" name="直線コネクタ 517"/>
        <xdr:cNvCxnSpPr/>
      </xdr:nvCxnSpPr>
      <xdr:spPr>
        <a:xfrm flipV="1">
          <a:off x="14644370" y="4972050"/>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39</xdr:row>
      <xdr:rowOff>46355</xdr:rowOff>
    </xdr:from>
    <xdr:ext cx="249555" cy="248920"/>
    <xdr:sp macro="" textlink="">
      <xdr:nvSpPr>
        <xdr:cNvPr id="519" name="災害復旧事業費最小値テキスト"/>
        <xdr:cNvSpPr txBox="1"/>
      </xdr:nvSpPr>
      <xdr:spPr>
        <a:xfrm>
          <a:off x="14690090" y="64916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42545</xdr:rowOff>
    </xdr:from>
    <xdr:to>
      <xdr:col>86</xdr:col>
      <xdr:colOff>25400</xdr:colOff>
      <xdr:row>39</xdr:row>
      <xdr:rowOff>42545</xdr:rowOff>
    </xdr:to>
    <xdr:cxnSp macro="">
      <xdr:nvCxnSpPr>
        <xdr:cNvPr id="520" name="直線コネクタ 519"/>
        <xdr:cNvCxnSpPr/>
      </xdr:nvCxnSpPr>
      <xdr:spPr>
        <a:xfrm>
          <a:off x="14557375" y="64877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28</xdr:row>
      <xdr:rowOff>126365</xdr:rowOff>
    </xdr:from>
    <xdr:ext cx="598805" cy="243840"/>
    <xdr:sp macro="" textlink="">
      <xdr:nvSpPr>
        <xdr:cNvPr id="521" name="災害復旧事業費最大値テキスト"/>
        <xdr:cNvSpPr txBox="1"/>
      </xdr:nvSpPr>
      <xdr:spPr>
        <a:xfrm>
          <a:off x="14690090" y="4755515"/>
          <a:ext cx="5988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xdr:rowOff>
    </xdr:from>
    <xdr:to>
      <xdr:col>86</xdr:col>
      <xdr:colOff>25400</xdr:colOff>
      <xdr:row>30</xdr:row>
      <xdr:rowOff>12700</xdr:rowOff>
    </xdr:to>
    <xdr:cxnSp macro="">
      <xdr:nvCxnSpPr>
        <xdr:cNvPr id="522" name="直線コネクタ 521"/>
        <xdr:cNvCxnSpPr/>
      </xdr:nvCxnSpPr>
      <xdr:spPr>
        <a:xfrm>
          <a:off x="14557375" y="49720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26670</xdr:rowOff>
    </xdr:from>
    <xdr:to>
      <xdr:col>85</xdr:col>
      <xdr:colOff>127000</xdr:colOff>
      <xdr:row>39</xdr:row>
      <xdr:rowOff>42545</xdr:rowOff>
    </xdr:to>
    <xdr:cxnSp macro="">
      <xdr:nvCxnSpPr>
        <xdr:cNvPr id="523" name="直線コネクタ 522"/>
        <xdr:cNvCxnSpPr/>
      </xdr:nvCxnSpPr>
      <xdr:spPr>
        <a:xfrm flipV="1">
          <a:off x="13886815" y="6471920"/>
          <a:ext cx="7594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37</xdr:row>
      <xdr:rowOff>85090</xdr:rowOff>
    </xdr:from>
    <xdr:ext cx="469900" cy="244475"/>
    <xdr:sp macro="" textlink="">
      <xdr:nvSpPr>
        <xdr:cNvPr id="524" name="災害復旧事業費平均値テキスト"/>
        <xdr:cNvSpPr txBox="1"/>
      </xdr:nvSpPr>
      <xdr:spPr>
        <a:xfrm>
          <a:off x="14690090" y="6200140"/>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63500</xdr:rowOff>
    </xdr:from>
    <xdr:to>
      <xdr:col>85</xdr:col>
      <xdr:colOff>170815</xdr:colOff>
      <xdr:row>38</xdr:row>
      <xdr:rowOff>160655</xdr:rowOff>
    </xdr:to>
    <xdr:sp macro="" textlink="">
      <xdr:nvSpPr>
        <xdr:cNvPr id="525" name="フローチャート: 判断 524"/>
        <xdr:cNvSpPr/>
      </xdr:nvSpPr>
      <xdr:spPr>
        <a:xfrm>
          <a:off x="14595475" y="6343650"/>
          <a:ext cx="946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42545</xdr:rowOff>
    </xdr:from>
    <xdr:to>
      <xdr:col>81</xdr:col>
      <xdr:colOff>50800</xdr:colOff>
      <xdr:row>39</xdr:row>
      <xdr:rowOff>42545</xdr:rowOff>
    </xdr:to>
    <xdr:cxnSp macro="">
      <xdr:nvCxnSpPr>
        <xdr:cNvPr id="526" name="直線コネクタ 525"/>
        <xdr:cNvCxnSpPr/>
      </xdr:nvCxnSpPr>
      <xdr:spPr>
        <a:xfrm>
          <a:off x="13096240" y="648779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64135</xdr:rowOff>
    </xdr:from>
    <xdr:to>
      <xdr:col>81</xdr:col>
      <xdr:colOff>101600</xdr:colOff>
      <xdr:row>38</xdr:row>
      <xdr:rowOff>161290</xdr:rowOff>
    </xdr:to>
    <xdr:sp macro="" textlink="">
      <xdr:nvSpPr>
        <xdr:cNvPr id="527" name="フローチャート: 判断 526"/>
        <xdr:cNvSpPr/>
      </xdr:nvSpPr>
      <xdr:spPr>
        <a:xfrm>
          <a:off x="13836015" y="63442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12700</xdr:rowOff>
    </xdr:from>
    <xdr:ext cx="460375" cy="248920"/>
    <xdr:sp macro="" textlink="">
      <xdr:nvSpPr>
        <xdr:cNvPr id="528" name="テキスト ボックス 527"/>
        <xdr:cNvSpPr txBox="1"/>
      </xdr:nvSpPr>
      <xdr:spPr>
        <a:xfrm>
          <a:off x="13671550" y="6127750"/>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39</xdr:row>
      <xdr:rowOff>42545</xdr:rowOff>
    </xdr:from>
    <xdr:to>
      <xdr:col>76</xdr:col>
      <xdr:colOff>114300</xdr:colOff>
      <xdr:row>39</xdr:row>
      <xdr:rowOff>42545</xdr:rowOff>
    </xdr:to>
    <xdr:cxnSp macro="">
      <xdr:nvCxnSpPr>
        <xdr:cNvPr id="529" name="直線コネクタ 528"/>
        <xdr:cNvCxnSpPr/>
      </xdr:nvCxnSpPr>
      <xdr:spPr>
        <a:xfrm>
          <a:off x="12298680" y="648779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86995</xdr:rowOff>
    </xdr:from>
    <xdr:to>
      <xdr:col>76</xdr:col>
      <xdr:colOff>165100</xdr:colOff>
      <xdr:row>39</xdr:row>
      <xdr:rowOff>19050</xdr:rowOff>
    </xdr:to>
    <xdr:sp macro="" textlink="">
      <xdr:nvSpPr>
        <xdr:cNvPr id="530" name="フローチャート: 判断 529"/>
        <xdr:cNvSpPr/>
      </xdr:nvSpPr>
      <xdr:spPr>
        <a:xfrm>
          <a:off x="13045440" y="63671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34925</xdr:rowOff>
    </xdr:from>
    <xdr:ext cx="460375" cy="248920"/>
    <xdr:sp macro="" textlink="">
      <xdr:nvSpPr>
        <xdr:cNvPr id="531" name="テキスト ボックス 530"/>
        <xdr:cNvSpPr txBox="1"/>
      </xdr:nvSpPr>
      <xdr:spPr>
        <a:xfrm>
          <a:off x="12880975" y="614997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42545</xdr:rowOff>
    </xdr:from>
    <xdr:to>
      <xdr:col>71</xdr:col>
      <xdr:colOff>170815</xdr:colOff>
      <xdr:row>39</xdr:row>
      <xdr:rowOff>42545</xdr:rowOff>
    </xdr:to>
    <xdr:cxnSp macro="">
      <xdr:nvCxnSpPr>
        <xdr:cNvPr id="532" name="直線コネクタ 531"/>
        <xdr:cNvCxnSpPr/>
      </xdr:nvCxnSpPr>
      <xdr:spPr>
        <a:xfrm>
          <a:off x="11495405" y="648779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113665</xdr:rowOff>
    </xdr:from>
    <xdr:to>
      <xdr:col>72</xdr:col>
      <xdr:colOff>38100</xdr:colOff>
      <xdr:row>39</xdr:row>
      <xdr:rowOff>46355</xdr:rowOff>
    </xdr:to>
    <xdr:sp macro="" textlink="">
      <xdr:nvSpPr>
        <xdr:cNvPr id="533" name="フローチャート: 判断 532"/>
        <xdr:cNvSpPr/>
      </xdr:nvSpPr>
      <xdr:spPr>
        <a:xfrm>
          <a:off x="12254865" y="639381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61595</xdr:rowOff>
    </xdr:from>
    <xdr:ext cx="461010" cy="244475"/>
    <xdr:sp macro="" textlink="">
      <xdr:nvSpPr>
        <xdr:cNvPr id="534" name="テキスト ボックス 533"/>
        <xdr:cNvSpPr txBox="1"/>
      </xdr:nvSpPr>
      <xdr:spPr>
        <a:xfrm>
          <a:off x="12090400" y="6176645"/>
          <a:ext cx="4610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60325</xdr:rowOff>
    </xdr:to>
    <xdr:sp macro="" textlink="">
      <xdr:nvSpPr>
        <xdr:cNvPr id="535" name="フローチャート: 判断 534"/>
        <xdr:cNvSpPr/>
      </xdr:nvSpPr>
      <xdr:spPr>
        <a:xfrm>
          <a:off x="11444605" y="6407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76835</xdr:rowOff>
    </xdr:from>
    <xdr:ext cx="460375" cy="243840"/>
    <xdr:sp macro="" textlink="">
      <xdr:nvSpPr>
        <xdr:cNvPr id="536" name="テキスト ボックス 535"/>
        <xdr:cNvSpPr txBox="1"/>
      </xdr:nvSpPr>
      <xdr:spPr>
        <a:xfrm>
          <a:off x="11280140" y="6191885"/>
          <a:ext cx="4603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3840"/>
    <xdr:sp macro="" textlink="">
      <xdr:nvSpPr>
        <xdr:cNvPr id="537" name="テキスト ボックス 536"/>
        <xdr:cNvSpPr txBox="1"/>
      </xdr:nvSpPr>
      <xdr:spPr>
        <a:xfrm>
          <a:off x="14475460"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1365" cy="243840"/>
    <xdr:sp macro="" textlink="">
      <xdr:nvSpPr>
        <xdr:cNvPr id="538" name="テキスト ボックス 537"/>
        <xdr:cNvSpPr txBox="1"/>
      </xdr:nvSpPr>
      <xdr:spPr>
        <a:xfrm>
          <a:off x="13716000"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3840"/>
    <xdr:sp macro="" textlink="">
      <xdr:nvSpPr>
        <xdr:cNvPr id="539" name="テキスト ボックス 538"/>
        <xdr:cNvSpPr txBox="1"/>
      </xdr:nvSpPr>
      <xdr:spPr>
        <a:xfrm>
          <a:off x="1292542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41</xdr:row>
      <xdr:rowOff>76835</xdr:rowOff>
    </xdr:from>
    <xdr:ext cx="762000" cy="243840"/>
    <xdr:sp macro="" textlink="">
      <xdr:nvSpPr>
        <xdr:cNvPr id="540" name="テキスト ボックス 539"/>
        <xdr:cNvSpPr txBox="1"/>
      </xdr:nvSpPr>
      <xdr:spPr>
        <a:xfrm>
          <a:off x="1212786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1365" cy="243840"/>
    <xdr:sp macro="" textlink="">
      <xdr:nvSpPr>
        <xdr:cNvPr id="541" name="テキスト ボックス 540"/>
        <xdr:cNvSpPr txBox="1"/>
      </xdr:nvSpPr>
      <xdr:spPr>
        <a:xfrm>
          <a:off x="11324590"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142240</xdr:rowOff>
    </xdr:from>
    <xdr:to>
      <xdr:col>85</xdr:col>
      <xdr:colOff>170815</xdr:colOff>
      <xdr:row>39</xdr:row>
      <xdr:rowOff>75565</xdr:rowOff>
    </xdr:to>
    <xdr:sp macro="" textlink="">
      <xdr:nvSpPr>
        <xdr:cNvPr id="542" name="楕円 541"/>
        <xdr:cNvSpPr/>
      </xdr:nvSpPr>
      <xdr:spPr>
        <a:xfrm>
          <a:off x="14595475" y="6422390"/>
          <a:ext cx="946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38</xdr:row>
      <xdr:rowOff>60325</xdr:rowOff>
    </xdr:from>
    <xdr:ext cx="469900" cy="244475"/>
    <xdr:sp macro="" textlink="">
      <xdr:nvSpPr>
        <xdr:cNvPr id="543" name="災害復旧事業費該当値テキスト"/>
        <xdr:cNvSpPr txBox="1"/>
      </xdr:nvSpPr>
      <xdr:spPr>
        <a:xfrm>
          <a:off x="14690090" y="634047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158750</xdr:rowOff>
    </xdr:from>
    <xdr:to>
      <xdr:col>81</xdr:col>
      <xdr:colOff>101600</xdr:colOff>
      <xdr:row>39</xdr:row>
      <xdr:rowOff>91440</xdr:rowOff>
    </xdr:to>
    <xdr:sp macro="" textlink="">
      <xdr:nvSpPr>
        <xdr:cNvPr id="544" name="楕円 543"/>
        <xdr:cNvSpPr/>
      </xdr:nvSpPr>
      <xdr:spPr>
        <a:xfrm>
          <a:off x="13836015" y="643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83185</xdr:rowOff>
    </xdr:from>
    <xdr:ext cx="240665" cy="244475"/>
    <xdr:sp macro="" textlink="">
      <xdr:nvSpPr>
        <xdr:cNvPr id="545" name="テキスト ボックス 544"/>
        <xdr:cNvSpPr txBox="1"/>
      </xdr:nvSpPr>
      <xdr:spPr>
        <a:xfrm>
          <a:off x="13782040" y="6528435"/>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158750</xdr:rowOff>
    </xdr:from>
    <xdr:to>
      <xdr:col>76</xdr:col>
      <xdr:colOff>165100</xdr:colOff>
      <xdr:row>39</xdr:row>
      <xdr:rowOff>91440</xdr:rowOff>
    </xdr:to>
    <xdr:sp macro="" textlink="">
      <xdr:nvSpPr>
        <xdr:cNvPr id="546" name="楕円 545"/>
        <xdr:cNvSpPr/>
      </xdr:nvSpPr>
      <xdr:spPr>
        <a:xfrm>
          <a:off x="13045440" y="643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170815</xdr:colOff>
      <xdr:row>39</xdr:row>
      <xdr:rowOff>83185</xdr:rowOff>
    </xdr:from>
    <xdr:ext cx="247015" cy="244475"/>
    <xdr:sp macro="" textlink="">
      <xdr:nvSpPr>
        <xdr:cNvPr id="547" name="テキスト ボックス 546"/>
        <xdr:cNvSpPr txBox="1"/>
      </xdr:nvSpPr>
      <xdr:spPr>
        <a:xfrm>
          <a:off x="12981940" y="6528435"/>
          <a:ext cx="247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158750</xdr:rowOff>
    </xdr:from>
    <xdr:to>
      <xdr:col>72</xdr:col>
      <xdr:colOff>38100</xdr:colOff>
      <xdr:row>39</xdr:row>
      <xdr:rowOff>91440</xdr:rowOff>
    </xdr:to>
    <xdr:sp macro="" textlink="">
      <xdr:nvSpPr>
        <xdr:cNvPr id="548" name="楕円 547"/>
        <xdr:cNvSpPr/>
      </xdr:nvSpPr>
      <xdr:spPr>
        <a:xfrm>
          <a:off x="12254865" y="643890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83185</xdr:rowOff>
    </xdr:from>
    <xdr:ext cx="240030" cy="244475"/>
    <xdr:sp macro="" textlink="">
      <xdr:nvSpPr>
        <xdr:cNvPr id="549" name="テキスト ボックス 548"/>
        <xdr:cNvSpPr txBox="1"/>
      </xdr:nvSpPr>
      <xdr:spPr>
        <a:xfrm>
          <a:off x="12181205" y="652843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91440</xdr:rowOff>
    </xdr:to>
    <xdr:sp macro="" textlink="">
      <xdr:nvSpPr>
        <xdr:cNvPr id="550" name="楕円 549"/>
        <xdr:cNvSpPr/>
      </xdr:nvSpPr>
      <xdr:spPr>
        <a:xfrm>
          <a:off x="11444605" y="6438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83185</xdr:rowOff>
    </xdr:from>
    <xdr:ext cx="240665" cy="244475"/>
    <xdr:sp macro="" textlink="">
      <xdr:nvSpPr>
        <xdr:cNvPr id="551" name="テキスト ボックス 550"/>
        <xdr:cNvSpPr txBox="1"/>
      </xdr:nvSpPr>
      <xdr:spPr>
        <a:xfrm>
          <a:off x="11390630" y="6528435"/>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54610</xdr:rowOff>
    </xdr:from>
    <xdr:to>
      <xdr:col>89</xdr:col>
      <xdr:colOff>170815</xdr:colOff>
      <xdr:row>45</xdr:row>
      <xdr:rowOff>30480</xdr:rowOff>
    </xdr:to>
    <xdr:sp macro="" textlink="">
      <xdr:nvSpPr>
        <xdr:cNvPr id="552" name="正方形/長方形 551"/>
        <xdr:cNvSpPr/>
      </xdr:nvSpPr>
      <xdr:spPr>
        <a:xfrm>
          <a:off x="11166475" y="7160260"/>
          <a:ext cx="42068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54610</xdr:rowOff>
    </xdr:from>
    <xdr:to>
      <xdr:col>74</xdr:col>
      <xdr:colOff>0</xdr:colOff>
      <xdr:row>46</xdr:row>
      <xdr:rowOff>134620</xdr:rowOff>
    </xdr:to>
    <xdr:sp macro="" textlink="">
      <xdr:nvSpPr>
        <xdr:cNvPr id="553" name="正方形/長方形 552"/>
        <xdr:cNvSpPr/>
      </xdr:nvSpPr>
      <xdr:spPr>
        <a:xfrm>
          <a:off x="1127379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85090</xdr:rowOff>
    </xdr:from>
    <xdr:to>
      <xdr:col>74</xdr:col>
      <xdr:colOff>0</xdr:colOff>
      <xdr:row>48</xdr:row>
      <xdr:rowOff>0</xdr:rowOff>
    </xdr:to>
    <xdr:sp macro="" textlink="">
      <xdr:nvSpPr>
        <xdr:cNvPr id="554" name="正方形/長方形 553"/>
        <xdr:cNvSpPr/>
      </xdr:nvSpPr>
      <xdr:spPr>
        <a:xfrm>
          <a:off x="1127379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54610</xdr:rowOff>
    </xdr:from>
    <xdr:to>
      <xdr:col>79</xdr:col>
      <xdr:colOff>63500</xdr:colOff>
      <xdr:row>46</xdr:row>
      <xdr:rowOff>134620</xdr:rowOff>
    </xdr:to>
    <xdr:sp macro="" textlink="">
      <xdr:nvSpPr>
        <xdr:cNvPr id="555" name="正方形/長方形 554"/>
        <xdr:cNvSpPr/>
      </xdr:nvSpPr>
      <xdr:spPr>
        <a:xfrm>
          <a:off x="12191365"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85090</xdr:rowOff>
    </xdr:from>
    <xdr:to>
      <xdr:col>79</xdr:col>
      <xdr:colOff>63500</xdr:colOff>
      <xdr:row>48</xdr:row>
      <xdr:rowOff>0</xdr:rowOff>
    </xdr:to>
    <xdr:sp macro="" textlink="">
      <xdr:nvSpPr>
        <xdr:cNvPr id="556" name="正方形/長方形 555"/>
        <xdr:cNvSpPr/>
      </xdr:nvSpPr>
      <xdr:spPr>
        <a:xfrm>
          <a:off x="12191365"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54610</xdr:rowOff>
    </xdr:from>
    <xdr:to>
      <xdr:col>85</xdr:col>
      <xdr:colOff>63500</xdr:colOff>
      <xdr:row>46</xdr:row>
      <xdr:rowOff>134620</xdr:rowOff>
    </xdr:to>
    <xdr:sp macro="" textlink="">
      <xdr:nvSpPr>
        <xdr:cNvPr id="557" name="正方形/長方形 556"/>
        <xdr:cNvSpPr/>
      </xdr:nvSpPr>
      <xdr:spPr>
        <a:xfrm>
          <a:off x="13216255"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85090</xdr:rowOff>
    </xdr:from>
    <xdr:to>
      <xdr:col>85</xdr:col>
      <xdr:colOff>63500</xdr:colOff>
      <xdr:row>48</xdr:row>
      <xdr:rowOff>0</xdr:rowOff>
    </xdr:to>
    <xdr:sp macro="" textlink="">
      <xdr:nvSpPr>
        <xdr:cNvPr id="558" name="正方形/長方形 557"/>
        <xdr:cNvSpPr/>
      </xdr:nvSpPr>
      <xdr:spPr>
        <a:xfrm>
          <a:off x="13216255"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170815</xdr:colOff>
      <xdr:row>61</xdr:row>
      <xdr:rowOff>79375</xdr:rowOff>
    </xdr:to>
    <xdr:sp macro="" textlink="">
      <xdr:nvSpPr>
        <xdr:cNvPr id="559" name="正方形/長方形 558"/>
        <xdr:cNvSpPr/>
      </xdr:nvSpPr>
      <xdr:spPr>
        <a:xfrm>
          <a:off x="11166475" y="7955280"/>
          <a:ext cx="42068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5080</xdr:rowOff>
    </xdr:from>
    <xdr:ext cx="340995" cy="213995"/>
    <xdr:sp macro="" textlink="">
      <xdr:nvSpPr>
        <xdr:cNvPr id="560" name="テキスト ボックス 559"/>
        <xdr:cNvSpPr txBox="1"/>
      </xdr:nvSpPr>
      <xdr:spPr>
        <a:xfrm>
          <a:off x="11128375" y="7771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170815</xdr:colOff>
      <xdr:row>61</xdr:row>
      <xdr:rowOff>79375</xdr:rowOff>
    </xdr:to>
    <xdr:cxnSp macro="">
      <xdr:nvCxnSpPr>
        <xdr:cNvPr id="561" name="直線コネクタ 560"/>
        <xdr:cNvCxnSpPr/>
      </xdr:nvCxnSpPr>
      <xdr:spPr>
        <a:xfrm>
          <a:off x="11166475" y="1015682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134620</xdr:rowOff>
    </xdr:from>
    <xdr:to>
      <xdr:col>89</xdr:col>
      <xdr:colOff>170815</xdr:colOff>
      <xdr:row>54</xdr:row>
      <xdr:rowOff>134620</xdr:rowOff>
    </xdr:to>
    <xdr:cxnSp macro="">
      <xdr:nvCxnSpPr>
        <xdr:cNvPr id="562" name="直線コネクタ 561"/>
        <xdr:cNvCxnSpPr/>
      </xdr:nvCxnSpPr>
      <xdr:spPr>
        <a:xfrm>
          <a:off x="11166475" y="905637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161925</xdr:rowOff>
    </xdr:from>
    <xdr:ext cx="240030" cy="244475"/>
    <xdr:sp macro="" textlink="">
      <xdr:nvSpPr>
        <xdr:cNvPr id="563" name="テキスト ボックス 562"/>
        <xdr:cNvSpPr txBox="1"/>
      </xdr:nvSpPr>
      <xdr:spPr>
        <a:xfrm>
          <a:off x="10937240" y="891857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170815</xdr:colOff>
      <xdr:row>48</xdr:row>
      <xdr:rowOff>24130</xdr:rowOff>
    </xdr:to>
    <xdr:cxnSp macro="">
      <xdr:nvCxnSpPr>
        <xdr:cNvPr id="564" name="直線コネクタ 563"/>
        <xdr:cNvCxnSpPr/>
      </xdr:nvCxnSpPr>
      <xdr:spPr>
        <a:xfrm>
          <a:off x="11166475" y="79552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0030" cy="239395"/>
    <xdr:sp macro="" textlink="">
      <xdr:nvSpPr>
        <xdr:cNvPr id="565" name="テキスト ボックス 564"/>
        <xdr:cNvSpPr txBox="1"/>
      </xdr:nvSpPr>
      <xdr:spPr>
        <a:xfrm>
          <a:off x="10937240" y="7818755"/>
          <a:ext cx="240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170815</xdr:colOff>
      <xdr:row>61</xdr:row>
      <xdr:rowOff>79375</xdr:rowOff>
    </xdr:to>
    <xdr:sp macro="" textlink="">
      <xdr:nvSpPr>
        <xdr:cNvPr id="566" name="失業対策事業費グラフ枠"/>
        <xdr:cNvSpPr/>
      </xdr:nvSpPr>
      <xdr:spPr>
        <a:xfrm>
          <a:off x="11166475" y="7955280"/>
          <a:ext cx="42068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134620</xdr:rowOff>
    </xdr:from>
    <xdr:to>
      <xdr:col>85</xdr:col>
      <xdr:colOff>126365</xdr:colOff>
      <xdr:row>54</xdr:row>
      <xdr:rowOff>134620</xdr:rowOff>
    </xdr:to>
    <xdr:cxnSp macro="">
      <xdr:nvCxnSpPr>
        <xdr:cNvPr id="567" name="直線コネクタ 566"/>
        <xdr:cNvCxnSpPr/>
      </xdr:nvCxnSpPr>
      <xdr:spPr>
        <a:xfrm>
          <a:off x="1464437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55</xdr:row>
      <xdr:rowOff>9525</xdr:rowOff>
    </xdr:from>
    <xdr:ext cx="249555" cy="248285"/>
    <xdr:sp macro="" textlink="">
      <xdr:nvSpPr>
        <xdr:cNvPr id="568" name="失業対策事業費最小値テキスト"/>
        <xdr:cNvSpPr txBox="1"/>
      </xdr:nvSpPr>
      <xdr:spPr>
        <a:xfrm>
          <a:off x="14690090" y="909637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69" name="直線コネクタ 568"/>
        <xdr:cNvCxnSpPr/>
      </xdr:nvCxnSpPr>
      <xdr:spPr>
        <a:xfrm>
          <a:off x="14557375" y="90563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53</xdr:row>
      <xdr:rowOff>9525</xdr:rowOff>
    </xdr:from>
    <xdr:ext cx="249555" cy="248285"/>
    <xdr:sp macro="" textlink="">
      <xdr:nvSpPr>
        <xdr:cNvPr id="570" name="失業対策事業費最大値テキスト"/>
        <xdr:cNvSpPr txBox="1"/>
      </xdr:nvSpPr>
      <xdr:spPr>
        <a:xfrm>
          <a:off x="14690090" y="876617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1" name="直線コネクタ 570"/>
        <xdr:cNvCxnSpPr/>
      </xdr:nvCxnSpPr>
      <xdr:spPr>
        <a:xfrm>
          <a:off x="14557375" y="90563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134620</xdr:rowOff>
    </xdr:from>
    <xdr:to>
      <xdr:col>85</xdr:col>
      <xdr:colOff>127000</xdr:colOff>
      <xdr:row>54</xdr:row>
      <xdr:rowOff>134620</xdr:rowOff>
    </xdr:to>
    <xdr:cxnSp macro="">
      <xdr:nvCxnSpPr>
        <xdr:cNvPr id="572" name="直線コネクタ 571"/>
        <xdr:cNvCxnSpPr/>
      </xdr:nvCxnSpPr>
      <xdr:spPr>
        <a:xfrm>
          <a:off x="13886815" y="9056370"/>
          <a:ext cx="7594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54</xdr:row>
      <xdr:rowOff>64770</xdr:rowOff>
    </xdr:from>
    <xdr:ext cx="249555" cy="243205"/>
    <xdr:sp macro="" textlink="">
      <xdr:nvSpPr>
        <xdr:cNvPr id="573" name="失業対策事業費平均値テキスト"/>
        <xdr:cNvSpPr txBox="1"/>
      </xdr:nvSpPr>
      <xdr:spPr>
        <a:xfrm>
          <a:off x="14690090" y="8986520"/>
          <a:ext cx="24955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85090</xdr:rowOff>
    </xdr:from>
    <xdr:to>
      <xdr:col>85</xdr:col>
      <xdr:colOff>170815</xdr:colOff>
      <xdr:row>55</xdr:row>
      <xdr:rowOff>17780</xdr:rowOff>
    </xdr:to>
    <xdr:sp macro="" textlink="">
      <xdr:nvSpPr>
        <xdr:cNvPr id="574" name="フローチャート: 判断 573"/>
        <xdr:cNvSpPr/>
      </xdr:nvSpPr>
      <xdr:spPr>
        <a:xfrm>
          <a:off x="14595475" y="9006840"/>
          <a:ext cx="946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134620</xdr:rowOff>
    </xdr:from>
    <xdr:to>
      <xdr:col>81</xdr:col>
      <xdr:colOff>50800</xdr:colOff>
      <xdr:row>54</xdr:row>
      <xdr:rowOff>134620</xdr:rowOff>
    </xdr:to>
    <xdr:cxnSp macro="">
      <xdr:nvCxnSpPr>
        <xdr:cNvPr id="575" name="直線コネクタ 574"/>
        <xdr:cNvCxnSpPr/>
      </xdr:nvCxnSpPr>
      <xdr:spPr>
        <a:xfrm>
          <a:off x="13096240" y="905637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85090</xdr:rowOff>
    </xdr:from>
    <xdr:to>
      <xdr:col>81</xdr:col>
      <xdr:colOff>101600</xdr:colOff>
      <xdr:row>55</xdr:row>
      <xdr:rowOff>17780</xdr:rowOff>
    </xdr:to>
    <xdr:sp macro="" textlink="">
      <xdr:nvSpPr>
        <xdr:cNvPr id="576" name="フローチャート: 判断 575"/>
        <xdr:cNvSpPr/>
      </xdr:nvSpPr>
      <xdr:spPr>
        <a:xfrm>
          <a:off x="13836015" y="9006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0665" cy="248285"/>
    <xdr:sp macro="" textlink="">
      <xdr:nvSpPr>
        <xdr:cNvPr id="577" name="テキスト ボックス 576"/>
        <xdr:cNvSpPr txBox="1"/>
      </xdr:nvSpPr>
      <xdr:spPr>
        <a:xfrm>
          <a:off x="13782040" y="9096375"/>
          <a:ext cx="240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54</xdr:row>
      <xdr:rowOff>134620</xdr:rowOff>
    </xdr:from>
    <xdr:to>
      <xdr:col>76</xdr:col>
      <xdr:colOff>114300</xdr:colOff>
      <xdr:row>54</xdr:row>
      <xdr:rowOff>134620</xdr:rowOff>
    </xdr:to>
    <xdr:cxnSp macro="">
      <xdr:nvCxnSpPr>
        <xdr:cNvPr id="578" name="直線コネクタ 577"/>
        <xdr:cNvCxnSpPr/>
      </xdr:nvCxnSpPr>
      <xdr:spPr>
        <a:xfrm>
          <a:off x="12298680" y="905637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85090</xdr:rowOff>
    </xdr:from>
    <xdr:to>
      <xdr:col>76</xdr:col>
      <xdr:colOff>165100</xdr:colOff>
      <xdr:row>55</xdr:row>
      <xdr:rowOff>17780</xdr:rowOff>
    </xdr:to>
    <xdr:sp macro="" textlink="">
      <xdr:nvSpPr>
        <xdr:cNvPr id="579" name="フローチャート: 判断 578"/>
        <xdr:cNvSpPr/>
      </xdr:nvSpPr>
      <xdr:spPr>
        <a:xfrm>
          <a:off x="13045440" y="9006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170815</xdr:colOff>
      <xdr:row>55</xdr:row>
      <xdr:rowOff>9525</xdr:rowOff>
    </xdr:from>
    <xdr:ext cx="247015" cy="248285"/>
    <xdr:sp macro="" textlink="">
      <xdr:nvSpPr>
        <xdr:cNvPr id="580" name="テキスト ボックス 579"/>
        <xdr:cNvSpPr txBox="1"/>
      </xdr:nvSpPr>
      <xdr:spPr>
        <a:xfrm>
          <a:off x="12981940" y="9096375"/>
          <a:ext cx="247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170815</xdr:colOff>
      <xdr:row>54</xdr:row>
      <xdr:rowOff>134620</xdr:rowOff>
    </xdr:to>
    <xdr:cxnSp macro="">
      <xdr:nvCxnSpPr>
        <xdr:cNvPr id="581" name="直線コネクタ 580"/>
        <xdr:cNvCxnSpPr/>
      </xdr:nvCxnSpPr>
      <xdr:spPr>
        <a:xfrm>
          <a:off x="11495405" y="905637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85090</xdr:rowOff>
    </xdr:from>
    <xdr:to>
      <xdr:col>72</xdr:col>
      <xdr:colOff>38100</xdr:colOff>
      <xdr:row>55</xdr:row>
      <xdr:rowOff>17780</xdr:rowOff>
    </xdr:to>
    <xdr:sp macro="" textlink="">
      <xdr:nvSpPr>
        <xdr:cNvPr id="582" name="フローチャート: 判断 581"/>
        <xdr:cNvSpPr/>
      </xdr:nvSpPr>
      <xdr:spPr>
        <a:xfrm>
          <a:off x="12254865" y="900684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0030" cy="248285"/>
    <xdr:sp macro="" textlink="">
      <xdr:nvSpPr>
        <xdr:cNvPr id="583" name="テキスト ボックス 582"/>
        <xdr:cNvSpPr txBox="1"/>
      </xdr:nvSpPr>
      <xdr:spPr>
        <a:xfrm>
          <a:off x="12181205" y="9096375"/>
          <a:ext cx="240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85090</xdr:rowOff>
    </xdr:from>
    <xdr:to>
      <xdr:col>67</xdr:col>
      <xdr:colOff>101600</xdr:colOff>
      <xdr:row>55</xdr:row>
      <xdr:rowOff>17780</xdr:rowOff>
    </xdr:to>
    <xdr:sp macro="" textlink="">
      <xdr:nvSpPr>
        <xdr:cNvPr id="584" name="フローチャート: 判断 583"/>
        <xdr:cNvSpPr/>
      </xdr:nvSpPr>
      <xdr:spPr>
        <a:xfrm>
          <a:off x="11444605" y="9006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0665" cy="248285"/>
    <xdr:sp macro="" textlink="">
      <xdr:nvSpPr>
        <xdr:cNvPr id="585" name="テキスト ボックス 584"/>
        <xdr:cNvSpPr txBox="1"/>
      </xdr:nvSpPr>
      <xdr:spPr>
        <a:xfrm>
          <a:off x="11390630" y="9096375"/>
          <a:ext cx="240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3840"/>
    <xdr:sp macro="" textlink="">
      <xdr:nvSpPr>
        <xdr:cNvPr id="586" name="テキスト ボックス 585"/>
        <xdr:cNvSpPr txBox="1"/>
      </xdr:nvSpPr>
      <xdr:spPr>
        <a:xfrm>
          <a:off x="14475460"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1365" cy="243840"/>
    <xdr:sp macro="" textlink="">
      <xdr:nvSpPr>
        <xdr:cNvPr id="587" name="テキスト ボックス 586"/>
        <xdr:cNvSpPr txBox="1"/>
      </xdr:nvSpPr>
      <xdr:spPr>
        <a:xfrm>
          <a:off x="13716000"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3840"/>
    <xdr:sp macro="" textlink="">
      <xdr:nvSpPr>
        <xdr:cNvPr id="588" name="テキスト ボックス 587"/>
        <xdr:cNvSpPr txBox="1"/>
      </xdr:nvSpPr>
      <xdr:spPr>
        <a:xfrm>
          <a:off x="1292542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61</xdr:row>
      <xdr:rowOff>76835</xdr:rowOff>
    </xdr:from>
    <xdr:ext cx="762000" cy="243840"/>
    <xdr:sp macro="" textlink="">
      <xdr:nvSpPr>
        <xdr:cNvPr id="589" name="テキスト ボックス 588"/>
        <xdr:cNvSpPr txBox="1"/>
      </xdr:nvSpPr>
      <xdr:spPr>
        <a:xfrm>
          <a:off x="1212786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1365" cy="243840"/>
    <xdr:sp macro="" textlink="">
      <xdr:nvSpPr>
        <xdr:cNvPr id="590" name="テキスト ボックス 589"/>
        <xdr:cNvSpPr txBox="1"/>
      </xdr:nvSpPr>
      <xdr:spPr>
        <a:xfrm>
          <a:off x="11324590"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85090</xdr:rowOff>
    </xdr:from>
    <xdr:to>
      <xdr:col>85</xdr:col>
      <xdr:colOff>170815</xdr:colOff>
      <xdr:row>55</xdr:row>
      <xdr:rowOff>17780</xdr:rowOff>
    </xdr:to>
    <xdr:sp macro="" textlink="">
      <xdr:nvSpPr>
        <xdr:cNvPr id="591" name="楕円 590"/>
        <xdr:cNvSpPr/>
      </xdr:nvSpPr>
      <xdr:spPr>
        <a:xfrm>
          <a:off x="14595475" y="9006840"/>
          <a:ext cx="946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53</xdr:row>
      <xdr:rowOff>119380</xdr:rowOff>
    </xdr:from>
    <xdr:ext cx="249555" cy="247015"/>
    <xdr:sp macro="" textlink="">
      <xdr:nvSpPr>
        <xdr:cNvPr id="592" name="失業対策事業費該当値テキスト"/>
        <xdr:cNvSpPr txBox="1"/>
      </xdr:nvSpPr>
      <xdr:spPr>
        <a:xfrm>
          <a:off x="14690090" y="8876030"/>
          <a:ext cx="2495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85090</xdr:rowOff>
    </xdr:from>
    <xdr:to>
      <xdr:col>81</xdr:col>
      <xdr:colOff>101600</xdr:colOff>
      <xdr:row>55</xdr:row>
      <xdr:rowOff>17780</xdr:rowOff>
    </xdr:to>
    <xdr:sp macro="" textlink="">
      <xdr:nvSpPr>
        <xdr:cNvPr id="593" name="楕円 592"/>
        <xdr:cNvSpPr/>
      </xdr:nvSpPr>
      <xdr:spPr>
        <a:xfrm>
          <a:off x="13836015" y="900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34290</xdr:rowOff>
    </xdr:from>
    <xdr:ext cx="240665" cy="248920"/>
    <xdr:sp macro="" textlink="">
      <xdr:nvSpPr>
        <xdr:cNvPr id="594" name="テキスト ボックス 593"/>
        <xdr:cNvSpPr txBox="1"/>
      </xdr:nvSpPr>
      <xdr:spPr>
        <a:xfrm>
          <a:off x="13782040" y="8790940"/>
          <a:ext cx="240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85090</xdr:rowOff>
    </xdr:from>
    <xdr:to>
      <xdr:col>76</xdr:col>
      <xdr:colOff>165100</xdr:colOff>
      <xdr:row>55</xdr:row>
      <xdr:rowOff>17780</xdr:rowOff>
    </xdr:to>
    <xdr:sp macro="" textlink="">
      <xdr:nvSpPr>
        <xdr:cNvPr id="595" name="楕円 594"/>
        <xdr:cNvSpPr/>
      </xdr:nvSpPr>
      <xdr:spPr>
        <a:xfrm>
          <a:off x="13045440" y="900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170815</xdr:colOff>
      <xdr:row>53</xdr:row>
      <xdr:rowOff>34290</xdr:rowOff>
    </xdr:from>
    <xdr:ext cx="247015" cy="248920"/>
    <xdr:sp macro="" textlink="">
      <xdr:nvSpPr>
        <xdr:cNvPr id="596" name="テキスト ボックス 595"/>
        <xdr:cNvSpPr txBox="1"/>
      </xdr:nvSpPr>
      <xdr:spPr>
        <a:xfrm>
          <a:off x="12981940" y="8790940"/>
          <a:ext cx="247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85090</xdr:rowOff>
    </xdr:from>
    <xdr:to>
      <xdr:col>72</xdr:col>
      <xdr:colOff>38100</xdr:colOff>
      <xdr:row>55</xdr:row>
      <xdr:rowOff>17780</xdr:rowOff>
    </xdr:to>
    <xdr:sp macro="" textlink="">
      <xdr:nvSpPr>
        <xdr:cNvPr id="597" name="楕円 596"/>
        <xdr:cNvSpPr/>
      </xdr:nvSpPr>
      <xdr:spPr>
        <a:xfrm>
          <a:off x="12254865" y="900684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40030" cy="248920"/>
    <xdr:sp macro="" textlink="">
      <xdr:nvSpPr>
        <xdr:cNvPr id="598" name="テキスト ボックス 597"/>
        <xdr:cNvSpPr txBox="1"/>
      </xdr:nvSpPr>
      <xdr:spPr>
        <a:xfrm>
          <a:off x="12181205" y="8790940"/>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85090</xdr:rowOff>
    </xdr:from>
    <xdr:to>
      <xdr:col>67</xdr:col>
      <xdr:colOff>101600</xdr:colOff>
      <xdr:row>55</xdr:row>
      <xdr:rowOff>17780</xdr:rowOff>
    </xdr:to>
    <xdr:sp macro="" textlink="">
      <xdr:nvSpPr>
        <xdr:cNvPr id="599" name="楕円 598"/>
        <xdr:cNvSpPr/>
      </xdr:nvSpPr>
      <xdr:spPr>
        <a:xfrm>
          <a:off x="11444605" y="900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40665" cy="248920"/>
    <xdr:sp macro="" textlink="">
      <xdr:nvSpPr>
        <xdr:cNvPr id="600" name="テキスト ボックス 599"/>
        <xdr:cNvSpPr txBox="1"/>
      </xdr:nvSpPr>
      <xdr:spPr>
        <a:xfrm>
          <a:off x="11390630" y="8790940"/>
          <a:ext cx="240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54610</xdr:rowOff>
    </xdr:from>
    <xdr:to>
      <xdr:col>89</xdr:col>
      <xdr:colOff>170815</xdr:colOff>
      <xdr:row>65</xdr:row>
      <xdr:rowOff>30480</xdr:rowOff>
    </xdr:to>
    <xdr:sp macro="" textlink="">
      <xdr:nvSpPr>
        <xdr:cNvPr id="601" name="正方形/長方形 600"/>
        <xdr:cNvSpPr/>
      </xdr:nvSpPr>
      <xdr:spPr>
        <a:xfrm>
          <a:off x="11166475" y="10462260"/>
          <a:ext cx="42068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54610</xdr:rowOff>
    </xdr:from>
    <xdr:to>
      <xdr:col>74</xdr:col>
      <xdr:colOff>0</xdr:colOff>
      <xdr:row>66</xdr:row>
      <xdr:rowOff>134620</xdr:rowOff>
    </xdr:to>
    <xdr:sp macro="" textlink="">
      <xdr:nvSpPr>
        <xdr:cNvPr id="602" name="正方形/長方形 601"/>
        <xdr:cNvSpPr/>
      </xdr:nvSpPr>
      <xdr:spPr>
        <a:xfrm>
          <a:off x="1127379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603" name="正方形/長方形 602"/>
        <xdr:cNvSpPr/>
      </xdr:nvSpPr>
      <xdr:spPr>
        <a:xfrm>
          <a:off x="1127379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54610</xdr:rowOff>
    </xdr:from>
    <xdr:to>
      <xdr:col>79</xdr:col>
      <xdr:colOff>63500</xdr:colOff>
      <xdr:row>66</xdr:row>
      <xdr:rowOff>134620</xdr:rowOff>
    </xdr:to>
    <xdr:sp macro="" textlink="">
      <xdr:nvSpPr>
        <xdr:cNvPr id="604" name="正方形/長方形 603"/>
        <xdr:cNvSpPr/>
      </xdr:nvSpPr>
      <xdr:spPr>
        <a:xfrm>
          <a:off x="12191365"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605" name="正方形/長方形 604"/>
        <xdr:cNvSpPr/>
      </xdr:nvSpPr>
      <xdr:spPr>
        <a:xfrm>
          <a:off x="12191365"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54610</xdr:rowOff>
    </xdr:from>
    <xdr:to>
      <xdr:col>85</xdr:col>
      <xdr:colOff>63500</xdr:colOff>
      <xdr:row>66</xdr:row>
      <xdr:rowOff>134620</xdr:rowOff>
    </xdr:to>
    <xdr:sp macro="" textlink="">
      <xdr:nvSpPr>
        <xdr:cNvPr id="606" name="正方形/長方形 605"/>
        <xdr:cNvSpPr/>
      </xdr:nvSpPr>
      <xdr:spPr>
        <a:xfrm>
          <a:off x="13216255"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607" name="正方形/長方形 606"/>
        <xdr:cNvSpPr/>
      </xdr:nvSpPr>
      <xdr:spPr>
        <a:xfrm>
          <a:off x="13216255"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170815</xdr:colOff>
      <xdr:row>81</xdr:row>
      <xdr:rowOff>79375</xdr:rowOff>
    </xdr:to>
    <xdr:sp macro="" textlink="">
      <xdr:nvSpPr>
        <xdr:cNvPr id="608" name="正方形/長方形 607"/>
        <xdr:cNvSpPr/>
      </xdr:nvSpPr>
      <xdr:spPr>
        <a:xfrm>
          <a:off x="11166475" y="11257280"/>
          <a:ext cx="420687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5080</xdr:rowOff>
    </xdr:from>
    <xdr:ext cx="340995" cy="213995"/>
    <xdr:sp macro="" textlink="">
      <xdr:nvSpPr>
        <xdr:cNvPr id="609" name="テキスト ボックス 608"/>
        <xdr:cNvSpPr txBox="1"/>
      </xdr:nvSpPr>
      <xdr:spPr>
        <a:xfrm>
          <a:off x="11128375" y="11073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170815</xdr:colOff>
      <xdr:row>81</xdr:row>
      <xdr:rowOff>79375</xdr:rowOff>
    </xdr:to>
    <xdr:cxnSp macro="">
      <xdr:nvCxnSpPr>
        <xdr:cNvPr id="610" name="直線コネクタ 609"/>
        <xdr:cNvCxnSpPr/>
      </xdr:nvCxnSpPr>
      <xdr:spPr>
        <a:xfrm>
          <a:off x="11166475" y="1345882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170815</xdr:colOff>
      <xdr:row>79</xdr:row>
      <xdr:rowOff>42545</xdr:rowOff>
    </xdr:to>
    <xdr:cxnSp macro="">
      <xdr:nvCxnSpPr>
        <xdr:cNvPr id="611" name="直線コネクタ 610"/>
        <xdr:cNvCxnSpPr/>
      </xdr:nvCxnSpPr>
      <xdr:spPr>
        <a:xfrm>
          <a:off x="11166475" y="1309179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70485</xdr:rowOff>
    </xdr:from>
    <xdr:ext cx="240030" cy="248920"/>
    <xdr:sp macro="" textlink="">
      <xdr:nvSpPr>
        <xdr:cNvPr id="612" name="テキスト ボックス 611"/>
        <xdr:cNvSpPr txBox="1"/>
      </xdr:nvSpPr>
      <xdr:spPr>
        <a:xfrm>
          <a:off x="10937240" y="12954635"/>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5080</xdr:rowOff>
    </xdr:from>
    <xdr:to>
      <xdr:col>89</xdr:col>
      <xdr:colOff>170815</xdr:colOff>
      <xdr:row>77</xdr:row>
      <xdr:rowOff>5080</xdr:rowOff>
    </xdr:to>
    <xdr:cxnSp macro="">
      <xdr:nvCxnSpPr>
        <xdr:cNvPr id="613" name="直線コネクタ 612"/>
        <xdr:cNvCxnSpPr/>
      </xdr:nvCxnSpPr>
      <xdr:spPr>
        <a:xfrm>
          <a:off x="11166475" y="1272413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34290</xdr:rowOff>
    </xdr:from>
    <xdr:ext cx="530860" cy="248920"/>
    <xdr:sp macro="" textlink="">
      <xdr:nvSpPr>
        <xdr:cNvPr id="614" name="テキスト ボックス 613"/>
        <xdr:cNvSpPr txBox="1"/>
      </xdr:nvSpPr>
      <xdr:spPr>
        <a:xfrm>
          <a:off x="10694035" y="125882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134620</xdr:rowOff>
    </xdr:from>
    <xdr:to>
      <xdr:col>89</xdr:col>
      <xdr:colOff>170815</xdr:colOff>
      <xdr:row>74</xdr:row>
      <xdr:rowOff>134620</xdr:rowOff>
    </xdr:to>
    <xdr:cxnSp macro="">
      <xdr:nvCxnSpPr>
        <xdr:cNvPr id="615" name="直線コネクタ 614"/>
        <xdr:cNvCxnSpPr/>
      </xdr:nvCxnSpPr>
      <xdr:spPr>
        <a:xfrm>
          <a:off x="11166475" y="1235837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161925</xdr:rowOff>
    </xdr:from>
    <xdr:ext cx="530860" cy="244475"/>
    <xdr:sp macro="" textlink="">
      <xdr:nvSpPr>
        <xdr:cNvPr id="616" name="テキスト ボックス 615"/>
        <xdr:cNvSpPr txBox="1"/>
      </xdr:nvSpPr>
      <xdr:spPr>
        <a:xfrm>
          <a:off x="10694035" y="122205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97790</xdr:rowOff>
    </xdr:from>
    <xdr:to>
      <xdr:col>89</xdr:col>
      <xdr:colOff>170815</xdr:colOff>
      <xdr:row>72</xdr:row>
      <xdr:rowOff>97790</xdr:rowOff>
    </xdr:to>
    <xdr:cxnSp macro="">
      <xdr:nvCxnSpPr>
        <xdr:cNvPr id="617" name="直線コネクタ 616"/>
        <xdr:cNvCxnSpPr/>
      </xdr:nvCxnSpPr>
      <xdr:spPr>
        <a:xfrm>
          <a:off x="11166475" y="1199134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125730</xdr:rowOff>
    </xdr:from>
    <xdr:ext cx="530860" cy="247015"/>
    <xdr:sp macro="" textlink="">
      <xdr:nvSpPr>
        <xdr:cNvPr id="618" name="テキスト ボックス 617"/>
        <xdr:cNvSpPr txBox="1"/>
      </xdr:nvSpPr>
      <xdr:spPr>
        <a:xfrm>
          <a:off x="10694035" y="1185418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60325</xdr:rowOff>
    </xdr:from>
    <xdr:to>
      <xdr:col>89</xdr:col>
      <xdr:colOff>170815</xdr:colOff>
      <xdr:row>70</xdr:row>
      <xdr:rowOff>60325</xdr:rowOff>
    </xdr:to>
    <xdr:cxnSp macro="">
      <xdr:nvCxnSpPr>
        <xdr:cNvPr id="619" name="直線コネクタ 618"/>
        <xdr:cNvCxnSpPr/>
      </xdr:nvCxnSpPr>
      <xdr:spPr>
        <a:xfrm>
          <a:off x="11166475" y="1162367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88900</xdr:rowOff>
    </xdr:from>
    <xdr:ext cx="587375" cy="241935"/>
    <xdr:sp macro="" textlink="">
      <xdr:nvSpPr>
        <xdr:cNvPr id="620" name="テキスト ボックス 619"/>
        <xdr:cNvSpPr txBox="1"/>
      </xdr:nvSpPr>
      <xdr:spPr>
        <a:xfrm>
          <a:off x="10629900" y="11487150"/>
          <a:ext cx="5873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170815</xdr:colOff>
      <xdr:row>68</xdr:row>
      <xdr:rowOff>24130</xdr:rowOff>
    </xdr:to>
    <xdr:cxnSp macro="">
      <xdr:nvCxnSpPr>
        <xdr:cNvPr id="621" name="直線コネクタ 620"/>
        <xdr:cNvCxnSpPr/>
      </xdr:nvCxnSpPr>
      <xdr:spPr>
        <a:xfrm>
          <a:off x="11166475" y="112572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87375" cy="239395"/>
    <xdr:sp macro="" textlink="">
      <xdr:nvSpPr>
        <xdr:cNvPr id="622" name="テキスト ボックス 621"/>
        <xdr:cNvSpPr txBox="1"/>
      </xdr:nvSpPr>
      <xdr:spPr>
        <a:xfrm>
          <a:off x="10629900" y="11120755"/>
          <a:ext cx="5873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170815</xdr:colOff>
      <xdr:row>81</xdr:row>
      <xdr:rowOff>79375</xdr:rowOff>
    </xdr:to>
    <xdr:sp macro="" textlink="">
      <xdr:nvSpPr>
        <xdr:cNvPr id="623" name="公債費グラフ枠"/>
        <xdr:cNvSpPr/>
      </xdr:nvSpPr>
      <xdr:spPr>
        <a:xfrm>
          <a:off x="11166475" y="11257280"/>
          <a:ext cx="420687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10795</xdr:rowOff>
    </xdr:from>
    <xdr:to>
      <xdr:col>85</xdr:col>
      <xdr:colOff>126365</xdr:colOff>
      <xdr:row>77</xdr:row>
      <xdr:rowOff>160020</xdr:rowOff>
    </xdr:to>
    <xdr:cxnSp macro="">
      <xdr:nvCxnSpPr>
        <xdr:cNvPr id="624" name="直線コネクタ 623"/>
        <xdr:cNvCxnSpPr/>
      </xdr:nvCxnSpPr>
      <xdr:spPr>
        <a:xfrm flipV="1">
          <a:off x="14644370" y="1157414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77</xdr:row>
      <xdr:rowOff>163830</xdr:rowOff>
    </xdr:from>
    <xdr:ext cx="534670" cy="247650"/>
    <xdr:sp macro="" textlink="">
      <xdr:nvSpPr>
        <xdr:cNvPr id="625" name="公債費最小値テキスト"/>
        <xdr:cNvSpPr txBox="1"/>
      </xdr:nvSpPr>
      <xdr:spPr>
        <a:xfrm>
          <a:off x="14690090" y="1288288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26" name="直線コネクタ 625"/>
        <xdr:cNvCxnSpPr/>
      </xdr:nvCxnSpPr>
      <xdr:spPr>
        <a:xfrm>
          <a:off x="14557375" y="128790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68</xdr:row>
      <xdr:rowOff>124460</xdr:rowOff>
    </xdr:from>
    <xdr:ext cx="598805" cy="247015"/>
    <xdr:sp macro="" textlink="">
      <xdr:nvSpPr>
        <xdr:cNvPr id="627" name="公債費最大値テキスト"/>
        <xdr:cNvSpPr txBox="1"/>
      </xdr:nvSpPr>
      <xdr:spPr>
        <a:xfrm>
          <a:off x="14690090" y="1135761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10795</xdr:rowOff>
    </xdr:from>
    <xdr:to>
      <xdr:col>86</xdr:col>
      <xdr:colOff>25400</xdr:colOff>
      <xdr:row>70</xdr:row>
      <xdr:rowOff>10795</xdr:rowOff>
    </xdr:to>
    <xdr:cxnSp macro="">
      <xdr:nvCxnSpPr>
        <xdr:cNvPr id="628" name="直線コネクタ 627"/>
        <xdr:cNvCxnSpPr/>
      </xdr:nvCxnSpPr>
      <xdr:spPr>
        <a:xfrm>
          <a:off x="14557375" y="115741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107950</xdr:rowOff>
    </xdr:from>
    <xdr:to>
      <xdr:col>85</xdr:col>
      <xdr:colOff>127000</xdr:colOff>
      <xdr:row>77</xdr:row>
      <xdr:rowOff>123825</xdr:rowOff>
    </xdr:to>
    <xdr:cxnSp macro="">
      <xdr:nvCxnSpPr>
        <xdr:cNvPr id="629" name="直線コネクタ 628"/>
        <xdr:cNvCxnSpPr/>
      </xdr:nvCxnSpPr>
      <xdr:spPr>
        <a:xfrm>
          <a:off x="13886815" y="12827000"/>
          <a:ext cx="7594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74</xdr:row>
      <xdr:rowOff>5080</xdr:rowOff>
    </xdr:from>
    <xdr:ext cx="534670" cy="246380"/>
    <xdr:sp macro="" textlink="">
      <xdr:nvSpPr>
        <xdr:cNvPr id="630" name="公債費平均値テキスト"/>
        <xdr:cNvSpPr txBox="1"/>
      </xdr:nvSpPr>
      <xdr:spPr>
        <a:xfrm>
          <a:off x="14690090" y="12228830"/>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149225</xdr:rowOff>
    </xdr:from>
    <xdr:to>
      <xdr:col>85</xdr:col>
      <xdr:colOff>170815</xdr:colOff>
      <xdr:row>75</xdr:row>
      <xdr:rowOff>81280</xdr:rowOff>
    </xdr:to>
    <xdr:sp macro="" textlink="">
      <xdr:nvSpPr>
        <xdr:cNvPr id="631" name="フローチャート: 判断 630"/>
        <xdr:cNvSpPr/>
      </xdr:nvSpPr>
      <xdr:spPr>
        <a:xfrm>
          <a:off x="14595475" y="12372975"/>
          <a:ext cx="946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90170</xdr:rowOff>
    </xdr:from>
    <xdr:to>
      <xdr:col>81</xdr:col>
      <xdr:colOff>50800</xdr:colOff>
      <xdr:row>77</xdr:row>
      <xdr:rowOff>107950</xdr:rowOff>
    </xdr:to>
    <xdr:cxnSp macro="">
      <xdr:nvCxnSpPr>
        <xdr:cNvPr id="632" name="直線コネクタ 631"/>
        <xdr:cNvCxnSpPr/>
      </xdr:nvCxnSpPr>
      <xdr:spPr>
        <a:xfrm>
          <a:off x="13096240" y="12809220"/>
          <a:ext cx="7905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151765</xdr:rowOff>
    </xdr:from>
    <xdr:to>
      <xdr:col>81</xdr:col>
      <xdr:colOff>101600</xdr:colOff>
      <xdr:row>75</xdr:row>
      <xdr:rowOff>84455</xdr:rowOff>
    </xdr:to>
    <xdr:sp macro="" textlink="">
      <xdr:nvSpPr>
        <xdr:cNvPr id="633" name="フローチャート: 判断 632"/>
        <xdr:cNvSpPr/>
      </xdr:nvSpPr>
      <xdr:spPr>
        <a:xfrm>
          <a:off x="13836015" y="12375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25780" cy="248285"/>
    <xdr:sp macro="" textlink="">
      <xdr:nvSpPr>
        <xdr:cNvPr id="634" name="テキスト ボックス 633"/>
        <xdr:cNvSpPr txBox="1"/>
      </xdr:nvSpPr>
      <xdr:spPr>
        <a:xfrm>
          <a:off x="13658850" y="121596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77</xdr:row>
      <xdr:rowOff>83185</xdr:rowOff>
    </xdr:from>
    <xdr:to>
      <xdr:col>76</xdr:col>
      <xdr:colOff>114300</xdr:colOff>
      <xdr:row>77</xdr:row>
      <xdr:rowOff>90170</xdr:rowOff>
    </xdr:to>
    <xdr:cxnSp macro="">
      <xdr:nvCxnSpPr>
        <xdr:cNvPr id="635" name="直線コネクタ 634"/>
        <xdr:cNvCxnSpPr/>
      </xdr:nvCxnSpPr>
      <xdr:spPr>
        <a:xfrm>
          <a:off x="12298680" y="12802235"/>
          <a:ext cx="797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156845</xdr:rowOff>
    </xdr:from>
    <xdr:to>
      <xdr:col>76</xdr:col>
      <xdr:colOff>165100</xdr:colOff>
      <xdr:row>75</xdr:row>
      <xdr:rowOff>88900</xdr:rowOff>
    </xdr:to>
    <xdr:sp macro="" textlink="">
      <xdr:nvSpPr>
        <xdr:cNvPr id="636" name="フローチャート: 判断 635"/>
        <xdr:cNvSpPr/>
      </xdr:nvSpPr>
      <xdr:spPr>
        <a:xfrm>
          <a:off x="13045440" y="123805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104775</xdr:rowOff>
    </xdr:from>
    <xdr:ext cx="525145" cy="246380"/>
    <xdr:sp macro="" textlink="">
      <xdr:nvSpPr>
        <xdr:cNvPr id="637" name="テキスト ボックス 636"/>
        <xdr:cNvSpPr txBox="1"/>
      </xdr:nvSpPr>
      <xdr:spPr>
        <a:xfrm>
          <a:off x="12848590" y="12163425"/>
          <a:ext cx="5251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77470</xdr:rowOff>
    </xdr:from>
    <xdr:to>
      <xdr:col>71</xdr:col>
      <xdr:colOff>170815</xdr:colOff>
      <xdr:row>77</xdr:row>
      <xdr:rowOff>83185</xdr:rowOff>
    </xdr:to>
    <xdr:cxnSp macro="">
      <xdr:nvCxnSpPr>
        <xdr:cNvPr id="638" name="直線コネクタ 637"/>
        <xdr:cNvCxnSpPr/>
      </xdr:nvCxnSpPr>
      <xdr:spPr>
        <a:xfrm>
          <a:off x="11495405" y="12796520"/>
          <a:ext cx="8032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144145</xdr:rowOff>
    </xdr:from>
    <xdr:to>
      <xdr:col>72</xdr:col>
      <xdr:colOff>38100</xdr:colOff>
      <xdr:row>75</xdr:row>
      <xdr:rowOff>76835</xdr:rowOff>
    </xdr:to>
    <xdr:sp macro="" textlink="">
      <xdr:nvSpPr>
        <xdr:cNvPr id="639" name="フローチャート: 判断 638"/>
        <xdr:cNvSpPr/>
      </xdr:nvSpPr>
      <xdr:spPr>
        <a:xfrm>
          <a:off x="12254865" y="1236789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92710</xdr:rowOff>
    </xdr:from>
    <xdr:ext cx="525780" cy="247015"/>
    <xdr:sp macro="" textlink="">
      <xdr:nvSpPr>
        <xdr:cNvPr id="640" name="テキスト ボックス 639"/>
        <xdr:cNvSpPr txBox="1"/>
      </xdr:nvSpPr>
      <xdr:spPr>
        <a:xfrm>
          <a:off x="12058015" y="12151360"/>
          <a:ext cx="5257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140970</xdr:rowOff>
    </xdr:from>
    <xdr:to>
      <xdr:col>67</xdr:col>
      <xdr:colOff>101600</xdr:colOff>
      <xdr:row>75</xdr:row>
      <xdr:rowOff>73660</xdr:rowOff>
    </xdr:to>
    <xdr:sp macro="" textlink="">
      <xdr:nvSpPr>
        <xdr:cNvPr id="641" name="フローチャート: 判断 640"/>
        <xdr:cNvSpPr/>
      </xdr:nvSpPr>
      <xdr:spPr>
        <a:xfrm>
          <a:off x="11444605" y="1236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90170</xdr:rowOff>
    </xdr:from>
    <xdr:ext cx="525780" cy="247015"/>
    <xdr:sp macro="" textlink="">
      <xdr:nvSpPr>
        <xdr:cNvPr id="642" name="テキスト ボックス 641"/>
        <xdr:cNvSpPr txBox="1"/>
      </xdr:nvSpPr>
      <xdr:spPr>
        <a:xfrm>
          <a:off x="11267440" y="12148820"/>
          <a:ext cx="5257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3840"/>
    <xdr:sp macro="" textlink="">
      <xdr:nvSpPr>
        <xdr:cNvPr id="643" name="テキスト ボックス 642"/>
        <xdr:cNvSpPr txBox="1"/>
      </xdr:nvSpPr>
      <xdr:spPr>
        <a:xfrm>
          <a:off x="14475460"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1365" cy="243840"/>
    <xdr:sp macro="" textlink="">
      <xdr:nvSpPr>
        <xdr:cNvPr id="644" name="テキスト ボックス 643"/>
        <xdr:cNvSpPr txBox="1"/>
      </xdr:nvSpPr>
      <xdr:spPr>
        <a:xfrm>
          <a:off x="13716000"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3840"/>
    <xdr:sp macro="" textlink="">
      <xdr:nvSpPr>
        <xdr:cNvPr id="645" name="テキスト ボックス 644"/>
        <xdr:cNvSpPr txBox="1"/>
      </xdr:nvSpPr>
      <xdr:spPr>
        <a:xfrm>
          <a:off x="1292542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81</xdr:row>
      <xdr:rowOff>76835</xdr:rowOff>
    </xdr:from>
    <xdr:ext cx="762000" cy="243840"/>
    <xdr:sp macro="" textlink="">
      <xdr:nvSpPr>
        <xdr:cNvPr id="646" name="テキスト ボックス 645"/>
        <xdr:cNvSpPr txBox="1"/>
      </xdr:nvSpPr>
      <xdr:spPr>
        <a:xfrm>
          <a:off x="1212786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1365" cy="243840"/>
    <xdr:sp macro="" textlink="">
      <xdr:nvSpPr>
        <xdr:cNvPr id="647" name="テキスト ボックス 646"/>
        <xdr:cNvSpPr txBox="1"/>
      </xdr:nvSpPr>
      <xdr:spPr>
        <a:xfrm>
          <a:off x="11324590"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74930</xdr:rowOff>
    </xdr:from>
    <xdr:to>
      <xdr:col>85</xdr:col>
      <xdr:colOff>170815</xdr:colOff>
      <xdr:row>78</xdr:row>
      <xdr:rowOff>7620</xdr:rowOff>
    </xdr:to>
    <xdr:sp macro="" textlink="">
      <xdr:nvSpPr>
        <xdr:cNvPr id="648" name="楕円 647"/>
        <xdr:cNvSpPr/>
      </xdr:nvSpPr>
      <xdr:spPr>
        <a:xfrm>
          <a:off x="14595475" y="12793980"/>
          <a:ext cx="946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76</xdr:row>
      <xdr:rowOff>158115</xdr:rowOff>
    </xdr:from>
    <xdr:ext cx="534670" cy="241935"/>
    <xdr:sp macro="" textlink="">
      <xdr:nvSpPr>
        <xdr:cNvPr id="649" name="公債費該当値テキスト"/>
        <xdr:cNvSpPr txBox="1"/>
      </xdr:nvSpPr>
      <xdr:spPr>
        <a:xfrm>
          <a:off x="14690090" y="127120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59690</xdr:rowOff>
    </xdr:from>
    <xdr:to>
      <xdr:col>81</xdr:col>
      <xdr:colOff>101600</xdr:colOff>
      <xdr:row>77</xdr:row>
      <xdr:rowOff>157480</xdr:rowOff>
    </xdr:to>
    <xdr:sp macro="" textlink="">
      <xdr:nvSpPr>
        <xdr:cNvPr id="650" name="楕円 649"/>
        <xdr:cNvSpPr/>
      </xdr:nvSpPr>
      <xdr:spPr>
        <a:xfrm>
          <a:off x="13836015" y="12778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149225</xdr:rowOff>
    </xdr:from>
    <xdr:ext cx="525780" cy="243840"/>
    <xdr:sp macro="" textlink="">
      <xdr:nvSpPr>
        <xdr:cNvPr id="651" name="テキスト ボックス 650"/>
        <xdr:cNvSpPr txBox="1"/>
      </xdr:nvSpPr>
      <xdr:spPr>
        <a:xfrm>
          <a:off x="13658850" y="1286827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41275</xdr:rowOff>
    </xdr:from>
    <xdr:to>
      <xdr:col>76</xdr:col>
      <xdr:colOff>165100</xdr:colOff>
      <xdr:row>77</xdr:row>
      <xdr:rowOff>139065</xdr:rowOff>
    </xdr:to>
    <xdr:sp macro="" textlink="">
      <xdr:nvSpPr>
        <xdr:cNvPr id="652" name="楕円 651"/>
        <xdr:cNvSpPr/>
      </xdr:nvSpPr>
      <xdr:spPr>
        <a:xfrm>
          <a:off x="13045440" y="1276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130175</xdr:rowOff>
    </xdr:from>
    <xdr:ext cx="525145" cy="248285"/>
    <xdr:sp macro="" textlink="">
      <xdr:nvSpPr>
        <xdr:cNvPr id="653" name="テキスト ボックス 652"/>
        <xdr:cNvSpPr txBox="1"/>
      </xdr:nvSpPr>
      <xdr:spPr>
        <a:xfrm>
          <a:off x="12848590" y="1284922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34290</xdr:rowOff>
    </xdr:from>
    <xdr:to>
      <xdr:col>72</xdr:col>
      <xdr:colOff>38100</xdr:colOff>
      <xdr:row>77</xdr:row>
      <xdr:rowOff>132080</xdr:rowOff>
    </xdr:to>
    <xdr:sp macro="" textlink="">
      <xdr:nvSpPr>
        <xdr:cNvPr id="654" name="楕円 653"/>
        <xdr:cNvSpPr/>
      </xdr:nvSpPr>
      <xdr:spPr>
        <a:xfrm>
          <a:off x="12254865" y="1275334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123190</xdr:rowOff>
    </xdr:from>
    <xdr:ext cx="525780" cy="241935"/>
    <xdr:sp macro="" textlink="">
      <xdr:nvSpPr>
        <xdr:cNvPr id="655" name="テキスト ボックス 654"/>
        <xdr:cNvSpPr txBox="1"/>
      </xdr:nvSpPr>
      <xdr:spPr>
        <a:xfrm>
          <a:off x="12058015" y="12842240"/>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27940</xdr:rowOff>
    </xdr:from>
    <xdr:to>
      <xdr:col>67</xdr:col>
      <xdr:colOff>101600</xdr:colOff>
      <xdr:row>77</xdr:row>
      <xdr:rowOff>126365</xdr:rowOff>
    </xdr:to>
    <xdr:sp macro="" textlink="">
      <xdr:nvSpPr>
        <xdr:cNvPr id="656" name="楕円 655"/>
        <xdr:cNvSpPr/>
      </xdr:nvSpPr>
      <xdr:spPr>
        <a:xfrm>
          <a:off x="11444605" y="127469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117475</xdr:rowOff>
    </xdr:from>
    <xdr:ext cx="525780" cy="244475"/>
    <xdr:sp macro="" textlink="">
      <xdr:nvSpPr>
        <xdr:cNvPr id="657" name="テキスト ボックス 656"/>
        <xdr:cNvSpPr txBox="1"/>
      </xdr:nvSpPr>
      <xdr:spPr>
        <a:xfrm>
          <a:off x="11267440" y="1283652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170815</xdr:colOff>
      <xdr:row>85</xdr:row>
      <xdr:rowOff>30480</xdr:rowOff>
    </xdr:to>
    <xdr:sp macro="" textlink="">
      <xdr:nvSpPr>
        <xdr:cNvPr id="658" name="正方形/長方形 657"/>
        <xdr:cNvSpPr/>
      </xdr:nvSpPr>
      <xdr:spPr>
        <a:xfrm>
          <a:off x="11166475" y="13764260"/>
          <a:ext cx="4206875"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54610</xdr:rowOff>
    </xdr:from>
    <xdr:to>
      <xdr:col>74</xdr:col>
      <xdr:colOff>0</xdr:colOff>
      <xdr:row>86</xdr:row>
      <xdr:rowOff>134620</xdr:rowOff>
    </xdr:to>
    <xdr:sp macro="" textlink="">
      <xdr:nvSpPr>
        <xdr:cNvPr id="659" name="正方形/長方形 658"/>
        <xdr:cNvSpPr/>
      </xdr:nvSpPr>
      <xdr:spPr>
        <a:xfrm>
          <a:off x="1127379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60" name="正方形/長方形 659"/>
        <xdr:cNvSpPr/>
      </xdr:nvSpPr>
      <xdr:spPr>
        <a:xfrm>
          <a:off x="1127379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134620</xdr:rowOff>
    </xdr:to>
    <xdr:sp macro="" textlink="">
      <xdr:nvSpPr>
        <xdr:cNvPr id="661" name="正方形/長方形 660"/>
        <xdr:cNvSpPr/>
      </xdr:nvSpPr>
      <xdr:spPr>
        <a:xfrm>
          <a:off x="12191365"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62" name="正方形/長方形 661"/>
        <xdr:cNvSpPr/>
      </xdr:nvSpPr>
      <xdr:spPr>
        <a:xfrm>
          <a:off x="12191365"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134620</xdr:rowOff>
    </xdr:to>
    <xdr:sp macro="" textlink="">
      <xdr:nvSpPr>
        <xdr:cNvPr id="663" name="正方形/長方形 662"/>
        <xdr:cNvSpPr/>
      </xdr:nvSpPr>
      <xdr:spPr>
        <a:xfrm>
          <a:off x="13216255"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64" name="正方形/長方形 663"/>
        <xdr:cNvSpPr/>
      </xdr:nvSpPr>
      <xdr:spPr>
        <a:xfrm>
          <a:off x="13216255"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170815</xdr:colOff>
      <xdr:row>101</xdr:row>
      <xdr:rowOff>82550</xdr:rowOff>
    </xdr:to>
    <xdr:sp macro="" textlink="">
      <xdr:nvSpPr>
        <xdr:cNvPr id="665" name="正方形/長方形 664"/>
        <xdr:cNvSpPr/>
      </xdr:nvSpPr>
      <xdr:spPr>
        <a:xfrm>
          <a:off x="11166475" y="14559280"/>
          <a:ext cx="4206875" cy="22682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5080</xdr:rowOff>
    </xdr:from>
    <xdr:ext cx="340995" cy="213995"/>
    <xdr:sp macro="" textlink="">
      <xdr:nvSpPr>
        <xdr:cNvPr id="666" name="テキスト ボックス 665"/>
        <xdr:cNvSpPr txBox="1"/>
      </xdr:nvSpPr>
      <xdr:spPr>
        <a:xfrm>
          <a:off x="11128375" y="14375130"/>
          <a:ext cx="34099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170815</xdr:colOff>
      <xdr:row>101</xdr:row>
      <xdr:rowOff>82550</xdr:rowOff>
    </xdr:to>
    <xdr:cxnSp macro="">
      <xdr:nvCxnSpPr>
        <xdr:cNvPr id="667" name="直線コネクタ 666"/>
        <xdr:cNvCxnSpPr/>
      </xdr:nvCxnSpPr>
      <xdr:spPr>
        <a:xfrm>
          <a:off x="11166475" y="16827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170815</xdr:colOff>
      <xdr:row>98</xdr:row>
      <xdr:rowOff>139700</xdr:rowOff>
    </xdr:to>
    <xdr:cxnSp macro="">
      <xdr:nvCxnSpPr>
        <xdr:cNvPr id="668" name="直線コネクタ 667"/>
        <xdr:cNvCxnSpPr/>
      </xdr:nvCxnSpPr>
      <xdr:spPr>
        <a:xfrm>
          <a:off x="11166475" y="163703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0030" cy="249555"/>
    <xdr:sp macro="" textlink="">
      <xdr:nvSpPr>
        <xdr:cNvPr id="669" name="テキスト ボックス 668"/>
        <xdr:cNvSpPr txBox="1"/>
      </xdr:nvSpPr>
      <xdr:spPr>
        <a:xfrm>
          <a:off x="10937240" y="1622806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170815</xdr:colOff>
      <xdr:row>96</xdr:row>
      <xdr:rowOff>25400</xdr:rowOff>
    </xdr:to>
    <xdr:cxnSp macro="">
      <xdr:nvCxnSpPr>
        <xdr:cNvPr id="670" name="直線コネクタ 669"/>
        <xdr:cNvCxnSpPr/>
      </xdr:nvCxnSpPr>
      <xdr:spPr>
        <a:xfrm>
          <a:off x="11166475" y="159131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49555"/>
    <xdr:sp macro="" textlink="">
      <xdr:nvSpPr>
        <xdr:cNvPr id="671" name="テキスト ボックス 670"/>
        <xdr:cNvSpPr txBox="1"/>
      </xdr:nvSpPr>
      <xdr:spPr>
        <a:xfrm>
          <a:off x="10694035" y="157708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170815</xdr:colOff>
      <xdr:row>93</xdr:row>
      <xdr:rowOff>82550</xdr:rowOff>
    </xdr:to>
    <xdr:cxnSp macro="">
      <xdr:nvCxnSpPr>
        <xdr:cNvPr id="672" name="直線コネクタ 671"/>
        <xdr:cNvCxnSpPr/>
      </xdr:nvCxnSpPr>
      <xdr:spPr>
        <a:xfrm>
          <a:off x="11166475" y="154559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49555"/>
    <xdr:sp macro="" textlink="">
      <xdr:nvSpPr>
        <xdr:cNvPr id="673" name="テキスト ボックス 672"/>
        <xdr:cNvSpPr txBox="1"/>
      </xdr:nvSpPr>
      <xdr:spPr>
        <a:xfrm>
          <a:off x="10694035" y="153136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134620</xdr:rowOff>
    </xdr:from>
    <xdr:to>
      <xdr:col>89</xdr:col>
      <xdr:colOff>170815</xdr:colOff>
      <xdr:row>90</xdr:row>
      <xdr:rowOff>134620</xdr:rowOff>
    </xdr:to>
    <xdr:cxnSp macro="">
      <xdr:nvCxnSpPr>
        <xdr:cNvPr id="674" name="直線コネクタ 673"/>
        <xdr:cNvCxnSpPr/>
      </xdr:nvCxnSpPr>
      <xdr:spPr>
        <a:xfrm>
          <a:off x="11166475" y="1499997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161925</xdr:rowOff>
    </xdr:from>
    <xdr:ext cx="530860" cy="247650"/>
    <xdr:sp macro="" textlink="">
      <xdr:nvSpPr>
        <xdr:cNvPr id="675" name="テキスト ボックス 674"/>
        <xdr:cNvSpPr txBox="1"/>
      </xdr:nvSpPr>
      <xdr:spPr>
        <a:xfrm>
          <a:off x="10694035" y="14862175"/>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170815</xdr:colOff>
      <xdr:row>88</xdr:row>
      <xdr:rowOff>24130</xdr:rowOff>
    </xdr:to>
    <xdr:cxnSp macro="">
      <xdr:nvCxnSpPr>
        <xdr:cNvPr id="676" name="直線コネクタ 675"/>
        <xdr:cNvCxnSpPr/>
      </xdr:nvCxnSpPr>
      <xdr:spPr>
        <a:xfrm>
          <a:off x="11166475" y="145592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52705</xdr:rowOff>
    </xdr:from>
    <xdr:ext cx="530860" cy="239395"/>
    <xdr:sp macro="" textlink="">
      <xdr:nvSpPr>
        <xdr:cNvPr id="677" name="テキスト ボックス 676"/>
        <xdr:cNvSpPr txBox="1"/>
      </xdr:nvSpPr>
      <xdr:spPr>
        <a:xfrm>
          <a:off x="10694035" y="14422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170815</xdr:colOff>
      <xdr:row>101</xdr:row>
      <xdr:rowOff>82550</xdr:rowOff>
    </xdr:to>
    <xdr:sp macro="" textlink="">
      <xdr:nvSpPr>
        <xdr:cNvPr id="678" name="積立金グラフ枠"/>
        <xdr:cNvSpPr/>
      </xdr:nvSpPr>
      <xdr:spPr>
        <a:xfrm>
          <a:off x="11166475" y="14559280"/>
          <a:ext cx="4206875" cy="22682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111760</xdr:rowOff>
    </xdr:from>
    <xdr:to>
      <xdr:col>85</xdr:col>
      <xdr:colOff>126365</xdr:colOff>
      <xdr:row>98</xdr:row>
      <xdr:rowOff>132715</xdr:rowOff>
    </xdr:to>
    <xdr:cxnSp macro="">
      <xdr:nvCxnSpPr>
        <xdr:cNvPr id="679" name="直線コネクタ 678"/>
        <xdr:cNvCxnSpPr/>
      </xdr:nvCxnSpPr>
      <xdr:spPr>
        <a:xfrm flipV="1">
          <a:off x="14644370" y="1497711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98</xdr:row>
      <xdr:rowOff>136525</xdr:rowOff>
    </xdr:from>
    <xdr:ext cx="378460" cy="258445"/>
    <xdr:sp macro="" textlink="">
      <xdr:nvSpPr>
        <xdr:cNvPr id="680" name="積立金最小値テキスト"/>
        <xdr:cNvSpPr txBox="1"/>
      </xdr:nvSpPr>
      <xdr:spPr>
        <a:xfrm>
          <a:off x="14690090" y="163671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132715</xdr:rowOff>
    </xdr:from>
    <xdr:to>
      <xdr:col>86</xdr:col>
      <xdr:colOff>25400</xdr:colOff>
      <xdr:row>98</xdr:row>
      <xdr:rowOff>132715</xdr:rowOff>
    </xdr:to>
    <xdr:cxnSp macro="">
      <xdr:nvCxnSpPr>
        <xdr:cNvPr id="681" name="直線コネクタ 680"/>
        <xdr:cNvCxnSpPr/>
      </xdr:nvCxnSpPr>
      <xdr:spPr>
        <a:xfrm>
          <a:off x="14557375" y="163633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89</xdr:row>
      <xdr:rowOff>60325</xdr:rowOff>
    </xdr:from>
    <xdr:ext cx="534670" cy="244475"/>
    <xdr:sp macro="" textlink="">
      <xdr:nvSpPr>
        <xdr:cNvPr id="682" name="積立金最大値テキスト"/>
        <xdr:cNvSpPr txBox="1"/>
      </xdr:nvSpPr>
      <xdr:spPr>
        <a:xfrm>
          <a:off x="14690090" y="1476057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61,039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111760</xdr:rowOff>
    </xdr:from>
    <xdr:to>
      <xdr:col>86</xdr:col>
      <xdr:colOff>25400</xdr:colOff>
      <xdr:row>90</xdr:row>
      <xdr:rowOff>111760</xdr:rowOff>
    </xdr:to>
    <xdr:cxnSp macro="">
      <xdr:nvCxnSpPr>
        <xdr:cNvPr id="683" name="直線コネクタ 682"/>
        <xdr:cNvCxnSpPr/>
      </xdr:nvCxnSpPr>
      <xdr:spPr>
        <a:xfrm>
          <a:off x="14557375" y="149771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110490</xdr:rowOff>
    </xdr:from>
    <xdr:to>
      <xdr:col>85</xdr:col>
      <xdr:colOff>127000</xdr:colOff>
      <xdr:row>97</xdr:row>
      <xdr:rowOff>142240</xdr:rowOff>
    </xdr:to>
    <xdr:cxnSp macro="">
      <xdr:nvCxnSpPr>
        <xdr:cNvPr id="684" name="直線コネクタ 683"/>
        <xdr:cNvCxnSpPr/>
      </xdr:nvCxnSpPr>
      <xdr:spPr>
        <a:xfrm>
          <a:off x="13886815" y="16169640"/>
          <a:ext cx="7594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95</xdr:row>
      <xdr:rowOff>92710</xdr:rowOff>
    </xdr:from>
    <xdr:ext cx="534670" cy="259080"/>
    <xdr:sp macro="" textlink="">
      <xdr:nvSpPr>
        <xdr:cNvPr id="685" name="積立金平均値テキスト"/>
        <xdr:cNvSpPr txBox="1"/>
      </xdr:nvSpPr>
      <xdr:spPr>
        <a:xfrm>
          <a:off x="14690090" y="1580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69850</xdr:rowOff>
    </xdr:from>
    <xdr:to>
      <xdr:col>85</xdr:col>
      <xdr:colOff>170815</xdr:colOff>
      <xdr:row>97</xdr:row>
      <xdr:rowOff>0</xdr:rowOff>
    </xdr:to>
    <xdr:sp macro="" textlink="">
      <xdr:nvSpPr>
        <xdr:cNvPr id="686" name="フローチャート: 判断 685"/>
        <xdr:cNvSpPr/>
      </xdr:nvSpPr>
      <xdr:spPr>
        <a:xfrm>
          <a:off x="14595475" y="15957550"/>
          <a:ext cx="946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71755</xdr:rowOff>
    </xdr:from>
    <xdr:to>
      <xdr:col>81</xdr:col>
      <xdr:colOff>50800</xdr:colOff>
      <xdr:row>97</xdr:row>
      <xdr:rowOff>110490</xdr:rowOff>
    </xdr:to>
    <xdr:cxnSp macro="">
      <xdr:nvCxnSpPr>
        <xdr:cNvPr id="687" name="直線コネクタ 686"/>
        <xdr:cNvCxnSpPr/>
      </xdr:nvCxnSpPr>
      <xdr:spPr>
        <a:xfrm>
          <a:off x="13096240" y="16130905"/>
          <a:ext cx="7905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8" name="フローチャート: 判断 687"/>
        <xdr:cNvSpPr/>
      </xdr:nvSpPr>
      <xdr:spPr>
        <a:xfrm>
          <a:off x="13836015" y="1598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25780" cy="259080"/>
    <xdr:sp macro="" textlink="">
      <xdr:nvSpPr>
        <xdr:cNvPr id="689" name="テキスト ボックス 688"/>
        <xdr:cNvSpPr txBox="1"/>
      </xdr:nvSpPr>
      <xdr:spPr>
        <a:xfrm>
          <a:off x="13658850" y="157626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97</xdr:row>
      <xdr:rowOff>21590</xdr:rowOff>
    </xdr:from>
    <xdr:to>
      <xdr:col>76</xdr:col>
      <xdr:colOff>114300</xdr:colOff>
      <xdr:row>97</xdr:row>
      <xdr:rowOff>71755</xdr:rowOff>
    </xdr:to>
    <xdr:cxnSp macro="">
      <xdr:nvCxnSpPr>
        <xdr:cNvPr id="690" name="直線コネクタ 689"/>
        <xdr:cNvCxnSpPr/>
      </xdr:nvCxnSpPr>
      <xdr:spPr>
        <a:xfrm>
          <a:off x="12298680" y="16080740"/>
          <a:ext cx="7975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1" name="フローチャート: 判断 690"/>
        <xdr:cNvSpPr/>
      </xdr:nvSpPr>
      <xdr:spPr>
        <a:xfrm>
          <a:off x="13045440"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38735</xdr:rowOff>
    </xdr:from>
    <xdr:ext cx="525145" cy="259080"/>
    <xdr:sp macro="" textlink="">
      <xdr:nvSpPr>
        <xdr:cNvPr id="692" name="テキスト ボックス 691"/>
        <xdr:cNvSpPr txBox="1"/>
      </xdr:nvSpPr>
      <xdr:spPr>
        <a:xfrm>
          <a:off x="12848590" y="157549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21590</xdr:rowOff>
    </xdr:from>
    <xdr:to>
      <xdr:col>71</xdr:col>
      <xdr:colOff>170815</xdr:colOff>
      <xdr:row>97</xdr:row>
      <xdr:rowOff>120650</xdr:rowOff>
    </xdr:to>
    <xdr:cxnSp macro="">
      <xdr:nvCxnSpPr>
        <xdr:cNvPr id="693" name="直線コネクタ 692"/>
        <xdr:cNvCxnSpPr/>
      </xdr:nvCxnSpPr>
      <xdr:spPr>
        <a:xfrm flipV="1">
          <a:off x="11495405" y="16080740"/>
          <a:ext cx="8032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56515</xdr:rowOff>
    </xdr:from>
    <xdr:to>
      <xdr:col>72</xdr:col>
      <xdr:colOff>38100</xdr:colOff>
      <xdr:row>96</xdr:row>
      <xdr:rowOff>158115</xdr:rowOff>
    </xdr:to>
    <xdr:sp macro="" textlink="">
      <xdr:nvSpPr>
        <xdr:cNvPr id="694" name="フローチャート: 判断 693"/>
        <xdr:cNvSpPr/>
      </xdr:nvSpPr>
      <xdr:spPr>
        <a:xfrm>
          <a:off x="12254865" y="1594421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3175</xdr:rowOff>
    </xdr:from>
    <xdr:ext cx="525780" cy="259080"/>
    <xdr:sp macro="" textlink="">
      <xdr:nvSpPr>
        <xdr:cNvPr id="695" name="テキスト ボックス 694"/>
        <xdr:cNvSpPr txBox="1"/>
      </xdr:nvSpPr>
      <xdr:spPr>
        <a:xfrm>
          <a:off x="12058015" y="157194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81915</xdr:rowOff>
    </xdr:from>
    <xdr:to>
      <xdr:col>67</xdr:col>
      <xdr:colOff>101600</xdr:colOff>
      <xdr:row>97</xdr:row>
      <xdr:rowOff>12065</xdr:rowOff>
    </xdr:to>
    <xdr:sp macro="" textlink="">
      <xdr:nvSpPr>
        <xdr:cNvPr id="696" name="フローチャート: 判断 695"/>
        <xdr:cNvSpPr/>
      </xdr:nvSpPr>
      <xdr:spPr>
        <a:xfrm>
          <a:off x="11444605" y="159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29210</xdr:rowOff>
    </xdr:from>
    <xdr:ext cx="525780" cy="251460"/>
    <xdr:sp macro="" textlink="">
      <xdr:nvSpPr>
        <xdr:cNvPr id="697" name="テキスト ボックス 696"/>
        <xdr:cNvSpPr txBox="1"/>
      </xdr:nvSpPr>
      <xdr:spPr>
        <a:xfrm>
          <a:off x="11267440" y="157454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44754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9" name="テキスト ボックス 698"/>
        <xdr:cNvSpPr txBox="1"/>
      </xdr:nvSpPr>
      <xdr:spPr>
        <a:xfrm>
          <a:off x="1371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2925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101</xdr:row>
      <xdr:rowOff>80010</xdr:rowOff>
    </xdr:from>
    <xdr:ext cx="762000" cy="259080"/>
    <xdr:sp macro="" textlink="">
      <xdr:nvSpPr>
        <xdr:cNvPr id="701" name="テキスト ボックス 700"/>
        <xdr:cNvSpPr txBox="1"/>
      </xdr:nvSpPr>
      <xdr:spPr>
        <a:xfrm>
          <a:off x="1212786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2" name="テキスト ボックス 701"/>
        <xdr:cNvSpPr txBox="1"/>
      </xdr:nvSpPr>
      <xdr:spPr>
        <a:xfrm>
          <a:off x="113245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91440</xdr:rowOff>
    </xdr:from>
    <xdr:to>
      <xdr:col>85</xdr:col>
      <xdr:colOff>170815</xdr:colOff>
      <xdr:row>98</xdr:row>
      <xdr:rowOff>21590</xdr:rowOff>
    </xdr:to>
    <xdr:sp macro="" textlink="">
      <xdr:nvSpPr>
        <xdr:cNvPr id="703" name="楕円 702"/>
        <xdr:cNvSpPr/>
      </xdr:nvSpPr>
      <xdr:spPr>
        <a:xfrm>
          <a:off x="14595475" y="16150590"/>
          <a:ext cx="946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97</xdr:row>
      <xdr:rowOff>69850</xdr:rowOff>
    </xdr:from>
    <xdr:ext cx="469900" cy="259080"/>
    <xdr:sp macro="" textlink="">
      <xdr:nvSpPr>
        <xdr:cNvPr id="704" name="積立金該当値テキスト"/>
        <xdr:cNvSpPr txBox="1"/>
      </xdr:nvSpPr>
      <xdr:spPr>
        <a:xfrm>
          <a:off x="14690090" y="1612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59690</xdr:rowOff>
    </xdr:from>
    <xdr:to>
      <xdr:col>81</xdr:col>
      <xdr:colOff>101600</xdr:colOff>
      <xdr:row>97</xdr:row>
      <xdr:rowOff>161290</xdr:rowOff>
    </xdr:to>
    <xdr:sp macro="" textlink="">
      <xdr:nvSpPr>
        <xdr:cNvPr id="705" name="楕円 704"/>
        <xdr:cNvSpPr/>
      </xdr:nvSpPr>
      <xdr:spPr>
        <a:xfrm>
          <a:off x="13836015"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152400</xdr:rowOff>
    </xdr:from>
    <xdr:ext cx="460375" cy="259080"/>
    <xdr:sp macro="" textlink="">
      <xdr:nvSpPr>
        <xdr:cNvPr id="706" name="テキスト ボックス 705"/>
        <xdr:cNvSpPr txBox="1"/>
      </xdr:nvSpPr>
      <xdr:spPr>
        <a:xfrm>
          <a:off x="13671550" y="162115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20955</xdr:rowOff>
    </xdr:from>
    <xdr:to>
      <xdr:col>76</xdr:col>
      <xdr:colOff>165100</xdr:colOff>
      <xdr:row>97</xdr:row>
      <xdr:rowOff>122555</xdr:rowOff>
    </xdr:to>
    <xdr:sp macro="" textlink="">
      <xdr:nvSpPr>
        <xdr:cNvPr id="707" name="楕円 706"/>
        <xdr:cNvSpPr/>
      </xdr:nvSpPr>
      <xdr:spPr>
        <a:xfrm>
          <a:off x="13045440" y="160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113665</xdr:rowOff>
    </xdr:from>
    <xdr:ext cx="525145" cy="258445"/>
    <xdr:sp macro="" textlink="">
      <xdr:nvSpPr>
        <xdr:cNvPr id="708" name="テキスト ボックス 707"/>
        <xdr:cNvSpPr txBox="1"/>
      </xdr:nvSpPr>
      <xdr:spPr>
        <a:xfrm>
          <a:off x="12848590" y="161728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142240</xdr:rowOff>
    </xdr:from>
    <xdr:to>
      <xdr:col>72</xdr:col>
      <xdr:colOff>38100</xdr:colOff>
      <xdr:row>97</xdr:row>
      <xdr:rowOff>72390</xdr:rowOff>
    </xdr:to>
    <xdr:sp macro="" textlink="">
      <xdr:nvSpPr>
        <xdr:cNvPr id="709" name="楕円 708"/>
        <xdr:cNvSpPr/>
      </xdr:nvSpPr>
      <xdr:spPr>
        <a:xfrm>
          <a:off x="12254865" y="1602994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63500</xdr:rowOff>
    </xdr:from>
    <xdr:ext cx="525780" cy="251460"/>
    <xdr:sp macro="" textlink="">
      <xdr:nvSpPr>
        <xdr:cNvPr id="710" name="テキスト ボックス 709"/>
        <xdr:cNvSpPr txBox="1"/>
      </xdr:nvSpPr>
      <xdr:spPr>
        <a:xfrm>
          <a:off x="12058015" y="161226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69215</xdr:rowOff>
    </xdr:from>
    <xdr:to>
      <xdr:col>67</xdr:col>
      <xdr:colOff>101600</xdr:colOff>
      <xdr:row>97</xdr:row>
      <xdr:rowOff>170815</xdr:rowOff>
    </xdr:to>
    <xdr:sp macro="" textlink="">
      <xdr:nvSpPr>
        <xdr:cNvPr id="711" name="楕円 710"/>
        <xdr:cNvSpPr/>
      </xdr:nvSpPr>
      <xdr:spPr>
        <a:xfrm>
          <a:off x="11444605" y="161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161925</xdr:rowOff>
    </xdr:from>
    <xdr:ext cx="460375" cy="259080"/>
    <xdr:sp macro="" textlink="">
      <xdr:nvSpPr>
        <xdr:cNvPr id="712" name="テキスト ボックス 711"/>
        <xdr:cNvSpPr txBox="1"/>
      </xdr:nvSpPr>
      <xdr:spPr>
        <a:xfrm>
          <a:off x="11280140" y="162210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54610</xdr:rowOff>
    </xdr:from>
    <xdr:to>
      <xdr:col>120</xdr:col>
      <xdr:colOff>114300</xdr:colOff>
      <xdr:row>25</xdr:row>
      <xdr:rowOff>30480</xdr:rowOff>
    </xdr:to>
    <xdr:sp macro="" textlink="">
      <xdr:nvSpPr>
        <xdr:cNvPr id="713" name="正方形/長方形 712"/>
        <xdr:cNvSpPr/>
      </xdr:nvSpPr>
      <xdr:spPr>
        <a:xfrm>
          <a:off x="16398240" y="3858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54610</xdr:rowOff>
    </xdr:from>
    <xdr:to>
      <xdr:col>104</xdr:col>
      <xdr:colOff>127000</xdr:colOff>
      <xdr:row>26</xdr:row>
      <xdr:rowOff>134620</xdr:rowOff>
    </xdr:to>
    <xdr:sp macro="" textlink="">
      <xdr:nvSpPr>
        <xdr:cNvPr id="714" name="正方形/長方形 713"/>
        <xdr:cNvSpPr/>
      </xdr:nvSpPr>
      <xdr:spPr>
        <a:xfrm>
          <a:off x="1652524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85090</xdr:rowOff>
    </xdr:from>
    <xdr:to>
      <xdr:col>104</xdr:col>
      <xdr:colOff>127000</xdr:colOff>
      <xdr:row>28</xdr:row>
      <xdr:rowOff>0</xdr:rowOff>
    </xdr:to>
    <xdr:sp macro="" textlink="">
      <xdr:nvSpPr>
        <xdr:cNvPr id="715" name="正方形/長方形 714"/>
        <xdr:cNvSpPr/>
      </xdr:nvSpPr>
      <xdr:spPr>
        <a:xfrm>
          <a:off x="1652524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54610</xdr:rowOff>
    </xdr:from>
    <xdr:to>
      <xdr:col>110</xdr:col>
      <xdr:colOff>0</xdr:colOff>
      <xdr:row>26</xdr:row>
      <xdr:rowOff>134620</xdr:rowOff>
    </xdr:to>
    <xdr:sp macro="" textlink="">
      <xdr:nvSpPr>
        <xdr:cNvPr id="716" name="正方形/長方形 715"/>
        <xdr:cNvSpPr/>
      </xdr:nvSpPr>
      <xdr:spPr>
        <a:xfrm>
          <a:off x="1742313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85090</xdr:rowOff>
    </xdr:from>
    <xdr:to>
      <xdr:col>110</xdr:col>
      <xdr:colOff>0</xdr:colOff>
      <xdr:row>28</xdr:row>
      <xdr:rowOff>0</xdr:rowOff>
    </xdr:to>
    <xdr:sp macro="" textlink="">
      <xdr:nvSpPr>
        <xdr:cNvPr id="717" name="正方形/長方形 716"/>
        <xdr:cNvSpPr/>
      </xdr:nvSpPr>
      <xdr:spPr>
        <a:xfrm>
          <a:off x="1742313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54610</xdr:rowOff>
    </xdr:from>
    <xdr:to>
      <xdr:col>116</xdr:col>
      <xdr:colOff>0</xdr:colOff>
      <xdr:row>26</xdr:row>
      <xdr:rowOff>134620</xdr:rowOff>
    </xdr:to>
    <xdr:sp macro="" textlink="">
      <xdr:nvSpPr>
        <xdr:cNvPr id="718" name="正方形/長方形 717"/>
        <xdr:cNvSpPr/>
      </xdr:nvSpPr>
      <xdr:spPr>
        <a:xfrm>
          <a:off x="18448020" y="4188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85090</xdr:rowOff>
    </xdr:from>
    <xdr:to>
      <xdr:col>116</xdr:col>
      <xdr:colOff>0</xdr:colOff>
      <xdr:row>28</xdr:row>
      <xdr:rowOff>0</xdr:rowOff>
    </xdr:to>
    <xdr:sp macro="" textlink="">
      <xdr:nvSpPr>
        <xdr:cNvPr id="719" name="正方形/長方形 718"/>
        <xdr:cNvSpPr/>
      </xdr:nvSpPr>
      <xdr:spPr>
        <a:xfrm>
          <a:off x="18448020" y="4384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79375</xdr:rowOff>
    </xdr:to>
    <xdr:sp macro="" textlink="">
      <xdr:nvSpPr>
        <xdr:cNvPr id="720" name="正方形/長方形 719"/>
        <xdr:cNvSpPr/>
      </xdr:nvSpPr>
      <xdr:spPr>
        <a:xfrm>
          <a:off x="16398240" y="4653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5080</xdr:rowOff>
    </xdr:from>
    <xdr:ext cx="341630" cy="213995"/>
    <xdr:sp macro="" textlink="">
      <xdr:nvSpPr>
        <xdr:cNvPr id="721" name="テキスト ボックス 720"/>
        <xdr:cNvSpPr txBox="1"/>
      </xdr:nvSpPr>
      <xdr:spPr>
        <a:xfrm>
          <a:off x="16379825" y="4469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22" name="直線コネクタ 721"/>
        <xdr:cNvCxnSpPr/>
      </xdr:nvCxnSpPr>
      <xdr:spPr>
        <a:xfrm>
          <a:off x="16398240" y="6854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134620</xdr:rowOff>
    </xdr:from>
    <xdr:to>
      <xdr:col>120</xdr:col>
      <xdr:colOff>114300</xdr:colOff>
      <xdr:row>38</xdr:row>
      <xdr:rowOff>134620</xdr:rowOff>
    </xdr:to>
    <xdr:cxnSp macro="">
      <xdr:nvCxnSpPr>
        <xdr:cNvPr id="723" name="直線コネクタ 722"/>
        <xdr:cNvCxnSpPr/>
      </xdr:nvCxnSpPr>
      <xdr:spPr>
        <a:xfrm>
          <a:off x="16398240" y="64147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161925</xdr:rowOff>
    </xdr:from>
    <xdr:ext cx="240030" cy="244475"/>
    <xdr:sp macro="" textlink="">
      <xdr:nvSpPr>
        <xdr:cNvPr id="724" name="テキスト ボックス 723"/>
        <xdr:cNvSpPr txBox="1"/>
      </xdr:nvSpPr>
      <xdr:spPr>
        <a:xfrm>
          <a:off x="16188690" y="627697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25" name="直線コネクタ 724"/>
        <xdr:cNvCxnSpPr/>
      </xdr:nvCxnSpPr>
      <xdr:spPr>
        <a:xfrm>
          <a:off x="16398240" y="59740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52705</xdr:rowOff>
    </xdr:from>
    <xdr:ext cx="530860" cy="239395"/>
    <xdr:sp macro="" textlink="">
      <xdr:nvSpPr>
        <xdr:cNvPr id="726" name="テキスト ボックス 725"/>
        <xdr:cNvSpPr txBox="1"/>
      </xdr:nvSpPr>
      <xdr:spPr>
        <a:xfrm>
          <a:off x="15925800" y="58375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79375</xdr:rowOff>
    </xdr:from>
    <xdr:to>
      <xdr:col>120</xdr:col>
      <xdr:colOff>114300</xdr:colOff>
      <xdr:row>33</xdr:row>
      <xdr:rowOff>79375</xdr:rowOff>
    </xdr:to>
    <xdr:cxnSp macro="">
      <xdr:nvCxnSpPr>
        <xdr:cNvPr id="727" name="直線コネクタ 726"/>
        <xdr:cNvCxnSpPr/>
      </xdr:nvCxnSpPr>
      <xdr:spPr>
        <a:xfrm>
          <a:off x="16398240" y="55340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106680</xdr:rowOff>
    </xdr:from>
    <xdr:ext cx="530860" cy="246380"/>
    <xdr:sp macro="" textlink="">
      <xdr:nvSpPr>
        <xdr:cNvPr id="728" name="テキスト ボックス 727"/>
        <xdr:cNvSpPr txBox="1"/>
      </xdr:nvSpPr>
      <xdr:spPr>
        <a:xfrm>
          <a:off x="15925800" y="53962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134620</xdr:rowOff>
    </xdr:from>
    <xdr:to>
      <xdr:col>120</xdr:col>
      <xdr:colOff>114300</xdr:colOff>
      <xdr:row>30</xdr:row>
      <xdr:rowOff>134620</xdr:rowOff>
    </xdr:to>
    <xdr:cxnSp macro="">
      <xdr:nvCxnSpPr>
        <xdr:cNvPr id="729" name="直線コネクタ 728"/>
        <xdr:cNvCxnSpPr/>
      </xdr:nvCxnSpPr>
      <xdr:spPr>
        <a:xfrm>
          <a:off x="16398240" y="50939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161925</xdr:rowOff>
    </xdr:from>
    <xdr:ext cx="530860" cy="244475"/>
    <xdr:sp macro="" textlink="">
      <xdr:nvSpPr>
        <xdr:cNvPr id="730" name="テキスト ボックス 729"/>
        <xdr:cNvSpPr txBox="1"/>
      </xdr:nvSpPr>
      <xdr:spPr>
        <a:xfrm>
          <a:off x="15925800" y="49561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1" name="直線コネクタ 730"/>
        <xdr:cNvCxnSpPr/>
      </xdr:nvCxnSpPr>
      <xdr:spPr>
        <a:xfrm>
          <a:off x="16398240" y="4653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30860" cy="239395"/>
    <xdr:sp macro="" textlink="">
      <xdr:nvSpPr>
        <xdr:cNvPr id="732" name="テキスト ボックス 731"/>
        <xdr:cNvSpPr txBox="1"/>
      </xdr:nvSpPr>
      <xdr:spPr>
        <a:xfrm>
          <a:off x="15925800" y="4516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79375</xdr:rowOff>
    </xdr:to>
    <xdr:sp macro="" textlink="">
      <xdr:nvSpPr>
        <xdr:cNvPr id="733" name="投資及び出資金グラフ枠"/>
        <xdr:cNvSpPr/>
      </xdr:nvSpPr>
      <xdr:spPr>
        <a:xfrm>
          <a:off x="16398240" y="4653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58420</xdr:rowOff>
    </xdr:from>
    <xdr:to>
      <xdr:col>116</xdr:col>
      <xdr:colOff>62865</xdr:colOff>
      <xdr:row>38</xdr:row>
      <xdr:rowOff>134620</xdr:rowOff>
    </xdr:to>
    <xdr:cxnSp macro="">
      <xdr:nvCxnSpPr>
        <xdr:cNvPr id="734" name="直線コネクタ 733"/>
        <xdr:cNvCxnSpPr/>
      </xdr:nvCxnSpPr>
      <xdr:spPr>
        <a:xfrm flipV="1">
          <a:off x="19876135" y="5347970"/>
          <a:ext cx="127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137795</xdr:rowOff>
    </xdr:from>
    <xdr:ext cx="249555" cy="246380"/>
    <xdr:sp macro="" textlink="">
      <xdr:nvSpPr>
        <xdr:cNvPr id="735" name="投資及び出資金最小値テキスト"/>
        <xdr:cNvSpPr txBox="1"/>
      </xdr:nvSpPr>
      <xdr:spPr>
        <a:xfrm>
          <a:off x="19928840" y="6417945"/>
          <a:ext cx="24955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134620</xdr:rowOff>
    </xdr:from>
    <xdr:to>
      <xdr:col>116</xdr:col>
      <xdr:colOff>152400</xdr:colOff>
      <xdr:row>38</xdr:row>
      <xdr:rowOff>134620</xdr:rowOff>
    </xdr:to>
    <xdr:cxnSp macro="">
      <xdr:nvCxnSpPr>
        <xdr:cNvPr id="736" name="直線コネクタ 735"/>
        <xdr:cNvCxnSpPr/>
      </xdr:nvCxnSpPr>
      <xdr:spPr>
        <a:xfrm>
          <a:off x="19808825" y="64147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6985</xdr:rowOff>
    </xdr:from>
    <xdr:ext cx="534670" cy="241300"/>
    <xdr:sp macro="" textlink="">
      <xdr:nvSpPr>
        <xdr:cNvPr id="737" name="投資及び出資金最大値テキスト"/>
        <xdr:cNvSpPr txBox="1"/>
      </xdr:nvSpPr>
      <xdr:spPr>
        <a:xfrm>
          <a:off x="19928840" y="513143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24,216</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58420</xdr:rowOff>
    </xdr:from>
    <xdr:to>
      <xdr:col>116</xdr:col>
      <xdr:colOff>152400</xdr:colOff>
      <xdr:row>32</xdr:row>
      <xdr:rowOff>58420</xdr:rowOff>
    </xdr:to>
    <xdr:cxnSp macro="">
      <xdr:nvCxnSpPr>
        <xdr:cNvPr id="738" name="直線コネクタ 737"/>
        <xdr:cNvCxnSpPr/>
      </xdr:nvCxnSpPr>
      <xdr:spPr>
        <a:xfrm>
          <a:off x="19808825" y="53479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38</xdr:row>
      <xdr:rowOff>134620</xdr:rowOff>
    </xdr:from>
    <xdr:to>
      <xdr:col>116</xdr:col>
      <xdr:colOff>63500</xdr:colOff>
      <xdr:row>38</xdr:row>
      <xdr:rowOff>134620</xdr:rowOff>
    </xdr:to>
    <xdr:cxnSp macro="">
      <xdr:nvCxnSpPr>
        <xdr:cNvPr id="739" name="直線コネクタ 738"/>
        <xdr:cNvCxnSpPr/>
      </xdr:nvCxnSpPr>
      <xdr:spPr>
        <a:xfrm>
          <a:off x="19131280" y="641477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95250</xdr:rowOff>
    </xdr:from>
    <xdr:ext cx="469900" cy="244475"/>
    <xdr:sp macro="" textlink="">
      <xdr:nvSpPr>
        <xdr:cNvPr id="740" name="投資及び出資金平均値テキスト"/>
        <xdr:cNvSpPr txBox="1"/>
      </xdr:nvSpPr>
      <xdr:spPr>
        <a:xfrm>
          <a:off x="19928840" y="6045200"/>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73025</xdr:rowOff>
    </xdr:from>
    <xdr:to>
      <xdr:col>116</xdr:col>
      <xdr:colOff>114300</xdr:colOff>
      <xdr:row>38</xdr:row>
      <xdr:rowOff>6350</xdr:rowOff>
    </xdr:to>
    <xdr:sp macro="" textlink="">
      <xdr:nvSpPr>
        <xdr:cNvPr id="741" name="フローチャート: 判断 740"/>
        <xdr:cNvSpPr/>
      </xdr:nvSpPr>
      <xdr:spPr>
        <a:xfrm>
          <a:off x="19827240" y="61880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134620</xdr:rowOff>
    </xdr:from>
    <xdr:to>
      <xdr:col>111</xdr:col>
      <xdr:colOff>170815</xdr:colOff>
      <xdr:row>38</xdr:row>
      <xdr:rowOff>134620</xdr:rowOff>
    </xdr:to>
    <xdr:cxnSp macro="">
      <xdr:nvCxnSpPr>
        <xdr:cNvPr id="742" name="直線コネクタ 741"/>
        <xdr:cNvCxnSpPr/>
      </xdr:nvCxnSpPr>
      <xdr:spPr>
        <a:xfrm>
          <a:off x="18328005" y="641477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78740</xdr:rowOff>
    </xdr:to>
    <xdr:sp macro="" textlink="">
      <xdr:nvSpPr>
        <xdr:cNvPr id="743" name="フローチャート: 判断 742"/>
        <xdr:cNvSpPr/>
      </xdr:nvSpPr>
      <xdr:spPr>
        <a:xfrm>
          <a:off x="19087465" y="626110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93980</xdr:rowOff>
    </xdr:from>
    <xdr:ext cx="461010" cy="244475"/>
    <xdr:sp macro="" textlink="">
      <xdr:nvSpPr>
        <xdr:cNvPr id="744" name="テキスト ボックス 743"/>
        <xdr:cNvSpPr txBox="1"/>
      </xdr:nvSpPr>
      <xdr:spPr>
        <a:xfrm>
          <a:off x="18923000" y="6043930"/>
          <a:ext cx="4610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134620</xdr:rowOff>
    </xdr:from>
    <xdr:to>
      <xdr:col>107</xdr:col>
      <xdr:colOff>50800</xdr:colOff>
      <xdr:row>38</xdr:row>
      <xdr:rowOff>134620</xdr:rowOff>
    </xdr:to>
    <xdr:cxnSp macro="">
      <xdr:nvCxnSpPr>
        <xdr:cNvPr id="745" name="直線コネクタ 744"/>
        <xdr:cNvCxnSpPr/>
      </xdr:nvCxnSpPr>
      <xdr:spPr>
        <a:xfrm>
          <a:off x="17537430" y="641477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159385</xdr:rowOff>
    </xdr:from>
    <xdr:to>
      <xdr:col>107</xdr:col>
      <xdr:colOff>101600</xdr:colOff>
      <xdr:row>38</xdr:row>
      <xdr:rowOff>92710</xdr:rowOff>
    </xdr:to>
    <xdr:sp macro="" textlink="">
      <xdr:nvSpPr>
        <xdr:cNvPr id="746" name="フローチャート: 判断 745"/>
        <xdr:cNvSpPr/>
      </xdr:nvSpPr>
      <xdr:spPr>
        <a:xfrm>
          <a:off x="18277205" y="62744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107950</xdr:rowOff>
    </xdr:from>
    <xdr:ext cx="460375" cy="248920"/>
    <xdr:sp macro="" textlink="">
      <xdr:nvSpPr>
        <xdr:cNvPr id="747" name="テキスト ボックス 746"/>
        <xdr:cNvSpPr txBox="1"/>
      </xdr:nvSpPr>
      <xdr:spPr>
        <a:xfrm>
          <a:off x="18112740" y="6057900"/>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38</xdr:row>
      <xdr:rowOff>134620</xdr:rowOff>
    </xdr:from>
    <xdr:to>
      <xdr:col>102</xdr:col>
      <xdr:colOff>114300</xdr:colOff>
      <xdr:row>38</xdr:row>
      <xdr:rowOff>134620</xdr:rowOff>
    </xdr:to>
    <xdr:cxnSp macro="">
      <xdr:nvCxnSpPr>
        <xdr:cNvPr id="748" name="直線コネクタ 747"/>
        <xdr:cNvCxnSpPr/>
      </xdr:nvCxnSpPr>
      <xdr:spPr>
        <a:xfrm>
          <a:off x="16739870" y="641477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5080</xdr:rowOff>
    </xdr:from>
    <xdr:to>
      <xdr:col>102</xdr:col>
      <xdr:colOff>165100</xdr:colOff>
      <xdr:row>38</xdr:row>
      <xdr:rowOff>104140</xdr:rowOff>
    </xdr:to>
    <xdr:sp macro="" textlink="">
      <xdr:nvSpPr>
        <xdr:cNvPr id="749" name="フローチャート: 判断 748"/>
        <xdr:cNvSpPr/>
      </xdr:nvSpPr>
      <xdr:spPr>
        <a:xfrm>
          <a:off x="17486630" y="6285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119380</xdr:rowOff>
    </xdr:from>
    <xdr:ext cx="460375" cy="247015"/>
    <xdr:sp macro="" textlink="">
      <xdr:nvSpPr>
        <xdr:cNvPr id="750" name="テキスト ボックス 749"/>
        <xdr:cNvSpPr txBox="1"/>
      </xdr:nvSpPr>
      <xdr:spPr>
        <a:xfrm>
          <a:off x="17322165" y="6069330"/>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xdr:rowOff>
    </xdr:from>
    <xdr:to>
      <xdr:col>98</xdr:col>
      <xdr:colOff>38100</xdr:colOff>
      <xdr:row>38</xdr:row>
      <xdr:rowOff>106680</xdr:rowOff>
    </xdr:to>
    <xdr:sp macro="" textlink="">
      <xdr:nvSpPr>
        <xdr:cNvPr id="751" name="フローチャート: 判断 750"/>
        <xdr:cNvSpPr/>
      </xdr:nvSpPr>
      <xdr:spPr>
        <a:xfrm>
          <a:off x="16696055" y="628967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123190</xdr:rowOff>
    </xdr:from>
    <xdr:ext cx="461010" cy="241935"/>
    <xdr:sp macro="" textlink="">
      <xdr:nvSpPr>
        <xdr:cNvPr id="752" name="テキスト ボックス 751"/>
        <xdr:cNvSpPr txBox="1"/>
      </xdr:nvSpPr>
      <xdr:spPr>
        <a:xfrm>
          <a:off x="16531590" y="6073140"/>
          <a:ext cx="461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1365" cy="243840"/>
    <xdr:sp macro="" textlink="">
      <xdr:nvSpPr>
        <xdr:cNvPr id="753" name="テキスト ボックス 752"/>
        <xdr:cNvSpPr txBox="1"/>
      </xdr:nvSpPr>
      <xdr:spPr>
        <a:xfrm>
          <a:off x="19707225"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41</xdr:row>
      <xdr:rowOff>76835</xdr:rowOff>
    </xdr:from>
    <xdr:ext cx="762000" cy="243840"/>
    <xdr:sp macro="" textlink="">
      <xdr:nvSpPr>
        <xdr:cNvPr id="754" name="テキスト ボックス 753"/>
        <xdr:cNvSpPr txBox="1"/>
      </xdr:nvSpPr>
      <xdr:spPr>
        <a:xfrm>
          <a:off x="1896046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1365" cy="243840"/>
    <xdr:sp macro="" textlink="">
      <xdr:nvSpPr>
        <xdr:cNvPr id="755" name="テキスト ボックス 754"/>
        <xdr:cNvSpPr txBox="1"/>
      </xdr:nvSpPr>
      <xdr:spPr>
        <a:xfrm>
          <a:off x="18157190" y="6852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3840"/>
    <xdr:sp macro="" textlink="">
      <xdr:nvSpPr>
        <xdr:cNvPr id="756" name="テキスト ボックス 755"/>
        <xdr:cNvSpPr txBox="1"/>
      </xdr:nvSpPr>
      <xdr:spPr>
        <a:xfrm>
          <a:off x="1736661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41</xdr:row>
      <xdr:rowOff>76835</xdr:rowOff>
    </xdr:from>
    <xdr:ext cx="762000" cy="243840"/>
    <xdr:sp macro="" textlink="">
      <xdr:nvSpPr>
        <xdr:cNvPr id="757" name="テキスト ボックス 756"/>
        <xdr:cNvSpPr txBox="1"/>
      </xdr:nvSpPr>
      <xdr:spPr>
        <a:xfrm>
          <a:off x="16569055" y="6852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85090</xdr:rowOff>
    </xdr:from>
    <xdr:to>
      <xdr:col>116</xdr:col>
      <xdr:colOff>114300</xdr:colOff>
      <xdr:row>39</xdr:row>
      <xdr:rowOff>17780</xdr:rowOff>
    </xdr:to>
    <xdr:sp macro="" textlink="">
      <xdr:nvSpPr>
        <xdr:cNvPr id="758" name="楕円 757"/>
        <xdr:cNvSpPr/>
      </xdr:nvSpPr>
      <xdr:spPr>
        <a:xfrm>
          <a:off x="1982724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xdr:rowOff>
    </xdr:from>
    <xdr:ext cx="249555" cy="248920"/>
    <xdr:sp macro="" textlink="">
      <xdr:nvSpPr>
        <xdr:cNvPr id="759" name="投資及び出資金該当値テキスト"/>
        <xdr:cNvSpPr txBox="1"/>
      </xdr:nvSpPr>
      <xdr:spPr>
        <a:xfrm>
          <a:off x="19928840" y="628332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85090</xdr:rowOff>
    </xdr:from>
    <xdr:to>
      <xdr:col>112</xdr:col>
      <xdr:colOff>38100</xdr:colOff>
      <xdr:row>39</xdr:row>
      <xdr:rowOff>17780</xdr:rowOff>
    </xdr:to>
    <xdr:sp macro="" textlink="">
      <xdr:nvSpPr>
        <xdr:cNvPr id="760" name="楕円 759"/>
        <xdr:cNvSpPr/>
      </xdr:nvSpPr>
      <xdr:spPr>
        <a:xfrm>
          <a:off x="19087465" y="636524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9525</xdr:rowOff>
    </xdr:from>
    <xdr:ext cx="240030" cy="248285"/>
    <xdr:sp macro="" textlink="">
      <xdr:nvSpPr>
        <xdr:cNvPr id="761" name="テキスト ボックス 760"/>
        <xdr:cNvSpPr txBox="1"/>
      </xdr:nvSpPr>
      <xdr:spPr>
        <a:xfrm>
          <a:off x="19013805" y="6454775"/>
          <a:ext cx="240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85090</xdr:rowOff>
    </xdr:from>
    <xdr:to>
      <xdr:col>107</xdr:col>
      <xdr:colOff>101600</xdr:colOff>
      <xdr:row>39</xdr:row>
      <xdr:rowOff>17780</xdr:rowOff>
    </xdr:to>
    <xdr:sp macro="" textlink="">
      <xdr:nvSpPr>
        <xdr:cNvPr id="762" name="楕円 761"/>
        <xdr:cNvSpPr/>
      </xdr:nvSpPr>
      <xdr:spPr>
        <a:xfrm>
          <a:off x="18277205"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9525</xdr:rowOff>
    </xdr:from>
    <xdr:ext cx="240665" cy="248285"/>
    <xdr:sp macro="" textlink="">
      <xdr:nvSpPr>
        <xdr:cNvPr id="763" name="テキスト ボックス 762"/>
        <xdr:cNvSpPr txBox="1"/>
      </xdr:nvSpPr>
      <xdr:spPr>
        <a:xfrm>
          <a:off x="18223230" y="6454775"/>
          <a:ext cx="240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85090</xdr:rowOff>
    </xdr:from>
    <xdr:to>
      <xdr:col>102</xdr:col>
      <xdr:colOff>165100</xdr:colOff>
      <xdr:row>39</xdr:row>
      <xdr:rowOff>17780</xdr:rowOff>
    </xdr:to>
    <xdr:sp macro="" textlink="">
      <xdr:nvSpPr>
        <xdr:cNvPr id="764" name="楕円 763"/>
        <xdr:cNvSpPr/>
      </xdr:nvSpPr>
      <xdr:spPr>
        <a:xfrm>
          <a:off x="1748663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39</xdr:row>
      <xdr:rowOff>9525</xdr:rowOff>
    </xdr:from>
    <xdr:ext cx="247015" cy="248285"/>
    <xdr:sp macro="" textlink="">
      <xdr:nvSpPr>
        <xdr:cNvPr id="765" name="テキスト ボックス 764"/>
        <xdr:cNvSpPr txBox="1"/>
      </xdr:nvSpPr>
      <xdr:spPr>
        <a:xfrm>
          <a:off x="17423130" y="6454775"/>
          <a:ext cx="247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17780</xdr:rowOff>
    </xdr:to>
    <xdr:sp macro="" textlink="">
      <xdr:nvSpPr>
        <xdr:cNvPr id="766" name="楕円 765"/>
        <xdr:cNvSpPr/>
      </xdr:nvSpPr>
      <xdr:spPr>
        <a:xfrm>
          <a:off x="16696055" y="636524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0030" cy="248285"/>
    <xdr:sp macro="" textlink="">
      <xdr:nvSpPr>
        <xdr:cNvPr id="767" name="テキスト ボックス 766"/>
        <xdr:cNvSpPr txBox="1"/>
      </xdr:nvSpPr>
      <xdr:spPr>
        <a:xfrm>
          <a:off x="16622395" y="6454775"/>
          <a:ext cx="240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54610</xdr:rowOff>
    </xdr:from>
    <xdr:to>
      <xdr:col>120</xdr:col>
      <xdr:colOff>114300</xdr:colOff>
      <xdr:row>45</xdr:row>
      <xdr:rowOff>30480</xdr:rowOff>
    </xdr:to>
    <xdr:sp macro="" textlink="">
      <xdr:nvSpPr>
        <xdr:cNvPr id="768" name="正方形/長方形 767"/>
        <xdr:cNvSpPr/>
      </xdr:nvSpPr>
      <xdr:spPr>
        <a:xfrm>
          <a:off x="16398240" y="7160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54610</xdr:rowOff>
    </xdr:from>
    <xdr:to>
      <xdr:col>104</xdr:col>
      <xdr:colOff>127000</xdr:colOff>
      <xdr:row>46</xdr:row>
      <xdr:rowOff>134620</xdr:rowOff>
    </xdr:to>
    <xdr:sp macro="" textlink="">
      <xdr:nvSpPr>
        <xdr:cNvPr id="769" name="正方形/長方形 768"/>
        <xdr:cNvSpPr/>
      </xdr:nvSpPr>
      <xdr:spPr>
        <a:xfrm>
          <a:off x="1652524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85090</xdr:rowOff>
    </xdr:from>
    <xdr:to>
      <xdr:col>104</xdr:col>
      <xdr:colOff>127000</xdr:colOff>
      <xdr:row>48</xdr:row>
      <xdr:rowOff>0</xdr:rowOff>
    </xdr:to>
    <xdr:sp macro="" textlink="">
      <xdr:nvSpPr>
        <xdr:cNvPr id="770" name="正方形/長方形 769"/>
        <xdr:cNvSpPr/>
      </xdr:nvSpPr>
      <xdr:spPr>
        <a:xfrm>
          <a:off x="1652524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54610</xdr:rowOff>
    </xdr:from>
    <xdr:to>
      <xdr:col>110</xdr:col>
      <xdr:colOff>0</xdr:colOff>
      <xdr:row>46</xdr:row>
      <xdr:rowOff>134620</xdr:rowOff>
    </xdr:to>
    <xdr:sp macro="" textlink="">
      <xdr:nvSpPr>
        <xdr:cNvPr id="771" name="正方形/長方形 770"/>
        <xdr:cNvSpPr/>
      </xdr:nvSpPr>
      <xdr:spPr>
        <a:xfrm>
          <a:off x="1742313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85090</xdr:rowOff>
    </xdr:from>
    <xdr:to>
      <xdr:col>110</xdr:col>
      <xdr:colOff>0</xdr:colOff>
      <xdr:row>48</xdr:row>
      <xdr:rowOff>0</xdr:rowOff>
    </xdr:to>
    <xdr:sp macro="" textlink="">
      <xdr:nvSpPr>
        <xdr:cNvPr id="772" name="正方形/長方形 771"/>
        <xdr:cNvSpPr/>
      </xdr:nvSpPr>
      <xdr:spPr>
        <a:xfrm>
          <a:off x="1742313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54610</xdr:rowOff>
    </xdr:from>
    <xdr:to>
      <xdr:col>116</xdr:col>
      <xdr:colOff>0</xdr:colOff>
      <xdr:row>46</xdr:row>
      <xdr:rowOff>134620</xdr:rowOff>
    </xdr:to>
    <xdr:sp macro="" textlink="">
      <xdr:nvSpPr>
        <xdr:cNvPr id="773" name="正方形/長方形 772"/>
        <xdr:cNvSpPr/>
      </xdr:nvSpPr>
      <xdr:spPr>
        <a:xfrm>
          <a:off x="18448020" y="7490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85090</xdr:rowOff>
    </xdr:from>
    <xdr:to>
      <xdr:col>116</xdr:col>
      <xdr:colOff>0</xdr:colOff>
      <xdr:row>48</xdr:row>
      <xdr:rowOff>0</xdr:rowOff>
    </xdr:to>
    <xdr:sp macro="" textlink="">
      <xdr:nvSpPr>
        <xdr:cNvPr id="774" name="正方形/長方形 773"/>
        <xdr:cNvSpPr/>
      </xdr:nvSpPr>
      <xdr:spPr>
        <a:xfrm>
          <a:off x="18448020" y="7686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79375</xdr:rowOff>
    </xdr:to>
    <xdr:sp macro="" textlink="">
      <xdr:nvSpPr>
        <xdr:cNvPr id="775" name="正方形/長方形 774"/>
        <xdr:cNvSpPr/>
      </xdr:nvSpPr>
      <xdr:spPr>
        <a:xfrm>
          <a:off x="16398240" y="7955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5080</xdr:rowOff>
    </xdr:from>
    <xdr:ext cx="341630" cy="213995"/>
    <xdr:sp macro="" textlink="">
      <xdr:nvSpPr>
        <xdr:cNvPr id="776" name="テキスト ボックス 775"/>
        <xdr:cNvSpPr txBox="1"/>
      </xdr:nvSpPr>
      <xdr:spPr>
        <a:xfrm>
          <a:off x="16379825" y="7771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77" name="直線コネクタ 776"/>
        <xdr:cNvCxnSpPr/>
      </xdr:nvCxnSpPr>
      <xdr:spPr>
        <a:xfrm>
          <a:off x="16398240" y="10156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778" name="直線コネクタ 777"/>
        <xdr:cNvCxnSpPr/>
      </xdr:nvCxnSpPr>
      <xdr:spPr>
        <a:xfrm>
          <a:off x="16398240" y="97897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70485</xdr:rowOff>
    </xdr:from>
    <xdr:ext cx="240030" cy="248920"/>
    <xdr:sp macro="" textlink="">
      <xdr:nvSpPr>
        <xdr:cNvPr id="779" name="テキスト ボックス 778"/>
        <xdr:cNvSpPr txBox="1"/>
      </xdr:nvSpPr>
      <xdr:spPr>
        <a:xfrm>
          <a:off x="16188690" y="9652635"/>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5080</xdr:rowOff>
    </xdr:from>
    <xdr:to>
      <xdr:col>120</xdr:col>
      <xdr:colOff>114300</xdr:colOff>
      <xdr:row>57</xdr:row>
      <xdr:rowOff>5080</xdr:rowOff>
    </xdr:to>
    <xdr:cxnSp macro="">
      <xdr:nvCxnSpPr>
        <xdr:cNvPr id="780" name="直線コネクタ 779"/>
        <xdr:cNvCxnSpPr/>
      </xdr:nvCxnSpPr>
      <xdr:spPr>
        <a:xfrm>
          <a:off x="16398240" y="94221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34290</xdr:rowOff>
    </xdr:from>
    <xdr:ext cx="530860" cy="248920"/>
    <xdr:sp macro="" textlink="">
      <xdr:nvSpPr>
        <xdr:cNvPr id="781" name="テキスト ボックス 780"/>
        <xdr:cNvSpPr txBox="1"/>
      </xdr:nvSpPr>
      <xdr:spPr>
        <a:xfrm>
          <a:off x="15925800" y="92862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134620</xdr:rowOff>
    </xdr:from>
    <xdr:to>
      <xdr:col>120</xdr:col>
      <xdr:colOff>114300</xdr:colOff>
      <xdr:row>54</xdr:row>
      <xdr:rowOff>134620</xdr:rowOff>
    </xdr:to>
    <xdr:cxnSp macro="">
      <xdr:nvCxnSpPr>
        <xdr:cNvPr id="782" name="直線コネクタ 781"/>
        <xdr:cNvCxnSpPr/>
      </xdr:nvCxnSpPr>
      <xdr:spPr>
        <a:xfrm>
          <a:off x="16398240" y="90563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161925</xdr:rowOff>
    </xdr:from>
    <xdr:ext cx="530860" cy="244475"/>
    <xdr:sp macro="" textlink="">
      <xdr:nvSpPr>
        <xdr:cNvPr id="783" name="テキスト ボックス 782"/>
        <xdr:cNvSpPr txBox="1"/>
      </xdr:nvSpPr>
      <xdr:spPr>
        <a:xfrm>
          <a:off x="15925800" y="89185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97790</xdr:rowOff>
    </xdr:from>
    <xdr:to>
      <xdr:col>120</xdr:col>
      <xdr:colOff>114300</xdr:colOff>
      <xdr:row>52</xdr:row>
      <xdr:rowOff>97790</xdr:rowOff>
    </xdr:to>
    <xdr:cxnSp macro="">
      <xdr:nvCxnSpPr>
        <xdr:cNvPr id="784" name="直線コネクタ 783"/>
        <xdr:cNvCxnSpPr/>
      </xdr:nvCxnSpPr>
      <xdr:spPr>
        <a:xfrm>
          <a:off x="16398240" y="86893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125730</xdr:rowOff>
    </xdr:from>
    <xdr:ext cx="530860" cy="247015"/>
    <xdr:sp macro="" textlink="">
      <xdr:nvSpPr>
        <xdr:cNvPr id="785" name="テキスト ボックス 784"/>
        <xdr:cNvSpPr txBox="1"/>
      </xdr:nvSpPr>
      <xdr:spPr>
        <a:xfrm>
          <a:off x="15925800" y="855218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60325</xdr:rowOff>
    </xdr:from>
    <xdr:to>
      <xdr:col>120</xdr:col>
      <xdr:colOff>114300</xdr:colOff>
      <xdr:row>50</xdr:row>
      <xdr:rowOff>60325</xdr:rowOff>
    </xdr:to>
    <xdr:cxnSp macro="">
      <xdr:nvCxnSpPr>
        <xdr:cNvPr id="786" name="直線コネクタ 785"/>
        <xdr:cNvCxnSpPr/>
      </xdr:nvCxnSpPr>
      <xdr:spPr>
        <a:xfrm>
          <a:off x="16398240" y="83216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88900</xdr:rowOff>
    </xdr:from>
    <xdr:ext cx="530860" cy="241935"/>
    <xdr:sp macro="" textlink="">
      <xdr:nvSpPr>
        <xdr:cNvPr id="787" name="テキスト ボックス 786"/>
        <xdr:cNvSpPr txBox="1"/>
      </xdr:nvSpPr>
      <xdr:spPr>
        <a:xfrm>
          <a:off x="15925800" y="8185150"/>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8" name="直線コネクタ 787"/>
        <xdr:cNvCxnSpPr/>
      </xdr:nvCxnSpPr>
      <xdr:spPr>
        <a:xfrm>
          <a:off x="16398240" y="7955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30860" cy="239395"/>
    <xdr:sp macro="" textlink="">
      <xdr:nvSpPr>
        <xdr:cNvPr id="789" name="テキスト ボックス 788"/>
        <xdr:cNvSpPr txBox="1"/>
      </xdr:nvSpPr>
      <xdr:spPr>
        <a:xfrm>
          <a:off x="15925800" y="7818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79375</xdr:rowOff>
    </xdr:to>
    <xdr:sp macro="" textlink="">
      <xdr:nvSpPr>
        <xdr:cNvPr id="790" name="貸付金グラフ枠"/>
        <xdr:cNvSpPr/>
      </xdr:nvSpPr>
      <xdr:spPr>
        <a:xfrm>
          <a:off x="16398240" y="7955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107950</xdr:rowOff>
    </xdr:from>
    <xdr:to>
      <xdr:col>116</xdr:col>
      <xdr:colOff>62865</xdr:colOff>
      <xdr:row>59</xdr:row>
      <xdr:rowOff>42545</xdr:rowOff>
    </xdr:to>
    <xdr:cxnSp macro="">
      <xdr:nvCxnSpPr>
        <xdr:cNvPr id="791" name="直線コネクタ 790"/>
        <xdr:cNvCxnSpPr/>
      </xdr:nvCxnSpPr>
      <xdr:spPr>
        <a:xfrm flipV="1">
          <a:off x="19876135" y="853440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46355</xdr:rowOff>
    </xdr:from>
    <xdr:ext cx="249555" cy="248920"/>
    <xdr:sp macro="" textlink="">
      <xdr:nvSpPr>
        <xdr:cNvPr id="792" name="貸付金最小値テキスト"/>
        <xdr:cNvSpPr txBox="1"/>
      </xdr:nvSpPr>
      <xdr:spPr>
        <a:xfrm>
          <a:off x="19928840" y="97936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3" name="直線コネクタ 792"/>
        <xdr:cNvCxnSpPr/>
      </xdr:nvCxnSpPr>
      <xdr:spPr>
        <a:xfrm>
          <a:off x="19808825" y="97897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57150</xdr:rowOff>
    </xdr:from>
    <xdr:ext cx="534670" cy="247015"/>
    <xdr:sp macro="" textlink="">
      <xdr:nvSpPr>
        <xdr:cNvPr id="794" name="貸付金最大値テキスト"/>
        <xdr:cNvSpPr txBox="1"/>
      </xdr:nvSpPr>
      <xdr:spPr>
        <a:xfrm>
          <a:off x="19928840" y="831850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34,196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107950</xdr:rowOff>
    </xdr:from>
    <xdr:to>
      <xdr:col>116</xdr:col>
      <xdr:colOff>152400</xdr:colOff>
      <xdr:row>51</xdr:row>
      <xdr:rowOff>107950</xdr:rowOff>
    </xdr:to>
    <xdr:cxnSp macro="">
      <xdr:nvCxnSpPr>
        <xdr:cNvPr id="795" name="直線コネクタ 794"/>
        <xdr:cNvCxnSpPr/>
      </xdr:nvCxnSpPr>
      <xdr:spPr>
        <a:xfrm>
          <a:off x="19808825" y="85344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59</xdr:row>
      <xdr:rowOff>42545</xdr:rowOff>
    </xdr:from>
    <xdr:to>
      <xdr:col>116</xdr:col>
      <xdr:colOff>63500</xdr:colOff>
      <xdr:row>59</xdr:row>
      <xdr:rowOff>42545</xdr:rowOff>
    </xdr:to>
    <xdr:cxnSp macro="">
      <xdr:nvCxnSpPr>
        <xdr:cNvPr id="796" name="直線コネクタ 795"/>
        <xdr:cNvCxnSpPr/>
      </xdr:nvCxnSpPr>
      <xdr:spPr>
        <a:xfrm flipV="1">
          <a:off x="19131280" y="978979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141605</xdr:rowOff>
    </xdr:from>
    <xdr:ext cx="469900" cy="248285"/>
    <xdr:sp macro="" textlink="">
      <xdr:nvSpPr>
        <xdr:cNvPr id="797" name="貸付金平均値テキスト"/>
        <xdr:cNvSpPr txBox="1"/>
      </xdr:nvSpPr>
      <xdr:spPr>
        <a:xfrm>
          <a:off x="19928840" y="939355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120650</xdr:rowOff>
    </xdr:from>
    <xdr:to>
      <xdr:col>116</xdr:col>
      <xdr:colOff>114300</xdr:colOff>
      <xdr:row>58</xdr:row>
      <xdr:rowOff>52705</xdr:rowOff>
    </xdr:to>
    <xdr:sp macro="" textlink="">
      <xdr:nvSpPr>
        <xdr:cNvPr id="798" name="フローチャート: 判断 797"/>
        <xdr:cNvSpPr/>
      </xdr:nvSpPr>
      <xdr:spPr>
        <a:xfrm>
          <a:off x="19827240" y="95377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42545</xdr:rowOff>
    </xdr:from>
    <xdr:to>
      <xdr:col>111</xdr:col>
      <xdr:colOff>170815</xdr:colOff>
      <xdr:row>59</xdr:row>
      <xdr:rowOff>42545</xdr:rowOff>
    </xdr:to>
    <xdr:cxnSp macro="">
      <xdr:nvCxnSpPr>
        <xdr:cNvPr id="799" name="直線コネクタ 798"/>
        <xdr:cNvCxnSpPr/>
      </xdr:nvCxnSpPr>
      <xdr:spPr>
        <a:xfrm>
          <a:off x="18328005" y="978979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60960</xdr:rowOff>
    </xdr:to>
    <xdr:sp macro="" textlink="">
      <xdr:nvSpPr>
        <xdr:cNvPr id="800" name="フローチャート: 判断 799"/>
        <xdr:cNvSpPr/>
      </xdr:nvSpPr>
      <xdr:spPr>
        <a:xfrm>
          <a:off x="19087465" y="954532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77470</xdr:rowOff>
    </xdr:from>
    <xdr:ext cx="461010" cy="248920"/>
    <xdr:sp macro="" textlink="">
      <xdr:nvSpPr>
        <xdr:cNvPr id="801" name="テキスト ボックス 800"/>
        <xdr:cNvSpPr txBox="1"/>
      </xdr:nvSpPr>
      <xdr:spPr>
        <a:xfrm>
          <a:off x="18923000" y="9329420"/>
          <a:ext cx="461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42545</xdr:rowOff>
    </xdr:from>
    <xdr:to>
      <xdr:col>107</xdr:col>
      <xdr:colOff>50800</xdr:colOff>
      <xdr:row>59</xdr:row>
      <xdr:rowOff>42545</xdr:rowOff>
    </xdr:to>
    <xdr:cxnSp macro="">
      <xdr:nvCxnSpPr>
        <xdr:cNvPr id="802" name="直線コネクタ 801"/>
        <xdr:cNvCxnSpPr/>
      </xdr:nvCxnSpPr>
      <xdr:spPr>
        <a:xfrm flipV="1">
          <a:off x="17537430" y="978979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123825</xdr:rowOff>
    </xdr:from>
    <xdr:to>
      <xdr:col>107</xdr:col>
      <xdr:colOff>101600</xdr:colOff>
      <xdr:row>58</xdr:row>
      <xdr:rowOff>56515</xdr:rowOff>
    </xdr:to>
    <xdr:sp macro="" textlink="">
      <xdr:nvSpPr>
        <xdr:cNvPr id="803" name="フローチャート: 判断 802"/>
        <xdr:cNvSpPr/>
      </xdr:nvSpPr>
      <xdr:spPr>
        <a:xfrm>
          <a:off x="18277205" y="9540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71755</xdr:rowOff>
    </xdr:from>
    <xdr:ext cx="460375" cy="246380"/>
    <xdr:sp macro="" textlink="">
      <xdr:nvSpPr>
        <xdr:cNvPr id="804" name="テキスト ボックス 803"/>
        <xdr:cNvSpPr txBox="1"/>
      </xdr:nvSpPr>
      <xdr:spPr>
        <a:xfrm>
          <a:off x="18112740" y="9323705"/>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59</xdr:row>
      <xdr:rowOff>42545</xdr:rowOff>
    </xdr:from>
    <xdr:to>
      <xdr:col>102</xdr:col>
      <xdr:colOff>114300</xdr:colOff>
      <xdr:row>59</xdr:row>
      <xdr:rowOff>42545</xdr:rowOff>
    </xdr:to>
    <xdr:cxnSp macro="">
      <xdr:nvCxnSpPr>
        <xdr:cNvPr id="805" name="直線コネクタ 804"/>
        <xdr:cNvCxnSpPr/>
      </xdr:nvCxnSpPr>
      <xdr:spPr>
        <a:xfrm>
          <a:off x="16739870" y="978979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116205</xdr:rowOff>
    </xdr:from>
    <xdr:to>
      <xdr:col>102</xdr:col>
      <xdr:colOff>165100</xdr:colOff>
      <xdr:row>58</xdr:row>
      <xdr:rowOff>50165</xdr:rowOff>
    </xdr:to>
    <xdr:sp macro="" textlink="">
      <xdr:nvSpPr>
        <xdr:cNvPr id="806" name="フローチャート: 判断 805"/>
        <xdr:cNvSpPr/>
      </xdr:nvSpPr>
      <xdr:spPr>
        <a:xfrm>
          <a:off x="17486630" y="9533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65405</xdr:rowOff>
    </xdr:from>
    <xdr:ext cx="460375" cy="242570"/>
    <xdr:sp macro="" textlink="">
      <xdr:nvSpPr>
        <xdr:cNvPr id="807" name="テキスト ボックス 806"/>
        <xdr:cNvSpPr txBox="1"/>
      </xdr:nvSpPr>
      <xdr:spPr>
        <a:xfrm>
          <a:off x="17322165" y="931735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104775</xdr:rowOff>
    </xdr:from>
    <xdr:to>
      <xdr:col>98</xdr:col>
      <xdr:colOff>38100</xdr:colOff>
      <xdr:row>58</xdr:row>
      <xdr:rowOff>36830</xdr:rowOff>
    </xdr:to>
    <xdr:sp macro="" textlink="">
      <xdr:nvSpPr>
        <xdr:cNvPr id="808" name="フローチャート: 判断 807"/>
        <xdr:cNvSpPr/>
      </xdr:nvSpPr>
      <xdr:spPr>
        <a:xfrm>
          <a:off x="16696055" y="9521825"/>
          <a:ext cx="819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52705</xdr:rowOff>
    </xdr:from>
    <xdr:ext cx="461010" cy="239395"/>
    <xdr:sp macro="" textlink="">
      <xdr:nvSpPr>
        <xdr:cNvPr id="809" name="テキスト ボックス 808"/>
        <xdr:cNvSpPr txBox="1"/>
      </xdr:nvSpPr>
      <xdr:spPr>
        <a:xfrm>
          <a:off x="16531590" y="9304655"/>
          <a:ext cx="461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1365" cy="243840"/>
    <xdr:sp macro="" textlink="">
      <xdr:nvSpPr>
        <xdr:cNvPr id="810" name="テキスト ボックス 809"/>
        <xdr:cNvSpPr txBox="1"/>
      </xdr:nvSpPr>
      <xdr:spPr>
        <a:xfrm>
          <a:off x="19707225"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61</xdr:row>
      <xdr:rowOff>76835</xdr:rowOff>
    </xdr:from>
    <xdr:ext cx="762000" cy="243840"/>
    <xdr:sp macro="" textlink="">
      <xdr:nvSpPr>
        <xdr:cNvPr id="811" name="テキスト ボックス 810"/>
        <xdr:cNvSpPr txBox="1"/>
      </xdr:nvSpPr>
      <xdr:spPr>
        <a:xfrm>
          <a:off x="1896046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1365" cy="243840"/>
    <xdr:sp macro="" textlink="">
      <xdr:nvSpPr>
        <xdr:cNvPr id="812" name="テキスト ボックス 811"/>
        <xdr:cNvSpPr txBox="1"/>
      </xdr:nvSpPr>
      <xdr:spPr>
        <a:xfrm>
          <a:off x="18157190" y="10154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3840"/>
    <xdr:sp macro="" textlink="">
      <xdr:nvSpPr>
        <xdr:cNvPr id="813" name="テキスト ボックス 812"/>
        <xdr:cNvSpPr txBox="1"/>
      </xdr:nvSpPr>
      <xdr:spPr>
        <a:xfrm>
          <a:off x="1736661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61</xdr:row>
      <xdr:rowOff>76835</xdr:rowOff>
    </xdr:from>
    <xdr:ext cx="762000" cy="243840"/>
    <xdr:sp macro="" textlink="">
      <xdr:nvSpPr>
        <xdr:cNvPr id="814" name="テキスト ボックス 813"/>
        <xdr:cNvSpPr txBox="1"/>
      </xdr:nvSpPr>
      <xdr:spPr>
        <a:xfrm>
          <a:off x="16569055" y="10154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91440</xdr:rowOff>
    </xdr:to>
    <xdr:sp macro="" textlink="">
      <xdr:nvSpPr>
        <xdr:cNvPr id="815" name="楕円 814"/>
        <xdr:cNvSpPr/>
      </xdr:nvSpPr>
      <xdr:spPr>
        <a:xfrm>
          <a:off x="19827240" y="974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76835</xdr:rowOff>
    </xdr:from>
    <xdr:ext cx="249555" cy="243840"/>
    <xdr:sp macro="" textlink="">
      <xdr:nvSpPr>
        <xdr:cNvPr id="816" name="貸付金該当値テキスト"/>
        <xdr:cNvSpPr txBox="1"/>
      </xdr:nvSpPr>
      <xdr:spPr>
        <a:xfrm>
          <a:off x="19928840" y="9658985"/>
          <a:ext cx="2495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158750</xdr:rowOff>
    </xdr:from>
    <xdr:to>
      <xdr:col>112</xdr:col>
      <xdr:colOff>38100</xdr:colOff>
      <xdr:row>59</xdr:row>
      <xdr:rowOff>91440</xdr:rowOff>
    </xdr:to>
    <xdr:sp macro="" textlink="">
      <xdr:nvSpPr>
        <xdr:cNvPr id="817" name="楕円 816"/>
        <xdr:cNvSpPr/>
      </xdr:nvSpPr>
      <xdr:spPr>
        <a:xfrm>
          <a:off x="19087465" y="974090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83185</xdr:rowOff>
    </xdr:from>
    <xdr:ext cx="240030" cy="244475"/>
    <xdr:sp macro="" textlink="">
      <xdr:nvSpPr>
        <xdr:cNvPr id="818" name="テキスト ボックス 817"/>
        <xdr:cNvSpPr txBox="1"/>
      </xdr:nvSpPr>
      <xdr:spPr>
        <a:xfrm>
          <a:off x="19013805" y="983043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158750</xdr:rowOff>
    </xdr:from>
    <xdr:to>
      <xdr:col>107</xdr:col>
      <xdr:colOff>101600</xdr:colOff>
      <xdr:row>59</xdr:row>
      <xdr:rowOff>91440</xdr:rowOff>
    </xdr:to>
    <xdr:sp macro="" textlink="">
      <xdr:nvSpPr>
        <xdr:cNvPr id="819" name="楕円 818"/>
        <xdr:cNvSpPr/>
      </xdr:nvSpPr>
      <xdr:spPr>
        <a:xfrm>
          <a:off x="18277205" y="974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83185</xdr:rowOff>
    </xdr:from>
    <xdr:ext cx="240665" cy="244475"/>
    <xdr:sp macro="" textlink="">
      <xdr:nvSpPr>
        <xdr:cNvPr id="820" name="テキスト ボックス 819"/>
        <xdr:cNvSpPr txBox="1"/>
      </xdr:nvSpPr>
      <xdr:spPr>
        <a:xfrm>
          <a:off x="18223230" y="9830435"/>
          <a:ext cx="240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158750</xdr:rowOff>
    </xdr:from>
    <xdr:to>
      <xdr:col>102</xdr:col>
      <xdr:colOff>165100</xdr:colOff>
      <xdr:row>59</xdr:row>
      <xdr:rowOff>91440</xdr:rowOff>
    </xdr:to>
    <xdr:sp macro="" textlink="">
      <xdr:nvSpPr>
        <xdr:cNvPr id="821" name="楕円 820"/>
        <xdr:cNvSpPr/>
      </xdr:nvSpPr>
      <xdr:spPr>
        <a:xfrm>
          <a:off x="17486630" y="974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59</xdr:row>
      <xdr:rowOff>83185</xdr:rowOff>
    </xdr:from>
    <xdr:ext cx="247015" cy="244475"/>
    <xdr:sp macro="" textlink="">
      <xdr:nvSpPr>
        <xdr:cNvPr id="822" name="テキスト ボックス 821"/>
        <xdr:cNvSpPr txBox="1"/>
      </xdr:nvSpPr>
      <xdr:spPr>
        <a:xfrm>
          <a:off x="17423130" y="9830435"/>
          <a:ext cx="247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158750</xdr:rowOff>
    </xdr:from>
    <xdr:to>
      <xdr:col>98</xdr:col>
      <xdr:colOff>38100</xdr:colOff>
      <xdr:row>59</xdr:row>
      <xdr:rowOff>91440</xdr:rowOff>
    </xdr:to>
    <xdr:sp macro="" textlink="">
      <xdr:nvSpPr>
        <xdr:cNvPr id="823" name="楕円 822"/>
        <xdr:cNvSpPr/>
      </xdr:nvSpPr>
      <xdr:spPr>
        <a:xfrm>
          <a:off x="16696055" y="974090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83185</xdr:rowOff>
    </xdr:from>
    <xdr:ext cx="240030" cy="244475"/>
    <xdr:sp macro="" textlink="">
      <xdr:nvSpPr>
        <xdr:cNvPr id="824" name="テキスト ボックス 823"/>
        <xdr:cNvSpPr txBox="1"/>
      </xdr:nvSpPr>
      <xdr:spPr>
        <a:xfrm>
          <a:off x="16622395" y="9830435"/>
          <a:ext cx="2400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54610</xdr:rowOff>
    </xdr:from>
    <xdr:to>
      <xdr:col>120</xdr:col>
      <xdr:colOff>114300</xdr:colOff>
      <xdr:row>65</xdr:row>
      <xdr:rowOff>30480</xdr:rowOff>
    </xdr:to>
    <xdr:sp macro="" textlink="">
      <xdr:nvSpPr>
        <xdr:cNvPr id="825" name="正方形/長方形 824"/>
        <xdr:cNvSpPr/>
      </xdr:nvSpPr>
      <xdr:spPr>
        <a:xfrm>
          <a:off x="16398240" y="10462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54610</xdr:rowOff>
    </xdr:from>
    <xdr:to>
      <xdr:col>104</xdr:col>
      <xdr:colOff>127000</xdr:colOff>
      <xdr:row>66</xdr:row>
      <xdr:rowOff>134620</xdr:rowOff>
    </xdr:to>
    <xdr:sp macro="" textlink="">
      <xdr:nvSpPr>
        <xdr:cNvPr id="826" name="正方形/長方形 825"/>
        <xdr:cNvSpPr/>
      </xdr:nvSpPr>
      <xdr:spPr>
        <a:xfrm>
          <a:off x="1652524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85090</xdr:rowOff>
    </xdr:from>
    <xdr:to>
      <xdr:col>104</xdr:col>
      <xdr:colOff>127000</xdr:colOff>
      <xdr:row>68</xdr:row>
      <xdr:rowOff>0</xdr:rowOff>
    </xdr:to>
    <xdr:sp macro="" textlink="">
      <xdr:nvSpPr>
        <xdr:cNvPr id="827" name="正方形/長方形 826"/>
        <xdr:cNvSpPr/>
      </xdr:nvSpPr>
      <xdr:spPr>
        <a:xfrm>
          <a:off x="1652524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54610</xdr:rowOff>
    </xdr:from>
    <xdr:to>
      <xdr:col>110</xdr:col>
      <xdr:colOff>0</xdr:colOff>
      <xdr:row>66</xdr:row>
      <xdr:rowOff>134620</xdr:rowOff>
    </xdr:to>
    <xdr:sp macro="" textlink="">
      <xdr:nvSpPr>
        <xdr:cNvPr id="828" name="正方形/長方形 827"/>
        <xdr:cNvSpPr/>
      </xdr:nvSpPr>
      <xdr:spPr>
        <a:xfrm>
          <a:off x="1742313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85090</xdr:rowOff>
    </xdr:from>
    <xdr:to>
      <xdr:col>110</xdr:col>
      <xdr:colOff>0</xdr:colOff>
      <xdr:row>68</xdr:row>
      <xdr:rowOff>0</xdr:rowOff>
    </xdr:to>
    <xdr:sp macro="" textlink="">
      <xdr:nvSpPr>
        <xdr:cNvPr id="829" name="正方形/長方形 828"/>
        <xdr:cNvSpPr/>
      </xdr:nvSpPr>
      <xdr:spPr>
        <a:xfrm>
          <a:off x="1742313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54610</xdr:rowOff>
    </xdr:from>
    <xdr:to>
      <xdr:col>116</xdr:col>
      <xdr:colOff>0</xdr:colOff>
      <xdr:row>66</xdr:row>
      <xdr:rowOff>134620</xdr:rowOff>
    </xdr:to>
    <xdr:sp macro="" textlink="">
      <xdr:nvSpPr>
        <xdr:cNvPr id="830" name="正方形/長方形 829"/>
        <xdr:cNvSpPr/>
      </xdr:nvSpPr>
      <xdr:spPr>
        <a:xfrm>
          <a:off x="18448020" y="10792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85090</xdr:rowOff>
    </xdr:from>
    <xdr:to>
      <xdr:col>116</xdr:col>
      <xdr:colOff>0</xdr:colOff>
      <xdr:row>68</xdr:row>
      <xdr:rowOff>0</xdr:rowOff>
    </xdr:to>
    <xdr:sp macro="" textlink="">
      <xdr:nvSpPr>
        <xdr:cNvPr id="831" name="正方形/長方形 830"/>
        <xdr:cNvSpPr/>
      </xdr:nvSpPr>
      <xdr:spPr>
        <a:xfrm>
          <a:off x="18448020" y="10988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79375</xdr:rowOff>
    </xdr:to>
    <xdr:sp macro="" textlink="">
      <xdr:nvSpPr>
        <xdr:cNvPr id="832" name="正方形/長方形 831"/>
        <xdr:cNvSpPr/>
      </xdr:nvSpPr>
      <xdr:spPr>
        <a:xfrm>
          <a:off x="16398240" y="11257280"/>
          <a:ext cx="421386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5080</xdr:rowOff>
    </xdr:from>
    <xdr:ext cx="341630" cy="213995"/>
    <xdr:sp macro="" textlink="">
      <xdr:nvSpPr>
        <xdr:cNvPr id="833" name="テキスト ボックス 832"/>
        <xdr:cNvSpPr txBox="1"/>
      </xdr:nvSpPr>
      <xdr:spPr>
        <a:xfrm>
          <a:off x="16379825" y="11073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79375</xdr:rowOff>
    </xdr:from>
    <xdr:to>
      <xdr:col>120</xdr:col>
      <xdr:colOff>114300</xdr:colOff>
      <xdr:row>81</xdr:row>
      <xdr:rowOff>79375</xdr:rowOff>
    </xdr:to>
    <xdr:cxnSp macro="">
      <xdr:nvCxnSpPr>
        <xdr:cNvPr id="834" name="直線コネクタ 833"/>
        <xdr:cNvCxnSpPr/>
      </xdr:nvCxnSpPr>
      <xdr:spPr>
        <a:xfrm>
          <a:off x="16398240" y="1345882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106680</xdr:rowOff>
    </xdr:from>
    <xdr:ext cx="530860" cy="246380"/>
    <xdr:sp macro="" textlink="">
      <xdr:nvSpPr>
        <xdr:cNvPr id="835" name="テキスト ボックス 834"/>
        <xdr:cNvSpPr txBox="1"/>
      </xdr:nvSpPr>
      <xdr:spPr>
        <a:xfrm>
          <a:off x="15925800" y="13321030"/>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42545</xdr:rowOff>
    </xdr:from>
    <xdr:to>
      <xdr:col>120</xdr:col>
      <xdr:colOff>114300</xdr:colOff>
      <xdr:row>79</xdr:row>
      <xdr:rowOff>42545</xdr:rowOff>
    </xdr:to>
    <xdr:cxnSp macro="">
      <xdr:nvCxnSpPr>
        <xdr:cNvPr id="836" name="直線コネクタ 835"/>
        <xdr:cNvCxnSpPr/>
      </xdr:nvCxnSpPr>
      <xdr:spPr>
        <a:xfrm>
          <a:off x="16398240" y="130917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70485</xdr:rowOff>
    </xdr:from>
    <xdr:ext cx="530860" cy="248920"/>
    <xdr:sp macro="" textlink="">
      <xdr:nvSpPr>
        <xdr:cNvPr id="837" name="テキスト ボックス 836"/>
        <xdr:cNvSpPr txBox="1"/>
      </xdr:nvSpPr>
      <xdr:spPr>
        <a:xfrm>
          <a:off x="15925800" y="129546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5080</xdr:rowOff>
    </xdr:from>
    <xdr:to>
      <xdr:col>120</xdr:col>
      <xdr:colOff>114300</xdr:colOff>
      <xdr:row>77</xdr:row>
      <xdr:rowOff>5080</xdr:rowOff>
    </xdr:to>
    <xdr:cxnSp macro="">
      <xdr:nvCxnSpPr>
        <xdr:cNvPr id="838" name="直線コネクタ 837"/>
        <xdr:cNvCxnSpPr/>
      </xdr:nvCxnSpPr>
      <xdr:spPr>
        <a:xfrm>
          <a:off x="16398240" y="127241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34290</xdr:rowOff>
    </xdr:from>
    <xdr:ext cx="530860" cy="248920"/>
    <xdr:sp macro="" textlink="">
      <xdr:nvSpPr>
        <xdr:cNvPr id="839" name="テキスト ボックス 838"/>
        <xdr:cNvSpPr txBox="1"/>
      </xdr:nvSpPr>
      <xdr:spPr>
        <a:xfrm>
          <a:off x="15925800" y="125882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134620</xdr:rowOff>
    </xdr:from>
    <xdr:to>
      <xdr:col>120</xdr:col>
      <xdr:colOff>114300</xdr:colOff>
      <xdr:row>74</xdr:row>
      <xdr:rowOff>134620</xdr:rowOff>
    </xdr:to>
    <xdr:cxnSp macro="">
      <xdr:nvCxnSpPr>
        <xdr:cNvPr id="840" name="直線コネクタ 839"/>
        <xdr:cNvCxnSpPr/>
      </xdr:nvCxnSpPr>
      <xdr:spPr>
        <a:xfrm>
          <a:off x="16398240" y="123583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161925</xdr:rowOff>
    </xdr:from>
    <xdr:ext cx="530860" cy="244475"/>
    <xdr:sp macro="" textlink="">
      <xdr:nvSpPr>
        <xdr:cNvPr id="841" name="テキスト ボックス 840"/>
        <xdr:cNvSpPr txBox="1"/>
      </xdr:nvSpPr>
      <xdr:spPr>
        <a:xfrm>
          <a:off x="15925800" y="1222057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97790</xdr:rowOff>
    </xdr:from>
    <xdr:to>
      <xdr:col>120</xdr:col>
      <xdr:colOff>114300</xdr:colOff>
      <xdr:row>72</xdr:row>
      <xdr:rowOff>97790</xdr:rowOff>
    </xdr:to>
    <xdr:cxnSp macro="">
      <xdr:nvCxnSpPr>
        <xdr:cNvPr id="842" name="直線コネクタ 841"/>
        <xdr:cNvCxnSpPr/>
      </xdr:nvCxnSpPr>
      <xdr:spPr>
        <a:xfrm>
          <a:off x="16398240" y="1199134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125730</xdr:rowOff>
    </xdr:from>
    <xdr:ext cx="530860" cy="247015"/>
    <xdr:sp macro="" textlink="">
      <xdr:nvSpPr>
        <xdr:cNvPr id="843" name="テキスト ボックス 842"/>
        <xdr:cNvSpPr txBox="1"/>
      </xdr:nvSpPr>
      <xdr:spPr>
        <a:xfrm>
          <a:off x="15925800" y="1185418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60325</xdr:rowOff>
    </xdr:from>
    <xdr:to>
      <xdr:col>120</xdr:col>
      <xdr:colOff>114300</xdr:colOff>
      <xdr:row>70</xdr:row>
      <xdr:rowOff>60325</xdr:rowOff>
    </xdr:to>
    <xdr:cxnSp macro="">
      <xdr:nvCxnSpPr>
        <xdr:cNvPr id="844" name="直線コネクタ 843"/>
        <xdr:cNvCxnSpPr/>
      </xdr:nvCxnSpPr>
      <xdr:spPr>
        <a:xfrm>
          <a:off x="16398240" y="116236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88900</xdr:rowOff>
    </xdr:from>
    <xdr:ext cx="530860" cy="241935"/>
    <xdr:sp macro="" textlink="">
      <xdr:nvSpPr>
        <xdr:cNvPr id="845" name="テキスト ボックス 844"/>
        <xdr:cNvSpPr txBox="1"/>
      </xdr:nvSpPr>
      <xdr:spPr>
        <a:xfrm>
          <a:off x="15925800" y="11487150"/>
          <a:ext cx="5308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6" name="直線コネクタ 845"/>
        <xdr:cNvCxnSpPr/>
      </xdr:nvCxnSpPr>
      <xdr:spPr>
        <a:xfrm>
          <a:off x="16398240" y="11257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52705</xdr:rowOff>
    </xdr:from>
    <xdr:ext cx="530860" cy="239395"/>
    <xdr:sp macro="" textlink="">
      <xdr:nvSpPr>
        <xdr:cNvPr id="847" name="テキスト ボックス 846"/>
        <xdr:cNvSpPr txBox="1"/>
      </xdr:nvSpPr>
      <xdr:spPr>
        <a:xfrm>
          <a:off x="15925800" y="11120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79375</xdr:rowOff>
    </xdr:to>
    <xdr:sp macro="" textlink="">
      <xdr:nvSpPr>
        <xdr:cNvPr id="848" name="繰出金グラフ枠"/>
        <xdr:cNvSpPr/>
      </xdr:nvSpPr>
      <xdr:spPr>
        <a:xfrm>
          <a:off x="16398240" y="11257280"/>
          <a:ext cx="421386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146050</xdr:rowOff>
    </xdr:from>
    <xdr:to>
      <xdr:col>116</xdr:col>
      <xdr:colOff>62865</xdr:colOff>
      <xdr:row>78</xdr:row>
      <xdr:rowOff>65405</xdr:rowOff>
    </xdr:to>
    <xdr:cxnSp macro="">
      <xdr:nvCxnSpPr>
        <xdr:cNvPr id="849" name="直線コネクタ 848"/>
        <xdr:cNvCxnSpPr/>
      </xdr:nvCxnSpPr>
      <xdr:spPr>
        <a:xfrm flipV="1">
          <a:off x="19876135" y="1154430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69215</xdr:rowOff>
    </xdr:from>
    <xdr:ext cx="534670" cy="248920"/>
    <xdr:sp macro="" textlink="">
      <xdr:nvSpPr>
        <xdr:cNvPr id="850" name="繰出金最小値テキスト"/>
        <xdr:cNvSpPr txBox="1"/>
      </xdr:nvSpPr>
      <xdr:spPr>
        <a:xfrm>
          <a:off x="19928840" y="129533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65405</xdr:rowOff>
    </xdr:from>
    <xdr:to>
      <xdr:col>116</xdr:col>
      <xdr:colOff>152400</xdr:colOff>
      <xdr:row>78</xdr:row>
      <xdr:rowOff>65405</xdr:rowOff>
    </xdr:to>
    <xdr:cxnSp macro="">
      <xdr:nvCxnSpPr>
        <xdr:cNvPr id="851" name="直線コネクタ 850"/>
        <xdr:cNvCxnSpPr/>
      </xdr:nvCxnSpPr>
      <xdr:spPr>
        <a:xfrm>
          <a:off x="19808825" y="129495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93980</xdr:rowOff>
    </xdr:from>
    <xdr:ext cx="534670" cy="244475"/>
    <xdr:sp macro="" textlink="">
      <xdr:nvSpPr>
        <xdr:cNvPr id="852" name="繰出金最大値テキスト"/>
        <xdr:cNvSpPr txBox="1"/>
      </xdr:nvSpPr>
      <xdr:spPr>
        <a:xfrm>
          <a:off x="19928840" y="113271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62,181</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146050</xdr:rowOff>
    </xdr:from>
    <xdr:to>
      <xdr:col>116</xdr:col>
      <xdr:colOff>152400</xdr:colOff>
      <xdr:row>69</xdr:row>
      <xdr:rowOff>146050</xdr:rowOff>
    </xdr:to>
    <xdr:cxnSp macro="">
      <xdr:nvCxnSpPr>
        <xdr:cNvPr id="853" name="直線コネクタ 852"/>
        <xdr:cNvCxnSpPr/>
      </xdr:nvCxnSpPr>
      <xdr:spPr>
        <a:xfrm>
          <a:off x="19808825" y="115443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74</xdr:row>
      <xdr:rowOff>100330</xdr:rowOff>
    </xdr:from>
    <xdr:to>
      <xdr:col>116</xdr:col>
      <xdr:colOff>63500</xdr:colOff>
      <xdr:row>75</xdr:row>
      <xdr:rowOff>104140</xdr:rowOff>
    </xdr:to>
    <xdr:cxnSp macro="">
      <xdr:nvCxnSpPr>
        <xdr:cNvPr id="854" name="直線コネクタ 853"/>
        <xdr:cNvCxnSpPr/>
      </xdr:nvCxnSpPr>
      <xdr:spPr>
        <a:xfrm>
          <a:off x="19131280" y="12324080"/>
          <a:ext cx="74676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9525</xdr:rowOff>
    </xdr:from>
    <xdr:ext cx="534670" cy="248285"/>
    <xdr:sp macro="" textlink="">
      <xdr:nvSpPr>
        <xdr:cNvPr id="855" name="繰出金平均値テキスト"/>
        <xdr:cNvSpPr txBox="1"/>
      </xdr:nvSpPr>
      <xdr:spPr>
        <a:xfrm>
          <a:off x="19928840" y="120681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152400</xdr:rowOff>
    </xdr:from>
    <xdr:to>
      <xdr:col>116</xdr:col>
      <xdr:colOff>114300</xdr:colOff>
      <xdr:row>74</xdr:row>
      <xdr:rowOff>85090</xdr:rowOff>
    </xdr:to>
    <xdr:sp macro="" textlink="">
      <xdr:nvSpPr>
        <xdr:cNvPr id="856" name="フローチャート: 判断 855"/>
        <xdr:cNvSpPr/>
      </xdr:nvSpPr>
      <xdr:spPr>
        <a:xfrm>
          <a:off x="19827240" y="1221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100330</xdr:rowOff>
    </xdr:from>
    <xdr:to>
      <xdr:col>111</xdr:col>
      <xdr:colOff>170815</xdr:colOff>
      <xdr:row>74</xdr:row>
      <xdr:rowOff>114935</xdr:rowOff>
    </xdr:to>
    <xdr:cxnSp macro="">
      <xdr:nvCxnSpPr>
        <xdr:cNvPr id="857" name="直線コネクタ 856"/>
        <xdr:cNvCxnSpPr/>
      </xdr:nvCxnSpPr>
      <xdr:spPr>
        <a:xfrm flipV="1">
          <a:off x="18328005" y="12324080"/>
          <a:ext cx="8032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101600</xdr:rowOff>
    </xdr:from>
    <xdr:to>
      <xdr:col>112</xdr:col>
      <xdr:colOff>38100</xdr:colOff>
      <xdr:row>73</xdr:row>
      <xdr:rowOff>34290</xdr:rowOff>
    </xdr:to>
    <xdr:sp macro="" textlink="">
      <xdr:nvSpPr>
        <xdr:cNvPr id="858" name="フローチャート: 判断 857"/>
        <xdr:cNvSpPr/>
      </xdr:nvSpPr>
      <xdr:spPr>
        <a:xfrm>
          <a:off x="19087465" y="11995150"/>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50165</xdr:rowOff>
    </xdr:from>
    <xdr:ext cx="525780" cy="244475"/>
    <xdr:sp macro="" textlink="">
      <xdr:nvSpPr>
        <xdr:cNvPr id="859" name="テキスト ボックス 858"/>
        <xdr:cNvSpPr txBox="1"/>
      </xdr:nvSpPr>
      <xdr:spPr>
        <a:xfrm>
          <a:off x="18890615" y="11778615"/>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114935</xdr:rowOff>
    </xdr:from>
    <xdr:to>
      <xdr:col>107</xdr:col>
      <xdr:colOff>50800</xdr:colOff>
      <xdr:row>74</xdr:row>
      <xdr:rowOff>143510</xdr:rowOff>
    </xdr:to>
    <xdr:cxnSp macro="">
      <xdr:nvCxnSpPr>
        <xdr:cNvPr id="860" name="直線コネクタ 859"/>
        <xdr:cNvCxnSpPr/>
      </xdr:nvCxnSpPr>
      <xdr:spPr>
        <a:xfrm flipV="1">
          <a:off x="17537430" y="12338685"/>
          <a:ext cx="7905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96520</xdr:rowOff>
    </xdr:from>
    <xdr:to>
      <xdr:col>107</xdr:col>
      <xdr:colOff>101600</xdr:colOff>
      <xdr:row>73</xdr:row>
      <xdr:rowOff>29845</xdr:rowOff>
    </xdr:to>
    <xdr:sp macro="" textlink="">
      <xdr:nvSpPr>
        <xdr:cNvPr id="861" name="フローチャート: 判断 860"/>
        <xdr:cNvSpPr/>
      </xdr:nvSpPr>
      <xdr:spPr>
        <a:xfrm>
          <a:off x="18277205" y="119900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45720</xdr:rowOff>
    </xdr:from>
    <xdr:ext cx="525780" cy="248920"/>
    <xdr:sp macro="" textlink="">
      <xdr:nvSpPr>
        <xdr:cNvPr id="862" name="テキスト ボックス 861"/>
        <xdr:cNvSpPr txBox="1"/>
      </xdr:nvSpPr>
      <xdr:spPr>
        <a:xfrm>
          <a:off x="18100040" y="1177417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74</xdr:row>
      <xdr:rowOff>143510</xdr:rowOff>
    </xdr:from>
    <xdr:to>
      <xdr:col>102</xdr:col>
      <xdr:colOff>114300</xdr:colOff>
      <xdr:row>74</xdr:row>
      <xdr:rowOff>156845</xdr:rowOff>
    </xdr:to>
    <xdr:cxnSp macro="">
      <xdr:nvCxnSpPr>
        <xdr:cNvPr id="863" name="直線コネクタ 862"/>
        <xdr:cNvCxnSpPr/>
      </xdr:nvCxnSpPr>
      <xdr:spPr>
        <a:xfrm flipV="1">
          <a:off x="16739870" y="12367260"/>
          <a:ext cx="7975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43180</xdr:rowOff>
    </xdr:from>
    <xdr:to>
      <xdr:col>102</xdr:col>
      <xdr:colOff>165100</xdr:colOff>
      <xdr:row>72</xdr:row>
      <xdr:rowOff>140335</xdr:rowOff>
    </xdr:to>
    <xdr:sp macro="" textlink="">
      <xdr:nvSpPr>
        <xdr:cNvPr id="864" name="フローチャート: 判断 863"/>
        <xdr:cNvSpPr/>
      </xdr:nvSpPr>
      <xdr:spPr>
        <a:xfrm>
          <a:off x="17486630" y="119367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157480</xdr:rowOff>
    </xdr:from>
    <xdr:ext cx="525145" cy="241935"/>
    <xdr:sp macro="" textlink="">
      <xdr:nvSpPr>
        <xdr:cNvPr id="865" name="テキスト ボックス 864"/>
        <xdr:cNvSpPr txBox="1"/>
      </xdr:nvSpPr>
      <xdr:spPr>
        <a:xfrm>
          <a:off x="17289780" y="11720830"/>
          <a:ext cx="52514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22860</xdr:rowOff>
    </xdr:from>
    <xdr:to>
      <xdr:col>98</xdr:col>
      <xdr:colOff>38100</xdr:colOff>
      <xdr:row>72</xdr:row>
      <xdr:rowOff>121285</xdr:rowOff>
    </xdr:to>
    <xdr:sp macro="" textlink="">
      <xdr:nvSpPr>
        <xdr:cNvPr id="866" name="フローチャート: 判断 865"/>
        <xdr:cNvSpPr/>
      </xdr:nvSpPr>
      <xdr:spPr>
        <a:xfrm>
          <a:off x="16696055" y="11916410"/>
          <a:ext cx="8191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137160</xdr:rowOff>
    </xdr:from>
    <xdr:ext cx="525780" cy="248920"/>
    <xdr:sp macro="" textlink="">
      <xdr:nvSpPr>
        <xdr:cNvPr id="867" name="テキスト ボックス 866"/>
        <xdr:cNvSpPr txBox="1"/>
      </xdr:nvSpPr>
      <xdr:spPr>
        <a:xfrm>
          <a:off x="16499205" y="11700510"/>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76835</xdr:rowOff>
    </xdr:from>
    <xdr:ext cx="761365" cy="243840"/>
    <xdr:sp macro="" textlink="">
      <xdr:nvSpPr>
        <xdr:cNvPr id="868" name="テキスト ボックス 867"/>
        <xdr:cNvSpPr txBox="1"/>
      </xdr:nvSpPr>
      <xdr:spPr>
        <a:xfrm>
          <a:off x="19707225"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81</xdr:row>
      <xdr:rowOff>76835</xdr:rowOff>
    </xdr:from>
    <xdr:ext cx="762000" cy="243840"/>
    <xdr:sp macro="" textlink="">
      <xdr:nvSpPr>
        <xdr:cNvPr id="869" name="テキスト ボックス 868"/>
        <xdr:cNvSpPr txBox="1"/>
      </xdr:nvSpPr>
      <xdr:spPr>
        <a:xfrm>
          <a:off x="1896046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76835</xdr:rowOff>
    </xdr:from>
    <xdr:ext cx="761365" cy="243840"/>
    <xdr:sp macro="" textlink="">
      <xdr:nvSpPr>
        <xdr:cNvPr id="870" name="テキスト ボックス 869"/>
        <xdr:cNvSpPr txBox="1"/>
      </xdr:nvSpPr>
      <xdr:spPr>
        <a:xfrm>
          <a:off x="18157190" y="13456285"/>
          <a:ext cx="7613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76835</xdr:rowOff>
    </xdr:from>
    <xdr:ext cx="762000" cy="243840"/>
    <xdr:sp macro="" textlink="">
      <xdr:nvSpPr>
        <xdr:cNvPr id="871" name="テキスト ボックス 870"/>
        <xdr:cNvSpPr txBox="1"/>
      </xdr:nvSpPr>
      <xdr:spPr>
        <a:xfrm>
          <a:off x="1736661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81</xdr:row>
      <xdr:rowOff>76835</xdr:rowOff>
    </xdr:from>
    <xdr:ext cx="762000" cy="243840"/>
    <xdr:sp macro="" textlink="">
      <xdr:nvSpPr>
        <xdr:cNvPr id="872" name="テキスト ボックス 871"/>
        <xdr:cNvSpPr txBox="1"/>
      </xdr:nvSpPr>
      <xdr:spPr>
        <a:xfrm>
          <a:off x="16569055" y="1345628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54610</xdr:rowOff>
    </xdr:from>
    <xdr:to>
      <xdr:col>116</xdr:col>
      <xdr:colOff>114300</xdr:colOff>
      <xdr:row>75</xdr:row>
      <xdr:rowOff>152400</xdr:rowOff>
    </xdr:to>
    <xdr:sp macro="" textlink="">
      <xdr:nvSpPr>
        <xdr:cNvPr id="873" name="楕円 872"/>
        <xdr:cNvSpPr/>
      </xdr:nvSpPr>
      <xdr:spPr>
        <a:xfrm>
          <a:off x="19827240" y="12443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34290</xdr:rowOff>
    </xdr:from>
    <xdr:ext cx="534670" cy="248920"/>
    <xdr:sp macro="" textlink="">
      <xdr:nvSpPr>
        <xdr:cNvPr id="874" name="繰出金該当値テキスト"/>
        <xdr:cNvSpPr txBox="1"/>
      </xdr:nvSpPr>
      <xdr:spPr>
        <a:xfrm>
          <a:off x="19928840" y="12423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50800</xdr:rowOff>
    </xdr:from>
    <xdr:to>
      <xdr:col>112</xdr:col>
      <xdr:colOff>38100</xdr:colOff>
      <xdr:row>74</xdr:row>
      <xdr:rowOff>149225</xdr:rowOff>
    </xdr:to>
    <xdr:sp macro="" textlink="">
      <xdr:nvSpPr>
        <xdr:cNvPr id="875" name="楕円 874"/>
        <xdr:cNvSpPr/>
      </xdr:nvSpPr>
      <xdr:spPr>
        <a:xfrm>
          <a:off x="19087465" y="12274550"/>
          <a:ext cx="8191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139700</xdr:rowOff>
    </xdr:from>
    <xdr:ext cx="525780" cy="246380"/>
    <xdr:sp macro="" textlink="">
      <xdr:nvSpPr>
        <xdr:cNvPr id="876" name="テキスト ボックス 875"/>
        <xdr:cNvSpPr txBox="1"/>
      </xdr:nvSpPr>
      <xdr:spPr>
        <a:xfrm>
          <a:off x="18890615" y="12363450"/>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66040</xdr:rowOff>
    </xdr:from>
    <xdr:to>
      <xdr:col>107</xdr:col>
      <xdr:colOff>101600</xdr:colOff>
      <xdr:row>74</xdr:row>
      <xdr:rowOff>163195</xdr:rowOff>
    </xdr:to>
    <xdr:sp macro="" textlink="">
      <xdr:nvSpPr>
        <xdr:cNvPr id="877" name="楕円 876"/>
        <xdr:cNvSpPr/>
      </xdr:nvSpPr>
      <xdr:spPr>
        <a:xfrm>
          <a:off x="18277205" y="122897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155575</xdr:rowOff>
    </xdr:from>
    <xdr:ext cx="525780" cy="241935"/>
    <xdr:sp macro="" textlink="">
      <xdr:nvSpPr>
        <xdr:cNvPr id="878" name="テキスト ボックス 877"/>
        <xdr:cNvSpPr txBox="1"/>
      </xdr:nvSpPr>
      <xdr:spPr>
        <a:xfrm>
          <a:off x="18100040" y="12379325"/>
          <a:ext cx="52578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93980</xdr:rowOff>
    </xdr:from>
    <xdr:to>
      <xdr:col>102</xdr:col>
      <xdr:colOff>165100</xdr:colOff>
      <xdr:row>75</xdr:row>
      <xdr:rowOff>27305</xdr:rowOff>
    </xdr:to>
    <xdr:sp macro="" textlink="">
      <xdr:nvSpPr>
        <xdr:cNvPr id="879" name="楕円 878"/>
        <xdr:cNvSpPr/>
      </xdr:nvSpPr>
      <xdr:spPr>
        <a:xfrm>
          <a:off x="17486630" y="123177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18415</xdr:rowOff>
    </xdr:from>
    <xdr:ext cx="525145" cy="239395"/>
    <xdr:sp macro="" textlink="">
      <xdr:nvSpPr>
        <xdr:cNvPr id="880" name="テキスト ボックス 879"/>
        <xdr:cNvSpPr txBox="1"/>
      </xdr:nvSpPr>
      <xdr:spPr>
        <a:xfrm>
          <a:off x="17289780" y="12407265"/>
          <a:ext cx="52514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106680</xdr:rowOff>
    </xdr:from>
    <xdr:to>
      <xdr:col>98</xdr:col>
      <xdr:colOff>38100</xdr:colOff>
      <xdr:row>75</xdr:row>
      <xdr:rowOff>39370</xdr:rowOff>
    </xdr:to>
    <xdr:sp macro="" textlink="">
      <xdr:nvSpPr>
        <xdr:cNvPr id="881" name="楕円 880"/>
        <xdr:cNvSpPr/>
      </xdr:nvSpPr>
      <xdr:spPr>
        <a:xfrm>
          <a:off x="16696055" y="1233043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31750</xdr:rowOff>
    </xdr:from>
    <xdr:ext cx="525780" cy="248285"/>
    <xdr:sp macro="" textlink="">
      <xdr:nvSpPr>
        <xdr:cNvPr id="882" name="テキスト ボックス 881"/>
        <xdr:cNvSpPr txBox="1"/>
      </xdr:nvSpPr>
      <xdr:spPr>
        <a:xfrm>
          <a:off x="16499205" y="1242060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54610</xdr:rowOff>
    </xdr:from>
    <xdr:to>
      <xdr:col>120</xdr:col>
      <xdr:colOff>114300</xdr:colOff>
      <xdr:row>85</xdr:row>
      <xdr:rowOff>30480</xdr:rowOff>
    </xdr:to>
    <xdr:sp macro="" textlink="">
      <xdr:nvSpPr>
        <xdr:cNvPr id="883" name="正方形/長方形 882"/>
        <xdr:cNvSpPr/>
      </xdr:nvSpPr>
      <xdr:spPr>
        <a:xfrm>
          <a:off x="16398240" y="13764260"/>
          <a:ext cx="421386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54610</xdr:rowOff>
    </xdr:from>
    <xdr:to>
      <xdr:col>104</xdr:col>
      <xdr:colOff>127000</xdr:colOff>
      <xdr:row>86</xdr:row>
      <xdr:rowOff>134620</xdr:rowOff>
    </xdr:to>
    <xdr:sp macro="" textlink="">
      <xdr:nvSpPr>
        <xdr:cNvPr id="884" name="正方形/長方形 883"/>
        <xdr:cNvSpPr/>
      </xdr:nvSpPr>
      <xdr:spPr>
        <a:xfrm>
          <a:off x="1652524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85090</xdr:rowOff>
    </xdr:from>
    <xdr:to>
      <xdr:col>104</xdr:col>
      <xdr:colOff>127000</xdr:colOff>
      <xdr:row>88</xdr:row>
      <xdr:rowOff>0</xdr:rowOff>
    </xdr:to>
    <xdr:sp macro="" textlink="">
      <xdr:nvSpPr>
        <xdr:cNvPr id="885" name="正方形/長方形 884"/>
        <xdr:cNvSpPr/>
      </xdr:nvSpPr>
      <xdr:spPr>
        <a:xfrm>
          <a:off x="1652524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54610</xdr:rowOff>
    </xdr:from>
    <xdr:to>
      <xdr:col>110</xdr:col>
      <xdr:colOff>0</xdr:colOff>
      <xdr:row>86</xdr:row>
      <xdr:rowOff>134620</xdr:rowOff>
    </xdr:to>
    <xdr:sp macro="" textlink="">
      <xdr:nvSpPr>
        <xdr:cNvPr id="886" name="正方形/長方形 885"/>
        <xdr:cNvSpPr/>
      </xdr:nvSpPr>
      <xdr:spPr>
        <a:xfrm>
          <a:off x="1742313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85090</xdr:rowOff>
    </xdr:from>
    <xdr:to>
      <xdr:col>110</xdr:col>
      <xdr:colOff>0</xdr:colOff>
      <xdr:row>88</xdr:row>
      <xdr:rowOff>0</xdr:rowOff>
    </xdr:to>
    <xdr:sp macro="" textlink="">
      <xdr:nvSpPr>
        <xdr:cNvPr id="887" name="正方形/長方形 886"/>
        <xdr:cNvSpPr/>
      </xdr:nvSpPr>
      <xdr:spPr>
        <a:xfrm>
          <a:off x="1742313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54610</xdr:rowOff>
    </xdr:from>
    <xdr:to>
      <xdr:col>116</xdr:col>
      <xdr:colOff>0</xdr:colOff>
      <xdr:row>86</xdr:row>
      <xdr:rowOff>134620</xdr:rowOff>
    </xdr:to>
    <xdr:sp macro="" textlink="">
      <xdr:nvSpPr>
        <xdr:cNvPr id="888" name="正方形/長方形 887"/>
        <xdr:cNvSpPr/>
      </xdr:nvSpPr>
      <xdr:spPr>
        <a:xfrm>
          <a:off x="18448020" y="1409446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85090</xdr:rowOff>
    </xdr:from>
    <xdr:to>
      <xdr:col>116</xdr:col>
      <xdr:colOff>0</xdr:colOff>
      <xdr:row>88</xdr:row>
      <xdr:rowOff>0</xdr:rowOff>
    </xdr:to>
    <xdr:sp macro="" textlink="">
      <xdr:nvSpPr>
        <xdr:cNvPr id="889" name="正方形/長方形 888"/>
        <xdr:cNvSpPr/>
      </xdr:nvSpPr>
      <xdr:spPr>
        <a:xfrm>
          <a:off x="18448020" y="14290040"/>
          <a:ext cx="13665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0" name="正方形/長方形 889"/>
        <xdr:cNvSpPr/>
      </xdr:nvSpPr>
      <xdr:spPr>
        <a:xfrm>
          <a:off x="16398240" y="14559280"/>
          <a:ext cx="4213860" cy="226822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5080</xdr:rowOff>
    </xdr:from>
    <xdr:ext cx="341630" cy="213995"/>
    <xdr:sp macro="" textlink="">
      <xdr:nvSpPr>
        <xdr:cNvPr id="891" name="テキスト ボックス 890"/>
        <xdr:cNvSpPr txBox="1"/>
      </xdr:nvSpPr>
      <xdr:spPr>
        <a:xfrm>
          <a:off x="16379825" y="14375130"/>
          <a:ext cx="34163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6398240" y="168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6398240" y="1568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49555"/>
    <xdr:sp macro="" textlink="">
      <xdr:nvSpPr>
        <xdr:cNvPr id="894" name="テキスト ボックス 893"/>
        <xdr:cNvSpPr txBox="1"/>
      </xdr:nvSpPr>
      <xdr:spPr>
        <a:xfrm>
          <a:off x="16188690" y="1554226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895" name="直線コネクタ 894"/>
        <xdr:cNvCxnSpPr/>
      </xdr:nvCxnSpPr>
      <xdr:spPr>
        <a:xfrm>
          <a:off x="16398240" y="14559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0030" cy="239395"/>
    <xdr:sp macro="" textlink="">
      <xdr:nvSpPr>
        <xdr:cNvPr id="896" name="テキスト ボックス 895"/>
        <xdr:cNvSpPr txBox="1"/>
      </xdr:nvSpPr>
      <xdr:spPr>
        <a:xfrm>
          <a:off x="16188690" y="14422755"/>
          <a:ext cx="240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897" name="前年度繰上充用金グラフ枠"/>
        <xdr:cNvSpPr/>
      </xdr:nvSpPr>
      <xdr:spPr>
        <a:xfrm>
          <a:off x="16398240" y="14559280"/>
          <a:ext cx="4213860" cy="22682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198761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1992884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19808825" y="156845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1992884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808825" y="1568450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94</xdr:row>
      <xdr:rowOff>139700</xdr:rowOff>
    </xdr:from>
    <xdr:to>
      <xdr:col>116</xdr:col>
      <xdr:colOff>63500</xdr:colOff>
      <xdr:row>94</xdr:row>
      <xdr:rowOff>139700</xdr:rowOff>
    </xdr:to>
    <xdr:cxnSp macro="">
      <xdr:nvCxnSpPr>
        <xdr:cNvPr id="903" name="直線コネクタ 902"/>
        <xdr:cNvCxnSpPr/>
      </xdr:nvCxnSpPr>
      <xdr:spPr>
        <a:xfrm>
          <a:off x="19131280" y="1568450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1992884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198272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170815</xdr:colOff>
      <xdr:row>94</xdr:row>
      <xdr:rowOff>139700</xdr:rowOff>
    </xdr:to>
    <xdr:cxnSp macro="">
      <xdr:nvCxnSpPr>
        <xdr:cNvPr id="906" name="直線コネクタ 905"/>
        <xdr:cNvCxnSpPr/>
      </xdr:nvCxnSpPr>
      <xdr:spPr>
        <a:xfrm>
          <a:off x="18328005" y="156845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19087465" y="1563370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08" name="テキスト ボックス 907"/>
        <xdr:cNvSpPr txBox="1"/>
      </xdr:nvSpPr>
      <xdr:spPr>
        <a:xfrm>
          <a:off x="19013805"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7537430" y="156845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1827720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665" cy="259080"/>
    <xdr:sp macro="" textlink="">
      <xdr:nvSpPr>
        <xdr:cNvPr id="911" name="テキスト ボックス 910"/>
        <xdr:cNvSpPr txBox="1"/>
      </xdr:nvSpPr>
      <xdr:spPr>
        <a:xfrm>
          <a:off x="18223230" y="15726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94</xdr:row>
      <xdr:rowOff>139700</xdr:rowOff>
    </xdr:from>
    <xdr:to>
      <xdr:col>102</xdr:col>
      <xdr:colOff>114300</xdr:colOff>
      <xdr:row>94</xdr:row>
      <xdr:rowOff>139700</xdr:rowOff>
    </xdr:to>
    <xdr:cxnSp macro="">
      <xdr:nvCxnSpPr>
        <xdr:cNvPr id="912" name="直線コネクタ 911"/>
        <xdr:cNvCxnSpPr/>
      </xdr:nvCxnSpPr>
      <xdr:spPr>
        <a:xfrm>
          <a:off x="16739870" y="1568450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74866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95</xdr:row>
      <xdr:rowOff>10160</xdr:rowOff>
    </xdr:from>
    <xdr:ext cx="247015" cy="259080"/>
    <xdr:sp macro="" textlink="">
      <xdr:nvSpPr>
        <xdr:cNvPr id="914" name="テキスト ボックス 913"/>
        <xdr:cNvSpPr txBox="1"/>
      </xdr:nvSpPr>
      <xdr:spPr>
        <a:xfrm>
          <a:off x="1742313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6696055" y="1563370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16" name="テキスト ボックス 915"/>
        <xdr:cNvSpPr txBox="1"/>
      </xdr:nvSpPr>
      <xdr:spPr>
        <a:xfrm>
          <a:off x="16622395" y="15726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7" name="テキスト ボックス 916"/>
        <xdr:cNvSpPr txBox="1"/>
      </xdr:nvSpPr>
      <xdr:spPr>
        <a:xfrm>
          <a:off x="19707225"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101</xdr:row>
      <xdr:rowOff>80010</xdr:rowOff>
    </xdr:from>
    <xdr:ext cx="762000" cy="259080"/>
    <xdr:sp macro="" textlink="">
      <xdr:nvSpPr>
        <xdr:cNvPr id="918" name="テキスト ボックス 917"/>
        <xdr:cNvSpPr txBox="1"/>
      </xdr:nvSpPr>
      <xdr:spPr>
        <a:xfrm>
          <a:off x="1896046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9" name="テキスト ボックス 918"/>
        <xdr:cNvSpPr txBox="1"/>
      </xdr:nvSpPr>
      <xdr:spPr>
        <a:xfrm>
          <a:off x="181571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736661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101</xdr:row>
      <xdr:rowOff>80010</xdr:rowOff>
    </xdr:from>
    <xdr:ext cx="762000" cy="259080"/>
    <xdr:sp macro="" textlink="">
      <xdr:nvSpPr>
        <xdr:cNvPr id="921" name="テキスト ボックス 920"/>
        <xdr:cNvSpPr txBox="1"/>
      </xdr:nvSpPr>
      <xdr:spPr>
        <a:xfrm>
          <a:off x="1656905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198272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1992884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19087465" y="1563370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25" name="テキスト ボックス 924"/>
        <xdr:cNvSpPr txBox="1"/>
      </xdr:nvSpPr>
      <xdr:spPr>
        <a:xfrm>
          <a:off x="19013805"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1827720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665" cy="259080"/>
    <xdr:sp macro="" textlink="">
      <xdr:nvSpPr>
        <xdr:cNvPr id="927" name="テキスト ボックス 926"/>
        <xdr:cNvSpPr txBox="1"/>
      </xdr:nvSpPr>
      <xdr:spPr>
        <a:xfrm>
          <a:off x="18223230" y="15408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74866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93</xdr:row>
      <xdr:rowOff>35560</xdr:rowOff>
    </xdr:from>
    <xdr:ext cx="247015" cy="259080"/>
    <xdr:sp macro="" textlink="">
      <xdr:nvSpPr>
        <xdr:cNvPr id="929" name="テキスト ボックス 928"/>
        <xdr:cNvSpPr txBox="1"/>
      </xdr:nvSpPr>
      <xdr:spPr>
        <a:xfrm>
          <a:off x="17423130" y="15408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6696055" y="1563370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31" name="テキスト ボックス 930"/>
        <xdr:cNvSpPr txBox="1"/>
      </xdr:nvSpPr>
      <xdr:spPr>
        <a:xfrm>
          <a:off x="16622395"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683260" y="17208500"/>
          <a:ext cx="199288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683260" y="17272000"/>
          <a:ext cx="3454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08660" y="17526000"/>
          <a:ext cx="198780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歳出決算総額は、住民一人当たり約467</a:t>
          </a:r>
          <a:r>
            <a:rPr kumimoji="1" lang="en-US" altLang="ja-JP" sz="900">
              <a:solidFill>
                <a:sysClr val="windowText" lastClr="000000"/>
              </a:solidFill>
              <a:latin typeface="ＭＳ Ｐゴシック"/>
              <a:ea typeface="ＭＳ Ｐゴシック"/>
            </a:rPr>
            <a:t>,000</a:t>
          </a:r>
          <a:r>
            <a:rPr kumimoji="1" lang="ja-JP" altLang="en-US" sz="900">
              <a:solidFill>
                <a:sysClr val="windowText" lastClr="000000"/>
              </a:solidFill>
              <a:latin typeface="ＭＳ Ｐゴシック"/>
              <a:ea typeface="ＭＳ Ｐゴシック"/>
            </a:rPr>
            <a:t>円となっている。</a:t>
          </a:r>
        </a:p>
        <a:p>
          <a:r>
            <a:rPr kumimoji="1" lang="ja-JP" altLang="en-US" sz="900">
              <a:solidFill>
                <a:sysClr val="windowText" lastClr="000000"/>
              </a:solidFill>
              <a:latin typeface="ＭＳ Ｐゴシック"/>
              <a:ea typeface="ＭＳ Ｐゴシック"/>
            </a:rPr>
            <a:t>補助費等の住民一人当たりのコストは前年度比110,542円（282.8</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増加し、149,632円となった。新型コロナウイルス感染症対策として実施した特別定額給付金事業や下水道事業が地方公営企業法の一部適用による公営企業会計への移行などにより増となった。物件費の住民一人当たりのコストは前年度比10,459円（19.5</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増加し、64,007円となった。ＧＩＧＡスクール構想による情報教育推進費や児童発達支援センター事業の開始などにより増となった。扶助費の住民一人当たりのコストは前年度比7,750円（7.6％）増加し、109,545円となった。保育定員拡大に伴う保育所等児童運営費や無償化に伴う子育てのための施設等利用給付の通年化などにより増となった。</a:t>
          </a:r>
        </a:p>
        <a:p>
          <a:r>
            <a:rPr kumimoji="1" lang="ja-JP" altLang="en-US" sz="900">
              <a:solidFill>
                <a:sysClr val="windowText" lastClr="000000"/>
              </a:solidFill>
              <a:latin typeface="ＭＳ Ｐゴシック"/>
              <a:ea typeface="ＭＳ Ｐゴシック"/>
            </a:rPr>
            <a:t>繰出金の住民一人当たりのコストは前年度比4,600円（11.2％）減少し、36,338円となった。新型コロナウイルス感染症の影響による国民健康保険特別会計繰出し金の増や高齢化に伴う介護保険特別会計繰出金の増があるものの、下水道事業が地方公営企業法の一部適用による公営企業会計への移行などにより減となった。</a:t>
          </a:r>
        </a:p>
        <a:p>
          <a:r>
            <a:rPr kumimoji="1" lang="ja-JP" altLang="en-US" sz="900">
              <a:solidFill>
                <a:schemeClr val="tx1"/>
              </a:solidFill>
              <a:latin typeface="ＭＳ Ｐゴシック"/>
              <a:ea typeface="ＭＳ Ｐゴシック"/>
            </a:rPr>
            <a:t>普通建設事業費（うち新規整備）の住民一人当たりのコストは、前年度比4,980円（52.4</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減少し、4,521円となった。子育て・教育支援複合施設や猪方小川塚古墳墳丘・石室保存の整備の完了が主な要因である。また、普通建設事業費（うち更新整備）の住民一人当たりのコストは、第一小学校児童増対策工事（校舎増築等工事・既存校舎教室等改修工事）や第三小学校、第一・第三・第四中学校屋内運動場空調設備整備工事などにより</a:t>
          </a:r>
          <a:r>
            <a:rPr kumimoji="1" lang="ja-JP" altLang="en-US" sz="900">
              <a:solidFill>
                <a:srgbClr val="FF0000"/>
              </a:solidFill>
              <a:latin typeface="ＭＳ Ｐゴシック"/>
              <a:ea typeface="ＭＳ Ｐゴシック"/>
            </a:rPr>
            <a:t>、</a:t>
          </a:r>
          <a:r>
            <a:rPr kumimoji="1" lang="ja-JP" altLang="en-US" sz="900">
              <a:solidFill>
                <a:schemeClr val="tx1"/>
              </a:solidFill>
              <a:latin typeface="ＭＳ Ｐゴシック"/>
              <a:ea typeface="ＭＳ Ｐゴシック"/>
            </a:rPr>
            <a:t>前年度比5,326円（45.7</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）増加し、</a:t>
          </a:r>
          <a:r>
            <a:rPr kumimoji="1" lang="en-US" altLang="ja-JP" sz="900">
              <a:solidFill>
                <a:schemeClr val="tx1"/>
              </a:solidFill>
              <a:latin typeface="ＭＳ Ｐゴシック"/>
              <a:ea typeface="ＭＳ Ｐゴシック"/>
            </a:rPr>
            <a:t>16,690</a:t>
          </a:r>
          <a:r>
            <a:rPr kumimoji="1" lang="ja-JP" altLang="en-US" sz="900">
              <a:solidFill>
                <a:schemeClr val="tx1"/>
              </a:solidFill>
              <a:latin typeface="ＭＳ Ｐゴシック"/>
              <a:ea typeface="ＭＳ Ｐゴシック"/>
            </a:rPr>
            <a:t>円となった。普通建設事業費全体での住民一人あたりのコストは前年度比3,419円（12.9</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）し、22,976円となり、全国平均、東京都平均を下回っている。狛江市公共施設整備計画に基づき、限られた予算の中で計画的に整備等を行っている。</a:t>
          </a:r>
        </a:p>
        <a:p>
          <a:r>
            <a:rPr kumimoji="1" lang="ja-JP" altLang="en-US" sz="900">
              <a:solidFill>
                <a:schemeClr val="tx1"/>
              </a:solidFill>
              <a:latin typeface="ＭＳ Ｐゴシック"/>
              <a:ea typeface="ＭＳ Ｐゴシック"/>
            </a:rPr>
            <a:t>公債費の住民一人当たりのコストは前年度比1,243円（5.8</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）減少し、</a:t>
          </a:r>
          <a:r>
            <a:rPr kumimoji="1" lang="en-US" altLang="ja-JP" sz="900">
              <a:solidFill>
                <a:schemeClr val="tx1"/>
              </a:solidFill>
              <a:latin typeface="ＭＳ Ｐゴシック"/>
              <a:ea typeface="ＭＳ Ｐゴシック"/>
            </a:rPr>
            <a:t>20,345</a:t>
          </a:r>
          <a:r>
            <a:rPr kumimoji="1" lang="ja-JP" altLang="en-US" sz="900">
              <a:solidFill>
                <a:schemeClr val="tx1"/>
              </a:solidFill>
              <a:latin typeface="ＭＳ Ｐゴシック"/>
              <a:ea typeface="ＭＳ Ｐゴシック"/>
            </a:rPr>
            <a:t>円となった。</a:t>
          </a:r>
          <a:r>
            <a:rPr kumimoji="1" lang="ja-JP" altLang="en-US" sz="900">
              <a:latin typeface="ＭＳ Ｐゴシック"/>
              <a:ea typeface="ＭＳ Ｐゴシック"/>
            </a:rPr>
            <a:t>過去の都市整備事業債の償還はピークを過ぎたものの、大規模事業が続き、一時的な借入額の増が見込まれる。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xdr:cNvSpPr/>
      </xdr:nvSpPr>
      <xdr:spPr>
        <a:xfrm>
          <a:off x="575945" y="127000"/>
          <a:ext cx="1138110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62230</xdr:rowOff>
    </xdr:to>
    <xdr:sp macro="" textlink="">
      <xdr:nvSpPr>
        <xdr:cNvPr id="3" name="正方形/長方形 2"/>
        <xdr:cNvSpPr/>
      </xdr:nvSpPr>
      <xdr:spPr>
        <a:xfrm>
          <a:off x="17081500" y="189865"/>
          <a:ext cx="35306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88900</xdr:colOff>
      <xdr:row>4</xdr:row>
      <xdr:rowOff>37465</xdr:rowOff>
    </xdr:to>
    <xdr:sp macro="" textlink="">
      <xdr:nvSpPr>
        <xdr:cNvPr id="4" name="正方形/長方形 3"/>
        <xdr:cNvSpPr/>
      </xdr:nvSpPr>
      <xdr:spPr>
        <a:xfrm>
          <a:off x="17100550" y="215265"/>
          <a:ext cx="34861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25950" y="241300"/>
          <a:ext cx="34290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62230</xdr:rowOff>
    </xdr:to>
    <xdr:sp macro="" textlink="">
      <xdr:nvSpPr>
        <xdr:cNvPr id="6" name="正方形/長方形 5"/>
        <xdr:cNvSpPr/>
      </xdr:nvSpPr>
      <xdr:spPr>
        <a:xfrm>
          <a:off x="14582775" y="189865"/>
          <a:ext cx="238506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37465</xdr:rowOff>
    </xdr:to>
    <xdr:sp macro="" textlink="">
      <xdr:nvSpPr>
        <xdr:cNvPr id="7" name="正方形/長方形 6"/>
        <xdr:cNvSpPr/>
      </xdr:nvSpPr>
      <xdr:spPr>
        <a:xfrm>
          <a:off x="14608175" y="215265"/>
          <a:ext cx="234061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12065</xdr:rowOff>
    </xdr:to>
    <xdr:sp macro="" textlink="">
      <xdr:nvSpPr>
        <xdr:cNvPr id="8" name="正方形/長方形 7"/>
        <xdr:cNvSpPr/>
      </xdr:nvSpPr>
      <xdr:spPr>
        <a:xfrm>
          <a:off x="14633575" y="241300"/>
          <a:ext cx="228346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xdr:cNvSpPr/>
      </xdr:nvSpPr>
      <xdr:spPr>
        <a:xfrm>
          <a:off x="683260" y="862965"/>
          <a:ext cx="9053195"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62230</xdr:rowOff>
    </xdr:from>
    <xdr:to>
      <xdr:col>12</xdr:col>
      <xdr:colOff>0</xdr:colOff>
      <xdr:row>15</xdr:row>
      <xdr:rowOff>62230</xdr:rowOff>
    </xdr:to>
    <xdr:sp macro="" textlink="">
      <xdr:nvSpPr>
        <xdr:cNvPr id="10" name="正方形/長方形 9"/>
        <xdr:cNvSpPr/>
      </xdr:nvSpPr>
      <xdr:spPr>
        <a:xfrm>
          <a:off x="810260" y="894080"/>
          <a:ext cx="1239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62230</xdr:rowOff>
    </xdr:from>
    <xdr:to>
      <xdr:col>19</xdr:col>
      <xdr:colOff>25400</xdr:colOff>
      <xdr:row>15</xdr:row>
      <xdr:rowOff>62230</xdr:rowOff>
    </xdr:to>
    <xdr:sp macro="" textlink="">
      <xdr:nvSpPr>
        <xdr:cNvPr id="11" name="正方形/長方形 10"/>
        <xdr:cNvSpPr/>
      </xdr:nvSpPr>
      <xdr:spPr>
        <a:xfrm>
          <a:off x="2005965" y="894080"/>
          <a:ext cx="1264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83,268
81,909
6.39
40,606,713
38,874,179
1,589,622
16,363,537
18,949,857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62230</xdr:rowOff>
    </xdr:from>
    <xdr:to>
      <xdr:col>26</xdr:col>
      <xdr:colOff>127000</xdr:colOff>
      <xdr:row>15</xdr:row>
      <xdr:rowOff>62230</xdr:rowOff>
    </xdr:to>
    <xdr:sp macro="" textlink="">
      <xdr:nvSpPr>
        <xdr:cNvPr id="12" name="正方形/長方形 11"/>
        <xdr:cNvSpPr/>
      </xdr:nvSpPr>
      <xdr:spPr>
        <a:xfrm>
          <a:off x="3201670" y="89408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164465</xdr:rowOff>
    </xdr:to>
    <xdr:sp macro="" textlink="">
      <xdr:nvSpPr>
        <xdr:cNvPr id="13" name="正方形/長方形 12"/>
        <xdr:cNvSpPr/>
      </xdr:nvSpPr>
      <xdr:spPr>
        <a:xfrm>
          <a:off x="4568190" y="913765"/>
          <a:ext cx="1815465"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164465</xdr:rowOff>
    </xdr:to>
    <xdr:sp macro="" textlink="">
      <xdr:nvSpPr>
        <xdr:cNvPr id="14" name="正方形/長方形 13"/>
        <xdr:cNvSpPr/>
      </xdr:nvSpPr>
      <xdr:spPr>
        <a:xfrm>
          <a:off x="6383655" y="913765"/>
          <a:ext cx="1132205"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5080</xdr:rowOff>
    </xdr:to>
    <xdr:sp macro="" textlink="">
      <xdr:nvSpPr>
        <xdr:cNvPr id="15" name="正方形/長方形 14"/>
        <xdr:cNvSpPr/>
      </xdr:nvSpPr>
      <xdr:spPr>
        <a:xfrm>
          <a:off x="7579360" y="926465"/>
          <a:ext cx="57594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119380</xdr:rowOff>
    </xdr:to>
    <xdr:sp macro="" textlink="">
      <xdr:nvSpPr>
        <xdr:cNvPr id="16" name="正方形/長方形 15"/>
        <xdr:cNvSpPr/>
      </xdr:nvSpPr>
      <xdr:spPr>
        <a:xfrm>
          <a:off x="4568190" y="1657350"/>
          <a:ext cx="1815465"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119380</xdr:rowOff>
    </xdr:to>
    <xdr:sp macro="" textlink="">
      <xdr:nvSpPr>
        <xdr:cNvPr id="17" name="正方形/長方形 16"/>
        <xdr:cNvSpPr/>
      </xdr:nvSpPr>
      <xdr:spPr>
        <a:xfrm>
          <a:off x="6447155" y="1657350"/>
          <a:ext cx="341630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145415</xdr:rowOff>
    </xdr:to>
    <xdr:sp macro="" textlink="">
      <xdr:nvSpPr>
        <xdr:cNvPr id="18" name="角丸四角形 17"/>
        <xdr:cNvSpPr/>
      </xdr:nvSpPr>
      <xdr:spPr>
        <a:xfrm>
          <a:off x="9932670" y="862965"/>
          <a:ext cx="1366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5080</xdr:rowOff>
    </xdr:to>
    <xdr:sp macro="" textlink="">
      <xdr:nvSpPr>
        <xdr:cNvPr id="19" name="正方形/長方形 18"/>
        <xdr:cNvSpPr/>
      </xdr:nvSpPr>
      <xdr:spPr>
        <a:xfrm>
          <a:off x="10173335" y="926465"/>
          <a:ext cx="13030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100965</xdr:rowOff>
    </xdr:to>
    <xdr:sp macro="" textlink="">
      <xdr:nvSpPr>
        <xdr:cNvPr id="20" name="正方形/長方形 19"/>
        <xdr:cNvSpPr/>
      </xdr:nvSpPr>
      <xdr:spPr>
        <a:xfrm>
          <a:off x="10173335" y="1180465"/>
          <a:ext cx="1303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5080</xdr:rowOff>
    </xdr:from>
    <xdr:to>
      <xdr:col>67</xdr:col>
      <xdr:colOff>31750</xdr:colOff>
      <xdr:row>12</xdr:row>
      <xdr:rowOff>126365</xdr:rowOff>
    </xdr:to>
    <xdr:sp macro="" textlink="">
      <xdr:nvSpPr>
        <xdr:cNvPr id="21" name="正方形/長方形 20"/>
        <xdr:cNvSpPr/>
      </xdr:nvSpPr>
      <xdr:spPr>
        <a:xfrm>
          <a:off x="10173335" y="1497330"/>
          <a:ext cx="130302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15220" y="1034415"/>
          <a:ext cx="1898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88265</xdr:rowOff>
    </xdr:to>
    <xdr:sp macro="" textlink="">
      <xdr:nvSpPr>
        <xdr:cNvPr id="23" name="楕円 22"/>
        <xdr:cNvSpPr/>
      </xdr:nvSpPr>
      <xdr:spPr>
        <a:xfrm>
          <a:off x="10069195" y="98996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0069195" y="124396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119380</xdr:rowOff>
    </xdr:to>
    <xdr:cxnSp macro="">
      <xdr:nvCxnSpPr>
        <xdr:cNvPr id="25" name="直線コネクタ 24"/>
        <xdr:cNvCxnSpPr/>
      </xdr:nvCxnSpPr>
      <xdr:spPr>
        <a:xfrm>
          <a:off x="10095865" y="147891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034270" y="147891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009586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34270" y="1840865"/>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113665</xdr:rowOff>
    </xdr:from>
    <xdr:ext cx="8896350" cy="258445"/>
    <xdr:sp macro="" textlink="">
      <xdr:nvSpPr>
        <xdr:cNvPr id="29" name="テキスト ボックス 28"/>
        <xdr:cNvSpPr txBox="1"/>
      </xdr:nvSpPr>
      <xdr:spPr>
        <a:xfrm>
          <a:off x="639445"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88265</xdr:rowOff>
    </xdr:from>
    <xdr:ext cx="6046470" cy="248920"/>
    <xdr:sp macro="" textlink="">
      <xdr:nvSpPr>
        <xdr:cNvPr id="30" name="テキスト ボックス 29"/>
        <xdr:cNvSpPr txBox="1"/>
      </xdr:nvSpPr>
      <xdr:spPr>
        <a:xfrm>
          <a:off x="639445" y="30664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62230</xdr:rowOff>
    </xdr:from>
    <xdr:ext cx="8231505" cy="254000"/>
    <xdr:sp macro="" textlink="">
      <xdr:nvSpPr>
        <xdr:cNvPr id="31" name="テキスト ボックス 30"/>
        <xdr:cNvSpPr txBox="1"/>
      </xdr:nvSpPr>
      <xdr:spPr>
        <a:xfrm>
          <a:off x="639445" y="337058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56515</xdr:rowOff>
    </xdr:from>
    <xdr:to>
      <xdr:col>28</xdr:col>
      <xdr:colOff>114300</xdr:colOff>
      <xdr:row>25</xdr:row>
      <xdr:rowOff>31115</xdr:rowOff>
    </xdr:to>
    <xdr:sp macro="" textlink="">
      <xdr:nvSpPr>
        <xdr:cNvPr id="32" name="正方形/長方形 31"/>
        <xdr:cNvSpPr/>
      </xdr:nvSpPr>
      <xdr:spPr>
        <a:xfrm>
          <a:off x="683260" y="3860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56515</xdr:rowOff>
    </xdr:from>
    <xdr:to>
      <xdr:col>12</xdr:col>
      <xdr:colOff>127000</xdr:colOff>
      <xdr:row>26</xdr:row>
      <xdr:rowOff>139700</xdr:rowOff>
    </xdr:to>
    <xdr:sp macro="" textlink="">
      <xdr:nvSpPr>
        <xdr:cNvPr id="33" name="正方形/長方形 32"/>
        <xdr:cNvSpPr/>
      </xdr:nvSpPr>
      <xdr:spPr>
        <a:xfrm>
          <a:off x="81026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88265</xdr:rowOff>
    </xdr:from>
    <xdr:to>
      <xdr:col>12</xdr:col>
      <xdr:colOff>127000</xdr:colOff>
      <xdr:row>28</xdr:row>
      <xdr:rowOff>0</xdr:rowOff>
    </xdr:to>
    <xdr:sp macro="" textlink="">
      <xdr:nvSpPr>
        <xdr:cNvPr id="34" name="正方形/長方形 33"/>
        <xdr:cNvSpPr/>
      </xdr:nvSpPr>
      <xdr:spPr>
        <a:xfrm>
          <a:off x="81026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56515</xdr:rowOff>
    </xdr:from>
    <xdr:to>
      <xdr:col>18</xdr:col>
      <xdr:colOff>0</xdr:colOff>
      <xdr:row>26</xdr:row>
      <xdr:rowOff>139700</xdr:rowOff>
    </xdr:to>
    <xdr:sp macro="" textlink="">
      <xdr:nvSpPr>
        <xdr:cNvPr id="35" name="正方形/長方形 34"/>
        <xdr:cNvSpPr/>
      </xdr:nvSpPr>
      <xdr:spPr>
        <a:xfrm>
          <a:off x="170815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88265</xdr:rowOff>
    </xdr:from>
    <xdr:to>
      <xdr:col>18</xdr:col>
      <xdr:colOff>0</xdr:colOff>
      <xdr:row>28</xdr:row>
      <xdr:rowOff>0</xdr:rowOff>
    </xdr:to>
    <xdr:sp macro="" textlink="">
      <xdr:nvSpPr>
        <xdr:cNvPr id="36" name="正方形/長方形 35"/>
        <xdr:cNvSpPr/>
      </xdr:nvSpPr>
      <xdr:spPr>
        <a:xfrm>
          <a:off x="170815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56515</xdr:rowOff>
    </xdr:from>
    <xdr:to>
      <xdr:col>24</xdr:col>
      <xdr:colOff>0</xdr:colOff>
      <xdr:row>26</xdr:row>
      <xdr:rowOff>139700</xdr:rowOff>
    </xdr:to>
    <xdr:sp macro="" textlink="">
      <xdr:nvSpPr>
        <xdr:cNvPr id="37" name="正方形/長方形 36"/>
        <xdr:cNvSpPr/>
      </xdr:nvSpPr>
      <xdr:spPr>
        <a:xfrm>
          <a:off x="273304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88265</xdr:rowOff>
    </xdr:from>
    <xdr:to>
      <xdr:col>24</xdr:col>
      <xdr:colOff>0</xdr:colOff>
      <xdr:row>28</xdr:row>
      <xdr:rowOff>0</xdr:rowOff>
    </xdr:to>
    <xdr:sp macro="" textlink="">
      <xdr:nvSpPr>
        <xdr:cNvPr id="38" name="正方形/長方形 37"/>
        <xdr:cNvSpPr/>
      </xdr:nvSpPr>
      <xdr:spPr>
        <a:xfrm>
          <a:off x="273304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683260" y="4653915"/>
          <a:ext cx="42138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5080</xdr:rowOff>
    </xdr:from>
    <xdr:ext cx="341630" cy="222250"/>
    <xdr:sp macro="" textlink="">
      <xdr:nvSpPr>
        <xdr:cNvPr id="40" name="テキスト ボックス 39"/>
        <xdr:cNvSpPr txBox="1"/>
      </xdr:nvSpPr>
      <xdr:spPr>
        <a:xfrm>
          <a:off x="664845" y="4469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683260" y="68573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111125</xdr:rowOff>
    </xdr:from>
    <xdr:ext cx="458470" cy="250825"/>
    <xdr:sp macro="" textlink="">
      <xdr:nvSpPr>
        <xdr:cNvPr id="42" name="テキスト ボックス 41"/>
        <xdr:cNvSpPr txBox="1"/>
      </xdr:nvSpPr>
      <xdr:spPr>
        <a:xfrm>
          <a:off x="274955" y="672147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83260" y="64198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164465</xdr:rowOff>
    </xdr:from>
    <xdr:ext cx="458470" cy="255270"/>
    <xdr:sp macro="" textlink="">
      <xdr:nvSpPr>
        <xdr:cNvPr id="44" name="テキスト ボックス 43"/>
        <xdr:cNvSpPr txBox="1"/>
      </xdr:nvSpPr>
      <xdr:spPr>
        <a:xfrm>
          <a:off x="274955" y="6279515"/>
          <a:ext cx="458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83260" y="59747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53975</xdr:rowOff>
    </xdr:from>
    <xdr:ext cx="458470" cy="248920"/>
    <xdr:sp macro="" textlink="">
      <xdr:nvSpPr>
        <xdr:cNvPr id="46" name="テキスト ボックス 45"/>
        <xdr:cNvSpPr txBox="1"/>
      </xdr:nvSpPr>
      <xdr:spPr>
        <a:xfrm>
          <a:off x="274955" y="5838825"/>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81915</xdr:rowOff>
    </xdr:from>
    <xdr:to>
      <xdr:col>28</xdr:col>
      <xdr:colOff>114300</xdr:colOff>
      <xdr:row>33</xdr:row>
      <xdr:rowOff>81915</xdr:rowOff>
    </xdr:to>
    <xdr:cxnSp macro="">
      <xdr:nvCxnSpPr>
        <xdr:cNvPr id="47" name="直線コネクタ 46"/>
        <xdr:cNvCxnSpPr/>
      </xdr:nvCxnSpPr>
      <xdr:spPr>
        <a:xfrm>
          <a:off x="683260" y="55365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111125</xdr:rowOff>
    </xdr:from>
    <xdr:ext cx="458470" cy="250825"/>
    <xdr:sp macro="" textlink="">
      <xdr:nvSpPr>
        <xdr:cNvPr id="48" name="テキスト ボックス 47"/>
        <xdr:cNvSpPr txBox="1"/>
      </xdr:nvSpPr>
      <xdr:spPr>
        <a:xfrm>
          <a:off x="274955" y="540067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83260" y="50990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164465</xdr:rowOff>
    </xdr:from>
    <xdr:ext cx="458470" cy="255270"/>
    <xdr:sp macro="" textlink="">
      <xdr:nvSpPr>
        <xdr:cNvPr id="50" name="テキスト ボックス 49"/>
        <xdr:cNvSpPr txBox="1"/>
      </xdr:nvSpPr>
      <xdr:spPr>
        <a:xfrm>
          <a:off x="274955" y="4958715"/>
          <a:ext cx="458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83260" y="4653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53975</xdr:rowOff>
    </xdr:from>
    <xdr:ext cx="458470" cy="248920"/>
    <xdr:sp macro="" textlink="">
      <xdr:nvSpPr>
        <xdr:cNvPr id="52" name="テキスト ボックス 51"/>
        <xdr:cNvSpPr txBox="1"/>
      </xdr:nvSpPr>
      <xdr:spPr>
        <a:xfrm>
          <a:off x="274955" y="4518025"/>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3" name="議会費グラフ枠"/>
        <xdr:cNvSpPr/>
      </xdr:nvSpPr>
      <xdr:spPr>
        <a:xfrm>
          <a:off x="683260" y="4653915"/>
          <a:ext cx="42138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83185</xdr:rowOff>
    </xdr:from>
    <xdr:to>
      <xdr:col>24</xdr:col>
      <xdr:colOff>62865</xdr:colOff>
      <xdr:row>37</xdr:row>
      <xdr:rowOff>132715</xdr:rowOff>
    </xdr:to>
    <xdr:cxnSp macro="">
      <xdr:nvCxnSpPr>
        <xdr:cNvPr id="54" name="直線コネクタ 53"/>
        <xdr:cNvCxnSpPr/>
      </xdr:nvCxnSpPr>
      <xdr:spPr>
        <a:xfrm flipV="1">
          <a:off x="4161155" y="5042535"/>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136525</xdr:rowOff>
    </xdr:from>
    <xdr:ext cx="469900" cy="258445"/>
    <xdr:sp macro="" textlink="">
      <xdr:nvSpPr>
        <xdr:cNvPr id="55" name="議会費最小値テキスト"/>
        <xdr:cNvSpPr txBox="1"/>
      </xdr:nvSpPr>
      <xdr:spPr>
        <a:xfrm>
          <a:off x="4213860" y="625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132715</xdr:rowOff>
    </xdr:from>
    <xdr:to>
      <xdr:col>24</xdr:col>
      <xdr:colOff>152400</xdr:colOff>
      <xdr:row>37</xdr:row>
      <xdr:rowOff>132715</xdr:rowOff>
    </xdr:to>
    <xdr:cxnSp macro="">
      <xdr:nvCxnSpPr>
        <xdr:cNvPr id="56" name="直線コネクタ 55"/>
        <xdr:cNvCxnSpPr/>
      </xdr:nvCxnSpPr>
      <xdr:spPr>
        <a:xfrm>
          <a:off x="4093845" y="62477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29845</xdr:rowOff>
    </xdr:from>
    <xdr:ext cx="469900" cy="250190"/>
    <xdr:sp macro="" textlink="">
      <xdr:nvSpPr>
        <xdr:cNvPr id="57" name="議会費最大値テキスト"/>
        <xdr:cNvSpPr txBox="1"/>
      </xdr:nvSpPr>
      <xdr:spPr>
        <a:xfrm>
          <a:off x="4213860" y="48240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a:t>
          </a:r>
          <a:endParaRPr kumimoji="1" lang="ja-JP" altLang="en-US" sz="1000" b="1">
            <a:latin typeface="ＭＳ Ｐゴシック"/>
          </a:endParaRPr>
        </a:p>
      </xdr:txBody>
    </xdr:sp>
    <xdr:clientData/>
  </xdr:oneCellAnchor>
  <xdr:twoCellAnchor>
    <xdr:from>
      <xdr:col>23</xdr:col>
      <xdr:colOff>165100</xdr:colOff>
      <xdr:row>30</xdr:row>
      <xdr:rowOff>83185</xdr:rowOff>
    </xdr:from>
    <xdr:to>
      <xdr:col>24</xdr:col>
      <xdr:colOff>152400</xdr:colOff>
      <xdr:row>30</xdr:row>
      <xdr:rowOff>83185</xdr:rowOff>
    </xdr:to>
    <xdr:cxnSp macro="">
      <xdr:nvCxnSpPr>
        <xdr:cNvPr id="58" name="直線コネクタ 57"/>
        <xdr:cNvCxnSpPr/>
      </xdr:nvCxnSpPr>
      <xdr:spPr>
        <a:xfrm>
          <a:off x="4093845" y="504253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34</xdr:row>
      <xdr:rowOff>56515</xdr:rowOff>
    </xdr:from>
    <xdr:to>
      <xdr:col>24</xdr:col>
      <xdr:colOff>63500</xdr:colOff>
      <xdr:row>34</xdr:row>
      <xdr:rowOff>83820</xdr:rowOff>
    </xdr:to>
    <xdr:cxnSp macro="">
      <xdr:nvCxnSpPr>
        <xdr:cNvPr id="59" name="直線コネクタ 58"/>
        <xdr:cNvCxnSpPr/>
      </xdr:nvCxnSpPr>
      <xdr:spPr>
        <a:xfrm>
          <a:off x="3416300" y="5676265"/>
          <a:ext cx="746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119380</xdr:rowOff>
    </xdr:from>
    <xdr:ext cx="469900" cy="254000"/>
    <xdr:sp macro="" textlink="">
      <xdr:nvSpPr>
        <xdr:cNvPr id="60" name="議会費平均値テキスト"/>
        <xdr:cNvSpPr txBox="1"/>
      </xdr:nvSpPr>
      <xdr:spPr>
        <a:xfrm>
          <a:off x="4213860" y="57391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61" name="フローチャート: 判断 60"/>
        <xdr:cNvSpPr/>
      </xdr:nvSpPr>
      <xdr:spPr>
        <a:xfrm>
          <a:off x="4112260" y="5760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170815</xdr:colOff>
      <xdr:row>34</xdr:row>
      <xdr:rowOff>56515</xdr:rowOff>
    </xdr:to>
    <xdr:cxnSp macro="">
      <xdr:nvCxnSpPr>
        <xdr:cNvPr id="62" name="直線コネクタ 61"/>
        <xdr:cNvCxnSpPr/>
      </xdr:nvCxnSpPr>
      <xdr:spPr>
        <a:xfrm>
          <a:off x="2613025" y="5656580"/>
          <a:ext cx="8032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93980</xdr:rowOff>
    </xdr:from>
    <xdr:to>
      <xdr:col>20</xdr:col>
      <xdr:colOff>38100</xdr:colOff>
      <xdr:row>35</xdr:row>
      <xdr:rowOff>24130</xdr:rowOff>
    </xdr:to>
    <xdr:sp macro="" textlink="">
      <xdr:nvSpPr>
        <xdr:cNvPr id="63" name="フローチャート: 判断 62"/>
        <xdr:cNvSpPr/>
      </xdr:nvSpPr>
      <xdr:spPr>
        <a:xfrm>
          <a:off x="3372485" y="571373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15240</xdr:rowOff>
    </xdr:from>
    <xdr:ext cx="461010" cy="258445"/>
    <xdr:sp macro="" textlink="">
      <xdr:nvSpPr>
        <xdr:cNvPr id="64" name="テキスト ボックス 63"/>
        <xdr:cNvSpPr txBox="1"/>
      </xdr:nvSpPr>
      <xdr:spPr>
        <a:xfrm>
          <a:off x="3208020" y="5800090"/>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164465</xdr:rowOff>
    </xdr:from>
    <xdr:to>
      <xdr:col>15</xdr:col>
      <xdr:colOff>50800</xdr:colOff>
      <xdr:row>34</xdr:row>
      <xdr:rowOff>36830</xdr:rowOff>
    </xdr:to>
    <xdr:cxnSp macro="">
      <xdr:nvCxnSpPr>
        <xdr:cNvPr id="65" name="直線コネクタ 64"/>
        <xdr:cNvCxnSpPr/>
      </xdr:nvCxnSpPr>
      <xdr:spPr>
        <a:xfrm>
          <a:off x="1822450" y="5619115"/>
          <a:ext cx="79057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83185</xdr:rowOff>
    </xdr:from>
    <xdr:to>
      <xdr:col>15</xdr:col>
      <xdr:colOff>101600</xdr:colOff>
      <xdr:row>35</xdr:row>
      <xdr:rowOff>13335</xdr:rowOff>
    </xdr:to>
    <xdr:sp macro="" textlink="">
      <xdr:nvSpPr>
        <xdr:cNvPr id="66" name="フローチャート: 判断 65"/>
        <xdr:cNvSpPr/>
      </xdr:nvSpPr>
      <xdr:spPr>
        <a:xfrm>
          <a:off x="2562225" y="5702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4445</xdr:rowOff>
    </xdr:from>
    <xdr:ext cx="460375" cy="258445"/>
    <xdr:sp macro="" textlink="">
      <xdr:nvSpPr>
        <xdr:cNvPr id="67" name="テキスト ボックス 66"/>
        <xdr:cNvSpPr txBox="1"/>
      </xdr:nvSpPr>
      <xdr:spPr>
        <a:xfrm>
          <a:off x="2397760" y="578929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33</xdr:row>
      <xdr:rowOff>130175</xdr:rowOff>
    </xdr:from>
    <xdr:to>
      <xdr:col>10</xdr:col>
      <xdr:colOff>114300</xdr:colOff>
      <xdr:row>33</xdr:row>
      <xdr:rowOff>164465</xdr:rowOff>
    </xdr:to>
    <xdr:cxnSp macro="">
      <xdr:nvCxnSpPr>
        <xdr:cNvPr id="68" name="直線コネクタ 67"/>
        <xdr:cNvCxnSpPr/>
      </xdr:nvCxnSpPr>
      <xdr:spPr>
        <a:xfrm>
          <a:off x="1024890" y="5584825"/>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71120</xdr:rowOff>
    </xdr:from>
    <xdr:to>
      <xdr:col>10</xdr:col>
      <xdr:colOff>165100</xdr:colOff>
      <xdr:row>35</xdr:row>
      <xdr:rowOff>1270</xdr:rowOff>
    </xdr:to>
    <xdr:sp macro="" textlink="">
      <xdr:nvSpPr>
        <xdr:cNvPr id="69" name="フローチャート: 判断 68"/>
        <xdr:cNvSpPr/>
      </xdr:nvSpPr>
      <xdr:spPr>
        <a:xfrm>
          <a:off x="1771650" y="5690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163830</xdr:rowOff>
    </xdr:from>
    <xdr:ext cx="460375" cy="256540"/>
    <xdr:sp macro="" textlink="">
      <xdr:nvSpPr>
        <xdr:cNvPr id="70" name="テキスト ボックス 69"/>
        <xdr:cNvSpPr txBox="1"/>
      </xdr:nvSpPr>
      <xdr:spPr>
        <a:xfrm>
          <a:off x="1607185" y="578358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85090</xdr:rowOff>
    </xdr:from>
    <xdr:to>
      <xdr:col>6</xdr:col>
      <xdr:colOff>38100</xdr:colOff>
      <xdr:row>35</xdr:row>
      <xdr:rowOff>15875</xdr:rowOff>
    </xdr:to>
    <xdr:sp macro="" textlink="">
      <xdr:nvSpPr>
        <xdr:cNvPr id="71" name="フローチャート: 判断 70"/>
        <xdr:cNvSpPr/>
      </xdr:nvSpPr>
      <xdr:spPr>
        <a:xfrm>
          <a:off x="981075" y="5704840"/>
          <a:ext cx="8191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6985</xdr:rowOff>
    </xdr:from>
    <xdr:ext cx="461010" cy="250825"/>
    <xdr:sp macro="" textlink="">
      <xdr:nvSpPr>
        <xdr:cNvPr id="72" name="テキスト ボックス 71"/>
        <xdr:cNvSpPr txBox="1"/>
      </xdr:nvSpPr>
      <xdr:spPr>
        <a:xfrm>
          <a:off x="816610" y="579183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79375</xdr:rowOff>
    </xdr:from>
    <xdr:ext cx="761365" cy="258445"/>
    <xdr:sp macro="" textlink="">
      <xdr:nvSpPr>
        <xdr:cNvPr id="73" name="テキスト ボックス 72"/>
        <xdr:cNvSpPr txBox="1"/>
      </xdr:nvSpPr>
      <xdr:spPr>
        <a:xfrm>
          <a:off x="3992245"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41</xdr:row>
      <xdr:rowOff>79375</xdr:rowOff>
    </xdr:from>
    <xdr:ext cx="762000" cy="258445"/>
    <xdr:sp macro="" textlink="">
      <xdr:nvSpPr>
        <xdr:cNvPr id="74" name="テキスト ボックス 73"/>
        <xdr:cNvSpPr txBox="1"/>
      </xdr:nvSpPr>
      <xdr:spPr>
        <a:xfrm>
          <a:off x="324548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79375</xdr:rowOff>
    </xdr:from>
    <xdr:ext cx="761365" cy="258445"/>
    <xdr:sp macro="" textlink="">
      <xdr:nvSpPr>
        <xdr:cNvPr id="75" name="テキスト ボックス 74"/>
        <xdr:cNvSpPr txBox="1"/>
      </xdr:nvSpPr>
      <xdr:spPr>
        <a:xfrm>
          <a:off x="244221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79375</xdr:rowOff>
    </xdr:from>
    <xdr:ext cx="762000" cy="258445"/>
    <xdr:sp macro="" textlink="">
      <xdr:nvSpPr>
        <xdr:cNvPr id="76" name="テキスト ボックス 75"/>
        <xdr:cNvSpPr txBox="1"/>
      </xdr:nvSpPr>
      <xdr:spPr>
        <a:xfrm>
          <a:off x="165163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41</xdr:row>
      <xdr:rowOff>79375</xdr:rowOff>
    </xdr:from>
    <xdr:ext cx="762000" cy="258445"/>
    <xdr:sp macro="" textlink="">
      <xdr:nvSpPr>
        <xdr:cNvPr id="77" name="テキスト ボックス 76"/>
        <xdr:cNvSpPr txBox="1"/>
      </xdr:nvSpPr>
      <xdr:spPr>
        <a:xfrm>
          <a:off x="8540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33020</xdr:rowOff>
    </xdr:from>
    <xdr:to>
      <xdr:col>24</xdr:col>
      <xdr:colOff>114300</xdr:colOff>
      <xdr:row>34</xdr:row>
      <xdr:rowOff>134620</xdr:rowOff>
    </xdr:to>
    <xdr:sp macro="" textlink="">
      <xdr:nvSpPr>
        <xdr:cNvPr id="78" name="楕円 77"/>
        <xdr:cNvSpPr/>
      </xdr:nvSpPr>
      <xdr:spPr>
        <a:xfrm>
          <a:off x="411226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55880</xdr:rowOff>
    </xdr:from>
    <xdr:ext cx="469900" cy="252095"/>
    <xdr:sp macro="" textlink="">
      <xdr:nvSpPr>
        <xdr:cNvPr id="79" name="議会費該当値テキスト"/>
        <xdr:cNvSpPr txBox="1"/>
      </xdr:nvSpPr>
      <xdr:spPr>
        <a:xfrm>
          <a:off x="4213860" y="55105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5080</xdr:rowOff>
    </xdr:from>
    <xdr:to>
      <xdr:col>20</xdr:col>
      <xdr:colOff>38100</xdr:colOff>
      <xdr:row>34</xdr:row>
      <xdr:rowOff>107315</xdr:rowOff>
    </xdr:to>
    <xdr:sp macro="" textlink="">
      <xdr:nvSpPr>
        <xdr:cNvPr id="80" name="楕円 79"/>
        <xdr:cNvSpPr/>
      </xdr:nvSpPr>
      <xdr:spPr>
        <a:xfrm>
          <a:off x="3372485" y="5624830"/>
          <a:ext cx="8191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123825</xdr:rowOff>
    </xdr:from>
    <xdr:ext cx="461010" cy="251460"/>
    <xdr:sp macro="" textlink="">
      <xdr:nvSpPr>
        <xdr:cNvPr id="81" name="テキスト ボックス 80"/>
        <xdr:cNvSpPr txBox="1"/>
      </xdr:nvSpPr>
      <xdr:spPr>
        <a:xfrm>
          <a:off x="3208020" y="5413375"/>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xdr:cNvSpPr/>
      </xdr:nvSpPr>
      <xdr:spPr>
        <a:xfrm>
          <a:off x="2562225" y="5612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104775</xdr:rowOff>
    </xdr:from>
    <xdr:ext cx="460375" cy="258445"/>
    <xdr:sp macro="" textlink="">
      <xdr:nvSpPr>
        <xdr:cNvPr id="83" name="テキスト ボックス 82"/>
        <xdr:cNvSpPr txBox="1"/>
      </xdr:nvSpPr>
      <xdr:spPr>
        <a:xfrm>
          <a:off x="2397760" y="53943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114935</xdr:rowOff>
    </xdr:from>
    <xdr:to>
      <xdr:col>10</xdr:col>
      <xdr:colOff>165100</xdr:colOff>
      <xdr:row>34</xdr:row>
      <xdr:rowOff>45085</xdr:rowOff>
    </xdr:to>
    <xdr:sp macro="" textlink="">
      <xdr:nvSpPr>
        <xdr:cNvPr id="84" name="楕円 83"/>
        <xdr:cNvSpPr/>
      </xdr:nvSpPr>
      <xdr:spPr>
        <a:xfrm>
          <a:off x="1771650" y="5569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62230</xdr:rowOff>
    </xdr:from>
    <xdr:ext cx="460375" cy="254000"/>
    <xdr:sp macro="" textlink="">
      <xdr:nvSpPr>
        <xdr:cNvPr id="85" name="テキスト ボックス 84"/>
        <xdr:cNvSpPr txBox="1"/>
      </xdr:nvSpPr>
      <xdr:spPr>
        <a:xfrm>
          <a:off x="1607185" y="5351780"/>
          <a:ext cx="4603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79375</xdr:rowOff>
    </xdr:from>
    <xdr:to>
      <xdr:col>6</xdr:col>
      <xdr:colOff>38100</xdr:colOff>
      <xdr:row>34</xdr:row>
      <xdr:rowOff>9525</xdr:rowOff>
    </xdr:to>
    <xdr:sp macro="" textlink="">
      <xdr:nvSpPr>
        <xdr:cNvPr id="86" name="楕円 85"/>
        <xdr:cNvSpPr/>
      </xdr:nvSpPr>
      <xdr:spPr>
        <a:xfrm>
          <a:off x="981075" y="553402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26035</xdr:rowOff>
    </xdr:from>
    <xdr:ext cx="461010" cy="256540"/>
    <xdr:sp macro="" textlink="">
      <xdr:nvSpPr>
        <xdr:cNvPr id="87" name="テキスト ボックス 86"/>
        <xdr:cNvSpPr txBox="1"/>
      </xdr:nvSpPr>
      <xdr:spPr>
        <a:xfrm>
          <a:off x="816610" y="5315585"/>
          <a:ext cx="4610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56515</xdr:rowOff>
    </xdr:from>
    <xdr:to>
      <xdr:col>28</xdr:col>
      <xdr:colOff>114300</xdr:colOff>
      <xdr:row>45</xdr:row>
      <xdr:rowOff>31115</xdr:rowOff>
    </xdr:to>
    <xdr:sp macro="" textlink="">
      <xdr:nvSpPr>
        <xdr:cNvPr id="88" name="正方形/長方形 87"/>
        <xdr:cNvSpPr/>
      </xdr:nvSpPr>
      <xdr:spPr>
        <a:xfrm>
          <a:off x="683260" y="7162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56515</xdr:rowOff>
    </xdr:from>
    <xdr:to>
      <xdr:col>12</xdr:col>
      <xdr:colOff>127000</xdr:colOff>
      <xdr:row>46</xdr:row>
      <xdr:rowOff>139700</xdr:rowOff>
    </xdr:to>
    <xdr:sp macro="" textlink="">
      <xdr:nvSpPr>
        <xdr:cNvPr id="89" name="正方形/長方形 88"/>
        <xdr:cNvSpPr/>
      </xdr:nvSpPr>
      <xdr:spPr>
        <a:xfrm>
          <a:off x="81026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88265</xdr:rowOff>
    </xdr:from>
    <xdr:to>
      <xdr:col>12</xdr:col>
      <xdr:colOff>127000</xdr:colOff>
      <xdr:row>48</xdr:row>
      <xdr:rowOff>0</xdr:rowOff>
    </xdr:to>
    <xdr:sp macro="" textlink="">
      <xdr:nvSpPr>
        <xdr:cNvPr id="90" name="正方形/長方形 89"/>
        <xdr:cNvSpPr/>
      </xdr:nvSpPr>
      <xdr:spPr>
        <a:xfrm>
          <a:off x="81026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56515</xdr:rowOff>
    </xdr:from>
    <xdr:to>
      <xdr:col>18</xdr:col>
      <xdr:colOff>0</xdr:colOff>
      <xdr:row>46</xdr:row>
      <xdr:rowOff>139700</xdr:rowOff>
    </xdr:to>
    <xdr:sp macro="" textlink="">
      <xdr:nvSpPr>
        <xdr:cNvPr id="91" name="正方形/長方形 90"/>
        <xdr:cNvSpPr/>
      </xdr:nvSpPr>
      <xdr:spPr>
        <a:xfrm>
          <a:off x="170815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88265</xdr:rowOff>
    </xdr:from>
    <xdr:to>
      <xdr:col>18</xdr:col>
      <xdr:colOff>0</xdr:colOff>
      <xdr:row>48</xdr:row>
      <xdr:rowOff>0</xdr:rowOff>
    </xdr:to>
    <xdr:sp macro="" textlink="">
      <xdr:nvSpPr>
        <xdr:cNvPr id="92" name="正方形/長方形 91"/>
        <xdr:cNvSpPr/>
      </xdr:nvSpPr>
      <xdr:spPr>
        <a:xfrm>
          <a:off x="170815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56515</xdr:rowOff>
    </xdr:from>
    <xdr:to>
      <xdr:col>24</xdr:col>
      <xdr:colOff>0</xdr:colOff>
      <xdr:row>46</xdr:row>
      <xdr:rowOff>139700</xdr:rowOff>
    </xdr:to>
    <xdr:sp macro="" textlink="">
      <xdr:nvSpPr>
        <xdr:cNvPr id="93" name="正方形/長方形 92"/>
        <xdr:cNvSpPr/>
      </xdr:nvSpPr>
      <xdr:spPr>
        <a:xfrm>
          <a:off x="273304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88265</xdr:rowOff>
    </xdr:from>
    <xdr:to>
      <xdr:col>24</xdr:col>
      <xdr:colOff>0</xdr:colOff>
      <xdr:row>48</xdr:row>
      <xdr:rowOff>0</xdr:rowOff>
    </xdr:to>
    <xdr:sp macro="" textlink="">
      <xdr:nvSpPr>
        <xdr:cNvPr id="94" name="正方形/長方形 93"/>
        <xdr:cNvSpPr/>
      </xdr:nvSpPr>
      <xdr:spPr>
        <a:xfrm>
          <a:off x="273304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81915</xdr:rowOff>
    </xdr:to>
    <xdr:sp macro="" textlink="">
      <xdr:nvSpPr>
        <xdr:cNvPr id="95" name="正方形/長方形 94"/>
        <xdr:cNvSpPr/>
      </xdr:nvSpPr>
      <xdr:spPr>
        <a:xfrm>
          <a:off x="683260" y="7955915"/>
          <a:ext cx="42138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5080</xdr:rowOff>
    </xdr:from>
    <xdr:ext cx="341630" cy="222250"/>
    <xdr:sp macro="" textlink="">
      <xdr:nvSpPr>
        <xdr:cNvPr id="96" name="テキスト ボックス 95"/>
        <xdr:cNvSpPr txBox="1"/>
      </xdr:nvSpPr>
      <xdr:spPr>
        <a:xfrm>
          <a:off x="664845" y="7771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81915</xdr:rowOff>
    </xdr:from>
    <xdr:to>
      <xdr:col>28</xdr:col>
      <xdr:colOff>114300</xdr:colOff>
      <xdr:row>61</xdr:row>
      <xdr:rowOff>81915</xdr:rowOff>
    </xdr:to>
    <xdr:cxnSp macro="">
      <xdr:nvCxnSpPr>
        <xdr:cNvPr id="97" name="直線コネクタ 96"/>
        <xdr:cNvCxnSpPr/>
      </xdr:nvCxnSpPr>
      <xdr:spPr>
        <a:xfrm>
          <a:off x="683260" y="101593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43815</xdr:rowOff>
    </xdr:from>
    <xdr:to>
      <xdr:col>28</xdr:col>
      <xdr:colOff>114300</xdr:colOff>
      <xdr:row>59</xdr:row>
      <xdr:rowOff>43815</xdr:rowOff>
    </xdr:to>
    <xdr:cxnSp macro="">
      <xdr:nvCxnSpPr>
        <xdr:cNvPr id="98" name="直線コネクタ 97"/>
        <xdr:cNvCxnSpPr/>
      </xdr:nvCxnSpPr>
      <xdr:spPr>
        <a:xfrm>
          <a:off x="683260" y="97910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73025</xdr:rowOff>
    </xdr:from>
    <xdr:ext cx="240030" cy="258445"/>
    <xdr:sp macro="" textlink="">
      <xdr:nvSpPr>
        <xdr:cNvPr id="99" name="テキスト ボックス 98"/>
        <xdr:cNvSpPr txBox="1"/>
      </xdr:nvSpPr>
      <xdr:spPr>
        <a:xfrm>
          <a:off x="473710" y="965517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5080</xdr:rowOff>
    </xdr:from>
    <xdr:to>
      <xdr:col>28</xdr:col>
      <xdr:colOff>114300</xdr:colOff>
      <xdr:row>57</xdr:row>
      <xdr:rowOff>5080</xdr:rowOff>
    </xdr:to>
    <xdr:cxnSp macro="">
      <xdr:nvCxnSpPr>
        <xdr:cNvPr id="100" name="直線コネクタ 99"/>
        <xdr:cNvCxnSpPr/>
      </xdr:nvCxnSpPr>
      <xdr:spPr>
        <a:xfrm>
          <a:off x="683260" y="94221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86740" cy="258445"/>
    <xdr:sp macro="" textlink="">
      <xdr:nvSpPr>
        <xdr:cNvPr id="101" name="テキスト ボックス 100"/>
        <xdr:cNvSpPr txBox="1"/>
      </xdr:nvSpPr>
      <xdr:spPr>
        <a:xfrm>
          <a:off x="166370" y="92868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683260" y="90614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164465</xdr:rowOff>
    </xdr:from>
    <xdr:ext cx="586740" cy="255270"/>
    <xdr:sp macro="" textlink="">
      <xdr:nvSpPr>
        <xdr:cNvPr id="103" name="テキスト ボックス 102"/>
        <xdr:cNvSpPr txBox="1"/>
      </xdr:nvSpPr>
      <xdr:spPr>
        <a:xfrm>
          <a:off x="166370" y="8921115"/>
          <a:ext cx="5867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100965</xdr:rowOff>
    </xdr:from>
    <xdr:to>
      <xdr:col>28</xdr:col>
      <xdr:colOff>114300</xdr:colOff>
      <xdr:row>52</xdr:row>
      <xdr:rowOff>100965</xdr:rowOff>
    </xdr:to>
    <xdr:cxnSp macro="">
      <xdr:nvCxnSpPr>
        <xdr:cNvPr id="104" name="直線コネクタ 103"/>
        <xdr:cNvCxnSpPr/>
      </xdr:nvCxnSpPr>
      <xdr:spPr>
        <a:xfrm>
          <a:off x="683260" y="86925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130175</xdr:rowOff>
    </xdr:from>
    <xdr:ext cx="586740" cy="256540"/>
    <xdr:sp macro="" textlink="">
      <xdr:nvSpPr>
        <xdr:cNvPr id="105" name="テキスト ボックス 104"/>
        <xdr:cNvSpPr txBox="1"/>
      </xdr:nvSpPr>
      <xdr:spPr>
        <a:xfrm>
          <a:off x="166370" y="8556625"/>
          <a:ext cx="5867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62230</xdr:rowOff>
    </xdr:from>
    <xdr:to>
      <xdr:col>28</xdr:col>
      <xdr:colOff>114300</xdr:colOff>
      <xdr:row>50</xdr:row>
      <xdr:rowOff>62230</xdr:rowOff>
    </xdr:to>
    <xdr:cxnSp macro="">
      <xdr:nvCxnSpPr>
        <xdr:cNvPr id="106" name="直線コネクタ 105"/>
        <xdr:cNvCxnSpPr/>
      </xdr:nvCxnSpPr>
      <xdr:spPr>
        <a:xfrm>
          <a:off x="683260" y="83235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92075</xdr:rowOff>
    </xdr:from>
    <xdr:ext cx="586740" cy="256540"/>
    <xdr:sp macro="" textlink="">
      <xdr:nvSpPr>
        <xdr:cNvPr id="107" name="テキスト ボックス 106"/>
        <xdr:cNvSpPr txBox="1"/>
      </xdr:nvSpPr>
      <xdr:spPr>
        <a:xfrm>
          <a:off x="166370" y="8188325"/>
          <a:ext cx="5867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83260" y="7955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53975</xdr:rowOff>
    </xdr:from>
    <xdr:ext cx="586740" cy="248920"/>
    <xdr:sp macro="" textlink="">
      <xdr:nvSpPr>
        <xdr:cNvPr id="109" name="テキスト ボックス 108"/>
        <xdr:cNvSpPr txBox="1"/>
      </xdr:nvSpPr>
      <xdr:spPr>
        <a:xfrm>
          <a:off x="166370" y="7820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81915</xdr:rowOff>
    </xdr:to>
    <xdr:sp macro="" textlink="">
      <xdr:nvSpPr>
        <xdr:cNvPr id="110" name="総務費グラフ枠"/>
        <xdr:cNvSpPr/>
      </xdr:nvSpPr>
      <xdr:spPr>
        <a:xfrm>
          <a:off x="683260" y="7955915"/>
          <a:ext cx="42138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22860</xdr:rowOff>
    </xdr:from>
    <xdr:to>
      <xdr:col>24</xdr:col>
      <xdr:colOff>62865</xdr:colOff>
      <xdr:row>56</xdr:row>
      <xdr:rowOff>71120</xdr:rowOff>
    </xdr:to>
    <xdr:cxnSp macro="">
      <xdr:nvCxnSpPr>
        <xdr:cNvPr id="111" name="直線コネクタ 110"/>
        <xdr:cNvCxnSpPr/>
      </xdr:nvCxnSpPr>
      <xdr:spPr>
        <a:xfrm flipV="1">
          <a:off x="4161155" y="8449310"/>
          <a:ext cx="1270" cy="873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74930</xdr:rowOff>
    </xdr:from>
    <xdr:ext cx="598805" cy="251460"/>
    <xdr:sp macro="" textlink="">
      <xdr:nvSpPr>
        <xdr:cNvPr id="112" name="総務費最小値テキスト"/>
        <xdr:cNvSpPr txBox="1"/>
      </xdr:nvSpPr>
      <xdr:spPr>
        <a:xfrm>
          <a:off x="4213860" y="93268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127,907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71120</xdr:rowOff>
    </xdr:from>
    <xdr:to>
      <xdr:col>24</xdr:col>
      <xdr:colOff>152400</xdr:colOff>
      <xdr:row>56</xdr:row>
      <xdr:rowOff>71120</xdr:rowOff>
    </xdr:to>
    <xdr:cxnSp macro="">
      <xdr:nvCxnSpPr>
        <xdr:cNvPr id="113" name="直線コネクタ 112"/>
        <xdr:cNvCxnSpPr/>
      </xdr:nvCxnSpPr>
      <xdr:spPr>
        <a:xfrm>
          <a:off x="4093845" y="93230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140970</xdr:rowOff>
    </xdr:from>
    <xdr:ext cx="598805" cy="258445"/>
    <xdr:sp macro="" textlink="">
      <xdr:nvSpPr>
        <xdr:cNvPr id="114" name="総務費最大値テキスト"/>
        <xdr:cNvSpPr txBox="1"/>
      </xdr:nvSpPr>
      <xdr:spPr>
        <a:xfrm>
          <a:off x="4213860" y="8237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365,457</a:t>
          </a:r>
          <a:endParaRPr kumimoji="1" lang="ja-JP" altLang="en-US" sz="1000" b="1">
            <a:latin typeface="ＭＳ Ｐゴシック"/>
          </a:endParaRPr>
        </a:p>
      </xdr:txBody>
    </xdr:sp>
    <xdr:clientData/>
  </xdr:oneCellAnchor>
  <xdr:twoCellAnchor>
    <xdr:from>
      <xdr:col>23</xdr:col>
      <xdr:colOff>165100</xdr:colOff>
      <xdr:row>51</xdr:row>
      <xdr:rowOff>22860</xdr:rowOff>
    </xdr:from>
    <xdr:to>
      <xdr:col>24</xdr:col>
      <xdr:colOff>152400</xdr:colOff>
      <xdr:row>51</xdr:row>
      <xdr:rowOff>22860</xdr:rowOff>
    </xdr:to>
    <xdr:cxnSp macro="">
      <xdr:nvCxnSpPr>
        <xdr:cNvPr id="115" name="直線コネクタ 114"/>
        <xdr:cNvCxnSpPr/>
      </xdr:nvCxnSpPr>
      <xdr:spPr>
        <a:xfrm>
          <a:off x="4093845" y="84493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56</xdr:row>
      <xdr:rowOff>45085</xdr:rowOff>
    </xdr:from>
    <xdr:to>
      <xdr:col>24</xdr:col>
      <xdr:colOff>63500</xdr:colOff>
      <xdr:row>58</xdr:row>
      <xdr:rowOff>83185</xdr:rowOff>
    </xdr:to>
    <xdr:cxnSp macro="">
      <xdr:nvCxnSpPr>
        <xdr:cNvPr id="116" name="直線コネクタ 115"/>
        <xdr:cNvCxnSpPr/>
      </xdr:nvCxnSpPr>
      <xdr:spPr>
        <a:xfrm flipV="1">
          <a:off x="3416300" y="9297035"/>
          <a:ext cx="74676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35560</xdr:rowOff>
    </xdr:from>
    <xdr:ext cx="598805" cy="258445"/>
    <xdr:sp macro="" textlink="">
      <xdr:nvSpPr>
        <xdr:cNvPr id="117" name="総務費平均値テキスト"/>
        <xdr:cNvSpPr txBox="1"/>
      </xdr:nvSpPr>
      <xdr:spPr>
        <a:xfrm>
          <a:off x="4213860" y="89573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12700</xdr:rowOff>
    </xdr:from>
    <xdr:to>
      <xdr:col>24</xdr:col>
      <xdr:colOff>114300</xdr:colOff>
      <xdr:row>55</xdr:row>
      <xdr:rowOff>114300</xdr:rowOff>
    </xdr:to>
    <xdr:sp macro="" textlink="">
      <xdr:nvSpPr>
        <xdr:cNvPr id="118" name="フローチャート: 判断 117"/>
        <xdr:cNvSpPr/>
      </xdr:nvSpPr>
      <xdr:spPr>
        <a:xfrm>
          <a:off x="4112260" y="909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83185</xdr:rowOff>
    </xdr:from>
    <xdr:to>
      <xdr:col>19</xdr:col>
      <xdr:colOff>170815</xdr:colOff>
      <xdr:row>58</xdr:row>
      <xdr:rowOff>83820</xdr:rowOff>
    </xdr:to>
    <xdr:cxnSp macro="">
      <xdr:nvCxnSpPr>
        <xdr:cNvPr id="119" name="直線コネクタ 118"/>
        <xdr:cNvCxnSpPr/>
      </xdr:nvCxnSpPr>
      <xdr:spPr>
        <a:xfrm flipV="1">
          <a:off x="2613025" y="9665335"/>
          <a:ext cx="8032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72390</xdr:rowOff>
    </xdr:from>
    <xdr:to>
      <xdr:col>20</xdr:col>
      <xdr:colOff>38100</xdr:colOff>
      <xdr:row>58</xdr:row>
      <xdr:rowOff>2540</xdr:rowOff>
    </xdr:to>
    <xdr:sp macro="" textlink="">
      <xdr:nvSpPr>
        <xdr:cNvPr id="120" name="フローチャート: 判断 119"/>
        <xdr:cNvSpPr/>
      </xdr:nvSpPr>
      <xdr:spPr>
        <a:xfrm>
          <a:off x="3372485" y="948944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19050</xdr:rowOff>
    </xdr:from>
    <xdr:ext cx="525780" cy="249555"/>
    <xdr:sp macro="" textlink="">
      <xdr:nvSpPr>
        <xdr:cNvPr id="121" name="テキスト ボックス 120"/>
        <xdr:cNvSpPr txBox="1"/>
      </xdr:nvSpPr>
      <xdr:spPr>
        <a:xfrm>
          <a:off x="3175635" y="9271000"/>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70485</xdr:rowOff>
    </xdr:from>
    <xdr:to>
      <xdr:col>15</xdr:col>
      <xdr:colOff>50800</xdr:colOff>
      <xdr:row>58</xdr:row>
      <xdr:rowOff>83820</xdr:rowOff>
    </xdr:to>
    <xdr:cxnSp macro="">
      <xdr:nvCxnSpPr>
        <xdr:cNvPr id="122" name="直線コネクタ 121"/>
        <xdr:cNvCxnSpPr/>
      </xdr:nvCxnSpPr>
      <xdr:spPr>
        <a:xfrm>
          <a:off x="1822450" y="9652635"/>
          <a:ext cx="7905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84455</xdr:rowOff>
    </xdr:from>
    <xdr:to>
      <xdr:col>15</xdr:col>
      <xdr:colOff>101600</xdr:colOff>
      <xdr:row>58</xdr:row>
      <xdr:rowOff>14605</xdr:rowOff>
    </xdr:to>
    <xdr:sp macro="" textlink="">
      <xdr:nvSpPr>
        <xdr:cNvPr id="123" name="フローチャート: 判断 122"/>
        <xdr:cNvSpPr/>
      </xdr:nvSpPr>
      <xdr:spPr>
        <a:xfrm>
          <a:off x="2562225"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31115</xdr:rowOff>
    </xdr:from>
    <xdr:ext cx="525780" cy="248920"/>
    <xdr:sp macro="" textlink="">
      <xdr:nvSpPr>
        <xdr:cNvPr id="124" name="テキスト ボックス 123"/>
        <xdr:cNvSpPr txBox="1"/>
      </xdr:nvSpPr>
      <xdr:spPr>
        <a:xfrm>
          <a:off x="2385060" y="9283065"/>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58</xdr:row>
      <xdr:rowOff>70485</xdr:rowOff>
    </xdr:from>
    <xdr:to>
      <xdr:col>10</xdr:col>
      <xdr:colOff>114300</xdr:colOff>
      <xdr:row>58</xdr:row>
      <xdr:rowOff>90805</xdr:rowOff>
    </xdr:to>
    <xdr:cxnSp macro="">
      <xdr:nvCxnSpPr>
        <xdr:cNvPr id="125" name="直線コネクタ 124"/>
        <xdr:cNvCxnSpPr/>
      </xdr:nvCxnSpPr>
      <xdr:spPr>
        <a:xfrm flipV="1">
          <a:off x="1024890" y="9652635"/>
          <a:ext cx="7975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83820</xdr:rowOff>
    </xdr:from>
    <xdr:to>
      <xdr:col>10</xdr:col>
      <xdr:colOff>165100</xdr:colOff>
      <xdr:row>58</xdr:row>
      <xdr:rowOff>13970</xdr:rowOff>
    </xdr:to>
    <xdr:sp macro="" textlink="">
      <xdr:nvSpPr>
        <xdr:cNvPr id="126" name="フローチャート: 判断 125"/>
        <xdr:cNvSpPr/>
      </xdr:nvSpPr>
      <xdr:spPr>
        <a:xfrm>
          <a:off x="1771650" y="9500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30480</xdr:rowOff>
    </xdr:from>
    <xdr:ext cx="525145" cy="249555"/>
    <xdr:sp macro="" textlink="">
      <xdr:nvSpPr>
        <xdr:cNvPr id="127" name="テキスト ボックス 126"/>
        <xdr:cNvSpPr txBox="1"/>
      </xdr:nvSpPr>
      <xdr:spPr>
        <a:xfrm>
          <a:off x="1574800" y="92824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78740</xdr:rowOff>
    </xdr:from>
    <xdr:to>
      <xdr:col>6</xdr:col>
      <xdr:colOff>38100</xdr:colOff>
      <xdr:row>58</xdr:row>
      <xdr:rowOff>8890</xdr:rowOff>
    </xdr:to>
    <xdr:sp macro="" textlink="">
      <xdr:nvSpPr>
        <xdr:cNvPr id="128" name="フローチャート: 判断 127"/>
        <xdr:cNvSpPr/>
      </xdr:nvSpPr>
      <xdr:spPr>
        <a:xfrm>
          <a:off x="981075" y="949579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25400</xdr:rowOff>
    </xdr:from>
    <xdr:ext cx="525780" cy="256540"/>
    <xdr:sp macro="" textlink="">
      <xdr:nvSpPr>
        <xdr:cNvPr id="129" name="テキスト ボックス 128"/>
        <xdr:cNvSpPr txBox="1"/>
      </xdr:nvSpPr>
      <xdr:spPr>
        <a:xfrm>
          <a:off x="784225" y="9277350"/>
          <a:ext cx="5257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79375</xdr:rowOff>
    </xdr:from>
    <xdr:ext cx="761365" cy="258445"/>
    <xdr:sp macro="" textlink="">
      <xdr:nvSpPr>
        <xdr:cNvPr id="130" name="テキスト ボックス 129"/>
        <xdr:cNvSpPr txBox="1"/>
      </xdr:nvSpPr>
      <xdr:spPr>
        <a:xfrm>
          <a:off x="3992245"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61</xdr:row>
      <xdr:rowOff>79375</xdr:rowOff>
    </xdr:from>
    <xdr:ext cx="762000" cy="258445"/>
    <xdr:sp macro="" textlink="">
      <xdr:nvSpPr>
        <xdr:cNvPr id="131" name="テキスト ボックス 130"/>
        <xdr:cNvSpPr txBox="1"/>
      </xdr:nvSpPr>
      <xdr:spPr>
        <a:xfrm>
          <a:off x="324548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79375</xdr:rowOff>
    </xdr:from>
    <xdr:ext cx="761365" cy="258445"/>
    <xdr:sp macro="" textlink="">
      <xdr:nvSpPr>
        <xdr:cNvPr id="132" name="テキスト ボックス 131"/>
        <xdr:cNvSpPr txBox="1"/>
      </xdr:nvSpPr>
      <xdr:spPr>
        <a:xfrm>
          <a:off x="244221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79375</xdr:rowOff>
    </xdr:from>
    <xdr:ext cx="762000" cy="258445"/>
    <xdr:sp macro="" textlink="">
      <xdr:nvSpPr>
        <xdr:cNvPr id="133" name="テキスト ボックス 132"/>
        <xdr:cNvSpPr txBox="1"/>
      </xdr:nvSpPr>
      <xdr:spPr>
        <a:xfrm>
          <a:off x="165163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61</xdr:row>
      <xdr:rowOff>79375</xdr:rowOff>
    </xdr:from>
    <xdr:ext cx="762000" cy="258445"/>
    <xdr:sp macro="" textlink="">
      <xdr:nvSpPr>
        <xdr:cNvPr id="134" name="テキスト ボックス 133"/>
        <xdr:cNvSpPr txBox="1"/>
      </xdr:nvSpPr>
      <xdr:spPr>
        <a:xfrm>
          <a:off x="8540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164465</xdr:rowOff>
    </xdr:from>
    <xdr:to>
      <xdr:col>24</xdr:col>
      <xdr:colOff>114300</xdr:colOff>
      <xdr:row>56</xdr:row>
      <xdr:rowOff>95885</xdr:rowOff>
    </xdr:to>
    <xdr:sp macro="" textlink="">
      <xdr:nvSpPr>
        <xdr:cNvPr id="135" name="楕円 134"/>
        <xdr:cNvSpPr/>
      </xdr:nvSpPr>
      <xdr:spPr>
        <a:xfrm>
          <a:off x="4112260" y="925131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80645</xdr:rowOff>
    </xdr:from>
    <xdr:ext cx="598805" cy="258445"/>
    <xdr:sp macro="" textlink="">
      <xdr:nvSpPr>
        <xdr:cNvPr id="136" name="総務費該当値テキスト"/>
        <xdr:cNvSpPr txBox="1"/>
      </xdr:nvSpPr>
      <xdr:spPr>
        <a:xfrm>
          <a:off x="4213860" y="9167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134,709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32385</xdr:rowOff>
    </xdr:from>
    <xdr:to>
      <xdr:col>20</xdr:col>
      <xdr:colOff>38100</xdr:colOff>
      <xdr:row>58</xdr:row>
      <xdr:rowOff>133985</xdr:rowOff>
    </xdr:to>
    <xdr:sp macro="" textlink="">
      <xdr:nvSpPr>
        <xdr:cNvPr id="137" name="楕円 136"/>
        <xdr:cNvSpPr/>
      </xdr:nvSpPr>
      <xdr:spPr>
        <a:xfrm>
          <a:off x="3372485" y="961453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125095</xdr:rowOff>
    </xdr:from>
    <xdr:ext cx="525780" cy="251460"/>
    <xdr:sp macro="" textlink="">
      <xdr:nvSpPr>
        <xdr:cNvPr id="138" name="テキスト ボックス 137"/>
        <xdr:cNvSpPr txBox="1"/>
      </xdr:nvSpPr>
      <xdr:spPr>
        <a:xfrm>
          <a:off x="3175635" y="970724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33020</xdr:rowOff>
    </xdr:from>
    <xdr:to>
      <xdr:col>15</xdr:col>
      <xdr:colOff>101600</xdr:colOff>
      <xdr:row>58</xdr:row>
      <xdr:rowOff>134620</xdr:rowOff>
    </xdr:to>
    <xdr:sp macro="" textlink="">
      <xdr:nvSpPr>
        <xdr:cNvPr id="139" name="楕円 138"/>
        <xdr:cNvSpPr/>
      </xdr:nvSpPr>
      <xdr:spPr>
        <a:xfrm>
          <a:off x="2562225"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125730</xdr:rowOff>
    </xdr:from>
    <xdr:ext cx="525780" cy="255905"/>
    <xdr:sp macro="" textlink="">
      <xdr:nvSpPr>
        <xdr:cNvPr id="140" name="テキスト ボックス 139"/>
        <xdr:cNvSpPr txBox="1"/>
      </xdr:nvSpPr>
      <xdr:spPr>
        <a:xfrm>
          <a:off x="2385060" y="970788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19685</xdr:rowOff>
    </xdr:from>
    <xdr:to>
      <xdr:col>10</xdr:col>
      <xdr:colOff>165100</xdr:colOff>
      <xdr:row>58</xdr:row>
      <xdr:rowOff>121285</xdr:rowOff>
    </xdr:to>
    <xdr:sp macro="" textlink="">
      <xdr:nvSpPr>
        <xdr:cNvPr id="141" name="楕円 140"/>
        <xdr:cNvSpPr/>
      </xdr:nvSpPr>
      <xdr:spPr>
        <a:xfrm>
          <a:off x="177165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112395</xdr:rowOff>
    </xdr:from>
    <xdr:ext cx="525145" cy="253365"/>
    <xdr:sp macro="" textlink="">
      <xdr:nvSpPr>
        <xdr:cNvPr id="142" name="テキスト ボックス 141"/>
        <xdr:cNvSpPr txBox="1"/>
      </xdr:nvSpPr>
      <xdr:spPr>
        <a:xfrm>
          <a:off x="1574800" y="9694545"/>
          <a:ext cx="525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39370</xdr:rowOff>
    </xdr:from>
    <xdr:to>
      <xdr:col>6</xdr:col>
      <xdr:colOff>38100</xdr:colOff>
      <xdr:row>58</xdr:row>
      <xdr:rowOff>141605</xdr:rowOff>
    </xdr:to>
    <xdr:sp macro="" textlink="">
      <xdr:nvSpPr>
        <xdr:cNvPr id="143" name="楕円 142"/>
        <xdr:cNvSpPr/>
      </xdr:nvSpPr>
      <xdr:spPr>
        <a:xfrm>
          <a:off x="981075" y="9621520"/>
          <a:ext cx="8191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132715</xdr:rowOff>
    </xdr:from>
    <xdr:ext cx="525780" cy="250825"/>
    <xdr:sp macro="" textlink="">
      <xdr:nvSpPr>
        <xdr:cNvPr id="144" name="テキスト ボックス 143"/>
        <xdr:cNvSpPr txBox="1"/>
      </xdr:nvSpPr>
      <xdr:spPr>
        <a:xfrm>
          <a:off x="784225" y="97148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56515</xdr:rowOff>
    </xdr:from>
    <xdr:to>
      <xdr:col>28</xdr:col>
      <xdr:colOff>114300</xdr:colOff>
      <xdr:row>65</xdr:row>
      <xdr:rowOff>31115</xdr:rowOff>
    </xdr:to>
    <xdr:sp macro="" textlink="">
      <xdr:nvSpPr>
        <xdr:cNvPr id="145" name="正方形/長方形 144"/>
        <xdr:cNvSpPr/>
      </xdr:nvSpPr>
      <xdr:spPr>
        <a:xfrm>
          <a:off x="683260" y="10464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56515</xdr:rowOff>
    </xdr:from>
    <xdr:to>
      <xdr:col>12</xdr:col>
      <xdr:colOff>127000</xdr:colOff>
      <xdr:row>66</xdr:row>
      <xdr:rowOff>139700</xdr:rowOff>
    </xdr:to>
    <xdr:sp macro="" textlink="">
      <xdr:nvSpPr>
        <xdr:cNvPr id="146" name="正方形/長方形 145"/>
        <xdr:cNvSpPr/>
      </xdr:nvSpPr>
      <xdr:spPr>
        <a:xfrm>
          <a:off x="81026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88265</xdr:rowOff>
    </xdr:from>
    <xdr:to>
      <xdr:col>12</xdr:col>
      <xdr:colOff>127000</xdr:colOff>
      <xdr:row>68</xdr:row>
      <xdr:rowOff>0</xdr:rowOff>
    </xdr:to>
    <xdr:sp macro="" textlink="">
      <xdr:nvSpPr>
        <xdr:cNvPr id="147" name="正方形/長方形 146"/>
        <xdr:cNvSpPr/>
      </xdr:nvSpPr>
      <xdr:spPr>
        <a:xfrm>
          <a:off x="81026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56515</xdr:rowOff>
    </xdr:from>
    <xdr:to>
      <xdr:col>18</xdr:col>
      <xdr:colOff>0</xdr:colOff>
      <xdr:row>66</xdr:row>
      <xdr:rowOff>139700</xdr:rowOff>
    </xdr:to>
    <xdr:sp macro="" textlink="">
      <xdr:nvSpPr>
        <xdr:cNvPr id="148" name="正方形/長方形 147"/>
        <xdr:cNvSpPr/>
      </xdr:nvSpPr>
      <xdr:spPr>
        <a:xfrm>
          <a:off x="170815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88265</xdr:rowOff>
    </xdr:from>
    <xdr:to>
      <xdr:col>18</xdr:col>
      <xdr:colOff>0</xdr:colOff>
      <xdr:row>68</xdr:row>
      <xdr:rowOff>0</xdr:rowOff>
    </xdr:to>
    <xdr:sp macro="" textlink="">
      <xdr:nvSpPr>
        <xdr:cNvPr id="149" name="正方形/長方形 148"/>
        <xdr:cNvSpPr/>
      </xdr:nvSpPr>
      <xdr:spPr>
        <a:xfrm>
          <a:off x="170815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56515</xdr:rowOff>
    </xdr:from>
    <xdr:to>
      <xdr:col>24</xdr:col>
      <xdr:colOff>0</xdr:colOff>
      <xdr:row>66</xdr:row>
      <xdr:rowOff>139700</xdr:rowOff>
    </xdr:to>
    <xdr:sp macro="" textlink="">
      <xdr:nvSpPr>
        <xdr:cNvPr id="150" name="正方形/長方形 149"/>
        <xdr:cNvSpPr/>
      </xdr:nvSpPr>
      <xdr:spPr>
        <a:xfrm>
          <a:off x="273304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88265</xdr:rowOff>
    </xdr:from>
    <xdr:to>
      <xdr:col>24</xdr:col>
      <xdr:colOff>0</xdr:colOff>
      <xdr:row>68</xdr:row>
      <xdr:rowOff>0</xdr:rowOff>
    </xdr:to>
    <xdr:sp macro="" textlink="">
      <xdr:nvSpPr>
        <xdr:cNvPr id="151" name="正方形/長方形 150"/>
        <xdr:cNvSpPr/>
      </xdr:nvSpPr>
      <xdr:spPr>
        <a:xfrm>
          <a:off x="273304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209,539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81915</xdr:rowOff>
    </xdr:to>
    <xdr:sp macro="" textlink="">
      <xdr:nvSpPr>
        <xdr:cNvPr id="152" name="正方形/長方形 151"/>
        <xdr:cNvSpPr/>
      </xdr:nvSpPr>
      <xdr:spPr>
        <a:xfrm>
          <a:off x="683260" y="11257915"/>
          <a:ext cx="42138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5080</xdr:rowOff>
    </xdr:from>
    <xdr:ext cx="341630" cy="222250"/>
    <xdr:sp macro="" textlink="">
      <xdr:nvSpPr>
        <xdr:cNvPr id="153" name="テキスト ボックス 152"/>
        <xdr:cNvSpPr txBox="1"/>
      </xdr:nvSpPr>
      <xdr:spPr>
        <a:xfrm>
          <a:off x="664845" y="11073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81915</xdr:rowOff>
    </xdr:from>
    <xdr:to>
      <xdr:col>28</xdr:col>
      <xdr:colOff>114300</xdr:colOff>
      <xdr:row>81</xdr:row>
      <xdr:rowOff>81915</xdr:rowOff>
    </xdr:to>
    <xdr:cxnSp macro="">
      <xdr:nvCxnSpPr>
        <xdr:cNvPr id="154" name="直線コネクタ 153"/>
        <xdr:cNvCxnSpPr/>
      </xdr:nvCxnSpPr>
      <xdr:spPr>
        <a:xfrm>
          <a:off x="683260" y="134613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111125</xdr:rowOff>
    </xdr:from>
    <xdr:ext cx="530860" cy="250825"/>
    <xdr:sp macro="" textlink="">
      <xdr:nvSpPr>
        <xdr:cNvPr id="155" name="テキスト ボックス 154"/>
        <xdr:cNvSpPr txBox="1"/>
      </xdr:nvSpPr>
      <xdr:spPr>
        <a:xfrm>
          <a:off x="210820" y="133254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43815</xdr:rowOff>
    </xdr:from>
    <xdr:to>
      <xdr:col>28</xdr:col>
      <xdr:colOff>114300</xdr:colOff>
      <xdr:row>79</xdr:row>
      <xdr:rowOff>43815</xdr:rowOff>
    </xdr:to>
    <xdr:cxnSp macro="">
      <xdr:nvCxnSpPr>
        <xdr:cNvPr id="156" name="直線コネクタ 155"/>
        <xdr:cNvCxnSpPr/>
      </xdr:nvCxnSpPr>
      <xdr:spPr>
        <a:xfrm>
          <a:off x="683260" y="130930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73025</xdr:rowOff>
    </xdr:from>
    <xdr:ext cx="586740" cy="258445"/>
    <xdr:sp macro="" textlink="">
      <xdr:nvSpPr>
        <xdr:cNvPr id="157" name="テキスト ボックス 156"/>
        <xdr:cNvSpPr txBox="1"/>
      </xdr:nvSpPr>
      <xdr:spPr>
        <a:xfrm>
          <a:off x="166370" y="12957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5080</xdr:rowOff>
    </xdr:from>
    <xdr:to>
      <xdr:col>28</xdr:col>
      <xdr:colOff>114300</xdr:colOff>
      <xdr:row>77</xdr:row>
      <xdr:rowOff>5080</xdr:rowOff>
    </xdr:to>
    <xdr:cxnSp macro="">
      <xdr:nvCxnSpPr>
        <xdr:cNvPr id="158" name="直線コネクタ 157"/>
        <xdr:cNvCxnSpPr/>
      </xdr:nvCxnSpPr>
      <xdr:spPr>
        <a:xfrm>
          <a:off x="683260" y="127241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86740" cy="258445"/>
    <xdr:sp macro="" textlink="">
      <xdr:nvSpPr>
        <xdr:cNvPr id="159" name="テキスト ボックス 158"/>
        <xdr:cNvSpPr txBox="1"/>
      </xdr:nvSpPr>
      <xdr:spPr>
        <a:xfrm>
          <a:off x="166370" y="125888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83260" y="123634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164465</xdr:rowOff>
    </xdr:from>
    <xdr:ext cx="586740" cy="255270"/>
    <xdr:sp macro="" textlink="">
      <xdr:nvSpPr>
        <xdr:cNvPr id="161" name="テキスト ボックス 160"/>
        <xdr:cNvSpPr txBox="1"/>
      </xdr:nvSpPr>
      <xdr:spPr>
        <a:xfrm>
          <a:off x="166370" y="12223115"/>
          <a:ext cx="5867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100965</xdr:rowOff>
    </xdr:from>
    <xdr:to>
      <xdr:col>28</xdr:col>
      <xdr:colOff>114300</xdr:colOff>
      <xdr:row>72</xdr:row>
      <xdr:rowOff>100965</xdr:rowOff>
    </xdr:to>
    <xdr:cxnSp macro="">
      <xdr:nvCxnSpPr>
        <xdr:cNvPr id="162" name="直線コネクタ 161"/>
        <xdr:cNvCxnSpPr/>
      </xdr:nvCxnSpPr>
      <xdr:spPr>
        <a:xfrm>
          <a:off x="683260" y="119945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130175</xdr:rowOff>
    </xdr:from>
    <xdr:ext cx="586740" cy="256540"/>
    <xdr:sp macro="" textlink="">
      <xdr:nvSpPr>
        <xdr:cNvPr id="163" name="テキスト ボックス 162"/>
        <xdr:cNvSpPr txBox="1"/>
      </xdr:nvSpPr>
      <xdr:spPr>
        <a:xfrm>
          <a:off x="166370" y="11858625"/>
          <a:ext cx="5867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62230</xdr:rowOff>
    </xdr:from>
    <xdr:to>
      <xdr:col>28</xdr:col>
      <xdr:colOff>114300</xdr:colOff>
      <xdr:row>70</xdr:row>
      <xdr:rowOff>62230</xdr:rowOff>
    </xdr:to>
    <xdr:cxnSp macro="">
      <xdr:nvCxnSpPr>
        <xdr:cNvPr id="164" name="直線コネクタ 163"/>
        <xdr:cNvCxnSpPr/>
      </xdr:nvCxnSpPr>
      <xdr:spPr>
        <a:xfrm>
          <a:off x="683260" y="116255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92075</xdr:rowOff>
    </xdr:from>
    <xdr:ext cx="586740" cy="256540"/>
    <xdr:sp macro="" textlink="">
      <xdr:nvSpPr>
        <xdr:cNvPr id="165" name="テキスト ボックス 164"/>
        <xdr:cNvSpPr txBox="1"/>
      </xdr:nvSpPr>
      <xdr:spPr>
        <a:xfrm>
          <a:off x="166370" y="11490325"/>
          <a:ext cx="5867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83260" y="11257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53975</xdr:rowOff>
    </xdr:from>
    <xdr:ext cx="586740" cy="248920"/>
    <xdr:sp macro="" textlink="">
      <xdr:nvSpPr>
        <xdr:cNvPr id="167" name="テキスト ボックス 166"/>
        <xdr:cNvSpPr txBox="1"/>
      </xdr:nvSpPr>
      <xdr:spPr>
        <a:xfrm>
          <a:off x="166370" y="11122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81915</xdr:rowOff>
    </xdr:to>
    <xdr:sp macro="" textlink="">
      <xdr:nvSpPr>
        <xdr:cNvPr id="168" name="民生費グラフ枠"/>
        <xdr:cNvSpPr/>
      </xdr:nvSpPr>
      <xdr:spPr>
        <a:xfrm>
          <a:off x="683260" y="11257915"/>
          <a:ext cx="42138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163195</xdr:rowOff>
    </xdr:from>
    <xdr:to>
      <xdr:col>24</xdr:col>
      <xdr:colOff>62865</xdr:colOff>
      <xdr:row>78</xdr:row>
      <xdr:rowOff>26035</xdr:rowOff>
    </xdr:to>
    <xdr:cxnSp macro="">
      <xdr:nvCxnSpPr>
        <xdr:cNvPr id="169" name="直線コネクタ 168"/>
        <xdr:cNvCxnSpPr/>
      </xdr:nvCxnSpPr>
      <xdr:spPr>
        <a:xfrm flipV="1">
          <a:off x="4161155" y="11561445"/>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29845</xdr:rowOff>
    </xdr:from>
    <xdr:ext cx="598805" cy="250190"/>
    <xdr:sp macro="" textlink="">
      <xdr:nvSpPr>
        <xdr:cNvPr id="170" name="民生費最小値テキスト"/>
        <xdr:cNvSpPr txBox="1"/>
      </xdr:nvSpPr>
      <xdr:spPr>
        <a:xfrm>
          <a:off x="4213860" y="1291399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26035</xdr:rowOff>
    </xdr:from>
    <xdr:to>
      <xdr:col>24</xdr:col>
      <xdr:colOff>152400</xdr:colOff>
      <xdr:row>78</xdr:row>
      <xdr:rowOff>26035</xdr:rowOff>
    </xdr:to>
    <xdr:cxnSp macro="">
      <xdr:nvCxnSpPr>
        <xdr:cNvPr id="171" name="直線コネクタ 170"/>
        <xdr:cNvCxnSpPr/>
      </xdr:nvCxnSpPr>
      <xdr:spPr>
        <a:xfrm>
          <a:off x="4093845" y="129101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109855</xdr:rowOff>
    </xdr:from>
    <xdr:ext cx="598805" cy="250825"/>
    <xdr:sp macro="" textlink="">
      <xdr:nvSpPr>
        <xdr:cNvPr id="172" name="民生費最大値テキスト"/>
        <xdr:cNvSpPr txBox="1"/>
      </xdr:nvSpPr>
      <xdr:spPr>
        <a:xfrm>
          <a:off x="4213860" y="113430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245,613</a:t>
          </a:r>
          <a:endParaRPr kumimoji="1" lang="ja-JP" altLang="en-US" sz="1000" b="1">
            <a:latin typeface="ＭＳ Ｐゴシック"/>
          </a:endParaRPr>
        </a:p>
      </xdr:txBody>
    </xdr:sp>
    <xdr:clientData/>
  </xdr:oneCellAnchor>
  <xdr:twoCellAnchor>
    <xdr:from>
      <xdr:col>23</xdr:col>
      <xdr:colOff>165100</xdr:colOff>
      <xdr:row>69</xdr:row>
      <xdr:rowOff>163195</xdr:rowOff>
    </xdr:from>
    <xdr:to>
      <xdr:col>24</xdr:col>
      <xdr:colOff>152400</xdr:colOff>
      <xdr:row>69</xdr:row>
      <xdr:rowOff>163195</xdr:rowOff>
    </xdr:to>
    <xdr:cxnSp macro="">
      <xdr:nvCxnSpPr>
        <xdr:cNvPr id="173" name="直線コネクタ 172"/>
        <xdr:cNvCxnSpPr/>
      </xdr:nvCxnSpPr>
      <xdr:spPr>
        <a:xfrm>
          <a:off x="4093845" y="115614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73</xdr:row>
      <xdr:rowOff>164465</xdr:rowOff>
    </xdr:from>
    <xdr:to>
      <xdr:col>24</xdr:col>
      <xdr:colOff>63500</xdr:colOff>
      <xdr:row>74</xdr:row>
      <xdr:rowOff>61595</xdr:rowOff>
    </xdr:to>
    <xdr:cxnSp macro="">
      <xdr:nvCxnSpPr>
        <xdr:cNvPr id="174" name="直線コネクタ 173"/>
        <xdr:cNvCxnSpPr/>
      </xdr:nvCxnSpPr>
      <xdr:spPr>
        <a:xfrm flipV="1">
          <a:off x="3416300" y="12223115"/>
          <a:ext cx="74676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122555</xdr:rowOff>
    </xdr:from>
    <xdr:ext cx="598805" cy="248920"/>
    <xdr:sp macro="" textlink="">
      <xdr:nvSpPr>
        <xdr:cNvPr id="175" name="民生費平均値テキスト"/>
        <xdr:cNvSpPr txBox="1"/>
      </xdr:nvSpPr>
      <xdr:spPr>
        <a:xfrm>
          <a:off x="4213860" y="1234630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144145</xdr:rowOff>
    </xdr:from>
    <xdr:to>
      <xdr:col>24</xdr:col>
      <xdr:colOff>114300</xdr:colOff>
      <xdr:row>75</xdr:row>
      <xdr:rowOff>73660</xdr:rowOff>
    </xdr:to>
    <xdr:sp macro="" textlink="">
      <xdr:nvSpPr>
        <xdr:cNvPr id="176" name="フローチャート: 判断 175"/>
        <xdr:cNvSpPr/>
      </xdr:nvSpPr>
      <xdr:spPr>
        <a:xfrm>
          <a:off x="4112260" y="12367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61595</xdr:rowOff>
    </xdr:from>
    <xdr:to>
      <xdr:col>19</xdr:col>
      <xdr:colOff>170815</xdr:colOff>
      <xdr:row>74</xdr:row>
      <xdr:rowOff>93345</xdr:rowOff>
    </xdr:to>
    <xdr:cxnSp macro="">
      <xdr:nvCxnSpPr>
        <xdr:cNvPr id="177" name="直線コネクタ 176"/>
        <xdr:cNvCxnSpPr/>
      </xdr:nvCxnSpPr>
      <xdr:spPr>
        <a:xfrm flipV="1">
          <a:off x="2613025" y="12285345"/>
          <a:ext cx="8032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40640</xdr:rowOff>
    </xdr:from>
    <xdr:to>
      <xdr:col>20</xdr:col>
      <xdr:colOff>38100</xdr:colOff>
      <xdr:row>75</xdr:row>
      <xdr:rowOff>142240</xdr:rowOff>
    </xdr:to>
    <xdr:sp macro="" textlink="">
      <xdr:nvSpPr>
        <xdr:cNvPr id="178" name="フローチャート: 判断 177"/>
        <xdr:cNvSpPr/>
      </xdr:nvSpPr>
      <xdr:spPr>
        <a:xfrm>
          <a:off x="3372485" y="1242949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133350</xdr:rowOff>
    </xdr:from>
    <xdr:ext cx="590550" cy="250825"/>
    <xdr:sp macro="" textlink="">
      <xdr:nvSpPr>
        <xdr:cNvPr id="179" name="テキスト ボックス 178"/>
        <xdr:cNvSpPr txBox="1"/>
      </xdr:nvSpPr>
      <xdr:spPr>
        <a:xfrm>
          <a:off x="3143250" y="1252220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93345</xdr:rowOff>
    </xdr:from>
    <xdr:to>
      <xdr:col>15</xdr:col>
      <xdr:colOff>50800</xdr:colOff>
      <xdr:row>75</xdr:row>
      <xdr:rowOff>35560</xdr:rowOff>
    </xdr:to>
    <xdr:cxnSp macro="">
      <xdr:nvCxnSpPr>
        <xdr:cNvPr id="180" name="直線コネクタ 179"/>
        <xdr:cNvCxnSpPr/>
      </xdr:nvCxnSpPr>
      <xdr:spPr>
        <a:xfrm flipV="1">
          <a:off x="1822450" y="12317095"/>
          <a:ext cx="79057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1" name="フローチャート: 判断 180"/>
        <xdr:cNvSpPr/>
      </xdr:nvSpPr>
      <xdr:spPr>
        <a:xfrm>
          <a:off x="2562225" y="12499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31750</xdr:rowOff>
    </xdr:from>
    <xdr:ext cx="589915" cy="249555"/>
    <xdr:sp macro="" textlink="">
      <xdr:nvSpPr>
        <xdr:cNvPr id="182" name="テキスト ボックス 181"/>
        <xdr:cNvSpPr txBox="1"/>
      </xdr:nvSpPr>
      <xdr:spPr>
        <a:xfrm>
          <a:off x="2352675" y="12585700"/>
          <a:ext cx="589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75</xdr:row>
      <xdr:rowOff>35560</xdr:rowOff>
    </xdr:from>
    <xdr:to>
      <xdr:col>10</xdr:col>
      <xdr:colOff>114300</xdr:colOff>
      <xdr:row>75</xdr:row>
      <xdr:rowOff>69850</xdr:rowOff>
    </xdr:to>
    <xdr:cxnSp macro="">
      <xdr:nvCxnSpPr>
        <xdr:cNvPr id="183" name="直線コネクタ 182"/>
        <xdr:cNvCxnSpPr/>
      </xdr:nvCxnSpPr>
      <xdr:spPr>
        <a:xfrm flipV="1">
          <a:off x="1024890" y="12424410"/>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109855</xdr:rowOff>
    </xdr:from>
    <xdr:to>
      <xdr:col>10</xdr:col>
      <xdr:colOff>165100</xdr:colOff>
      <xdr:row>76</xdr:row>
      <xdr:rowOff>39370</xdr:rowOff>
    </xdr:to>
    <xdr:sp macro="" textlink="">
      <xdr:nvSpPr>
        <xdr:cNvPr id="184" name="フローチャート: 判断 183"/>
        <xdr:cNvSpPr/>
      </xdr:nvSpPr>
      <xdr:spPr>
        <a:xfrm>
          <a:off x="1771650" y="1249870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31115</xdr:rowOff>
    </xdr:from>
    <xdr:ext cx="589915" cy="248920"/>
    <xdr:sp macro="" textlink="">
      <xdr:nvSpPr>
        <xdr:cNvPr id="185" name="テキスト ボックス 184"/>
        <xdr:cNvSpPr txBox="1"/>
      </xdr:nvSpPr>
      <xdr:spPr>
        <a:xfrm>
          <a:off x="1542415" y="12585065"/>
          <a:ext cx="589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153670</xdr:rowOff>
    </xdr:from>
    <xdr:to>
      <xdr:col>6</xdr:col>
      <xdr:colOff>38100</xdr:colOff>
      <xdr:row>76</xdr:row>
      <xdr:rowOff>84455</xdr:rowOff>
    </xdr:to>
    <xdr:sp macro="" textlink="">
      <xdr:nvSpPr>
        <xdr:cNvPr id="186" name="フローチャート: 判断 185"/>
        <xdr:cNvSpPr/>
      </xdr:nvSpPr>
      <xdr:spPr>
        <a:xfrm>
          <a:off x="981075" y="12542520"/>
          <a:ext cx="8191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75565</xdr:rowOff>
    </xdr:from>
    <xdr:ext cx="590550" cy="250825"/>
    <xdr:sp macro="" textlink="">
      <xdr:nvSpPr>
        <xdr:cNvPr id="187" name="テキスト ボックス 186"/>
        <xdr:cNvSpPr txBox="1"/>
      </xdr:nvSpPr>
      <xdr:spPr>
        <a:xfrm>
          <a:off x="751840" y="1262951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79375</xdr:rowOff>
    </xdr:from>
    <xdr:ext cx="761365" cy="258445"/>
    <xdr:sp macro="" textlink="">
      <xdr:nvSpPr>
        <xdr:cNvPr id="188" name="テキスト ボックス 187"/>
        <xdr:cNvSpPr txBox="1"/>
      </xdr:nvSpPr>
      <xdr:spPr>
        <a:xfrm>
          <a:off x="3992245" y="1345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81</xdr:row>
      <xdr:rowOff>79375</xdr:rowOff>
    </xdr:from>
    <xdr:ext cx="762000" cy="258445"/>
    <xdr:sp macro="" textlink="">
      <xdr:nvSpPr>
        <xdr:cNvPr id="189" name="テキスト ボックス 188"/>
        <xdr:cNvSpPr txBox="1"/>
      </xdr:nvSpPr>
      <xdr:spPr>
        <a:xfrm>
          <a:off x="324548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79375</xdr:rowOff>
    </xdr:from>
    <xdr:ext cx="761365" cy="258445"/>
    <xdr:sp macro="" textlink="">
      <xdr:nvSpPr>
        <xdr:cNvPr id="190" name="テキスト ボックス 189"/>
        <xdr:cNvSpPr txBox="1"/>
      </xdr:nvSpPr>
      <xdr:spPr>
        <a:xfrm>
          <a:off x="2442210" y="1345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79375</xdr:rowOff>
    </xdr:from>
    <xdr:ext cx="762000" cy="258445"/>
    <xdr:sp macro="" textlink="">
      <xdr:nvSpPr>
        <xdr:cNvPr id="191" name="テキスト ボックス 190"/>
        <xdr:cNvSpPr txBox="1"/>
      </xdr:nvSpPr>
      <xdr:spPr>
        <a:xfrm>
          <a:off x="165163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81</xdr:row>
      <xdr:rowOff>79375</xdr:rowOff>
    </xdr:from>
    <xdr:ext cx="762000" cy="258445"/>
    <xdr:sp macro="" textlink="">
      <xdr:nvSpPr>
        <xdr:cNvPr id="192" name="テキスト ボックス 191"/>
        <xdr:cNvSpPr txBox="1"/>
      </xdr:nvSpPr>
      <xdr:spPr>
        <a:xfrm>
          <a:off x="85407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113665</xdr:rowOff>
    </xdr:from>
    <xdr:to>
      <xdr:col>24</xdr:col>
      <xdr:colOff>114300</xdr:colOff>
      <xdr:row>74</xdr:row>
      <xdr:rowOff>43815</xdr:rowOff>
    </xdr:to>
    <xdr:sp macro="" textlink="">
      <xdr:nvSpPr>
        <xdr:cNvPr id="193" name="楕円 192"/>
        <xdr:cNvSpPr/>
      </xdr:nvSpPr>
      <xdr:spPr>
        <a:xfrm>
          <a:off x="4112260" y="12172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136525</xdr:rowOff>
    </xdr:from>
    <xdr:ext cx="598805" cy="258445"/>
    <xdr:sp macro="" textlink="">
      <xdr:nvSpPr>
        <xdr:cNvPr id="194" name="民生費該当値テキスト"/>
        <xdr:cNvSpPr txBox="1"/>
      </xdr:nvSpPr>
      <xdr:spPr>
        <a:xfrm>
          <a:off x="4213860" y="12030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10795</xdr:rowOff>
    </xdr:from>
    <xdr:to>
      <xdr:col>20</xdr:col>
      <xdr:colOff>38100</xdr:colOff>
      <xdr:row>74</xdr:row>
      <xdr:rowOff>112395</xdr:rowOff>
    </xdr:to>
    <xdr:sp macro="" textlink="">
      <xdr:nvSpPr>
        <xdr:cNvPr id="195" name="楕円 194"/>
        <xdr:cNvSpPr/>
      </xdr:nvSpPr>
      <xdr:spPr>
        <a:xfrm>
          <a:off x="3372485" y="1223454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128905</xdr:rowOff>
    </xdr:from>
    <xdr:ext cx="590550" cy="256540"/>
    <xdr:sp macro="" textlink="">
      <xdr:nvSpPr>
        <xdr:cNvPr id="196" name="テキスト ボックス 195"/>
        <xdr:cNvSpPr txBox="1"/>
      </xdr:nvSpPr>
      <xdr:spPr>
        <a:xfrm>
          <a:off x="3143250" y="12022455"/>
          <a:ext cx="590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42545</xdr:rowOff>
    </xdr:from>
    <xdr:to>
      <xdr:col>15</xdr:col>
      <xdr:colOff>101600</xdr:colOff>
      <xdr:row>74</xdr:row>
      <xdr:rowOff>144145</xdr:rowOff>
    </xdr:to>
    <xdr:sp macro="" textlink="">
      <xdr:nvSpPr>
        <xdr:cNvPr id="197" name="楕円 196"/>
        <xdr:cNvSpPr/>
      </xdr:nvSpPr>
      <xdr:spPr>
        <a:xfrm>
          <a:off x="2562225" y="122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161290</xdr:rowOff>
    </xdr:from>
    <xdr:ext cx="589915" cy="256540"/>
    <xdr:sp macro="" textlink="">
      <xdr:nvSpPr>
        <xdr:cNvPr id="198" name="テキスト ボックス 197"/>
        <xdr:cNvSpPr txBox="1"/>
      </xdr:nvSpPr>
      <xdr:spPr>
        <a:xfrm>
          <a:off x="2352675" y="12054840"/>
          <a:ext cx="589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156210</xdr:rowOff>
    </xdr:from>
    <xdr:to>
      <xdr:col>10</xdr:col>
      <xdr:colOff>165100</xdr:colOff>
      <xdr:row>75</xdr:row>
      <xdr:rowOff>86360</xdr:rowOff>
    </xdr:to>
    <xdr:sp macro="" textlink="">
      <xdr:nvSpPr>
        <xdr:cNvPr id="199" name="楕円 198"/>
        <xdr:cNvSpPr/>
      </xdr:nvSpPr>
      <xdr:spPr>
        <a:xfrm>
          <a:off x="1771650" y="12379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102870</xdr:rowOff>
    </xdr:from>
    <xdr:ext cx="589915" cy="258445"/>
    <xdr:sp macro="" textlink="">
      <xdr:nvSpPr>
        <xdr:cNvPr id="200" name="テキスト ボックス 199"/>
        <xdr:cNvSpPr txBox="1"/>
      </xdr:nvSpPr>
      <xdr:spPr>
        <a:xfrm>
          <a:off x="1542415" y="12161520"/>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18415</xdr:rowOff>
    </xdr:from>
    <xdr:to>
      <xdr:col>6</xdr:col>
      <xdr:colOff>38100</xdr:colOff>
      <xdr:row>75</xdr:row>
      <xdr:rowOff>119380</xdr:rowOff>
    </xdr:to>
    <xdr:sp macro="" textlink="">
      <xdr:nvSpPr>
        <xdr:cNvPr id="201" name="楕円 200"/>
        <xdr:cNvSpPr/>
      </xdr:nvSpPr>
      <xdr:spPr>
        <a:xfrm>
          <a:off x="981075" y="12407265"/>
          <a:ext cx="8191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136525</xdr:rowOff>
    </xdr:from>
    <xdr:ext cx="590550" cy="258445"/>
    <xdr:sp macro="" textlink="">
      <xdr:nvSpPr>
        <xdr:cNvPr id="202" name="テキスト ボックス 201"/>
        <xdr:cNvSpPr txBox="1"/>
      </xdr:nvSpPr>
      <xdr:spPr>
        <a:xfrm>
          <a:off x="75184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56515</xdr:rowOff>
    </xdr:from>
    <xdr:to>
      <xdr:col>28</xdr:col>
      <xdr:colOff>114300</xdr:colOff>
      <xdr:row>85</xdr:row>
      <xdr:rowOff>31115</xdr:rowOff>
    </xdr:to>
    <xdr:sp macro="" textlink="">
      <xdr:nvSpPr>
        <xdr:cNvPr id="203" name="正方形/長方形 202"/>
        <xdr:cNvSpPr/>
      </xdr:nvSpPr>
      <xdr:spPr>
        <a:xfrm>
          <a:off x="683260" y="13766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56515</xdr:rowOff>
    </xdr:from>
    <xdr:to>
      <xdr:col>12</xdr:col>
      <xdr:colOff>127000</xdr:colOff>
      <xdr:row>86</xdr:row>
      <xdr:rowOff>139700</xdr:rowOff>
    </xdr:to>
    <xdr:sp macro="" textlink="">
      <xdr:nvSpPr>
        <xdr:cNvPr id="204" name="正方形/長方形 203"/>
        <xdr:cNvSpPr/>
      </xdr:nvSpPr>
      <xdr:spPr>
        <a:xfrm>
          <a:off x="81026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88265</xdr:rowOff>
    </xdr:from>
    <xdr:to>
      <xdr:col>12</xdr:col>
      <xdr:colOff>127000</xdr:colOff>
      <xdr:row>88</xdr:row>
      <xdr:rowOff>0</xdr:rowOff>
    </xdr:to>
    <xdr:sp macro="" textlink="">
      <xdr:nvSpPr>
        <xdr:cNvPr id="205" name="正方形/長方形 204"/>
        <xdr:cNvSpPr/>
      </xdr:nvSpPr>
      <xdr:spPr>
        <a:xfrm>
          <a:off x="81026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56515</xdr:rowOff>
    </xdr:from>
    <xdr:to>
      <xdr:col>18</xdr:col>
      <xdr:colOff>0</xdr:colOff>
      <xdr:row>86</xdr:row>
      <xdr:rowOff>139700</xdr:rowOff>
    </xdr:to>
    <xdr:sp macro="" textlink="">
      <xdr:nvSpPr>
        <xdr:cNvPr id="206" name="正方形/長方形 205"/>
        <xdr:cNvSpPr/>
      </xdr:nvSpPr>
      <xdr:spPr>
        <a:xfrm>
          <a:off x="170815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88265</xdr:rowOff>
    </xdr:from>
    <xdr:to>
      <xdr:col>18</xdr:col>
      <xdr:colOff>0</xdr:colOff>
      <xdr:row>88</xdr:row>
      <xdr:rowOff>0</xdr:rowOff>
    </xdr:to>
    <xdr:sp macro="" textlink="">
      <xdr:nvSpPr>
        <xdr:cNvPr id="207" name="正方形/長方形 206"/>
        <xdr:cNvSpPr/>
      </xdr:nvSpPr>
      <xdr:spPr>
        <a:xfrm>
          <a:off x="170815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56515</xdr:rowOff>
    </xdr:from>
    <xdr:to>
      <xdr:col>24</xdr:col>
      <xdr:colOff>0</xdr:colOff>
      <xdr:row>86</xdr:row>
      <xdr:rowOff>139700</xdr:rowOff>
    </xdr:to>
    <xdr:sp macro="" textlink="">
      <xdr:nvSpPr>
        <xdr:cNvPr id="208" name="正方形/長方形 207"/>
        <xdr:cNvSpPr/>
      </xdr:nvSpPr>
      <xdr:spPr>
        <a:xfrm>
          <a:off x="273304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88265</xdr:rowOff>
    </xdr:from>
    <xdr:to>
      <xdr:col>24</xdr:col>
      <xdr:colOff>0</xdr:colOff>
      <xdr:row>88</xdr:row>
      <xdr:rowOff>0</xdr:rowOff>
    </xdr:to>
    <xdr:sp macro="" textlink="">
      <xdr:nvSpPr>
        <xdr:cNvPr id="209" name="正方形/長方形 208"/>
        <xdr:cNvSpPr/>
      </xdr:nvSpPr>
      <xdr:spPr>
        <a:xfrm>
          <a:off x="273304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83260" y="14559915"/>
          <a:ext cx="421386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5080</xdr:rowOff>
    </xdr:from>
    <xdr:ext cx="341630" cy="222250"/>
    <xdr:sp macro="" textlink="">
      <xdr:nvSpPr>
        <xdr:cNvPr id="211" name="テキスト ボックス 210"/>
        <xdr:cNvSpPr txBox="1"/>
      </xdr:nvSpPr>
      <xdr:spPr>
        <a:xfrm>
          <a:off x="664845" y="14375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83260" y="168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683260" y="16501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0030" cy="259080"/>
    <xdr:sp macro="" textlink="">
      <xdr:nvSpPr>
        <xdr:cNvPr id="214" name="テキスト ボックス 213"/>
        <xdr:cNvSpPr txBox="1"/>
      </xdr:nvSpPr>
      <xdr:spPr>
        <a:xfrm>
          <a:off x="473710" y="163588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683260" y="16174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0825"/>
    <xdr:sp macro="" textlink="">
      <xdr:nvSpPr>
        <xdr:cNvPr id="216" name="テキスト ボックス 215"/>
        <xdr:cNvSpPr txBox="1"/>
      </xdr:nvSpPr>
      <xdr:spPr>
        <a:xfrm>
          <a:off x="210820" y="160318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683260" y="1584833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18" name="テキスト ボックス 217"/>
        <xdr:cNvSpPr txBox="1"/>
      </xdr:nvSpPr>
      <xdr:spPr>
        <a:xfrm>
          <a:off x="210820"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683260" y="15521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0860" cy="251460"/>
    <xdr:sp macro="" textlink="">
      <xdr:nvSpPr>
        <xdr:cNvPr id="220" name="テキスト ボックス 219"/>
        <xdr:cNvSpPr txBox="1"/>
      </xdr:nvSpPr>
      <xdr:spPr>
        <a:xfrm>
          <a:off x="210820" y="153797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683260" y="15194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2" name="テキスト ボックス 221"/>
        <xdr:cNvSpPr txBox="1"/>
      </xdr:nvSpPr>
      <xdr:spPr>
        <a:xfrm>
          <a:off x="166370" y="150526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3" name="直線コネクタ 222"/>
        <xdr:cNvCxnSpPr/>
      </xdr:nvCxnSpPr>
      <xdr:spPr>
        <a:xfrm>
          <a:off x="683260" y="148736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86740" cy="258445"/>
    <xdr:sp macro="" textlink="">
      <xdr:nvSpPr>
        <xdr:cNvPr id="224" name="テキスト ボックス 223"/>
        <xdr:cNvSpPr txBox="1"/>
      </xdr:nvSpPr>
      <xdr:spPr>
        <a:xfrm>
          <a:off x="166370" y="1473771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5" name="直線コネクタ 224"/>
        <xdr:cNvCxnSpPr/>
      </xdr:nvCxnSpPr>
      <xdr:spPr>
        <a:xfrm>
          <a:off x="683260" y="14559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53975</xdr:rowOff>
    </xdr:from>
    <xdr:ext cx="586740" cy="248920"/>
    <xdr:sp macro="" textlink="">
      <xdr:nvSpPr>
        <xdr:cNvPr id="226" name="テキスト ボックス 225"/>
        <xdr:cNvSpPr txBox="1"/>
      </xdr:nvSpPr>
      <xdr:spPr>
        <a:xfrm>
          <a:off x="166370" y="14424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7" name="衛生費グラフ枠"/>
        <xdr:cNvSpPr/>
      </xdr:nvSpPr>
      <xdr:spPr>
        <a:xfrm>
          <a:off x="683260" y="14559915"/>
          <a:ext cx="421386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50165</xdr:rowOff>
    </xdr:from>
    <xdr:to>
      <xdr:col>24</xdr:col>
      <xdr:colOff>62865</xdr:colOff>
      <xdr:row>98</xdr:row>
      <xdr:rowOff>44450</xdr:rowOff>
    </xdr:to>
    <xdr:cxnSp macro="">
      <xdr:nvCxnSpPr>
        <xdr:cNvPr id="228" name="直線コネクタ 227"/>
        <xdr:cNvCxnSpPr/>
      </xdr:nvCxnSpPr>
      <xdr:spPr>
        <a:xfrm flipV="1">
          <a:off x="4161155" y="1491551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48260</xdr:rowOff>
    </xdr:from>
    <xdr:ext cx="534670" cy="259080"/>
    <xdr:sp macro="" textlink="">
      <xdr:nvSpPr>
        <xdr:cNvPr id="229" name="衛生費最小値テキスト"/>
        <xdr:cNvSpPr txBox="1"/>
      </xdr:nvSpPr>
      <xdr:spPr>
        <a:xfrm>
          <a:off x="4213860" y="16278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44450</xdr:rowOff>
    </xdr:from>
    <xdr:to>
      <xdr:col>24</xdr:col>
      <xdr:colOff>152400</xdr:colOff>
      <xdr:row>98</xdr:row>
      <xdr:rowOff>44450</xdr:rowOff>
    </xdr:to>
    <xdr:cxnSp macro="">
      <xdr:nvCxnSpPr>
        <xdr:cNvPr id="230" name="直線コネクタ 229"/>
        <xdr:cNvCxnSpPr/>
      </xdr:nvCxnSpPr>
      <xdr:spPr>
        <a:xfrm>
          <a:off x="4093845" y="162750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164465</xdr:rowOff>
    </xdr:from>
    <xdr:ext cx="598805" cy="255270"/>
    <xdr:sp macro="" textlink="">
      <xdr:nvSpPr>
        <xdr:cNvPr id="231" name="衛生費最大値テキスト"/>
        <xdr:cNvSpPr txBox="1"/>
      </xdr:nvSpPr>
      <xdr:spPr>
        <a:xfrm>
          <a:off x="4213860" y="146996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146,183</a:t>
          </a:r>
          <a:endParaRPr kumimoji="1" lang="ja-JP" altLang="en-US" sz="1000" b="1">
            <a:latin typeface="ＭＳ Ｐゴシック"/>
          </a:endParaRPr>
        </a:p>
      </xdr:txBody>
    </xdr:sp>
    <xdr:clientData/>
  </xdr:oneCellAnchor>
  <xdr:twoCellAnchor>
    <xdr:from>
      <xdr:col>23</xdr:col>
      <xdr:colOff>165100</xdr:colOff>
      <xdr:row>90</xdr:row>
      <xdr:rowOff>50165</xdr:rowOff>
    </xdr:from>
    <xdr:to>
      <xdr:col>24</xdr:col>
      <xdr:colOff>152400</xdr:colOff>
      <xdr:row>90</xdr:row>
      <xdr:rowOff>50165</xdr:rowOff>
    </xdr:to>
    <xdr:cxnSp macro="">
      <xdr:nvCxnSpPr>
        <xdr:cNvPr id="232" name="直線コネクタ 231"/>
        <xdr:cNvCxnSpPr/>
      </xdr:nvCxnSpPr>
      <xdr:spPr>
        <a:xfrm>
          <a:off x="4093845" y="149155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97</xdr:row>
      <xdr:rowOff>158115</xdr:rowOff>
    </xdr:from>
    <xdr:to>
      <xdr:col>24</xdr:col>
      <xdr:colOff>63500</xdr:colOff>
      <xdr:row>98</xdr:row>
      <xdr:rowOff>15875</xdr:rowOff>
    </xdr:to>
    <xdr:cxnSp macro="">
      <xdr:nvCxnSpPr>
        <xdr:cNvPr id="233" name="直線コネクタ 232"/>
        <xdr:cNvCxnSpPr/>
      </xdr:nvCxnSpPr>
      <xdr:spPr>
        <a:xfrm flipV="1">
          <a:off x="3416300" y="16217265"/>
          <a:ext cx="74676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83185</xdr:rowOff>
    </xdr:from>
    <xdr:ext cx="534670" cy="259080"/>
    <xdr:sp macro="" textlink="">
      <xdr:nvSpPr>
        <xdr:cNvPr id="234" name="衛生費平均値テキスト"/>
        <xdr:cNvSpPr txBox="1"/>
      </xdr:nvSpPr>
      <xdr:spPr>
        <a:xfrm>
          <a:off x="4213860" y="15799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35" name="フローチャート: 判断 234"/>
        <xdr:cNvSpPr/>
      </xdr:nvSpPr>
      <xdr:spPr>
        <a:xfrm>
          <a:off x="4112260" y="1594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10160</xdr:rowOff>
    </xdr:from>
    <xdr:to>
      <xdr:col>19</xdr:col>
      <xdr:colOff>170815</xdr:colOff>
      <xdr:row>98</xdr:row>
      <xdr:rowOff>15875</xdr:rowOff>
    </xdr:to>
    <xdr:cxnSp macro="">
      <xdr:nvCxnSpPr>
        <xdr:cNvPr id="236" name="直線コネクタ 235"/>
        <xdr:cNvCxnSpPr/>
      </xdr:nvCxnSpPr>
      <xdr:spPr>
        <a:xfrm>
          <a:off x="2613025" y="16240760"/>
          <a:ext cx="8032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7" name="フローチャート: 判断 236"/>
        <xdr:cNvSpPr/>
      </xdr:nvSpPr>
      <xdr:spPr>
        <a:xfrm>
          <a:off x="3372485" y="1598358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25780" cy="249555"/>
    <xdr:sp macro="" textlink="">
      <xdr:nvSpPr>
        <xdr:cNvPr id="238" name="テキスト ボックス 237"/>
        <xdr:cNvSpPr txBox="1"/>
      </xdr:nvSpPr>
      <xdr:spPr>
        <a:xfrm>
          <a:off x="3175635" y="15758795"/>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160020</xdr:rowOff>
    </xdr:from>
    <xdr:to>
      <xdr:col>15</xdr:col>
      <xdr:colOff>50800</xdr:colOff>
      <xdr:row>98</xdr:row>
      <xdr:rowOff>10160</xdr:rowOff>
    </xdr:to>
    <xdr:cxnSp macro="">
      <xdr:nvCxnSpPr>
        <xdr:cNvPr id="239" name="直線コネクタ 238"/>
        <xdr:cNvCxnSpPr/>
      </xdr:nvCxnSpPr>
      <xdr:spPr>
        <a:xfrm>
          <a:off x="1822450" y="16219170"/>
          <a:ext cx="7905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40" name="フローチャート: 判断 239"/>
        <xdr:cNvSpPr/>
      </xdr:nvSpPr>
      <xdr:spPr>
        <a:xfrm>
          <a:off x="2562225" y="1600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64135</xdr:rowOff>
    </xdr:from>
    <xdr:ext cx="525780" cy="250825"/>
    <xdr:sp macro="" textlink="">
      <xdr:nvSpPr>
        <xdr:cNvPr id="241" name="テキスト ボックス 240"/>
        <xdr:cNvSpPr txBox="1"/>
      </xdr:nvSpPr>
      <xdr:spPr>
        <a:xfrm>
          <a:off x="2385060" y="1578038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170815</xdr:colOff>
      <xdr:row>97</xdr:row>
      <xdr:rowOff>160020</xdr:rowOff>
    </xdr:from>
    <xdr:to>
      <xdr:col>10</xdr:col>
      <xdr:colOff>114300</xdr:colOff>
      <xdr:row>98</xdr:row>
      <xdr:rowOff>29210</xdr:rowOff>
    </xdr:to>
    <xdr:cxnSp macro="">
      <xdr:nvCxnSpPr>
        <xdr:cNvPr id="242" name="直線コネクタ 241"/>
        <xdr:cNvCxnSpPr/>
      </xdr:nvCxnSpPr>
      <xdr:spPr>
        <a:xfrm flipV="1">
          <a:off x="1024890" y="16219170"/>
          <a:ext cx="7975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136525</xdr:rowOff>
    </xdr:from>
    <xdr:to>
      <xdr:col>10</xdr:col>
      <xdr:colOff>165100</xdr:colOff>
      <xdr:row>97</xdr:row>
      <xdr:rowOff>66675</xdr:rowOff>
    </xdr:to>
    <xdr:sp macro="" textlink="">
      <xdr:nvSpPr>
        <xdr:cNvPr id="243" name="フローチャート: 判断 242"/>
        <xdr:cNvSpPr/>
      </xdr:nvSpPr>
      <xdr:spPr>
        <a:xfrm>
          <a:off x="1771650" y="1602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83185</xdr:rowOff>
    </xdr:from>
    <xdr:ext cx="525145" cy="259080"/>
    <xdr:sp macro="" textlink="">
      <xdr:nvSpPr>
        <xdr:cNvPr id="244" name="テキスト ボックス 243"/>
        <xdr:cNvSpPr txBox="1"/>
      </xdr:nvSpPr>
      <xdr:spPr>
        <a:xfrm>
          <a:off x="1574800" y="15799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45" name="フローチャート: 判断 244"/>
        <xdr:cNvSpPr/>
      </xdr:nvSpPr>
      <xdr:spPr>
        <a:xfrm>
          <a:off x="981075" y="1602422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83185</xdr:rowOff>
    </xdr:from>
    <xdr:ext cx="525780" cy="259080"/>
    <xdr:sp macro="" textlink="">
      <xdr:nvSpPr>
        <xdr:cNvPr id="246" name="テキスト ボックス 245"/>
        <xdr:cNvSpPr txBox="1"/>
      </xdr:nvSpPr>
      <xdr:spPr>
        <a:xfrm>
          <a:off x="784225" y="157994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7" name="テキスト ボックス 246"/>
        <xdr:cNvSpPr txBox="1"/>
      </xdr:nvSpPr>
      <xdr:spPr>
        <a:xfrm>
          <a:off x="3992245"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170815</xdr:colOff>
      <xdr:row>101</xdr:row>
      <xdr:rowOff>80010</xdr:rowOff>
    </xdr:from>
    <xdr:ext cx="762000" cy="259080"/>
    <xdr:sp macro="" textlink="">
      <xdr:nvSpPr>
        <xdr:cNvPr id="248" name="テキスト ボックス 247"/>
        <xdr:cNvSpPr txBox="1"/>
      </xdr:nvSpPr>
      <xdr:spPr>
        <a:xfrm>
          <a:off x="324548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9" name="テキスト ボックス 248"/>
        <xdr:cNvSpPr txBox="1"/>
      </xdr:nvSpPr>
      <xdr:spPr>
        <a:xfrm>
          <a:off x="24422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6516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170815</xdr:colOff>
      <xdr:row>101</xdr:row>
      <xdr:rowOff>80010</xdr:rowOff>
    </xdr:from>
    <xdr:ext cx="762000" cy="259080"/>
    <xdr:sp macro="" textlink="">
      <xdr:nvSpPr>
        <xdr:cNvPr id="251" name="テキスト ボックス 250"/>
        <xdr:cNvSpPr txBox="1"/>
      </xdr:nvSpPr>
      <xdr:spPr>
        <a:xfrm>
          <a:off x="8540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107315</xdr:rowOff>
    </xdr:from>
    <xdr:to>
      <xdr:col>24</xdr:col>
      <xdr:colOff>114300</xdr:colOff>
      <xdr:row>98</xdr:row>
      <xdr:rowOff>37465</xdr:rowOff>
    </xdr:to>
    <xdr:sp macro="" textlink="">
      <xdr:nvSpPr>
        <xdr:cNvPr id="252" name="楕円 251"/>
        <xdr:cNvSpPr/>
      </xdr:nvSpPr>
      <xdr:spPr>
        <a:xfrm>
          <a:off x="4112260" y="161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22225</xdr:rowOff>
    </xdr:from>
    <xdr:ext cx="534670" cy="258445"/>
    <xdr:sp macro="" textlink="">
      <xdr:nvSpPr>
        <xdr:cNvPr id="253" name="衛生費該当値テキスト"/>
        <xdr:cNvSpPr txBox="1"/>
      </xdr:nvSpPr>
      <xdr:spPr>
        <a:xfrm>
          <a:off x="4213860" y="16081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136525</xdr:rowOff>
    </xdr:from>
    <xdr:to>
      <xdr:col>20</xdr:col>
      <xdr:colOff>38100</xdr:colOff>
      <xdr:row>98</xdr:row>
      <xdr:rowOff>66675</xdr:rowOff>
    </xdr:to>
    <xdr:sp macro="" textlink="">
      <xdr:nvSpPr>
        <xdr:cNvPr id="254" name="楕円 253"/>
        <xdr:cNvSpPr/>
      </xdr:nvSpPr>
      <xdr:spPr>
        <a:xfrm>
          <a:off x="3372485" y="1619567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57785</xdr:rowOff>
    </xdr:from>
    <xdr:ext cx="525780" cy="259080"/>
    <xdr:sp macro="" textlink="">
      <xdr:nvSpPr>
        <xdr:cNvPr id="255" name="テキスト ボックス 254"/>
        <xdr:cNvSpPr txBox="1"/>
      </xdr:nvSpPr>
      <xdr:spPr>
        <a:xfrm>
          <a:off x="3175635" y="162883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130810</xdr:rowOff>
    </xdr:from>
    <xdr:to>
      <xdr:col>15</xdr:col>
      <xdr:colOff>101600</xdr:colOff>
      <xdr:row>98</xdr:row>
      <xdr:rowOff>60960</xdr:rowOff>
    </xdr:to>
    <xdr:sp macro="" textlink="">
      <xdr:nvSpPr>
        <xdr:cNvPr id="256" name="楕円 255"/>
        <xdr:cNvSpPr/>
      </xdr:nvSpPr>
      <xdr:spPr>
        <a:xfrm>
          <a:off x="2562225"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52070</xdr:rowOff>
    </xdr:from>
    <xdr:ext cx="525780" cy="251460"/>
    <xdr:sp macro="" textlink="">
      <xdr:nvSpPr>
        <xdr:cNvPr id="257" name="テキスト ボックス 256"/>
        <xdr:cNvSpPr txBox="1"/>
      </xdr:nvSpPr>
      <xdr:spPr>
        <a:xfrm>
          <a:off x="2385060" y="162826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109220</xdr:rowOff>
    </xdr:from>
    <xdr:to>
      <xdr:col>10</xdr:col>
      <xdr:colOff>165100</xdr:colOff>
      <xdr:row>98</xdr:row>
      <xdr:rowOff>39370</xdr:rowOff>
    </xdr:to>
    <xdr:sp macro="" textlink="">
      <xdr:nvSpPr>
        <xdr:cNvPr id="258" name="楕円 257"/>
        <xdr:cNvSpPr/>
      </xdr:nvSpPr>
      <xdr:spPr>
        <a:xfrm>
          <a:off x="177165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30480</xdr:rowOff>
    </xdr:from>
    <xdr:ext cx="525145" cy="250190"/>
    <xdr:sp macro="" textlink="">
      <xdr:nvSpPr>
        <xdr:cNvPr id="259" name="テキスト ボックス 258"/>
        <xdr:cNvSpPr txBox="1"/>
      </xdr:nvSpPr>
      <xdr:spPr>
        <a:xfrm>
          <a:off x="1574800" y="1626108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149860</xdr:rowOff>
    </xdr:from>
    <xdr:to>
      <xdr:col>6</xdr:col>
      <xdr:colOff>38100</xdr:colOff>
      <xdr:row>98</xdr:row>
      <xdr:rowOff>80010</xdr:rowOff>
    </xdr:to>
    <xdr:sp macro="" textlink="">
      <xdr:nvSpPr>
        <xdr:cNvPr id="260" name="楕円 259"/>
        <xdr:cNvSpPr/>
      </xdr:nvSpPr>
      <xdr:spPr>
        <a:xfrm>
          <a:off x="981075" y="1620901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71120</xdr:rowOff>
    </xdr:from>
    <xdr:ext cx="525780" cy="259080"/>
    <xdr:sp macro="" textlink="">
      <xdr:nvSpPr>
        <xdr:cNvPr id="261" name="テキスト ボックス 260"/>
        <xdr:cNvSpPr txBox="1"/>
      </xdr:nvSpPr>
      <xdr:spPr>
        <a:xfrm>
          <a:off x="784225" y="163017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56515</xdr:rowOff>
    </xdr:from>
    <xdr:to>
      <xdr:col>59</xdr:col>
      <xdr:colOff>50800</xdr:colOff>
      <xdr:row>25</xdr:row>
      <xdr:rowOff>31115</xdr:rowOff>
    </xdr:to>
    <xdr:sp macro="" textlink="">
      <xdr:nvSpPr>
        <xdr:cNvPr id="262" name="正方形/長方形 261"/>
        <xdr:cNvSpPr/>
      </xdr:nvSpPr>
      <xdr:spPr>
        <a:xfrm>
          <a:off x="5934710" y="3860165"/>
          <a:ext cx="41941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56515</xdr:rowOff>
    </xdr:from>
    <xdr:to>
      <xdr:col>43</xdr:col>
      <xdr:colOff>63500</xdr:colOff>
      <xdr:row>26</xdr:row>
      <xdr:rowOff>139700</xdr:rowOff>
    </xdr:to>
    <xdr:sp macro="" textlink="">
      <xdr:nvSpPr>
        <xdr:cNvPr id="263" name="正方形/長方形 262"/>
        <xdr:cNvSpPr/>
      </xdr:nvSpPr>
      <xdr:spPr>
        <a:xfrm>
          <a:off x="6042025"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88265</xdr:rowOff>
    </xdr:from>
    <xdr:to>
      <xdr:col>43</xdr:col>
      <xdr:colOff>63500</xdr:colOff>
      <xdr:row>28</xdr:row>
      <xdr:rowOff>0</xdr:rowOff>
    </xdr:to>
    <xdr:sp macro="" textlink="">
      <xdr:nvSpPr>
        <xdr:cNvPr id="264" name="正方形/長方形 263"/>
        <xdr:cNvSpPr/>
      </xdr:nvSpPr>
      <xdr:spPr>
        <a:xfrm>
          <a:off x="6042025"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56515</xdr:rowOff>
    </xdr:from>
    <xdr:to>
      <xdr:col>48</xdr:col>
      <xdr:colOff>127000</xdr:colOff>
      <xdr:row>26</xdr:row>
      <xdr:rowOff>139700</xdr:rowOff>
    </xdr:to>
    <xdr:sp macro="" textlink="">
      <xdr:nvSpPr>
        <xdr:cNvPr id="265" name="正方形/長方形 264"/>
        <xdr:cNvSpPr/>
      </xdr:nvSpPr>
      <xdr:spPr>
        <a:xfrm>
          <a:off x="695960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88265</xdr:rowOff>
    </xdr:from>
    <xdr:to>
      <xdr:col>48</xdr:col>
      <xdr:colOff>127000</xdr:colOff>
      <xdr:row>28</xdr:row>
      <xdr:rowOff>0</xdr:rowOff>
    </xdr:to>
    <xdr:sp macro="" textlink="">
      <xdr:nvSpPr>
        <xdr:cNvPr id="266" name="正方形/長方形 265"/>
        <xdr:cNvSpPr/>
      </xdr:nvSpPr>
      <xdr:spPr>
        <a:xfrm>
          <a:off x="695960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56515</xdr:rowOff>
    </xdr:from>
    <xdr:to>
      <xdr:col>54</xdr:col>
      <xdr:colOff>127000</xdr:colOff>
      <xdr:row>26</xdr:row>
      <xdr:rowOff>139700</xdr:rowOff>
    </xdr:to>
    <xdr:sp macro="" textlink="">
      <xdr:nvSpPr>
        <xdr:cNvPr id="267" name="正方形/長方形 266"/>
        <xdr:cNvSpPr/>
      </xdr:nvSpPr>
      <xdr:spPr>
        <a:xfrm>
          <a:off x="798449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88265</xdr:rowOff>
    </xdr:from>
    <xdr:to>
      <xdr:col>54</xdr:col>
      <xdr:colOff>127000</xdr:colOff>
      <xdr:row>28</xdr:row>
      <xdr:rowOff>0</xdr:rowOff>
    </xdr:to>
    <xdr:sp macro="" textlink="">
      <xdr:nvSpPr>
        <xdr:cNvPr id="268" name="正方形/長方形 267"/>
        <xdr:cNvSpPr/>
      </xdr:nvSpPr>
      <xdr:spPr>
        <a:xfrm>
          <a:off x="798449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69" name="正方形/長方形 268"/>
        <xdr:cNvSpPr/>
      </xdr:nvSpPr>
      <xdr:spPr>
        <a:xfrm>
          <a:off x="5934710" y="4653915"/>
          <a:ext cx="41941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5080</xdr:rowOff>
    </xdr:from>
    <xdr:ext cx="340995" cy="222250"/>
    <xdr:sp macro="" textlink="">
      <xdr:nvSpPr>
        <xdr:cNvPr id="270" name="テキスト ボックス 269"/>
        <xdr:cNvSpPr txBox="1"/>
      </xdr:nvSpPr>
      <xdr:spPr>
        <a:xfrm>
          <a:off x="5896610" y="4469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1" name="直線コネクタ 270"/>
        <xdr:cNvCxnSpPr/>
      </xdr:nvCxnSpPr>
      <xdr:spPr>
        <a:xfrm>
          <a:off x="5934710" y="685736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98425</xdr:rowOff>
    </xdr:from>
    <xdr:to>
      <xdr:col>59</xdr:col>
      <xdr:colOff>50800</xdr:colOff>
      <xdr:row>39</xdr:row>
      <xdr:rowOff>98425</xdr:rowOff>
    </xdr:to>
    <xdr:cxnSp macro="">
      <xdr:nvCxnSpPr>
        <xdr:cNvPr id="272" name="直線コネクタ 271"/>
        <xdr:cNvCxnSpPr/>
      </xdr:nvCxnSpPr>
      <xdr:spPr>
        <a:xfrm>
          <a:off x="5934710" y="654367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127635</xdr:rowOff>
    </xdr:from>
    <xdr:ext cx="240665" cy="256540"/>
    <xdr:sp macro="" textlink="">
      <xdr:nvSpPr>
        <xdr:cNvPr id="273" name="テキスト ボックス 272"/>
        <xdr:cNvSpPr txBox="1"/>
      </xdr:nvSpPr>
      <xdr:spPr>
        <a:xfrm>
          <a:off x="5705475" y="6407785"/>
          <a:ext cx="2406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114300</xdr:rowOff>
    </xdr:from>
    <xdr:to>
      <xdr:col>59</xdr:col>
      <xdr:colOff>50800</xdr:colOff>
      <xdr:row>37</xdr:row>
      <xdr:rowOff>114300</xdr:rowOff>
    </xdr:to>
    <xdr:cxnSp macro="">
      <xdr:nvCxnSpPr>
        <xdr:cNvPr id="274" name="直線コネクタ 273"/>
        <xdr:cNvCxnSpPr/>
      </xdr:nvCxnSpPr>
      <xdr:spPr>
        <a:xfrm>
          <a:off x="5934710" y="62293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143510</xdr:rowOff>
    </xdr:from>
    <xdr:ext cx="457835" cy="251460"/>
    <xdr:sp macro="" textlink="">
      <xdr:nvSpPr>
        <xdr:cNvPr id="275" name="テキスト ボックス 274"/>
        <xdr:cNvSpPr txBox="1"/>
      </xdr:nvSpPr>
      <xdr:spPr>
        <a:xfrm>
          <a:off x="5506720" y="609346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130810</xdr:rowOff>
    </xdr:from>
    <xdr:to>
      <xdr:col>59</xdr:col>
      <xdr:colOff>50800</xdr:colOff>
      <xdr:row>35</xdr:row>
      <xdr:rowOff>130810</xdr:rowOff>
    </xdr:to>
    <xdr:cxnSp macro="">
      <xdr:nvCxnSpPr>
        <xdr:cNvPr id="276" name="直線コネクタ 275"/>
        <xdr:cNvCxnSpPr/>
      </xdr:nvCxnSpPr>
      <xdr:spPr>
        <a:xfrm>
          <a:off x="5934710" y="591566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160020</xdr:rowOff>
    </xdr:from>
    <xdr:ext cx="457835" cy="255905"/>
    <xdr:sp macro="" textlink="">
      <xdr:nvSpPr>
        <xdr:cNvPr id="277" name="テキスト ボックス 276"/>
        <xdr:cNvSpPr txBox="1"/>
      </xdr:nvSpPr>
      <xdr:spPr>
        <a:xfrm>
          <a:off x="5506720" y="5779770"/>
          <a:ext cx="4578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147320</xdr:rowOff>
    </xdr:from>
    <xdr:to>
      <xdr:col>59</xdr:col>
      <xdr:colOff>50800</xdr:colOff>
      <xdr:row>33</xdr:row>
      <xdr:rowOff>147320</xdr:rowOff>
    </xdr:to>
    <xdr:cxnSp macro="">
      <xdr:nvCxnSpPr>
        <xdr:cNvPr id="278" name="直線コネクタ 277"/>
        <xdr:cNvCxnSpPr/>
      </xdr:nvCxnSpPr>
      <xdr:spPr>
        <a:xfrm>
          <a:off x="5934710" y="560197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5080</xdr:rowOff>
    </xdr:from>
    <xdr:ext cx="457835" cy="255905"/>
    <xdr:sp macro="" textlink="">
      <xdr:nvSpPr>
        <xdr:cNvPr id="279" name="テキスト ボックス 278"/>
        <xdr:cNvSpPr txBox="1"/>
      </xdr:nvSpPr>
      <xdr:spPr>
        <a:xfrm>
          <a:off x="5506720" y="5459730"/>
          <a:ext cx="4578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163830</xdr:rowOff>
    </xdr:from>
    <xdr:to>
      <xdr:col>59</xdr:col>
      <xdr:colOff>50800</xdr:colOff>
      <xdr:row>31</xdr:row>
      <xdr:rowOff>163830</xdr:rowOff>
    </xdr:to>
    <xdr:cxnSp macro="">
      <xdr:nvCxnSpPr>
        <xdr:cNvPr id="280" name="直線コネクタ 279"/>
        <xdr:cNvCxnSpPr/>
      </xdr:nvCxnSpPr>
      <xdr:spPr>
        <a:xfrm>
          <a:off x="5934710" y="52882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57835" cy="250825"/>
    <xdr:sp macro="" textlink="">
      <xdr:nvSpPr>
        <xdr:cNvPr id="281" name="テキスト ボックス 280"/>
        <xdr:cNvSpPr txBox="1"/>
      </xdr:nvSpPr>
      <xdr:spPr>
        <a:xfrm>
          <a:off x="5506720" y="5146040"/>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2" name="直線コネクタ 281"/>
        <xdr:cNvCxnSpPr/>
      </xdr:nvCxnSpPr>
      <xdr:spPr>
        <a:xfrm>
          <a:off x="5934710" y="496760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37465</xdr:rowOff>
    </xdr:from>
    <xdr:ext cx="530225" cy="258445"/>
    <xdr:sp macro="" textlink="">
      <xdr:nvSpPr>
        <xdr:cNvPr id="283" name="テキスト ボックス 282"/>
        <xdr:cNvSpPr txBox="1"/>
      </xdr:nvSpPr>
      <xdr:spPr>
        <a:xfrm>
          <a:off x="5462270" y="4831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xdr:cNvCxnSpPr/>
      </xdr:nvCxnSpPr>
      <xdr:spPr>
        <a:xfrm>
          <a:off x="5934710" y="4653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53975</xdr:rowOff>
    </xdr:from>
    <xdr:ext cx="530225" cy="248920"/>
    <xdr:sp macro="" textlink="">
      <xdr:nvSpPr>
        <xdr:cNvPr id="285" name="テキスト ボックス 284"/>
        <xdr:cNvSpPr txBox="1"/>
      </xdr:nvSpPr>
      <xdr:spPr>
        <a:xfrm>
          <a:off x="5462270" y="45180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6" name="労働費グラフ枠"/>
        <xdr:cNvSpPr/>
      </xdr:nvSpPr>
      <xdr:spPr>
        <a:xfrm>
          <a:off x="5934710" y="4653915"/>
          <a:ext cx="41941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30</xdr:row>
      <xdr:rowOff>123190</xdr:rowOff>
    </xdr:from>
    <xdr:to>
      <xdr:col>54</xdr:col>
      <xdr:colOff>170815</xdr:colOff>
      <xdr:row>39</xdr:row>
      <xdr:rowOff>98425</xdr:rowOff>
    </xdr:to>
    <xdr:cxnSp macro="">
      <xdr:nvCxnSpPr>
        <xdr:cNvPr id="287" name="直線コネクタ 286"/>
        <xdr:cNvCxnSpPr/>
      </xdr:nvCxnSpPr>
      <xdr:spPr>
        <a:xfrm flipV="1">
          <a:off x="9394825" y="508254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102235</xdr:rowOff>
    </xdr:from>
    <xdr:ext cx="248920" cy="258445"/>
    <xdr:sp macro="" textlink="">
      <xdr:nvSpPr>
        <xdr:cNvPr id="288" name="労働費最小値テキスト"/>
        <xdr:cNvSpPr txBox="1"/>
      </xdr:nvSpPr>
      <xdr:spPr>
        <a:xfrm>
          <a:off x="9445625" y="654748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98425</xdr:rowOff>
    </xdr:from>
    <xdr:to>
      <xdr:col>55</xdr:col>
      <xdr:colOff>88900</xdr:colOff>
      <xdr:row>39</xdr:row>
      <xdr:rowOff>98425</xdr:rowOff>
    </xdr:to>
    <xdr:cxnSp macro="">
      <xdr:nvCxnSpPr>
        <xdr:cNvPr id="289" name="直線コネクタ 288"/>
        <xdr:cNvCxnSpPr/>
      </xdr:nvCxnSpPr>
      <xdr:spPr>
        <a:xfrm>
          <a:off x="9325610" y="65436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69850</xdr:rowOff>
    </xdr:from>
    <xdr:ext cx="469265" cy="258445"/>
    <xdr:sp macro="" textlink="">
      <xdr:nvSpPr>
        <xdr:cNvPr id="290" name="労働費最大値テキスト"/>
        <xdr:cNvSpPr txBox="1"/>
      </xdr:nvSpPr>
      <xdr:spPr>
        <a:xfrm>
          <a:off x="9445625" y="4864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9,298</a:t>
          </a:r>
          <a:endParaRPr kumimoji="1" lang="ja-JP" altLang="en-US" sz="1000" b="1">
            <a:latin typeface="ＭＳ Ｐゴシック"/>
          </a:endParaRPr>
        </a:p>
      </xdr:txBody>
    </xdr:sp>
    <xdr:clientData/>
  </xdr:oneCellAnchor>
  <xdr:twoCellAnchor>
    <xdr:from>
      <xdr:col>54</xdr:col>
      <xdr:colOff>101600</xdr:colOff>
      <xdr:row>30</xdr:row>
      <xdr:rowOff>123190</xdr:rowOff>
    </xdr:from>
    <xdr:to>
      <xdr:col>55</xdr:col>
      <xdr:colOff>88900</xdr:colOff>
      <xdr:row>30</xdr:row>
      <xdr:rowOff>123190</xdr:rowOff>
    </xdr:to>
    <xdr:cxnSp macro="">
      <xdr:nvCxnSpPr>
        <xdr:cNvPr id="291" name="直線コネクタ 290"/>
        <xdr:cNvCxnSpPr/>
      </xdr:nvCxnSpPr>
      <xdr:spPr>
        <a:xfrm>
          <a:off x="9325610" y="50825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118745</xdr:rowOff>
    </xdr:from>
    <xdr:to>
      <xdr:col>55</xdr:col>
      <xdr:colOff>0</xdr:colOff>
      <xdr:row>38</xdr:row>
      <xdr:rowOff>123190</xdr:rowOff>
    </xdr:to>
    <xdr:cxnSp macro="">
      <xdr:nvCxnSpPr>
        <xdr:cNvPr id="292" name="直線コネクタ 291"/>
        <xdr:cNvCxnSpPr/>
      </xdr:nvCxnSpPr>
      <xdr:spPr>
        <a:xfrm>
          <a:off x="8655050" y="6398895"/>
          <a:ext cx="7397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92075</xdr:rowOff>
    </xdr:from>
    <xdr:ext cx="377825" cy="256540"/>
    <xdr:sp macro="" textlink="">
      <xdr:nvSpPr>
        <xdr:cNvPr id="293" name="労働費平均値テキスト"/>
        <xdr:cNvSpPr txBox="1"/>
      </xdr:nvSpPr>
      <xdr:spPr>
        <a:xfrm>
          <a:off x="9445625" y="6207125"/>
          <a:ext cx="37782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69850</xdr:rowOff>
    </xdr:from>
    <xdr:to>
      <xdr:col>55</xdr:col>
      <xdr:colOff>50800</xdr:colOff>
      <xdr:row>39</xdr:row>
      <xdr:rowOff>0</xdr:rowOff>
    </xdr:to>
    <xdr:sp macro="" textlink="">
      <xdr:nvSpPr>
        <xdr:cNvPr id="294" name="フローチャート: 判断 293"/>
        <xdr:cNvSpPr/>
      </xdr:nvSpPr>
      <xdr:spPr>
        <a:xfrm>
          <a:off x="9363710" y="635000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38</xdr:row>
      <xdr:rowOff>107950</xdr:rowOff>
    </xdr:from>
    <xdr:to>
      <xdr:col>50</xdr:col>
      <xdr:colOff>114300</xdr:colOff>
      <xdr:row>38</xdr:row>
      <xdr:rowOff>118745</xdr:rowOff>
    </xdr:to>
    <xdr:cxnSp macro="">
      <xdr:nvCxnSpPr>
        <xdr:cNvPr id="295" name="直線コネクタ 294"/>
        <xdr:cNvCxnSpPr/>
      </xdr:nvCxnSpPr>
      <xdr:spPr>
        <a:xfrm>
          <a:off x="7857490" y="6388100"/>
          <a:ext cx="797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102870</xdr:rowOff>
    </xdr:from>
    <xdr:to>
      <xdr:col>50</xdr:col>
      <xdr:colOff>165100</xdr:colOff>
      <xdr:row>39</xdr:row>
      <xdr:rowOff>33020</xdr:rowOff>
    </xdr:to>
    <xdr:sp macro="" textlink="">
      <xdr:nvSpPr>
        <xdr:cNvPr id="296" name="フローチャート: 判断 295"/>
        <xdr:cNvSpPr/>
      </xdr:nvSpPr>
      <xdr:spPr>
        <a:xfrm>
          <a:off x="8604250" y="638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24130</xdr:rowOff>
    </xdr:from>
    <xdr:ext cx="377190" cy="257175"/>
    <xdr:sp macro="" textlink="">
      <xdr:nvSpPr>
        <xdr:cNvPr id="297" name="テキスト ボックス 296"/>
        <xdr:cNvSpPr txBox="1"/>
      </xdr:nvSpPr>
      <xdr:spPr>
        <a:xfrm>
          <a:off x="8485505" y="6469380"/>
          <a:ext cx="377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107950</xdr:rowOff>
    </xdr:from>
    <xdr:to>
      <xdr:col>45</xdr:col>
      <xdr:colOff>170815</xdr:colOff>
      <xdr:row>38</xdr:row>
      <xdr:rowOff>109220</xdr:rowOff>
    </xdr:to>
    <xdr:cxnSp macro="">
      <xdr:nvCxnSpPr>
        <xdr:cNvPr id="298" name="直線コネクタ 297"/>
        <xdr:cNvCxnSpPr/>
      </xdr:nvCxnSpPr>
      <xdr:spPr>
        <a:xfrm flipV="1">
          <a:off x="7054215" y="6388100"/>
          <a:ext cx="8032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107950</xdr:rowOff>
    </xdr:from>
    <xdr:to>
      <xdr:col>46</xdr:col>
      <xdr:colOff>38100</xdr:colOff>
      <xdr:row>39</xdr:row>
      <xdr:rowOff>38100</xdr:rowOff>
    </xdr:to>
    <xdr:sp macro="" textlink="">
      <xdr:nvSpPr>
        <xdr:cNvPr id="299" name="フローチャート: 判断 298"/>
        <xdr:cNvSpPr/>
      </xdr:nvSpPr>
      <xdr:spPr>
        <a:xfrm>
          <a:off x="7813675" y="638810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170815</xdr:colOff>
      <xdr:row>39</xdr:row>
      <xdr:rowOff>29210</xdr:rowOff>
    </xdr:from>
    <xdr:ext cx="378460" cy="250825"/>
    <xdr:sp macro="" textlink="">
      <xdr:nvSpPr>
        <xdr:cNvPr id="300" name="テキスト ボックス 299"/>
        <xdr:cNvSpPr txBox="1"/>
      </xdr:nvSpPr>
      <xdr:spPr>
        <a:xfrm>
          <a:off x="7686675" y="647446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109220</xdr:rowOff>
    </xdr:from>
    <xdr:to>
      <xdr:col>41</xdr:col>
      <xdr:colOff>50800</xdr:colOff>
      <xdr:row>38</xdr:row>
      <xdr:rowOff>123190</xdr:rowOff>
    </xdr:to>
    <xdr:cxnSp macro="">
      <xdr:nvCxnSpPr>
        <xdr:cNvPr id="301" name="直線コネクタ 300"/>
        <xdr:cNvCxnSpPr/>
      </xdr:nvCxnSpPr>
      <xdr:spPr>
        <a:xfrm flipV="1">
          <a:off x="6263640" y="6389370"/>
          <a:ext cx="7905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103505</xdr:rowOff>
    </xdr:from>
    <xdr:to>
      <xdr:col>41</xdr:col>
      <xdr:colOff>101600</xdr:colOff>
      <xdr:row>39</xdr:row>
      <xdr:rowOff>33655</xdr:rowOff>
    </xdr:to>
    <xdr:sp macro="" textlink="">
      <xdr:nvSpPr>
        <xdr:cNvPr id="302" name="フローチャート: 判断 301"/>
        <xdr:cNvSpPr/>
      </xdr:nvSpPr>
      <xdr:spPr>
        <a:xfrm>
          <a:off x="7003415" y="6383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24765</xdr:rowOff>
    </xdr:from>
    <xdr:ext cx="377825" cy="256540"/>
    <xdr:sp macro="" textlink="">
      <xdr:nvSpPr>
        <xdr:cNvPr id="303" name="テキスト ボックス 302"/>
        <xdr:cNvSpPr txBox="1"/>
      </xdr:nvSpPr>
      <xdr:spPr>
        <a:xfrm>
          <a:off x="6884670" y="64700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98425</xdr:rowOff>
    </xdr:from>
    <xdr:to>
      <xdr:col>36</xdr:col>
      <xdr:colOff>165100</xdr:colOff>
      <xdr:row>39</xdr:row>
      <xdr:rowOff>27940</xdr:rowOff>
    </xdr:to>
    <xdr:sp macro="" textlink="">
      <xdr:nvSpPr>
        <xdr:cNvPr id="304" name="フローチャート: 判断 303"/>
        <xdr:cNvSpPr/>
      </xdr:nvSpPr>
      <xdr:spPr>
        <a:xfrm>
          <a:off x="6212840" y="63785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19685</xdr:rowOff>
    </xdr:from>
    <xdr:ext cx="377190" cy="248920"/>
    <xdr:sp macro="" textlink="">
      <xdr:nvSpPr>
        <xdr:cNvPr id="305" name="テキスト ボックス 304"/>
        <xdr:cNvSpPr txBox="1"/>
      </xdr:nvSpPr>
      <xdr:spPr>
        <a:xfrm>
          <a:off x="6094095" y="6464935"/>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79375</xdr:rowOff>
    </xdr:from>
    <xdr:ext cx="762000" cy="258445"/>
    <xdr:sp macro="" textlink="">
      <xdr:nvSpPr>
        <xdr:cNvPr id="306" name="テキスト ボックス 305"/>
        <xdr:cNvSpPr txBox="1"/>
      </xdr:nvSpPr>
      <xdr:spPr>
        <a:xfrm>
          <a:off x="922401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79375</xdr:rowOff>
    </xdr:from>
    <xdr:ext cx="762000" cy="258445"/>
    <xdr:sp macro="" textlink="">
      <xdr:nvSpPr>
        <xdr:cNvPr id="307" name="テキスト ボックス 306"/>
        <xdr:cNvSpPr txBox="1"/>
      </xdr:nvSpPr>
      <xdr:spPr>
        <a:xfrm>
          <a:off x="848423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41</xdr:row>
      <xdr:rowOff>79375</xdr:rowOff>
    </xdr:from>
    <xdr:ext cx="762000" cy="258445"/>
    <xdr:sp macro="" textlink="">
      <xdr:nvSpPr>
        <xdr:cNvPr id="308" name="テキスト ボックス 307"/>
        <xdr:cNvSpPr txBox="1"/>
      </xdr:nvSpPr>
      <xdr:spPr>
        <a:xfrm>
          <a:off x="76866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79375</xdr:rowOff>
    </xdr:from>
    <xdr:ext cx="761365" cy="258445"/>
    <xdr:sp macro="" textlink="">
      <xdr:nvSpPr>
        <xdr:cNvPr id="309" name="テキスト ボックス 308"/>
        <xdr:cNvSpPr txBox="1"/>
      </xdr:nvSpPr>
      <xdr:spPr>
        <a:xfrm>
          <a:off x="688340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79375</xdr:rowOff>
    </xdr:from>
    <xdr:ext cx="762000" cy="258445"/>
    <xdr:sp macro="" textlink="">
      <xdr:nvSpPr>
        <xdr:cNvPr id="310" name="テキスト ボックス 309"/>
        <xdr:cNvSpPr txBox="1"/>
      </xdr:nvSpPr>
      <xdr:spPr>
        <a:xfrm>
          <a:off x="60928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72390</xdr:rowOff>
    </xdr:from>
    <xdr:to>
      <xdr:col>55</xdr:col>
      <xdr:colOff>50800</xdr:colOff>
      <xdr:row>39</xdr:row>
      <xdr:rowOff>2540</xdr:rowOff>
    </xdr:to>
    <xdr:sp macro="" textlink="">
      <xdr:nvSpPr>
        <xdr:cNvPr id="311" name="楕円 310"/>
        <xdr:cNvSpPr/>
      </xdr:nvSpPr>
      <xdr:spPr>
        <a:xfrm>
          <a:off x="9363710" y="635254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50800</xdr:rowOff>
    </xdr:from>
    <xdr:ext cx="377825" cy="254000"/>
    <xdr:sp macro="" textlink="">
      <xdr:nvSpPr>
        <xdr:cNvPr id="312" name="労働費該当値テキスト"/>
        <xdr:cNvSpPr txBox="1"/>
      </xdr:nvSpPr>
      <xdr:spPr>
        <a:xfrm>
          <a:off x="9445625" y="6330950"/>
          <a:ext cx="377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67945</xdr:rowOff>
    </xdr:from>
    <xdr:to>
      <xdr:col>50</xdr:col>
      <xdr:colOff>165100</xdr:colOff>
      <xdr:row>38</xdr:row>
      <xdr:rowOff>164465</xdr:rowOff>
    </xdr:to>
    <xdr:sp macro="" textlink="">
      <xdr:nvSpPr>
        <xdr:cNvPr id="313" name="楕円 312"/>
        <xdr:cNvSpPr/>
      </xdr:nvSpPr>
      <xdr:spPr>
        <a:xfrm>
          <a:off x="8604250" y="634809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14605</xdr:rowOff>
    </xdr:from>
    <xdr:ext cx="377190" cy="258445"/>
    <xdr:sp macro="" textlink="">
      <xdr:nvSpPr>
        <xdr:cNvPr id="314" name="テキスト ボックス 313"/>
        <xdr:cNvSpPr txBox="1"/>
      </xdr:nvSpPr>
      <xdr:spPr>
        <a:xfrm>
          <a:off x="8485505" y="6129655"/>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57785</xdr:rowOff>
    </xdr:from>
    <xdr:to>
      <xdr:col>46</xdr:col>
      <xdr:colOff>38100</xdr:colOff>
      <xdr:row>38</xdr:row>
      <xdr:rowOff>159385</xdr:rowOff>
    </xdr:to>
    <xdr:sp macro="" textlink="">
      <xdr:nvSpPr>
        <xdr:cNvPr id="315" name="楕円 314"/>
        <xdr:cNvSpPr/>
      </xdr:nvSpPr>
      <xdr:spPr>
        <a:xfrm>
          <a:off x="7813675" y="633793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170815</xdr:colOff>
      <xdr:row>37</xdr:row>
      <xdr:rowOff>4445</xdr:rowOff>
    </xdr:from>
    <xdr:ext cx="378460" cy="258445"/>
    <xdr:sp macro="" textlink="">
      <xdr:nvSpPr>
        <xdr:cNvPr id="316" name="テキスト ボックス 315"/>
        <xdr:cNvSpPr txBox="1"/>
      </xdr:nvSpPr>
      <xdr:spPr>
        <a:xfrm>
          <a:off x="7686675" y="6119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58420</xdr:rowOff>
    </xdr:from>
    <xdr:to>
      <xdr:col>41</xdr:col>
      <xdr:colOff>101600</xdr:colOff>
      <xdr:row>38</xdr:row>
      <xdr:rowOff>160020</xdr:rowOff>
    </xdr:to>
    <xdr:sp macro="" textlink="">
      <xdr:nvSpPr>
        <xdr:cNvPr id="317" name="楕円 316"/>
        <xdr:cNvSpPr/>
      </xdr:nvSpPr>
      <xdr:spPr>
        <a:xfrm>
          <a:off x="7003415"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5080</xdr:rowOff>
    </xdr:from>
    <xdr:ext cx="377825" cy="255905"/>
    <xdr:sp macro="" textlink="">
      <xdr:nvSpPr>
        <xdr:cNvPr id="318" name="テキスト ボックス 317"/>
        <xdr:cNvSpPr txBox="1"/>
      </xdr:nvSpPr>
      <xdr:spPr>
        <a:xfrm>
          <a:off x="6884670" y="612013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72390</xdr:rowOff>
    </xdr:from>
    <xdr:to>
      <xdr:col>36</xdr:col>
      <xdr:colOff>165100</xdr:colOff>
      <xdr:row>39</xdr:row>
      <xdr:rowOff>2540</xdr:rowOff>
    </xdr:to>
    <xdr:sp macro="" textlink="">
      <xdr:nvSpPr>
        <xdr:cNvPr id="319" name="楕円 318"/>
        <xdr:cNvSpPr/>
      </xdr:nvSpPr>
      <xdr:spPr>
        <a:xfrm>
          <a:off x="6212840" y="6352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19050</xdr:rowOff>
    </xdr:from>
    <xdr:ext cx="377190" cy="249555"/>
    <xdr:sp macro="" textlink="">
      <xdr:nvSpPr>
        <xdr:cNvPr id="320" name="テキスト ボックス 319"/>
        <xdr:cNvSpPr txBox="1"/>
      </xdr:nvSpPr>
      <xdr:spPr>
        <a:xfrm>
          <a:off x="6094095" y="6134100"/>
          <a:ext cx="377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56515</xdr:rowOff>
    </xdr:from>
    <xdr:to>
      <xdr:col>59</xdr:col>
      <xdr:colOff>50800</xdr:colOff>
      <xdr:row>45</xdr:row>
      <xdr:rowOff>31115</xdr:rowOff>
    </xdr:to>
    <xdr:sp macro="" textlink="">
      <xdr:nvSpPr>
        <xdr:cNvPr id="321" name="正方形/長方形 320"/>
        <xdr:cNvSpPr/>
      </xdr:nvSpPr>
      <xdr:spPr>
        <a:xfrm>
          <a:off x="5934710" y="7162165"/>
          <a:ext cx="41941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56515</xdr:rowOff>
    </xdr:from>
    <xdr:to>
      <xdr:col>43</xdr:col>
      <xdr:colOff>63500</xdr:colOff>
      <xdr:row>46</xdr:row>
      <xdr:rowOff>139700</xdr:rowOff>
    </xdr:to>
    <xdr:sp macro="" textlink="">
      <xdr:nvSpPr>
        <xdr:cNvPr id="322" name="正方形/長方形 321"/>
        <xdr:cNvSpPr/>
      </xdr:nvSpPr>
      <xdr:spPr>
        <a:xfrm>
          <a:off x="6042025"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88265</xdr:rowOff>
    </xdr:from>
    <xdr:to>
      <xdr:col>43</xdr:col>
      <xdr:colOff>63500</xdr:colOff>
      <xdr:row>48</xdr:row>
      <xdr:rowOff>0</xdr:rowOff>
    </xdr:to>
    <xdr:sp macro="" textlink="">
      <xdr:nvSpPr>
        <xdr:cNvPr id="323" name="正方形/長方形 322"/>
        <xdr:cNvSpPr/>
      </xdr:nvSpPr>
      <xdr:spPr>
        <a:xfrm>
          <a:off x="6042025"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56515</xdr:rowOff>
    </xdr:from>
    <xdr:to>
      <xdr:col>48</xdr:col>
      <xdr:colOff>127000</xdr:colOff>
      <xdr:row>46</xdr:row>
      <xdr:rowOff>139700</xdr:rowOff>
    </xdr:to>
    <xdr:sp macro="" textlink="">
      <xdr:nvSpPr>
        <xdr:cNvPr id="324" name="正方形/長方形 323"/>
        <xdr:cNvSpPr/>
      </xdr:nvSpPr>
      <xdr:spPr>
        <a:xfrm>
          <a:off x="695960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88265</xdr:rowOff>
    </xdr:from>
    <xdr:to>
      <xdr:col>48</xdr:col>
      <xdr:colOff>127000</xdr:colOff>
      <xdr:row>48</xdr:row>
      <xdr:rowOff>0</xdr:rowOff>
    </xdr:to>
    <xdr:sp macro="" textlink="">
      <xdr:nvSpPr>
        <xdr:cNvPr id="325" name="正方形/長方形 324"/>
        <xdr:cNvSpPr/>
      </xdr:nvSpPr>
      <xdr:spPr>
        <a:xfrm>
          <a:off x="695960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56515</xdr:rowOff>
    </xdr:from>
    <xdr:to>
      <xdr:col>54</xdr:col>
      <xdr:colOff>127000</xdr:colOff>
      <xdr:row>46</xdr:row>
      <xdr:rowOff>139700</xdr:rowOff>
    </xdr:to>
    <xdr:sp macro="" textlink="">
      <xdr:nvSpPr>
        <xdr:cNvPr id="326" name="正方形/長方形 325"/>
        <xdr:cNvSpPr/>
      </xdr:nvSpPr>
      <xdr:spPr>
        <a:xfrm>
          <a:off x="798449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88265</xdr:rowOff>
    </xdr:from>
    <xdr:to>
      <xdr:col>54</xdr:col>
      <xdr:colOff>127000</xdr:colOff>
      <xdr:row>48</xdr:row>
      <xdr:rowOff>0</xdr:rowOff>
    </xdr:to>
    <xdr:sp macro="" textlink="">
      <xdr:nvSpPr>
        <xdr:cNvPr id="327" name="正方形/長方形 326"/>
        <xdr:cNvSpPr/>
      </xdr:nvSpPr>
      <xdr:spPr>
        <a:xfrm>
          <a:off x="798449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81915</xdr:rowOff>
    </xdr:to>
    <xdr:sp macro="" textlink="">
      <xdr:nvSpPr>
        <xdr:cNvPr id="328" name="正方形/長方形 327"/>
        <xdr:cNvSpPr/>
      </xdr:nvSpPr>
      <xdr:spPr>
        <a:xfrm>
          <a:off x="5934710" y="7955915"/>
          <a:ext cx="41941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5080</xdr:rowOff>
    </xdr:from>
    <xdr:ext cx="340995" cy="222250"/>
    <xdr:sp macro="" textlink="">
      <xdr:nvSpPr>
        <xdr:cNvPr id="329" name="テキスト ボックス 328"/>
        <xdr:cNvSpPr txBox="1"/>
      </xdr:nvSpPr>
      <xdr:spPr>
        <a:xfrm>
          <a:off x="5896610" y="7771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81915</xdr:rowOff>
    </xdr:from>
    <xdr:to>
      <xdr:col>59</xdr:col>
      <xdr:colOff>50800</xdr:colOff>
      <xdr:row>61</xdr:row>
      <xdr:rowOff>81915</xdr:rowOff>
    </xdr:to>
    <xdr:cxnSp macro="">
      <xdr:nvCxnSpPr>
        <xdr:cNvPr id="330" name="直線コネクタ 329"/>
        <xdr:cNvCxnSpPr/>
      </xdr:nvCxnSpPr>
      <xdr:spPr>
        <a:xfrm>
          <a:off x="5934710" y="1015936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43815</xdr:rowOff>
    </xdr:from>
    <xdr:to>
      <xdr:col>59</xdr:col>
      <xdr:colOff>50800</xdr:colOff>
      <xdr:row>59</xdr:row>
      <xdr:rowOff>43815</xdr:rowOff>
    </xdr:to>
    <xdr:cxnSp macro="">
      <xdr:nvCxnSpPr>
        <xdr:cNvPr id="331" name="直線コネクタ 330"/>
        <xdr:cNvCxnSpPr/>
      </xdr:nvCxnSpPr>
      <xdr:spPr>
        <a:xfrm>
          <a:off x="5934710" y="979106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0665" cy="258445"/>
    <xdr:sp macro="" textlink="">
      <xdr:nvSpPr>
        <xdr:cNvPr id="332" name="テキスト ボックス 331"/>
        <xdr:cNvSpPr txBox="1"/>
      </xdr:nvSpPr>
      <xdr:spPr>
        <a:xfrm>
          <a:off x="5705475" y="9655175"/>
          <a:ext cx="240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5080</xdr:rowOff>
    </xdr:from>
    <xdr:to>
      <xdr:col>59</xdr:col>
      <xdr:colOff>50800</xdr:colOff>
      <xdr:row>57</xdr:row>
      <xdr:rowOff>5080</xdr:rowOff>
    </xdr:to>
    <xdr:cxnSp macro="">
      <xdr:nvCxnSpPr>
        <xdr:cNvPr id="333" name="直線コネクタ 332"/>
        <xdr:cNvCxnSpPr/>
      </xdr:nvCxnSpPr>
      <xdr:spPr>
        <a:xfrm>
          <a:off x="5934710" y="942213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30225" cy="258445"/>
    <xdr:sp macro="" textlink="">
      <xdr:nvSpPr>
        <xdr:cNvPr id="334" name="テキスト ボックス 333"/>
        <xdr:cNvSpPr txBox="1"/>
      </xdr:nvSpPr>
      <xdr:spPr>
        <a:xfrm>
          <a:off x="5462270" y="9286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5934710" y="90614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164465</xdr:rowOff>
    </xdr:from>
    <xdr:ext cx="530225" cy="255270"/>
    <xdr:sp macro="" textlink="">
      <xdr:nvSpPr>
        <xdr:cNvPr id="336" name="テキスト ボックス 335"/>
        <xdr:cNvSpPr txBox="1"/>
      </xdr:nvSpPr>
      <xdr:spPr>
        <a:xfrm>
          <a:off x="5462270" y="892111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100965</xdr:rowOff>
    </xdr:from>
    <xdr:to>
      <xdr:col>59</xdr:col>
      <xdr:colOff>50800</xdr:colOff>
      <xdr:row>52</xdr:row>
      <xdr:rowOff>100965</xdr:rowOff>
    </xdr:to>
    <xdr:cxnSp macro="">
      <xdr:nvCxnSpPr>
        <xdr:cNvPr id="337" name="直線コネクタ 336"/>
        <xdr:cNvCxnSpPr/>
      </xdr:nvCxnSpPr>
      <xdr:spPr>
        <a:xfrm>
          <a:off x="5934710" y="86925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130175</xdr:rowOff>
    </xdr:from>
    <xdr:ext cx="530225" cy="256540"/>
    <xdr:sp macro="" textlink="">
      <xdr:nvSpPr>
        <xdr:cNvPr id="338" name="テキスト ボックス 337"/>
        <xdr:cNvSpPr txBox="1"/>
      </xdr:nvSpPr>
      <xdr:spPr>
        <a:xfrm>
          <a:off x="5462270" y="855662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62230</xdr:rowOff>
    </xdr:from>
    <xdr:to>
      <xdr:col>59</xdr:col>
      <xdr:colOff>50800</xdr:colOff>
      <xdr:row>50</xdr:row>
      <xdr:rowOff>62230</xdr:rowOff>
    </xdr:to>
    <xdr:cxnSp macro="">
      <xdr:nvCxnSpPr>
        <xdr:cNvPr id="339" name="直線コネクタ 338"/>
        <xdr:cNvCxnSpPr/>
      </xdr:nvCxnSpPr>
      <xdr:spPr>
        <a:xfrm>
          <a:off x="5934710" y="83235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92075</xdr:rowOff>
    </xdr:from>
    <xdr:ext cx="530225" cy="256540"/>
    <xdr:sp macro="" textlink="">
      <xdr:nvSpPr>
        <xdr:cNvPr id="340" name="テキスト ボックス 339"/>
        <xdr:cNvSpPr txBox="1"/>
      </xdr:nvSpPr>
      <xdr:spPr>
        <a:xfrm>
          <a:off x="5462270" y="818832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xdr:cNvCxnSpPr/>
      </xdr:nvCxnSpPr>
      <xdr:spPr>
        <a:xfrm>
          <a:off x="5934710" y="7955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53975</xdr:rowOff>
    </xdr:from>
    <xdr:ext cx="586740" cy="248920"/>
    <xdr:sp macro="" textlink="">
      <xdr:nvSpPr>
        <xdr:cNvPr id="342" name="テキスト ボックス 341"/>
        <xdr:cNvSpPr txBox="1"/>
      </xdr:nvSpPr>
      <xdr:spPr>
        <a:xfrm>
          <a:off x="5398135" y="7820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81915</xdr:rowOff>
    </xdr:to>
    <xdr:sp macro="" textlink="">
      <xdr:nvSpPr>
        <xdr:cNvPr id="343" name="農林水産業費グラフ枠"/>
        <xdr:cNvSpPr/>
      </xdr:nvSpPr>
      <xdr:spPr>
        <a:xfrm>
          <a:off x="5934710" y="7955915"/>
          <a:ext cx="41941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50</xdr:row>
      <xdr:rowOff>64770</xdr:rowOff>
    </xdr:from>
    <xdr:to>
      <xdr:col>54</xdr:col>
      <xdr:colOff>170815</xdr:colOff>
      <xdr:row>59</xdr:row>
      <xdr:rowOff>41275</xdr:rowOff>
    </xdr:to>
    <xdr:cxnSp macro="">
      <xdr:nvCxnSpPr>
        <xdr:cNvPr id="344" name="直線コネクタ 343"/>
        <xdr:cNvCxnSpPr/>
      </xdr:nvCxnSpPr>
      <xdr:spPr>
        <a:xfrm flipV="1">
          <a:off x="9394825" y="83261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45085</xdr:rowOff>
    </xdr:from>
    <xdr:ext cx="377825" cy="258445"/>
    <xdr:sp macro="" textlink="">
      <xdr:nvSpPr>
        <xdr:cNvPr id="345" name="農林水産業費最小値テキスト"/>
        <xdr:cNvSpPr txBox="1"/>
      </xdr:nvSpPr>
      <xdr:spPr>
        <a:xfrm>
          <a:off x="9445625" y="97923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41275</xdr:rowOff>
    </xdr:from>
    <xdr:to>
      <xdr:col>55</xdr:col>
      <xdr:colOff>88900</xdr:colOff>
      <xdr:row>59</xdr:row>
      <xdr:rowOff>41275</xdr:rowOff>
    </xdr:to>
    <xdr:cxnSp macro="">
      <xdr:nvCxnSpPr>
        <xdr:cNvPr id="346" name="直線コネクタ 345"/>
        <xdr:cNvCxnSpPr/>
      </xdr:nvCxnSpPr>
      <xdr:spPr>
        <a:xfrm>
          <a:off x="9325610" y="978852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11430</xdr:rowOff>
    </xdr:from>
    <xdr:ext cx="534035" cy="258445"/>
    <xdr:sp macro="" textlink="">
      <xdr:nvSpPr>
        <xdr:cNvPr id="347" name="農林水産業費最大値テキスト"/>
        <xdr:cNvSpPr txBox="1"/>
      </xdr:nvSpPr>
      <xdr:spPr>
        <a:xfrm>
          <a:off x="9445625" y="810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79,887</a:t>
          </a:r>
          <a:endParaRPr kumimoji="1" lang="ja-JP" altLang="en-US" sz="1000" b="1">
            <a:latin typeface="ＭＳ Ｐゴシック"/>
          </a:endParaRPr>
        </a:p>
      </xdr:txBody>
    </xdr:sp>
    <xdr:clientData/>
  </xdr:oneCellAnchor>
  <xdr:twoCellAnchor>
    <xdr:from>
      <xdr:col>54</xdr:col>
      <xdr:colOff>101600</xdr:colOff>
      <xdr:row>50</xdr:row>
      <xdr:rowOff>64770</xdr:rowOff>
    </xdr:from>
    <xdr:to>
      <xdr:col>55</xdr:col>
      <xdr:colOff>88900</xdr:colOff>
      <xdr:row>50</xdr:row>
      <xdr:rowOff>64770</xdr:rowOff>
    </xdr:to>
    <xdr:cxnSp macro="">
      <xdr:nvCxnSpPr>
        <xdr:cNvPr id="348" name="直線コネクタ 347"/>
        <xdr:cNvCxnSpPr/>
      </xdr:nvCxnSpPr>
      <xdr:spPr>
        <a:xfrm>
          <a:off x="9325610" y="83261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34925</xdr:rowOff>
    </xdr:from>
    <xdr:to>
      <xdr:col>55</xdr:col>
      <xdr:colOff>0</xdr:colOff>
      <xdr:row>59</xdr:row>
      <xdr:rowOff>36195</xdr:rowOff>
    </xdr:to>
    <xdr:cxnSp macro="">
      <xdr:nvCxnSpPr>
        <xdr:cNvPr id="349" name="直線コネクタ 348"/>
        <xdr:cNvCxnSpPr/>
      </xdr:nvCxnSpPr>
      <xdr:spPr>
        <a:xfrm>
          <a:off x="8655050" y="9782175"/>
          <a:ext cx="7397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68580</xdr:rowOff>
    </xdr:from>
    <xdr:ext cx="534035" cy="258445"/>
    <xdr:sp macro="" textlink="">
      <xdr:nvSpPr>
        <xdr:cNvPr id="350" name="農林水産業費平均値テキスト"/>
        <xdr:cNvSpPr txBox="1"/>
      </xdr:nvSpPr>
      <xdr:spPr>
        <a:xfrm>
          <a:off x="9445625" y="91554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45720</xdr:rowOff>
    </xdr:from>
    <xdr:to>
      <xdr:col>55</xdr:col>
      <xdr:colOff>50800</xdr:colOff>
      <xdr:row>56</xdr:row>
      <xdr:rowOff>147320</xdr:rowOff>
    </xdr:to>
    <xdr:sp macro="" textlink="">
      <xdr:nvSpPr>
        <xdr:cNvPr id="351" name="フローチャート: 判断 350"/>
        <xdr:cNvSpPr/>
      </xdr:nvSpPr>
      <xdr:spPr>
        <a:xfrm>
          <a:off x="9363710" y="929767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59</xdr:row>
      <xdr:rowOff>34925</xdr:rowOff>
    </xdr:from>
    <xdr:to>
      <xdr:col>50</xdr:col>
      <xdr:colOff>114300</xdr:colOff>
      <xdr:row>59</xdr:row>
      <xdr:rowOff>35560</xdr:rowOff>
    </xdr:to>
    <xdr:cxnSp macro="">
      <xdr:nvCxnSpPr>
        <xdr:cNvPr id="352" name="直線コネクタ 351"/>
        <xdr:cNvCxnSpPr/>
      </xdr:nvCxnSpPr>
      <xdr:spPr>
        <a:xfrm flipV="1">
          <a:off x="7857490" y="9782175"/>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62230</xdr:rowOff>
    </xdr:from>
    <xdr:to>
      <xdr:col>50</xdr:col>
      <xdr:colOff>165100</xdr:colOff>
      <xdr:row>56</xdr:row>
      <xdr:rowOff>164465</xdr:rowOff>
    </xdr:to>
    <xdr:sp macro="" textlink="">
      <xdr:nvSpPr>
        <xdr:cNvPr id="353" name="フローチャート: 判断 352"/>
        <xdr:cNvSpPr/>
      </xdr:nvSpPr>
      <xdr:spPr>
        <a:xfrm>
          <a:off x="8604250" y="9314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9525</xdr:rowOff>
    </xdr:from>
    <xdr:ext cx="525145" cy="253365"/>
    <xdr:sp macro="" textlink="">
      <xdr:nvSpPr>
        <xdr:cNvPr id="354" name="テキスト ボックス 353"/>
        <xdr:cNvSpPr txBox="1"/>
      </xdr:nvSpPr>
      <xdr:spPr>
        <a:xfrm>
          <a:off x="8407400" y="9096375"/>
          <a:ext cx="525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33655</xdr:rowOff>
    </xdr:from>
    <xdr:to>
      <xdr:col>45</xdr:col>
      <xdr:colOff>170815</xdr:colOff>
      <xdr:row>59</xdr:row>
      <xdr:rowOff>35560</xdr:rowOff>
    </xdr:to>
    <xdr:cxnSp macro="">
      <xdr:nvCxnSpPr>
        <xdr:cNvPr id="355" name="直線コネクタ 354"/>
        <xdr:cNvCxnSpPr/>
      </xdr:nvCxnSpPr>
      <xdr:spPr>
        <a:xfrm>
          <a:off x="7054215" y="9780905"/>
          <a:ext cx="8032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59055</xdr:rowOff>
    </xdr:from>
    <xdr:to>
      <xdr:col>46</xdr:col>
      <xdr:colOff>38100</xdr:colOff>
      <xdr:row>56</xdr:row>
      <xdr:rowOff>160655</xdr:rowOff>
    </xdr:to>
    <xdr:sp macro="" textlink="">
      <xdr:nvSpPr>
        <xdr:cNvPr id="356" name="フローチャート: 判断 355"/>
        <xdr:cNvSpPr/>
      </xdr:nvSpPr>
      <xdr:spPr>
        <a:xfrm>
          <a:off x="7813675" y="931100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xdr:rowOff>
    </xdr:from>
    <xdr:ext cx="525780" cy="255905"/>
    <xdr:sp macro="" textlink="">
      <xdr:nvSpPr>
        <xdr:cNvPr id="357" name="テキスト ボックス 356"/>
        <xdr:cNvSpPr txBox="1"/>
      </xdr:nvSpPr>
      <xdr:spPr>
        <a:xfrm>
          <a:off x="7616825" y="909193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33655</xdr:rowOff>
    </xdr:from>
    <xdr:to>
      <xdr:col>41</xdr:col>
      <xdr:colOff>50800</xdr:colOff>
      <xdr:row>59</xdr:row>
      <xdr:rowOff>35560</xdr:rowOff>
    </xdr:to>
    <xdr:cxnSp macro="">
      <xdr:nvCxnSpPr>
        <xdr:cNvPr id="358" name="直線コネクタ 357"/>
        <xdr:cNvCxnSpPr/>
      </xdr:nvCxnSpPr>
      <xdr:spPr>
        <a:xfrm flipV="1">
          <a:off x="6263640" y="9780905"/>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35560</xdr:rowOff>
    </xdr:from>
    <xdr:to>
      <xdr:col>41</xdr:col>
      <xdr:colOff>101600</xdr:colOff>
      <xdr:row>56</xdr:row>
      <xdr:rowOff>137160</xdr:rowOff>
    </xdr:to>
    <xdr:sp macro="" textlink="">
      <xdr:nvSpPr>
        <xdr:cNvPr id="359" name="フローチャート: 判断 358"/>
        <xdr:cNvSpPr/>
      </xdr:nvSpPr>
      <xdr:spPr>
        <a:xfrm>
          <a:off x="7003415" y="92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153670</xdr:rowOff>
    </xdr:from>
    <xdr:ext cx="525780" cy="254000"/>
    <xdr:sp macro="" textlink="">
      <xdr:nvSpPr>
        <xdr:cNvPr id="360" name="テキスト ボックス 359"/>
        <xdr:cNvSpPr txBox="1"/>
      </xdr:nvSpPr>
      <xdr:spPr>
        <a:xfrm>
          <a:off x="6826250" y="9075420"/>
          <a:ext cx="5257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74930</xdr:rowOff>
    </xdr:from>
    <xdr:to>
      <xdr:col>36</xdr:col>
      <xdr:colOff>165100</xdr:colOff>
      <xdr:row>57</xdr:row>
      <xdr:rowOff>5080</xdr:rowOff>
    </xdr:to>
    <xdr:sp macro="" textlink="">
      <xdr:nvSpPr>
        <xdr:cNvPr id="361" name="フローチャート: 判断 360"/>
        <xdr:cNvSpPr/>
      </xdr:nvSpPr>
      <xdr:spPr>
        <a:xfrm>
          <a:off x="6212840" y="9326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21590</xdr:rowOff>
    </xdr:from>
    <xdr:ext cx="525145" cy="250825"/>
    <xdr:sp macro="" textlink="">
      <xdr:nvSpPr>
        <xdr:cNvPr id="362" name="テキスト ボックス 361"/>
        <xdr:cNvSpPr txBox="1"/>
      </xdr:nvSpPr>
      <xdr:spPr>
        <a:xfrm>
          <a:off x="6015990" y="910844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79375</xdr:rowOff>
    </xdr:from>
    <xdr:ext cx="762000" cy="258445"/>
    <xdr:sp macro="" textlink="">
      <xdr:nvSpPr>
        <xdr:cNvPr id="363" name="テキスト ボックス 362"/>
        <xdr:cNvSpPr txBox="1"/>
      </xdr:nvSpPr>
      <xdr:spPr>
        <a:xfrm>
          <a:off x="922401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79375</xdr:rowOff>
    </xdr:from>
    <xdr:ext cx="762000" cy="258445"/>
    <xdr:sp macro="" textlink="">
      <xdr:nvSpPr>
        <xdr:cNvPr id="364" name="テキスト ボックス 363"/>
        <xdr:cNvSpPr txBox="1"/>
      </xdr:nvSpPr>
      <xdr:spPr>
        <a:xfrm>
          <a:off x="848423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61</xdr:row>
      <xdr:rowOff>79375</xdr:rowOff>
    </xdr:from>
    <xdr:ext cx="762000" cy="258445"/>
    <xdr:sp macro="" textlink="">
      <xdr:nvSpPr>
        <xdr:cNvPr id="365" name="テキスト ボックス 364"/>
        <xdr:cNvSpPr txBox="1"/>
      </xdr:nvSpPr>
      <xdr:spPr>
        <a:xfrm>
          <a:off x="76866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79375</xdr:rowOff>
    </xdr:from>
    <xdr:ext cx="761365" cy="258445"/>
    <xdr:sp macro="" textlink="">
      <xdr:nvSpPr>
        <xdr:cNvPr id="366" name="テキスト ボックス 365"/>
        <xdr:cNvSpPr txBox="1"/>
      </xdr:nvSpPr>
      <xdr:spPr>
        <a:xfrm>
          <a:off x="688340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79375</xdr:rowOff>
    </xdr:from>
    <xdr:ext cx="762000" cy="258445"/>
    <xdr:sp macro="" textlink="">
      <xdr:nvSpPr>
        <xdr:cNvPr id="367" name="テキスト ボックス 366"/>
        <xdr:cNvSpPr txBox="1"/>
      </xdr:nvSpPr>
      <xdr:spPr>
        <a:xfrm>
          <a:off x="60928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157480</xdr:rowOff>
    </xdr:from>
    <xdr:to>
      <xdr:col>55</xdr:col>
      <xdr:colOff>50800</xdr:colOff>
      <xdr:row>59</xdr:row>
      <xdr:rowOff>87630</xdr:rowOff>
    </xdr:to>
    <xdr:sp macro="" textlink="">
      <xdr:nvSpPr>
        <xdr:cNvPr id="368" name="楕円 367"/>
        <xdr:cNvSpPr/>
      </xdr:nvSpPr>
      <xdr:spPr>
        <a:xfrm>
          <a:off x="9363710" y="973963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71755</xdr:rowOff>
    </xdr:from>
    <xdr:ext cx="377825" cy="258445"/>
    <xdr:sp macro="" textlink="">
      <xdr:nvSpPr>
        <xdr:cNvPr id="369" name="農林水産業費該当値テキスト"/>
        <xdr:cNvSpPr txBox="1"/>
      </xdr:nvSpPr>
      <xdr:spPr>
        <a:xfrm>
          <a:off x="9445625" y="96539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155575</xdr:rowOff>
    </xdr:from>
    <xdr:to>
      <xdr:col>50</xdr:col>
      <xdr:colOff>165100</xdr:colOff>
      <xdr:row>59</xdr:row>
      <xdr:rowOff>85090</xdr:rowOff>
    </xdr:to>
    <xdr:sp macro="" textlink="">
      <xdr:nvSpPr>
        <xdr:cNvPr id="370" name="楕円 369"/>
        <xdr:cNvSpPr/>
      </xdr:nvSpPr>
      <xdr:spPr>
        <a:xfrm>
          <a:off x="8604250" y="973772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76835</xdr:rowOff>
    </xdr:from>
    <xdr:ext cx="377190" cy="250825"/>
    <xdr:sp macro="" textlink="">
      <xdr:nvSpPr>
        <xdr:cNvPr id="371" name="テキスト ボックス 370"/>
        <xdr:cNvSpPr txBox="1"/>
      </xdr:nvSpPr>
      <xdr:spPr>
        <a:xfrm>
          <a:off x="8485505" y="9824085"/>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156210</xdr:rowOff>
    </xdr:from>
    <xdr:to>
      <xdr:col>46</xdr:col>
      <xdr:colOff>38100</xdr:colOff>
      <xdr:row>59</xdr:row>
      <xdr:rowOff>86360</xdr:rowOff>
    </xdr:to>
    <xdr:sp macro="" textlink="">
      <xdr:nvSpPr>
        <xdr:cNvPr id="372" name="楕円 371"/>
        <xdr:cNvSpPr/>
      </xdr:nvSpPr>
      <xdr:spPr>
        <a:xfrm>
          <a:off x="7813675" y="973836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170815</xdr:colOff>
      <xdr:row>59</xdr:row>
      <xdr:rowOff>77470</xdr:rowOff>
    </xdr:from>
    <xdr:ext cx="378460" cy="250825"/>
    <xdr:sp macro="" textlink="">
      <xdr:nvSpPr>
        <xdr:cNvPr id="373" name="テキスト ボックス 372"/>
        <xdr:cNvSpPr txBox="1"/>
      </xdr:nvSpPr>
      <xdr:spPr>
        <a:xfrm>
          <a:off x="7686675" y="982472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153670</xdr:rowOff>
    </xdr:from>
    <xdr:to>
      <xdr:col>41</xdr:col>
      <xdr:colOff>101600</xdr:colOff>
      <xdr:row>59</xdr:row>
      <xdr:rowOff>84455</xdr:rowOff>
    </xdr:to>
    <xdr:sp macro="" textlink="">
      <xdr:nvSpPr>
        <xdr:cNvPr id="374" name="楕円 373"/>
        <xdr:cNvSpPr/>
      </xdr:nvSpPr>
      <xdr:spPr>
        <a:xfrm>
          <a:off x="7003415" y="97358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75565</xdr:rowOff>
    </xdr:from>
    <xdr:ext cx="377825" cy="250825"/>
    <xdr:sp macro="" textlink="">
      <xdr:nvSpPr>
        <xdr:cNvPr id="375" name="テキスト ボックス 374"/>
        <xdr:cNvSpPr txBox="1"/>
      </xdr:nvSpPr>
      <xdr:spPr>
        <a:xfrm>
          <a:off x="6884670" y="9822815"/>
          <a:ext cx="377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156210</xdr:rowOff>
    </xdr:from>
    <xdr:to>
      <xdr:col>36</xdr:col>
      <xdr:colOff>165100</xdr:colOff>
      <xdr:row>59</xdr:row>
      <xdr:rowOff>86360</xdr:rowOff>
    </xdr:to>
    <xdr:sp macro="" textlink="">
      <xdr:nvSpPr>
        <xdr:cNvPr id="376" name="楕円 375"/>
        <xdr:cNvSpPr/>
      </xdr:nvSpPr>
      <xdr:spPr>
        <a:xfrm>
          <a:off x="6212840" y="9738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59</xdr:row>
      <xdr:rowOff>77470</xdr:rowOff>
    </xdr:from>
    <xdr:ext cx="377190" cy="250825"/>
    <xdr:sp macro="" textlink="">
      <xdr:nvSpPr>
        <xdr:cNvPr id="377" name="テキスト ボックス 376"/>
        <xdr:cNvSpPr txBox="1"/>
      </xdr:nvSpPr>
      <xdr:spPr>
        <a:xfrm>
          <a:off x="6094095" y="9824720"/>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56515</xdr:rowOff>
    </xdr:from>
    <xdr:to>
      <xdr:col>59</xdr:col>
      <xdr:colOff>50800</xdr:colOff>
      <xdr:row>65</xdr:row>
      <xdr:rowOff>31115</xdr:rowOff>
    </xdr:to>
    <xdr:sp macro="" textlink="">
      <xdr:nvSpPr>
        <xdr:cNvPr id="378" name="正方形/長方形 377"/>
        <xdr:cNvSpPr/>
      </xdr:nvSpPr>
      <xdr:spPr>
        <a:xfrm>
          <a:off x="5934710" y="10464165"/>
          <a:ext cx="41941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56515</xdr:rowOff>
    </xdr:from>
    <xdr:to>
      <xdr:col>43</xdr:col>
      <xdr:colOff>63500</xdr:colOff>
      <xdr:row>66</xdr:row>
      <xdr:rowOff>139700</xdr:rowOff>
    </xdr:to>
    <xdr:sp macro="" textlink="">
      <xdr:nvSpPr>
        <xdr:cNvPr id="379" name="正方形/長方形 378"/>
        <xdr:cNvSpPr/>
      </xdr:nvSpPr>
      <xdr:spPr>
        <a:xfrm>
          <a:off x="6042025"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88265</xdr:rowOff>
    </xdr:from>
    <xdr:to>
      <xdr:col>43</xdr:col>
      <xdr:colOff>63500</xdr:colOff>
      <xdr:row>68</xdr:row>
      <xdr:rowOff>0</xdr:rowOff>
    </xdr:to>
    <xdr:sp macro="" textlink="">
      <xdr:nvSpPr>
        <xdr:cNvPr id="380" name="正方形/長方形 379"/>
        <xdr:cNvSpPr/>
      </xdr:nvSpPr>
      <xdr:spPr>
        <a:xfrm>
          <a:off x="6042025"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56515</xdr:rowOff>
    </xdr:from>
    <xdr:to>
      <xdr:col>48</xdr:col>
      <xdr:colOff>127000</xdr:colOff>
      <xdr:row>66</xdr:row>
      <xdr:rowOff>139700</xdr:rowOff>
    </xdr:to>
    <xdr:sp macro="" textlink="">
      <xdr:nvSpPr>
        <xdr:cNvPr id="381" name="正方形/長方形 380"/>
        <xdr:cNvSpPr/>
      </xdr:nvSpPr>
      <xdr:spPr>
        <a:xfrm>
          <a:off x="695960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88265</xdr:rowOff>
    </xdr:from>
    <xdr:to>
      <xdr:col>48</xdr:col>
      <xdr:colOff>127000</xdr:colOff>
      <xdr:row>68</xdr:row>
      <xdr:rowOff>0</xdr:rowOff>
    </xdr:to>
    <xdr:sp macro="" textlink="">
      <xdr:nvSpPr>
        <xdr:cNvPr id="382" name="正方形/長方形 381"/>
        <xdr:cNvSpPr/>
      </xdr:nvSpPr>
      <xdr:spPr>
        <a:xfrm>
          <a:off x="695960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56515</xdr:rowOff>
    </xdr:from>
    <xdr:to>
      <xdr:col>54</xdr:col>
      <xdr:colOff>127000</xdr:colOff>
      <xdr:row>66</xdr:row>
      <xdr:rowOff>139700</xdr:rowOff>
    </xdr:to>
    <xdr:sp macro="" textlink="">
      <xdr:nvSpPr>
        <xdr:cNvPr id="383" name="正方形/長方形 382"/>
        <xdr:cNvSpPr/>
      </xdr:nvSpPr>
      <xdr:spPr>
        <a:xfrm>
          <a:off x="798449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88265</xdr:rowOff>
    </xdr:from>
    <xdr:to>
      <xdr:col>54</xdr:col>
      <xdr:colOff>127000</xdr:colOff>
      <xdr:row>68</xdr:row>
      <xdr:rowOff>0</xdr:rowOff>
    </xdr:to>
    <xdr:sp macro="" textlink="">
      <xdr:nvSpPr>
        <xdr:cNvPr id="384" name="正方形/長方形 383"/>
        <xdr:cNvSpPr/>
      </xdr:nvSpPr>
      <xdr:spPr>
        <a:xfrm>
          <a:off x="798449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81915</xdr:rowOff>
    </xdr:to>
    <xdr:sp macro="" textlink="">
      <xdr:nvSpPr>
        <xdr:cNvPr id="385" name="正方形/長方形 384"/>
        <xdr:cNvSpPr/>
      </xdr:nvSpPr>
      <xdr:spPr>
        <a:xfrm>
          <a:off x="5934710" y="11257915"/>
          <a:ext cx="41941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5080</xdr:rowOff>
    </xdr:from>
    <xdr:ext cx="340995" cy="222250"/>
    <xdr:sp macro="" textlink="">
      <xdr:nvSpPr>
        <xdr:cNvPr id="386" name="テキスト ボックス 385"/>
        <xdr:cNvSpPr txBox="1"/>
      </xdr:nvSpPr>
      <xdr:spPr>
        <a:xfrm>
          <a:off x="5896610" y="11073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81915</xdr:rowOff>
    </xdr:from>
    <xdr:to>
      <xdr:col>59</xdr:col>
      <xdr:colOff>50800</xdr:colOff>
      <xdr:row>81</xdr:row>
      <xdr:rowOff>81915</xdr:rowOff>
    </xdr:to>
    <xdr:cxnSp macro="">
      <xdr:nvCxnSpPr>
        <xdr:cNvPr id="387" name="直線コネクタ 386"/>
        <xdr:cNvCxnSpPr/>
      </xdr:nvCxnSpPr>
      <xdr:spPr>
        <a:xfrm>
          <a:off x="5934710" y="1346136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43815</xdr:rowOff>
    </xdr:from>
    <xdr:to>
      <xdr:col>59</xdr:col>
      <xdr:colOff>50800</xdr:colOff>
      <xdr:row>79</xdr:row>
      <xdr:rowOff>43815</xdr:rowOff>
    </xdr:to>
    <xdr:cxnSp macro="">
      <xdr:nvCxnSpPr>
        <xdr:cNvPr id="388" name="直線コネクタ 387"/>
        <xdr:cNvCxnSpPr/>
      </xdr:nvCxnSpPr>
      <xdr:spPr>
        <a:xfrm>
          <a:off x="5934710" y="1309306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73025</xdr:rowOff>
    </xdr:from>
    <xdr:ext cx="240665" cy="258445"/>
    <xdr:sp macro="" textlink="">
      <xdr:nvSpPr>
        <xdr:cNvPr id="389" name="テキスト ボックス 388"/>
        <xdr:cNvSpPr txBox="1"/>
      </xdr:nvSpPr>
      <xdr:spPr>
        <a:xfrm>
          <a:off x="5705475" y="12957175"/>
          <a:ext cx="240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5080</xdr:rowOff>
    </xdr:from>
    <xdr:to>
      <xdr:col>59</xdr:col>
      <xdr:colOff>50800</xdr:colOff>
      <xdr:row>77</xdr:row>
      <xdr:rowOff>5080</xdr:rowOff>
    </xdr:to>
    <xdr:cxnSp macro="">
      <xdr:nvCxnSpPr>
        <xdr:cNvPr id="390" name="直線コネクタ 389"/>
        <xdr:cNvCxnSpPr/>
      </xdr:nvCxnSpPr>
      <xdr:spPr>
        <a:xfrm>
          <a:off x="5934710" y="1272413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30225" cy="258445"/>
    <xdr:sp macro="" textlink="">
      <xdr:nvSpPr>
        <xdr:cNvPr id="391" name="テキスト ボックス 390"/>
        <xdr:cNvSpPr txBox="1"/>
      </xdr:nvSpPr>
      <xdr:spPr>
        <a:xfrm>
          <a:off x="5462270" y="12588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5934710" y="1236345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164465</xdr:rowOff>
    </xdr:from>
    <xdr:ext cx="530225" cy="255270"/>
    <xdr:sp macro="" textlink="">
      <xdr:nvSpPr>
        <xdr:cNvPr id="393" name="テキスト ボックス 392"/>
        <xdr:cNvSpPr txBox="1"/>
      </xdr:nvSpPr>
      <xdr:spPr>
        <a:xfrm>
          <a:off x="5462270" y="1222311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100965</xdr:rowOff>
    </xdr:from>
    <xdr:to>
      <xdr:col>59</xdr:col>
      <xdr:colOff>50800</xdr:colOff>
      <xdr:row>72</xdr:row>
      <xdr:rowOff>100965</xdr:rowOff>
    </xdr:to>
    <xdr:cxnSp macro="">
      <xdr:nvCxnSpPr>
        <xdr:cNvPr id="394" name="直線コネクタ 393"/>
        <xdr:cNvCxnSpPr/>
      </xdr:nvCxnSpPr>
      <xdr:spPr>
        <a:xfrm>
          <a:off x="5934710" y="119945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130175</xdr:rowOff>
    </xdr:from>
    <xdr:ext cx="530225" cy="256540"/>
    <xdr:sp macro="" textlink="">
      <xdr:nvSpPr>
        <xdr:cNvPr id="395" name="テキスト ボックス 394"/>
        <xdr:cNvSpPr txBox="1"/>
      </xdr:nvSpPr>
      <xdr:spPr>
        <a:xfrm>
          <a:off x="5462270" y="1185862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62230</xdr:rowOff>
    </xdr:from>
    <xdr:to>
      <xdr:col>59</xdr:col>
      <xdr:colOff>50800</xdr:colOff>
      <xdr:row>70</xdr:row>
      <xdr:rowOff>62230</xdr:rowOff>
    </xdr:to>
    <xdr:cxnSp macro="">
      <xdr:nvCxnSpPr>
        <xdr:cNvPr id="396" name="直線コネクタ 395"/>
        <xdr:cNvCxnSpPr/>
      </xdr:nvCxnSpPr>
      <xdr:spPr>
        <a:xfrm>
          <a:off x="5934710" y="1162558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92075</xdr:rowOff>
    </xdr:from>
    <xdr:ext cx="530225" cy="256540"/>
    <xdr:sp macro="" textlink="">
      <xdr:nvSpPr>
        <xdr:cNvPr id="397" name="テキスト ボックス 396"/>
        <xdr:cNvSpPr txBox="1"/>
      </xdr:nvSpPr>
      <xdr:spPr>
        <a:xfrm>
          <a:off x="5462270" y="1149032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8" name="直線コネクタ 397"/>
        <xdr:cNvCxnSpPr/>
      </xdr:nvCxnSpPr>
      <xdr:spPr>
        <a:xfrm>
          <a:off x="5934710" y="11257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53975</xdr:rowOff>
    </xdr:from>
    <xdr:ext cx="586740" cy="248920"/>
    <xdr:sp macro="" textlink="">
      <xdr:nvSpPr>
        <xdr:cNvPr id="399" name="テキスト ボックス 398"/>
        <xdr:cNvSpPr txBox="1"/>
      </xdr:nvSpPr>
      <xdr:spPr>
        <a:xfrm>
          <a:off x="5398135" y="11122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81915</xdr:rowOff>
    </xdr:to>
    <xdr:sp macro="" textlink="">
      <xdr:nvSpPr>
        <xdr:cNvPr id="400" name="商工費グラフ枠"/>
        <xdr:cNvSpPr/>
      </xdr:nvSpPr>
      <xdr:spPr>
        <a:xfrm>
          <a:off x="5934710" y="11257915"/>
          <a:ext cx="41941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70</xdr:row>
      <xdr:rowOff>157480</xdr:rowOff>
    </xdr:from>
    <xdr:to>
      <xdr:col>54</xdr:col>
      <xdr:colOff>170815</xdr:colOff>
      <xdr:row>79</xdr:row>
      <xdr:rowOff>4445</xdr:rowOff>
    </xdr:to>
    <xdr:cxnSp macro="">
      <xdr:nvCxnSpPr>
        <xdr:cNvPr id="401" name="直線コネクタ 400"/>
        <xdr:cNvCxnSpPr/>
      </xdr:nvCxnSpPr>
      <xdr:spPr>
        <a:xfrm flipV="1">
          <a:off x="9394825" y="11720830"/>
          <a:ext cx="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xdr:rowOff>
    </xdr:from>
    <xdr:ext cx="469265" cy="250825"/>
    <xdr:sp macro="" textlink="">
      <xdr:nvSpPr>
        <xdr:cNvPr id="402" name="商工費最小値テキスト"/>
        <xdr:cNvSpPr txBox="1"/>
      </xdr:nvSpPr>
      <xdr:spPr>
        <a:xfrm>
          <a:off x="9445625" y="1305750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xdr:rowOff>
    </xdr:from>
    <xdr:to>
      <xdr:col>55</xdr:col>
      <xdr:colOff>88900</xdr:colOff>
      <xdr:row>79</xdr:row>
      <xdr:rowOff>4445</xdr:rowOff>
    </xdr:to>
    <xdr:cxnSp macro="">
      <xdr:nvCxnSpPr>
        <xdr:cNvPr id="403" name="直線コネクタ 402"/>
        <xdr:cNvCxnSpPr/>
      </xdr:nvCxnSpPr>
      <xdr:spPr>
        <a:xfrm>
          <a:off x="9325610" y="130536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104775</xdr:rowOff>
    </xdr:from>
    <xdr:ext cx="534035" cy="258445"/>
    <xdr:sp macro="" textlink="">
      <xdr:nvSpPr>
        <xdr:cNvPr id="404" name="商工費最大値テキスト"/>
        <xdr:cNvSpPr txBox="1"/>
      </xdr:nvSpPr>
      <xdr:spPr>
        <a:xfrm>
          <a:off x="9445625" y="1150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75,037</a:t>
          </a:r>
          <a:endParaRPr kumimoji="1" lang="ja-JP" altLang="en-US" sz="1000" b="1">
            <a:latin typeface="ＭＳ Ｐゴシック"/>
          </a:endParaRPr>
        </a:p>
      </xdr:txBody>
    </xdr:sp>
    <xdr:clientData/>
  </xdr:oneCellAnchor>
  <xdr:twoCellAnchor>
    <xdr:from>
      <xdr:col>54</xdr:col>
      <xdr:colOff>101600</xdr:colOff>
      <xdr:row>70</xdr:row>
      <xdr:rowOff>157480</xdr:rowOff>
    </xdr:from>
    <xdr:to>
      <xdr:col>55</xdr:col>
      <xdr:colOff>88900</xdr:colOff>
      <xdr:row>70</xdr:row>
      <xdr:rowOff>157480</xdr:rowOff>
    </xdr:to>
    <xdr:cxnSp macro="">
      <xdr:nvCxnSpPr>
        <xdr:cNvPr id="405" name="直線コネクタ 404"/>
        <xdr:cNvCxnSpPr/>
      </xdr:nvCxnSpPr>
      <xdr:spPr>
        <a:xfrm>
          <a:off x="9325610" y="1172083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146685</xdr:rowOff>
    </xdr:from>
    <xdr:to>
      <xdr:col>55</xdr:col>
      <xdr:colOff>0</xdr:colOff>
      <xdr:row>79</xdr:row>
      <xdr:rowOff>1270</xdr:rowOff>
    </xdr:to>
    <xdr:cxnSp macro="">
      <xdr:nvCxnSpPr>
        <xdr:cNvPr id="406" name="直線コネクタ 405"/>
        <xdr:cNvCxnSpPr/>
      </xdr:nvCxnSpPr>
      <xdr:spPr>
        <a:xfrm flipV="1">
          <a:off x="8655050" y="13030835"/>
          <a:ext cx="7397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109220</xdr:rowOff>
    </xdr:from>
    <xdr:ext cx="534035" cy="251460"/>
    <xdr:sp macro="" textlink="">
      <xdr:nvSpPr>
        <xdr:cNvPr id="407" name="商工費平均値テキスト"/>
        <xdr:cNvSpPr txBox="1"/>
      </xdr:nvSpPr>
      <xdr:spPr>
        <a:xfrm>
          <a:off x="9445625" y="1249807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86360</xdr:rowOff>
    </xdr:from>
    <xdr:to>
      <xdr:col>55</xdr:col>
      <xdr:colOff>50800</xdr:colOff>
      <xdr:row>77</xdr:row>
      <xdr:rowOff>17780</xdr:rowOff>
    </xdr:to>
    <xdr:sp macro="" textlink="">
      <xdr:nvSpPr>
        <xdr:cNvPr id="408" name="フローチャート: 判断 407"/>
        <xdr:cNvSpPr/>
      </xdr:nvSpPr>
      <xdr:spPr>
        <a:xfrm>
          <a:off x="9363710" y="12640310"/>
          <a:ext cx="8191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79</xdr:row>
      <xdr:rowOff>1270</xdr:rowOff>
    </xdr:from>
    <xdr:to>
      <xdr:col>50</xdr:col>
      <xdr:colOff>114300</xdr:colOff>
      <xdr:row>79</xdr:row>
      <xdr:rowOff>13970</xdr:rowOff>
    </xdr:to>
    <xdr:cxnSp macro="">
      <xdr:nvCxnSpPr>
        <xdr:cNvPr id="409" name="直線コネクタ 408"/>
        <xdr:cNvCxnSpPr/>
      </xdr:nvCxnSpPr>
      <xdr:spPr>
        <a:xfrm flipV="1">
          <a:off x="7857490" y="13050520"/>
          <a:ext cx="7975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93345</xdr:rowOff>
    </xdr:from>
    <xdr:to>
      <xdr:col>50</xdr:col>
      <xdr:colOff>165100</xdr:colOff>
      <xdr:row>78</xdr:row>
      <xdr:rowOff>23495</xdr:rowOff>
    </xdr:to>
    <xdr:sp macro="" textlink="">
      <xdr:nvSpPr>
        <xdr:cNvPr id="410" name="フローチャート: 判断 409"/>
        <xdr:cNvSpPr/>
      </xdr:nvSpPr>
      <xdr:spPr>
        <a:xfrm>
          <a:off x="8604250" y="12812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39370</xdr:rowOff>
    </xdr:from>
    <xdr:ext cx="525145" cy="255905"/>
    <xdr:sp macro="" textlink="">
      <xdr:nvSpPr>
        <xdr:cNvPr id="411" name="テキスト ボックス 410"/>
        <xdr:cNvSpPr txBox="1"/>
      </xdr:nvSpPr>
      <xdr:spPr>
        <a:xfrm>
          <a:off x="8407400" y="12593320"/>
          <a:ext cx="5251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13970</xdr:rowOff>
    </xdr:from>
    <xdr:to>
      <xdr:col>45</xdr:col>
      <xdr:colOff>170815</xdr:colOff>
      <xdr:row>79</xdr:row>
      <xdr:rowOff>19050</xdr:rowOff>
    </xdr:to>
    <xdr:cxnSp macro="">
      <xdr:nvCxnSpPr>
        <xdr:cNvPr id="412" name="直線コネクタ 411"/>
        <xdr:cNvCxnSpPr/>
      </xdr:nvCxnSpPr>
      <xdr:spPr>
        <a:xfrm flipV="1">
          <a:off x="7054215" y="13063220"/>
          <a:ext cx="8032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91440</xdr:rowOff>
    </xdr:from>
    <xdr:to>
      <xdr:col>46</xdr:col>
      <xdr:colOff>38100</xdr:colOff>
      <xdr:row>78</xdr:row>
      <xdr:rowOff>21590</xdr:rowOff>
    </xdr:to>
    <xdr:sp macro="" textlink="">
      <xdr:nvSpPr>
        <xdr:cNvPr id="413" name="フローチャート: 判断 412"/>
        <xdr:cNvSpPr/>
      </xdr:nvSpPr>
      <xdr:spPr>
        <a:xfrm>
          <a:off x="7813675" y="12810490"/>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38100</xdr:rowOff>
    </xdr:from>
    <xdr:ext cx="525780" cy="258445"/>
    <xdr:sp macro="" textlink="">
      <xdr:nvSpPr>
        <xdr:cNvPr id="414" name="テキスト ボックス 413"/>
        <xdr:cNvSpPr txBox="1"/>
      </xdr:nvSpPr>
      <xdr:spPr>
        <a:xfrm>
          <a:off x="7616825" y="12592050"/>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19050</xdr:rowOff>
    </xdr:from>
    <xdr:to>
      <xdr:col>41</xdr:col>
      <xdr:colOff>50800</xdr:colOff>
      <xdr:row>79</xdr:row>
      <xdr:rowOff>24765</xdr:rowOff>
    </xdr:to>
    <xdr:cxnSp macro="">
      <xdr:nvCxnSpPr>
        <xdr:cNvPr id="415" name="直線コネクタ 414"/>
        <xdr:cNvCxnSpPr/>
      </xdr:nvCxnSpPr>
      <xdr:spPr>
        <a:xfrm flipV="1">
          <a:off x="6263640" y="13068300"/>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84455</xdr:rowOff>
    </xdr:from>
    <xdr:to>
      <xdr:col>41</xdr:col>
      <xdr:colOff>101600</xdr:colOff>
      <xdr:row>78</xdr:row>
      <xdr:rowOff>14605</xdr:rowOff>
    </xdr:to>
    <xdr:sp macro="" textlink="">
      <xdr:nvSpPr>
        <xdr:cNvPr id="416" name="フローチャート: 判断 415"/>
        <xdr:cNvSpPr/>
      </xdr:nvSpPr>
      <xdr:spPr>
        <a:xfrm>
          <a:off x="7003415" y="12803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31115</xdr:rowOff>
    </xdr:from>
    <xdr:ext cx="525780" cy="248920"/>
    <xdr:sp macro="" textlink="">
      <xdr:nvSpPr>
        <xdr:cNvPr id="417" name="テキスト ボックス 416"/>
        <xdr:cNvSpPr txBox="1"/>
      </xdr:nvSpPr>
      <xdr:spPr>
        <a:xfrm>
          <a:off x="6826250" y="12585065"/>
          <a:ext cx="52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94615</xdr:rowOff>
    </xdr:from>
    <xdr:to>
      <xdr:col>36</xdr:col>
      <xdr:colOff>165100</xdr:colOff>
      <xdr:row>78</xdr:row>
      <xdr:rowOff>24765</xdr:rowOff>
    </xdr:to>
    <xdr:sp macro="" textlink="">
      <xdr:nvSpPr>
        <xdr:cNvPr id="418" name="フローチャート: 判断 417"/>
        <xdr:cNvSpPr/>
      </xdr:nvSpPr>
      <xdr:spPr>
        <a:xfrm>
          <a:off x="6212840" y="128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41275</xdr:rowOff>
    </xdr:from>
    <xdr:ext cx="525145" cy="250825"/>
    <xdr:sp macro="" textlink="">
      <xdr:nvSpPr>
        <xdr:cNvPr id="419" name="テキスト ボックス 418"/>
        <xdr:cNvSpPr txBox="1"/>
      </xdr:nvSpPr>
      <xdr:spPr>
        <a:xfrm>
          <a:off x="6015990" y="125952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79375</xdr:rowOff>
    </xdr:from>
    <xdr:ext cx="762000" cy="258445"/>
    <xdr:sp macro="" textlink="">
      <xdr:nvSpPr>
        <xdr:cNvPr id="420" name="テキスト ボックス 419"/>
        <xdr:cNvSpPr txBox="1"/>
      </xdr:nvSpPr>
      <xdr:spPr>
        <a:xfrm>
          <a:off x="9224010"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79375</xdr:rowOff>
    </xdr:from>
    <xdr:ext cx="762000" cy="258445"/>
    <xdr:sp macro="" textlink="">
      <xdr:nvSpPr>
        <xdr:cNvPr id="421" name="テキスト ボックス 420"/>
        <xdr:cNvSpPr txBox="1"/>
      </xdr:nvSpPr>
      <xdr:spPr>
        <a:xfrm>
          <a:off x="848423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81</xdr:row>
      <xdr:rowOff>79375</xdr:rowOff>
    </xdr:from>
    <xdr:ext cx="762000" cy="258445"/>
    <xdr:sp macro="" textlink="">
      <xdr:nvSpPr>
        <xdr:cNvPr id="422" name="テキスト ボックス 421"/>
        <xdr:cNvSpPr txBox="1"/>
      </xdr:nvSpPr>
      <xdr:spPr>
        <a:xfrm>
          <a:off x="768667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79375</xdr:rowOff>
    </xdr:from>
    <xdr:ext cx="761365" cy="258445"/>
    <xdr:sp macro="" textlink="">
      <xdr:nvSpPr>
        <xdr:cNvPr id="423" name="テキスト ボックス 422"/>
        <xdr:cNvSpPr txBox="1"/>
      </xdr:nvSpPr>
      <xdr:spPr>
        <a:xfrm>
          <a:off x="6883400" y="1345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79375</xdr:rowOff>
    </xdr:from>
    <xdr:ext cx="762000" cy="258445"/>
    <xdr:sp macro="" textlink="">
      <xdr:nvSpPr>
        <xdr:cNvPr id="424" name="テキスト ボックス 423"/>
        <xdr:cNvSpPr txBox="1"/>
      </xdr:nvSpPr>
      <xdr:spPr>
        <a:xfrm>
          <a:off x="609282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95885</xdr:rowOff>
    </xdr:from>
    <xdr:to>
      <xdr:col>55</xdr:col>
      <xdr:colOff>50800</xdr:colOff>
      <xdr:row>79</xdr:row>
      <xdr:rowOff>26035</xdr:rowOff>
    </xdr:to>
    <xdr:sp macro="" textlink="">
      <xdr:nvSpPr>
        <xdr:cNvPr id="425" name="楕円 424"/>
        <xdr:cNvSpPr/>
      </xdr:nvSpPr>
      <xdr:spPr>
        <a:xfrm>
          <a:off x="9363710" y="1298003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10795</xdr:rowOff>
    </xdr:from>
    <xdr:ext cx="469265" cy="258445"/>
    <xdr:sp macro="" textlink="">
      <xdr:nvSpPr>
        <xdr:cNvPr id="426" name="商工費該当値テキスト"/>
        <xdr:cNvSpPr txBox="1"/>
      </xdr:nvSpPr>
      <xdr:spPr>
        <a:xfrm>
          <a:off x="9445625" y="12894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122555</xdr:rowOff>
    </xdr:from>
    <xdr:to>
      <xdr:col>50</xdr:col>
      <xdr:colOff>165100</xdr:colOff>
      <xdr:row>79</xdr:row>
      <xdr:rowOff>52705</xdr:rowOff>
    </xdr:to>
    <xdr:sp macro="" textlink="">
      <xdr:nvSpPr>
        <xdr:cNvPr id="427" name="楕円 426"/>
        <xdr:cNvSpPr/>
      </xdr:nvSpPr>
      <xdr:spPr>
        <a:xfrm>
          <a:off x="8604250" y="13006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43180</xdr:rowOff>
    </xdr:from>
    <xdr:ext cx="460375" cy="250825"/>
    <xdr:sp macro="" textlink="">
      <xdr:nvSpPr>
        <xdr:cNvPr id="428" name="テキスト ボックス 427"/>
        <xdr:cNvSpPr txBox="1"/>
      </xdr:nvSpPr>
      <xdr:spPr>
        <a:xfrm>
          <a:off x="8439785" y="1309243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134620</xdr:rowOff>
    </xdr:from>
    <xdr:to>
      <xdr:col>46</xdr:col>
      <xdr:colOff>38100</xdr:colOff>
      <xdr:row>79</xdr:row>
      <xdr:rowOff>64770</xdr:rowOff>
    </xdr:to>
    <xdr:sp macro="" textlink="">
      <xdr:nvSpPr>
        <xdr:cNvPr id="429" name="楕円 428"/>
        <xdr:cNvSpPr/>
      </xdr:nvSpPr>
      <xdr:spPr>
        <a:xfrm>
          <a:off x="7813675" y="1301877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55880</xdr:rowOff>
    </xdr:from>
    <xdr:ext cx="461010" cy="252095"/>
    <xdr:sp macro="" textlink="">
      <xdr:nvSpPr>
        <xdr:cNvPr id="430" name="テキスト ボックス 429"/>
        <xdr:cNvSpPr txBox="1"/>
      </xdr:nvSpPr>
      <xdr:spPr>
        <a:xfrm>
          <a:off x="7649210" y="13105130"/>
          <a:ext cx="461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139700</xdr:rowOff>
    </xdr:from>
    <xdr:to>
      <xdr:col>41</xdr:col>
      <xdr:colOff>101600</xdr:colOff>
      <xdr:row>79</xdr:row>
      <xdr:rowOff>69850</xdr:rowOff>
    </xdr:to>
    <xdr:sp macro="" textlink="">
      <xdr:nvSpPr>
        <xdr:cNvPr id="431" name="楕円 430"/>
        <xdr:cNvSpPr/>
      </xdr:nvSpPr>
      <xdr:spPr>
        <a:xfrm>
          <a:off x="7003415"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60960</xdr:rowOff>
    </xdr:from>
    <xdr:ext cx="460375" cy="256540"/>
    <xdr:sp macro="" textlink="">
      <xdr:nvSpPr>
        <xdr:cNvPr id="432" name="テキスト ボックス 431"/>
        <xdr:cNvSpPr txBox="1"/>
      </xdr:nvSpPr>
      <xdr:spPr>
        <a:xfrm>
          <a:off x="6838950" y="1311021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145415</xdr:rowOff>
    </xdr:from>
    <xdr:to>
      <xdr:col>36</xdr:col>
      <xdr:colOff>165100</xdr:colOff>
      <xdr:row>79</xdr:row>
      <xdr:rowOff>75565</xdr:rowOff>
    </xdr:to>
    <xdr:sp macro="" textlink="">
      <xdr:nvSpPr>
        <xdr:cNvPr id="433" name="楕円 432"/>
        <xdr:cNvSpPr/>
      </xdr:nvSpPr>
      <xdr:spPr>
        <a:xfrm>
          <a:off x="6212840" y="13029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66675</xdr:rowOff>
    </xdr:from>
    <xdr:ext cx="460375" cy="253365"/>
    <xdr:sp macro="" textlink="">
      <xdr:nvSpPr>
        <xdr:cNvPr id="434" name="テキスト ボックス 433"/>
        <xdr:cNvSpPr txBox="1"/>
      </xdr:nvSpPr>
      <xdr:spPr>
        <a:xfrm>
          <a:off x="6048375" y="13115925"/>
          <a:ext cx="460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56515</xdr:rowOff>
    </xdr:from>
    <xdr:to>
      <xdr:col>59</xdr:col>
      <xdr:colOff>50800</xdr:colOff>
      <xdr:row>85</xdr:row>
      <xdr:rowOff>31115</xdr:rowOff>
    </xdr:to>
    <xdr:sp macro="" textlink="">
      <xdr:nvSpPr>
        <xdr:cNvPr id="435" name="正方形/長方形 434"/>
        <xdr:cNvSpPr/>
      </xdr:nvSpPr>
      <xdr:spPr>
        <a:xfrm>
          <a:off x="5934710" y="13766165"/>
          <a:ext cx="41941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56515</xdr:rowOff>
    </xdr:from>
    <xdr:to>
      <xdr:col>43</xdr:col>
      <xdr:colOff>63500</xdr:colOff>
      <xdr:row>86</xdr:row>
      <xdr:rowOff>139700</xdr:rowOff>
    </xdr:to>
    <xdr:sp macro="" textlink="">
      <xdr:nvSpPr>
        <xdr:cNvPr id="436" name="正方形/長方形 435"/>
        <xdr:cNvSpPr/>
      </xdr:nvSpPr>
      <xdr:spPr>
        <a:xfrm>
          <a:off x="6042025"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88265</xdr:rowOff>
    </xdr:from>
    <xdr:to>
      <xdr:col>43</xdr:col>
      <xdr:colOff>63500</xdr:colOff>
      <xdr:row>88</xdr:row>
      <xdr:rowOff>0</xdr:rowOff>
    </xdr:to>
    <xdr:sp macro="" textlink="">
      <xdr:nvSpPr>
        <xdr:cNvPr id="437" name="正方形/長方形 436"/>
        <xdr:cNvSpPr/>
      </xdr:nvSpPr>
      <xdr:spPr>
        <a:xfrm>
          <a:off x="6042025"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56515</xdr:rowOff>
    </xdr:from>
    <xdr:to>
      <xdr:col>48</xdr:col>
      <xdr:colOff>127000</xdr:colOff>
      <xdr:row>86</xdr:row>
      <xdr:rowOff>139700</xdr:rowOff>
    </xdr:to>
    <xdr:sp macro="" textlink="">
      <xdr:nvSpPr>
        <xdr:cNvPr id="438" name="正方形/長方形 437"/>
        <xdr:cNvSpPr/>
      </xdr:nvSpPr>
      <xdr:spPr>
        <a:xfrm>
          <a:off x="695960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88265</xdr:rowOff>
    </xdr:from>
    <xdr:to>
      <xdr:col>48</xdr:col>
      <xdr:colOff>127000</xdr:colOff>
      <xdr:row>88</xdr:row>
      <xdr:rowOff>0</xdr:rowOff>
    </xdr:to>
    <xdr:sp macro="" textlink="">
      <xdr:nvSpPr>
        <xdr:cNvPr id="439" name="正方形/長方形 438"/>
        <xdr:cNvSpPr/>
      </xdr:nvSpPr>
      <xdr:spPr>
        <a:xfrm>
          <a:off x="695960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56515</xdr:rowOff>
    </xdr:from>
    <xdr:to>
      <xdr:col>54</xdr:col>
      <xdr:colOff>127000</xdr:colOff>
      <xdr:row>86</xdr:row>
      <xdr:rowOff>139700</xdr:rowOff>
    </xdr:to>
    <xdr:sp macro="" textlink="">
      <xdr:nvSpPr>
        <xdr:cNvPr id="440" name="正方形/長方形 439"/>
        <xdr:cNvSpPr/>
      </xdr:nvSpPr>
      <xdr:spPr>
        <a:xfrm>
          <a:off x="798449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88265</xdr:rowOff>
    </xdr:from>
    <xdr:to>
      <xdr:col>54</xdr:col>
      <xdr:colOff>127000</xdr:colOff>
      <xdr:row>88</xdr:row>
      <xdr:rowOff>0</xdr:rowOff>
    </xdr:to>
    <xdr:sp macro="" textlink="">
      <xdr:nvSpPr>
        <xdr:cNvPr id="441" name="正方形/長方形 440"/>
        <xdr:cNvSpPr/>
      </xdr:nvSpPr>
      <xdr:spPr>
        <a:xfrm>
          <a:off x="798449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2" name="正方形/長方形 441"/>
        <xdr:cNvSpPr/>
      </xdr:nvSpPr>
      <xdr:spPr>
        <a:xfrm>
          <a:off x="5934710" y="14559915"/>
          <a:ext cx="419417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5080</xdr:rowOff>
    </xdr:from>
    <xdr:ext cx="340995" cy="222250"/>
    <xdr:sp macro="" textlink="">
      <xdr:nvSpPr>
        <xdr:cNvPr id="443" name="テキスト ボックス 442"/>
        <xdr:cNvSpPr txBox="1"/>
      </xdr:nvSpPr>
      <xdr:spPr>
        <a:xfrm>
          <a:off x="5896610" y="14375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5934710" y="1682750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0665" cy="249555"/>
    <xdr:sp macro="" textlink="">
      <xdr:nvSpPr>
        <xdr:cNvPr id="445" name="テキスト ボックス 444"/>
        <xdr:cNvSpPr txBox="1"/>
      </xdr:nvSpPr>
      <xdr:spPr>
        <a:xfrm>
          <a:off x="5705475" y="16685260"/>
          <a:ext cx="240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5934710" y="1650111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225" cy="259080"/>
    <xdr:sp macro="" textlink="">
      <xdr:nvSpPr>
        <xdr:cNvPr id="447" name="テキスト ボックス 446"/>
        <xdr:cNvSpPr txBox="1"/>
      </xdr:nvSpPr>
      <xdr:spPr>
        <a:xfrm>
          <a:off x="5462270" y="16358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5934710" y="1617408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225" cy="250825"/>
    <xdr:sp macro="" textlink="">
      <xdr:nvSpPr>
        <xdr:cNvPr id="449" name="テキスト ボックス 448"/>
        <xdr:cNvSpPr txBox="1"/>
      </xdr:nvSpPr>
      <xdr:spPr>
        <a:xfrm>
          <a:off x="5462270" y="1603184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5934710" y="15848330"/>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225" cy="259080"/>
    <xdr:sp macro="" textlink="">
      <xdr:nvSpPr>
        <xdr:cNvPr id="451" name="テキスト ボックス 450"/>
        <xdr:cNvSpPr txBox="1"/>
      </xdr:nvSpPr>
      <xdr:spPr>
        <a:xfrm>
          <a:off x="5462270" y="15705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5934710" y="1552130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225" cy="251460"/>
    <xdr:sp macro="" textlink="">
      <xdr:nvSpPr>
        <xdr:cNvPr id="453" name="テキスト ボックス 452"/>
        <xdr:cNvSpPr txBox="1"/>
      </xdr:nvSpPr>
      <xdr:spPr>
        <a:xfrm>
          <a:off x="5462270" y="153797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5934710" y="15194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6740" cy="258445"/>
    <xdr:sp macro="" textlink="">
      <xdr:nvSpPr>
        <xdr:cNvPr id="455" name="テキスト ボックス 454"/>
        <xdr:cNvSpPr txBox="1"/>
      </xdr:nvSpPr>
      <xdr:spPr>
        <a:xfrm>
          <a:off x="5398135" y="150526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6" name="直線コネクタ 455"/>
        <xdr:cNvCxnSpPr/>
      </xdr:nvCxnSpPr>
      <xdr:spPr>
        <a:xfrm>
          <a:off x="5934710" y="1487360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86740" cy="258445"/>
    <xdr:sp macro="" textlink="">
      <xdr:nvSpPr>
        <xdr:cNvPr id="457" name="テキスト ボックス 456"/>
        <xdr:cNvSpPr txBox="1"/>
      </xdr:nvSpPr>
      <xdr:spPr>
        <a:xfrm>
          <a:off x="5398135" y="1473771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8" name="直線コネクタ 457"/>
        <xdr:cNvCxnSpPr/>
      </xdr:nvCxnSpPr>
      <xdr:spPr>
        <a:xfrm>
          <a:off x="5934710" y="14559915"/>
          <a:ext cx="4194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53975</xdr:rowOff>
    </xdr:from>
    <xdr:ext cx="586740" cy="248920"/>
    <xdr:sp macro="" textlink="">
      <xdr:nvSpPr>
        <xdr:cNvPr id="459" name="テキスト ボックス 458"/>
        <xdr:cNvSpPr txBox="1"/>
      </xdr:nvSpPr>
      <xdr:spPr>
        <a:xfrm>
          <a:off x="5398135" y="14424025"/>
          <a:ext cx="586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0" name="土木費グラフ枠"/>
        <xdr:cNvSpPr/>
      </xdr:nvSpPr>
      <xdr:spPr>
        <a:xfrm>
          <a:off x="5934710" y="14559915"/>
          <a:ext cx="419417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170815</xdr:colOff>
      <xdr:row>90</xdr:row>
      <xdr:rowOff>164465</xdr:rowOff>
    </xdr:from>
    <xdr:to>
      <xdr:col>54</xdr:col>
      <xdr:colOff>170815</xdr:colOff>
      <xdr:row>99</xdr:row>
      <xdr:rowOff>91440</xdr:rowOff>
    </xdr:to>
    <xdr:cxnSp macro="">
      <xdr:nvCxnSpPr>
        <xdr:cNvPr id="461" name="直線コネクタ 460"/>
        <xdr:cNvCxnSpPr/>
      </xdr:nvCxnSpPr>
      <xdr:spPr>
        <a:xfrm flipV="1">
          <a:off x="9394825" y="15029815"/>
          <a:ext cx="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95250</xdr:rowOff>
    </xdr:from>
    <xdr:ext cx="534035" cy="259080"/>
    <xdr:sp macro="" textlink="">
      <xdr:nvSpPr>
        <xdr:cNvPr id="462" name="土木費最小値テキスト"/>
        <xdr:cNvSpPr txBox="1"/>
      </xdr:nvSpPr>
      <xdr:spPr>
        <a:xfrm>
          <a:off x="9445625" y="1649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91440</xdr:rowOff>
    </xdr:from>
    <xdr:to>
      <xdr:col>55</xdr:col>
      <xdr:colOff>88900</xdr:colOff>
      <xdr:row>99</xdr:row>
      <xdr:rowOff>91440</xdr:rowOff>
    </xdr:to>
    <xdr:cxnSp macro="">
      <xdr:nvCxnSpPr>
        <xdr:cNvPr id="463" name="直線コネクタ 462"/>
        <xdr:cNvCxnSpPr/>
      </xdr:nvCxnSpPr>
      <xdr:spPr>
        <a:xfrm>
          <a:off x="9325610" y="1649349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112395</xdr:rowOff>
    </xdr:from>
    <xdr:ext cx="598170" cy="253365"/>
    <xdr:sp macro="" textlink="">
      <xdr:nvSpPr>
        <xdr:cNvPr id="464" name="土木費最大値テキスト"/>
        <xdr:cNvSpPr txBox="1"/>
      </xdr:nvSpPr>
      <xdr:spPr>
        <a:xfrm>
          <a:off x="9445625" y="1481264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110,373</a:t>
          </a:r>
          <a:endParaRPr kumimoji="1" lang="ja-JP" altLang="en-US" sz="1000" b="1">
            <a:latin typeface="ＭＳ Ｐゴシック"/>
          </a:endParaRPr>
        </a:p>
      </xdr:txBody>
    </xdr:sp>
    <xdr:clientData/>
  </xdr:oneCellAnchor>
  <xdr:twoCellAnchor>
    <xdr:from>
      <xdr:col>54</xdr:col>
      <xdr:colOff>101600</xdr:colOff>
      <xdr:row>90</xdr:row>
      <xdr:rowOff>164465</xdr:rowOff>
    </xdr:from>
    <xdr:to>
      <xdr:col>55</xdr:col>
      <xdr:colOff>88900</xdr:colOff>
      <xdr:row>90</xdr:row>
      <xdr:rowOff>164465</xdr:rowOff>
    </xdr:to>
    <xdr:cxnSp macro="">
      <xdr:nvCxnSpPr>
        <xdr:cNvPr id="465" name="直線コネクタ 464"/>
        <xdr:cNvCxnSpPr/>
      </xdr:nvCxnSpPr>
      <xdr:spPr>
        <a:xfrm>
          <a:off x="9325610" y="150298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40640</xdr:rowOff>
    </xdr:from>
    <xdr:to>
      <xdr:col>55</xdr:col>
      <xdr:colOff>0</xdr:colOff>
      <xdr:row>99</xdr:row>
      <xdr:rowOff>70485</xdr:rowOff>
    </xdr:to>
    <xdr:cxnSp macro="">
      <xdr:nvCxnSpPr>
        <xdr:cNvPr id="466" name="直線コネクタ 465"/>
        <xdr:cNvCxnSpPr/>
      </xdr:nvCxnSpPr>
      <xdr:spPr>
        <a:xfrm>
          <a:off x="8655050" y="16442690"/>
          <a:ext cx="7397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74930</xdr:rowOff>
    </xdr:from>
    <xdr:ext cx="534035" cy="251460"/>
    <xdr:sp macro="" textlink="">
      <xdr:nvSpPr>
        <xdr:cNvPr id="467" name="土木費平均値テキスト"/>
        <xdr:cNvSpPr txBox="1"/>
      </xdr:nvSpPr>
      <xdr:spPr>
        <a:xfrm>
          <a:off x="9445625" y="1579118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52070</xdr:rowOff>
    </xdr:from>
    <xdr:to>
      <xdr:col>55</xdr:col>
      <xdr:colOff>50800</xdr:colOff>
      <xdr:row>96</xdr:row>
      <xdr:rowOff>153670</xdr:rowOff>
    </xdr:to>
    <xdr:sp macro="" textlink="">
      <xdr:nvSpPr>
        <xdr:cNvPr id="468" name="フローチャート: 判断 467"/>
        <xdr:cNvSpPr/>
      </xdr:nvSpPr>
      <xdr:spPr>
        <a:xfrm>
          <a:off x="9363710" y="1593977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170815</xdr:colOff>
      <xdr:row>99</xdr:row>
      <xdr:rowOff>27305</xdr:rowOff>
    </xdr:from>
    <xdr:to>
      <xdr:col>50</xdr:col>
      <xdr:colOff>114300</xdr:colOff>
      <xdr:row>99</xdr:row>
      <xdr:rowOff>40640</xdr:rowOff>
    </xdr:to>
    <xdr:cxnSp macro="">
      <xdr:nvCxnSpPr>
        <xdr:cNvPr id="469" name="直線コネクタ 468"/>
        <xdr:cNvCxnSpPr/>
      </xdr:nvCxnSpPr>
      <xdr:spPr>
        <a:xfrm>
          <a:off x="7857490" y="16429355"/>
          <a:ext cx="7975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100330</xdr:rowOff>
    </xdr:from>
    <xdr:to>
      <xdr:col>50</xdr:col>
      <xdr:colOff>165100</xdr:colOff>
      <xdr:row>97</xdr:row>
      <xdr:rowOff>30480</xdr:rowOff>
    </xdr:to>
    <xdr:sp macro="" textlink="">
      <xdr:nvSpPr>
        <xdr:cNvPr id="470" name="フローチャート: 判断 469"/>
        <xdr:cNvSpPr/>
      </xdr:nvSpPr>
      <xdr:spPr>
        <a:xfrm>
          <a:off x="8604250" y="1598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46990</xdr:rowOff>
    </xdr:from>
    <xdr:ext cx="525145" cy="259080"/>
    <xdr:sp macro="" textlink="">
      <xdr:nvSpPr>
        <xdr:cNvPr id="471" name="テキスト ボックス 470"/>
        <xdr:cNvSpPr txBox="1"/>
      </xdr:nvSpPr>
      <xdr:spPr>
        <a:xfrm>
          <a:off x="8407400" y="15763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27305</xdr:rowOff>
    </xdr:from>
    <xdr:to>
      <xdr:col>45</xdr:col>
      <xdr:colOff>170815</xdr:colOff>
      <xdr:row>99</xdr:row>
      <xdr:rowOff>40640</xdr:rowOff>
    </xdr:to>
    <xdr:cxnSp macro="">
      <xdr:nvCxnSpPr>
        <xdr:cNvPr id="472" name="直線コネクタ 471"/>
        <xdr:cNvCxnSpPr/>
      </xdr:nvCxnSpPr>
      <xdr:spPr>
        <a:xfrm flipV="1">
          <a:off x="7054215" y="16429355"/>
          <a:ext cx="8032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93980</xdr:rowOff>
    </xdr:from>
    <xdr:to>
      <xdr:col>46</xdr:col>
      <xdr:colOff>38100</xdr:colOff>
      <xdr:row>97</xdr:row>
      <xdr:rowOff>24130</xdr:rowOff>
    </xdr:to>
    <xdr:sp macro="" textlink="">
      <xdr:nvSpPr>
        <xdr:cNvPr id="473" name="フローチャート: 判断 472"/>
        <xdr:cNvSpPr/>
      </xdr:nvSpPr>
      <xdr:spPr>
        <a:xfrm>
          <a:off x="7813675" y="1598168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40640</xdr:rowOff>
    </xdr:from>
    <xdr:ext cx="525780" cy="251460"/>
    <xdr:sp macro="" textlink="">
      <xdr:nvSpPr>
        <xdr:cNvPr id="474" name="テキスト ボックス 473"/>
        <xdr:cNvSpPr txBox="1"/>
      </xdr:nvSpPr>
      <xdr:spPr>
        <a:xfrm>
          <a:off x="7616825" y="157568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11430</xdr:rowOff>
    </xdr:from>
    <xdr:to>
      <xdr:col>41</xdr:col>
      <xdr:colOff>50800</xdr:colOff>
      <xdr:row>99</xdr:row>
      <xdr:rowOff>40640</xdr:rowOff>
    </xdr:to>
    <xdr:cxnSp macro="">
      <xdr:nvCxnSpPr>
        <xdr:cNvPr id="475" name="直線コネクタ 474"/>
        <xdr:cNvCxnSpPr/>
      </xdr:nvCxnSpPr>
      <xdr:spPr>
        <a:xfrm>
          <a:off x="6263640" y="16413480"/>
          <a:ext cx="7905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71755</xdr:rowOff>
    </xdr:from>
    <xdr:to>
      <xdr:col>41</xdr:col>
      <xdr:colOff>101600</xdr:colOff>
      <xdr:row>97</xdr:row>
      <xdr:rowOff>1905</xdr:rowOff>
    </xdr:to>
    <xdr:sp macro="" textlink="">
      <xdr:nvSpPr>
        <xdr:cNvPr id="476" name="フローチャート: 判断 475"/>
        <xdr:cNvSpPr/>
      </xdr:nvSpPr>
      <xdr:spPr>
        <a:xfrm>
          <a:off x="7003415" y="1595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18415</xdr:rowOff>
    </xdr:from>
    <xdr:ext cx="525780" cy="250825"/>
    <xdr:sp macro="" textlink="">
      <xdr:nvSpPr>
        <xdr:cNvPr id="477" name="テキスト ボックス 476"/>
        <xdr:cNvSpPr txBox="1"/>
      </xdr:nvSpPr>
      <xdr:spPr>
        <a:xfrm>
          <a:off x="6826250" y="157346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95885</xdr:rowOff>
    </xdr:from>
    <xdr:to>
      <xdr:col>36</xdr:col>
      <xdr:colOff>165100</xdr:colOff>
      <xdr:row>97</xdr:row>
      <xdr:rowOff>26035</xdr:rowOff>
    </xdr:to>
    <xdr:sp macro="" textlink="">
      <xdr:nvSpPr>
        <xdr:cNvPr id="478" name="フローチャート: 判断 477"/>
        <xdr:cNvSpPr/>
      </xdr:nvSpPr>
      <xdr:spPr>
        <a:xfrm>
          <a:off x="6212840" y="159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42545</xdr:rowOff>
    </xdr:from>
    <xdr:ext cx="525145" cy="249555"/>
    <xdr:sp macro="" textlink="">
      <xdr:nvSpPr>
        <xdr:cNvPr id="479" name="テキスト ボックス 478"/>
        <xdr:cNvSpPr txBox="1"/>
      </xdr:nvSpPr>
      <xdr:spPr>
        <a:xfrm>
          <a:off x="6015990" y="157587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22401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4842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170815</xdr:colOff>
      <xdr:row>101</xdr:row>
      <xdr:rowOff>80010</xdr:rowOff>
    </xdr:from>
    <xdr:ext cx="762000" cy="259080"/>
    <xdr:sp macro="" textlink="">
      <xdr:nvSpPr>
        <xdr:cNvPr id="482" name="テキスト ボックス 481"/>
        <xdr:cNvSpPr txBox="1"/>
      </xdr:nvSpPr>
      <xdr:spPr>
        <a:xfrm>
          <a:off x="76866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xdr:cNvSpPr txBox="1"/>
      </xdr:nvSpPr>
      <xdr:spPr>
        <a:xfrm>
          <a:off x="6883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0928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19685</xdr:rowOff>
    </xdr:from>
    <xdr:to>
      <xdr:col>55</xdr:col>
      <xdr:colOff>50800</xdr:colOff>
      <xdr:row>99</xdr:row>
      <xdr:rowOff>121285</xdr:rowOff>
    </xdr:to>
    <xdr:sp macro="" textlink="">
      <xdr:nvSpPr>
        <xdr:cNvPr id="485" name="楕円 484"/>
        <xdr:cNvSpPr/>
      </xdr:nvSpPr>
      <xdr:spPr>
        <a:xfrm>
          <a:off x="9363710" y="1642173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106045</xdr:rowOff>
    </xdr:from>
    <xdr:ext cx="534035" cy="259080"/>
    <xdr:sp macro="" textlink="">
      <xdr:nvSpPr>
        <xdr:cNvPr id="486" name="土木費該当値テキスト"/>
        <xdr:cNvSpPr txBox="1"/>
      </xdr:nvSpPr>
      <xdr:spPr>
        <a:xfrm>
          <a:off x="9445625" y="1633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161290</xdr:rowOff>
    </xdr:from>
    <xdr:to>
      <xdr:col>50</xdr:col>
      <xdr:colOff>165100</xdr:colOff>
      <xdr:row>99</xdr:row>
      <xdr:rowOff>91440</xdr:rowOff>
    </xdr:to>
    <xdr:sp macro="" textlink="">
      <xdr:nvSpPr>
        <xdr:cNvPr id="487" name="楕円 486"/>
        <xdr:cNvSpPr/>
      </xdr:nvSpPr>
      <xdr:spPr>
        <a:xfrm>
          <a:off x="860425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82550</xdr:rowOff>
    </xdr:from>
    <xdr:ext cx="525145" cy="259080"/>
    <xdr:sp macro="" textlink="">
      <xdr:nvSpPr>
        <xdr:cNvPr id="488" name="テキスト ボックス 487"/>
        <xdr:cNvSpPr txBox="1"/>
      </xdr:nvSpPr>
      <xdr:spPr>
        <a:xfrm>
          <a:off x="8407400" y="164846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147955</xdr:rowOff>
    </xdr:from>
    <xdr:to>
      <xdr:col>46</xdr:col>
      <xdr:colOff>38100</xdr:colOff>
      <xdr:row>99</xdr:row>
      <xdr:rowOff>78105</xdr:rowOff>
    </xdr:to>
    <xdr:sp macro="" textlink="">
      <xdr:nvSpPr>
        <xdr:cNvPr id="489" name="楕円 488"/>
        <xdr:cNvSpPr/>
      </xdr:nvSpPr>
      <xdr:spPr>
        <a:xfrm>
          <a:off x="7813675" y="1637855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69215</xdr:rowOff>
    </xdr:from>
    <xdr:ext cx="525780" cy="259080"/>
    <xdr:sp macro="" textlink="">
      <xdr:nvSpPr>
        <xdr:cNvPr id="490" name="テキスト ボックス 489"/>
        <xdr:cNvSpPr txBox="1"/>
      </xdr:nvSpPr>
      <xdr:spPr>
        <a:xfrm>
          <a:off x="7616825" y="16471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160655</xdr:rowOff>
    </xdr:from>
    <xdr:to>
      <xdr:col>41</xdr:col>
      <xdr:colOff>101600</xdr:colOff>
      <xdr:row>99</xdr:row>
      <xdr:rowOff>90805</xdr:rowOff>
    </xdr:to>
    <xdr:sp macro="" textlink="">
      <xdr:nvSpPr>
        <xdr:cNvPr id="491" name="楕円 490"/>
        <xdr:cNvSpPr/>
      </xdr:nvSpPr>
      <xdr:spPr>
        <a:xfrm>
          <a:off x="7003415"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81915</xdr:rowOff>
    </xdr:from>
    <xdr:ext cx="525780" cy="259080"/>
    <xdr:sp macro="" textlink="">
      <xdr:nvSpPr>
        <xdr:cNvPr id="492" name="テキスト ボックス 491"/>
        <xdr:cNvSpPr txBox="1"/>
      </xdr:nvSpPr>
      <xdr:spPr>
        <a:xfrm>
          <a:off x="6826250" y="16483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132080</xdr:rowOff>
    </xdr:from>
    <xdr:to>
      <xdr:col>36</xdr:col>
      <xdr:colOff>165100</xdr:colOff>
      <xdr:row>99</xdr:row>
      <xdr:rowOff>62230</xdr:rowOff>
    </xdr:to>
    <xdr:sp macro="" textlink="">
      <xdr:nvSpPr>
        <xdr:cNvPr id="493" name="楕円 492"/>
        <xdr:cNvSpPr/>
      </xdr:nvSpPr>
      <xdr:spPr>
        <a:xfrm>
          <a:off x="621284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53340</xdr:rowOff>
    </xdr:from>
    <xdr:ext cx="525145" cy="250190"/>
    <xdr:sp macro="" textlink="">
      <xdr:nvSpPr>
        <xdr:cNvPr id="494" name="テキスト ボックス 493"/>
        <xdr:cNvSpPr txBox="1"/>
      </xdr:nvSpPr>
      <xdr:spPr>
        <a:xfrm>
          <a:off x="6015990" y="164553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56515</xdr:rowOff>
    </xdr:from>
    <xdr:to>
      <xdr:col>89</xdr:col>
      <xdr:colOff>170815</xdr:colOff>
      <xdr:row>25</xdr:row>
      <xdr:rowOff>31115</xdr:rowOff>
    </xdr:to>
    <xdr:sp macro="" textlink="">
      <xdr:nvSpPr>
        <xdr:cNvPr id="495" name="正方形/長方形 494"/>
        <xdr:cNvSpPr/>
      </xdr:nvSpPr>
      <xdr:spPr>
        <a:xfrm>
          <a:off x="11166475" y="3860165"/>
          <a:ext cx="42068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56515</xdr:rowOff>
    </xdr:from>
    <xdr:to>
      <xdr:col>74</xdr:col>
      <xdr:colOff>0</xdr:colOff>
      <xdr:row>26</xdr:row>
      <xdr:rowOff>139700</xdr:rowOff>
    </xdr:to>
    <xdr:sp macro="" textlink="">
      <xdr:nvSpPr>
        <xdr:cNvPr id="496" name="正方形/長方形 495"/>
        <xdr:cNvSpPr/>
      </xdr:nvSpPr>
      <xdr:spPr>
        <a:xfrm>
          <a:off x="1127379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88265</xdr:rowOff>
    </xdr:from>
    <xdr:to>
      <xdr:col>74</xdr:col>
      <xdr:colOff>0</xdr:colOff>
      <xdr:row>28</xdr:row>
      <xdr:rowOff>0</xdr:rowOff>
    </xdr:to>
    <xdr:sp macro="" textlink="">
      <xdr:nvSpPr>
        <xdr:cNvPr id="497" name="正方形/長方形 496"/>
        <xdr:cNvSpPr/>
      </xdr:nvSpPr>
      <xdr:spPr>
        <a:xfrm>
          <a:off x="1127379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56515</xdr:rowOff>
    </xdr:from>
    <xdr:to>
      <xdr:col>79</xdr:col>
      <xdr:colOff>63500</xdr:colOff>
      <xdr:row>26</xdr:row>
      <xdr:rowOff>139700</xdr:rowOff>
    </xdr:to>
    <xdr:sp macro="" textlink="">
      <xdr:nvSpPr>
        <xdr:cNvPr id="498" name="正方形/長方形 497"/>
        <xdr:cNvSpPr/>
      </xdr:nvSpPr>
      <xdr:spPr>
        <a:xfrm>
          <a:off x="12191365"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88265</xdr:rowOff>
    </xdr:from>
    <xdr:to>
      <xdr:col>79</xdr:col>
      <xdr:colOff>63500</xdr:colOff>
      <xdr:row>28</xdr:row>
      <xdr:rowOff>0</xdr:rowOff>
    </xdr:to>
    <xdr:sp macro="" textlink="">
      <xdr:nvSpPr>
        <xdr:cNvPr id="499" name="正方形/長方形 498"/>
        <xdr:cNvSpPr/>
      </xdr:nvSpPr>
      <xdr:spPr>
        <a:xfrm>
          <a:off x="12191365"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56515</xdr:rowOff>
    </xdr:from>
    <xdr:to>
      <xdr:col>85</xdr:col>
      <xdr:colOff>63500</xdr:colOff>
      <xdr:row>26</xdr:row>
      <xdr:rowOff>139700</xdr:rowOff>
    </xdr:to>
    <xdr:sp macro="" textlink="">
      <xdr:nvSpPr>
        <xdr:cNvPr id="500" name="正方形/長方形 499"/>
        <xdr:cNvSpPr/>
      </xdr:nvSpPr>
      <xdr:spPr>
        <a:xfrm>
          <a:off x="13216255"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88265</xdr:rowOff>
    </xdr:from>
    <xdr:to>
      <xdr:col>85</xdr:col>
      <xdr:colOff>63500</xdr:colOff>
      <xdr:row>28</xdr:row>
      <xdr:rowOff>0</xdr:rowOff>
    </xdr:to>
    <xdr:sp macro="" textlink="">
      <xdr:nvSpPr>
        <xdr:cNvPr id="501" name="正方形/長方形 500"/>
        <xdr:cNvSpPr/>
      </xdr:nvSpPr>
      <xdr:spPr>
        <a:xfrm>
          <a:off x="13216255"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170815</xdr:colOff>
      <xdr:row>41</xdr:row>
      <xdr:rowOff>81915</xdr:rowOff>
    </xdr:to>
    <xdr:sp macro="" textlink="">
      <xdr:nvSpPr>
        <xdr:cNvPr id="502" name="正方形/長方形 501"/>
        <xdr:cNvSpPr/>
      </xdr:nvSpPr>
      <xdr:spPr>
        <a:xfrm>
          <a:off x="11166475" y="4653915"/>
          <a:ext cx="42068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5080</xdr:rowOff>
    </xdr:from>
    <xdr:ext cx="340995" cy="222250"/>
    <xdr:sp macro="" textlink="">
      <xdr:nvSpPr>
        <xdr:cNvPr id="503" name="テキスト ボックス 502"/>
        <xdr:cNvSpPr txBox="1"/>
      </xdr:nvSpPr>
      <xdr:spPr>
        <a:xfrm>
          <a:off x="11128375" y="4469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170815</xdr:colOff>
      <xdr:row>41</xdr:row>
      <xdr:rowOff>81915</xdr:rowOff>
    </xdr:to>
    <xdr:cxnSp macro="">
      <xdr:nvCxnSpPr>
        <xdr:cNvPr id="504" name="直線コネクタ 503"/>
        <xdr:cNvCxnSpPr/>
      </xdr:nvCxnSpPr>
      <xdr:spPr>
        <a:xfrm>
          <a:off x="11166475" y="68573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170815</xdr:colOff>
      <xdr:row>38</xdr:row>
      <xdr:rowOff>139700</xdr:rowOff>
    </xdr:to>
    <xdr:cxnSp macro="">
      <xdr:nvCxnSpPr>
        <xdr:cNvPr id="505" name="直線コネクタ 504"/>
        <xdr:cNvCxnSpPr/>
      </xdr:nvCxnSpPr>
      <xdr:spPr>
        <a:xfrm>
          <a:off x="11166475" y="64198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164465</xdr:rowOff>
    </xdr:from>
    <xdr:ext cx="240030" cy="255270"/>
    <xdr:sp macro="" textlink="">
      <xdr:nvSpPr>
        <xdr:cNvPr id="506" name="テキスト ボックス 505"/>
        <xdr:cNvSpPr txBox="1"/>
      </xdr:nvSpPr>
      <xdr:spPr>
        <a:xfrm>
          <a:off x="10937240" y="6279515"/>
          <a:ext cx="240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170815</xdr:colOff>
      <xdr:row>36</xdr:row>
      <xdr:rowOff>24765</xdr:rowOff>
    </xdr:to>
    <xdr:cxnSp macro="">
      <xdr:nvCxnSpPr>
        <xdr:cNvPr id="507" name="直線コネクタ 506"/>
        <xdr:cNvCxnSpPr/>
      </xdr:nvCxnSpPr>
      <xdr:spPr>
        <a:xfrm>
          <a:off x="11166475" y="59747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53975</xdr:rowOff>
    </xdr:from>
    <xdr:ext cx="530860" cy="248920"/>
    <xdr:sp macro="" textlink="">
      <xdr:nvSpPr>
        <xdr:cNvPr id="508" name="テキスト ボックス 507"/>
        <xdr:cNvSpPr txBox="1"/>
      </xdr:nvSpPr>
      <xdr:spPr>
        <a:xfrm>
          <a:off x="10694035" y="58388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81915</xdr:rowOff>
    </xdr:from>
    <xdr:to>
      <xdr:col>89</xdr:col>
      <xdr:colOff>170815</xdr:colOff>
      <xdr:row>33</xdr:row>
      <xdr:rowOff>81915</xdr:rowOff>
    </xdr:to>
    <xdr:cxnSp macro="">
      <xdr:nvCxnSpPr>
        <xdr:cNvPr id="509" name="直線コネクタ 508"/>
        <xdr:cNvCxnSpPr/>
      </xdr:nvCxnSpPr>
      <xdr:spPr>
        <a:xfrm>
          <a:off x="11166475" y="55365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111125</xdr:rowOff>
    </xdr:from>
    <xdr:ext cx="530860" cy="250825"/>
    <xdr:sp macro="" textlink="">
      <xdr:nvSpPr>
        <xdr:cNvPr id="510" name="テキスト ボックス 509"/>
        <xdr:cNvSpPr txBox="1"/>
      </xdr:nvSpPr>
      <xdr:spPr>
        <a:xfrm>
          <a:off x="10694035" y="54006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170815</xdr:colOff>
      <xdr:row>30</xdr:row>
      <xdr:rowOff>139700</xdr:rowOff>
    </xdr:to>
    <xdr:cxnSp macro="">
      <xdr:nvCxnSpPr>
        <xdr:cNvPr id="511" name="直線コネクタ 510"/>
        <xdr:cNvCxnSpPr/>
      </xdr:nvCxnSpPr>
      <xdr:spPr>
        <a:xfrm>
          <a:off x="11166475" y="50990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164465</xdr:rowOff>
    </xdr:from>
    <xdr:ext cx="530860" cy="255270"/>
    <xdr:sp macro="" textlink="">
      <xdr:nvSpPr>
        <xdr:cNvPr id="512" name="テキスト ボックス 511"/>
        <xdr:cNvSpPr txBox="1"/>
      </xdr:nvSpPr>
      <xdr:spPr>
        <a:xfrm>
          <a:off x="10694035" y="4958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170815</xdr:colOff>
      <xdr:row>28</xdr:row>
      <xdr:rowOff>24765</xdr:rowOff>
    </xdr:to>
    <xdr:cxnSp macro="">
      <xdr:nvCxnSpPr>
        <xdr:cNvPr id="513" name="直線コネクタ 512"/>
        <xdr:cNvCxnSpPr/>
      </xdr:nvCxnSpPr>
      <xdr:spPr>
        <a:xfrm>
          <a:off x="11166475" y="46539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53975</xdr:rowOff>
    </xdr:from>
    <xdr:ext cx="530860" cy="248920"/>
    <xdr:sp macro="" textlink="">
      <xdr:nvSpPr>
        <xdr:cNvPr id="514" name="テキスト ボックス 513"/>
        <xdr:cNvSpPr txBox="1"/>
      </xdr:nvSpPr>
      <xdr:spPr>
        <a:xfrm>
          <a:off x="10694035" y="45180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170815</xdr:colOff>
      <xdr:row>41</xdr:row>
      <xdr:rowOff>81915</xdr:rowOff>
    </xdr:to>
    <xdr:sp macro="" textlink="">
      <xdr:nvSpPr>
        <xdr:cNvPr id="515" name="消防費グラフ枠"/>
        <xdr:cNvSpPr/>
      </xdr:nvSpPr>
      <xdr:spPr>
        <a:xfrm>
          <a:off x="11166475" y="4653915"/>
          <a:ext cx="42068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88900</xdr:rowOff>
    </xdr:from>
    <xdr:to>
      <xdr:col>85</xdr:col>
      <xdr:colOff>126365</xdr:colOff>
      <xdr:row>37</xdr:row>
      <xdr:rowOff>132715</xdr:rowOff>
    </xdr:to>
    <xdr:cxnSp macro="">
      <xdr:nvCxnSpPr>
        <xdr:cNvPr id="516" name="直線コネクタ 515"/>
        <xdr:cNvCxnSpPr/>
      </xdr:nvCxnSpPr>
      <xdr:spPr>
        <a:xfrm flipV="1">
          <a:off x="14644370" y="5048250"/>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37</xdr:row>
      <xdr:rowOff>136525</xdr:rowOff>
    </xdr:from>
    <xdr:ext cx="469900" cy="258445"/>
    <xdr:sp macro="" textlink="">
      <xdr:nvSpPr>
        <xdr:cNvPr id="517" name="消防費最小値テキスト"/>
        <xdr:cNvSpPr txBox="1"/>
      </xdr:nvSpPr>
      <xdr:spPr>
        <a:xfrm>
          <a:off x="14690090" y="625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132715</xdr:rowOff>
    </xdr:from>
    <xdr:to>
      <xdr:col>86</xdr:col>
      <xdr:colOff>25400</xdr:colOff>
      <xdr:row>37</xdr:row>
      <xdr:rowOff>132715</xdr:rowOff>
    </xdr:to>
    <xdr:cxnSp macro="">
      <xdr:nvCxnSpPr>
        <xdr:cNvPr id="518" name="直線コネクタ 517"/>
        <xdr:cNvCxnSpPr/>
      </xdr:nvCxnSpPr>
      <xdr:spPr>
        <a:xfrm>
          <a:off x="14557375" y="62477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29</xdr:row>
      <xdr:rowOff>35560</xdr:rowOff>
    </xdr:from>
    <xdr:ext cx="534670" cy="258445"/>
    <xdr:sp macro="" textlink="">
      <xdr:nvSpPr>
        <xdr:cNvPr id="519" name="消防費最大値テキスト"/>
        <xdr:cNvSpPr txBox="1"/>
      </xdr:nvSpPr>
      <xdr:spPr>
        <a:xfrm>
          <a:off x="14690090" y="4829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62,188</a:t>
          </a:r>
          <a:endParaRPr kumimoji="1" lang="ja-JP" altLang="en-US" sz="1000" b="1">
            <a:latin typeface="ＭＳ Ｐゴシック"/>
          </a:endParaRPr>
        </a:p>
      </xdr:txBody>
    </xdr:sp>
    <xdr:clientData/>
  </xdr:oneCellAnchor>
  <xdr:twoCellAnchor>
    <xdr:from>
      <xdr:col>85</xdr:col>
      <xdr:colOff>38100</xdr:colOff>
      <xdr:row>30</xdr:row>
      <xdr:rowOff>88900</xdr:rowOff>
    </xdr:from>
    <xdr:to>
      <xdr:col>86</xdr:col>
      <xdr:colOff>25400</xdr:colOff>
      <xdr:row>30</xdr:row>
      <xdr:rowOff>88900</xdr:rowOff>
    </xdr:to>
    <xdr:cxnSp macro="">
      <xdr:nvCxnSpPr>
        <xdr:cNvPr id="520" name="直線コネクタ 519"/>
        <xdr:cNvCxnSpPr/>
      </xdr:nvCxnSpPr>
      <xdr:spPr>
        <a:xfrm>
          <a:off x="14557375" y="50482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164465</xdr:rowOff>
    </xdr:from>
    <xdr:to>
      <xdr:col>85</xdr:col>
      <xdr:colOff>127000</xdr:colOff>
      <xdr:row>37</xdr:row>
      <xdr:rowOff>635</xdr:rowOff>
    </xdr:to>
    <xdr:cxnSp macro="">
      <xdr:nvCxnSpPr>
        <xdr:cNvPr id="521" name="直線コネクタ 520"/>
        <xdr:cNvCxnSpPr/>
      </xdr:nvCxnSpPr>
      <xdr:spPr>
        <a:xfrm flipV="1">
          <a:off x="13886815" y="6114415"/>
          <a:ext cx="7594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34</xdr:row>
      <xdr:rowOff>141605</xdr:rowOff>
    </xdr:from>
    <xdr:ext cx="534670" cy="258445"/>
    <xdr:sp macro="" textlink="">
      <xdr:nvSpPr>
        <xdr:cNvPr id="522" name="消防費平均値テキスト"/>
        <xdr:cNvSpPr txBox="1"/>
      </xdr:nvSpPr>
      <xdr:spPr>
        <a:xfrm>
          <a:off x="14690090" y="57613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118745</xdr:rowOff>
    </xdr:from>
    <xdr:to>
      <xdr:col>85</xdr:col>
      <xdr:colOff>170815</xdr:colOff>
      <xdr:row>36</xdr:row>
      <xdr:rowOff>48895</xdr:rowOff>
    </xdr:to>
    <xdr:sp macro="" textlink="">
      <xdr:nvSpPr>
        <xdr:cNvPr id="523" name="フローチャート: 判断 522"/>
        <xdr:cNvSpPr/>
      </xdr:nvSpPr>
      <xdr:spPr>
        <a:xfrm>
          <a:off x="14595475" y="5903595"/>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xdr:rowOff>
    </xdr:from>
    <xdr:to>
      <xdr:col>81</xdr:col>
      <xdr:colOff>50800</xdr:colOff>
      <xdr:row>37</xdr:row>
      <xdr:rowOff>12065</xdr:rowOff>
    </xdr:to>
    <xdr:cxnSp macro="">
      <xdr:nvCxnSpPr>
        <xdr:cNvPr id="524" name="直線コネクタ 523"/>
        <xdr:cNvCxnSpPr/>
      </xdr:nvCxnSpPr>
      <xdr:spPr>
        <a:xfrm flipV="1">
          <a:off x="13096240" y="6115685"/>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161290</xdr:rowOff>
    </xdr:from>
    <xdr:to>
      <xdr:col>81</xdr:col>
      <xdr:colOff>101600</xdr:colOff>
      <xdr:row>36</xdr:row>
      <xdr:rowOff>91440</xdr:rowOff>
    </xdr:to>
    <xdr:sp macro="" textlink="">
      <xdr:nvSpPr>
        <xdr:cNvPr id="525" name="フローチャート: 判断 524"/>
        <xdr:cNvSpPr/>
      </xdr:nvSpPr>
      <xdr:spPr>
        <a:xfrm>
          <a:off x="13836015" y="5946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107950</xdr:rowOff>
    </xdr:from>
    <xdr:ext cx="525780" cy="255905"/>
    <xdr:sp macro="" textlink="">
      <xdr:nvSpPr>
        <xdr:cNvPr id="526" name="テキスト ボックス 525"/>
        <xdr:cNvSpPr txBox="1"/>
      </xdr:nvSpPr>
      <xdr:spPr>
        <a:xfrm>
          <a:off x="13658850" y="572770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37</xdr:row>
      <xdr:rowOff>5080</xdr:rowOff>
    </xdr:from>
    <xdr:to>
      <xdr:col>76</xdr:col>
      <xdr:colOff>114300</xdr:colOff>
      <xdr:row>37</xdr:row>
      <xdr:rowOff>12065</xdr:rowOff>
    </xdr:to>
    <xdr:cxnSp macro="">
      <xdr:nvCxnSpPr>
        <xdr:cNvPr id="527" name="直線コネクタ 526"/>
        <xdr:cNvCxnSpPr/>
      </xdr:nvCxnSpPr>
      <xdr:spPr>
        <a:xfrm>
          <a:off x="12298680" y="6120130"/>
          <a:ext cx="7975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98425</xdr:rowOff>
    </xdr:to>
    <xdr:sp macro="" textlink="">
      <xdr:nvSpPr>
        <xdr:cNvPr id="528" name="フローチャート: 判断 527"/>
        <xdr:cNvSpPr/>
      </xdr:nvSpPr>
      <xdr:spPr>
        <a:xfrm>
          <a:off x="13045440" y="5949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114935</xdr:rowOff>
    </xdr:from>
    <xdr:ext cx="525145" cy="258445"/>
    <xdr:sp macro="" textlink="">
      <xdr:nvSpPr>
        <xdr:cNvPr id="529" name="テキスト ボックス 528"/>
        <xdr:cNvSpPr txBox="1"/>
      </xdr:nvSpPr>
      <xdr:spPr>
        <a:xfrm>
          <a:off x="12848590" y="573468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116205</xdr:rowOff>
    </xdr:from>
    <xdr:to>
      <xdr:col>71</xdr:col>
      <xdr:colOff>170815</xdr:colOff>
      <xdr:row>37</xdr:row>
      <xdr:rowOff>5080</xdr:rowOff>
    </xdr:to>
    <xdr:cxnSp macro="">
      <xdr:nvCxnSpPr>
        <xdr:cNvPr id="530" name="直線コネクタ 529"/>
        <xdr:cNvCxnSpPr/>
      </xdr:nvCxnSpPr>
      <xdr:spPr>
        <a:xfrm>
          <a:off x="11495405" y="6066155"/>
          <a:ext cx="8032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104775</xdr:rowOff>
    </xdr:to>
    <xdr:sp macro="" textlink="">
      <xdr:nvSpPr>
        <xdr:cNvPr id="531" name="フローチャート: 判断 530"/>
        <xdr:cNvSpPr/>
      </xdr:nvSpPr>
      <xdr:spPr>
        <a:xfrm>
          <a:off x="12254865" y="5952490"/>
          <a:ext cx="8191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120650</xdr:rowOff>
    </xdr:from>
    <xdr:ext cx="525780" cy="250825"/>
    <xdr:sp macro="" textlink="">
      <xdr:nvSpPr>
        <xdr:cNvPr id="532" name="テキスト ボックス 531"/>
        <xdr:cNvSpPr txBox="1"/>
      </xdr:nvSpPr>
      <xdr:spPr>
        <a:xfrm>
          <a:off x="12058015" y="5740400"/>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xdr:rowOff>
    </xdr:from>
    <xdr:to>
      <xdr:col>67</xdr:col>
      <xdr:colOff>101600</xdr:colOff>
      <xdr:row>36</xdr:row>
      <xdr:rowOff>112395</xdr:rowOff>
    </xdr:to>
    <xdr:sp macro="" textlink="">
      <xdr:nvSpPr>
        <xdr:cNvPr id="533" name="フローチャート: 判断 532"/>
        <xdr:cNvSpPr/>
      </xdr:nvSpPr>
      <xdr:spPr>
        <a:xfrm>
          <a:off x="11444605" y="59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128905</xdr:rowOff>
    </xdr:from>
    <xdr:ext cx="525780" cy="256540"/>
    <xdr:sp macro="" textlink="">
      <xdr:nvSpPr>
        <xdr:cNvPr id="534" name="テキスト ボックス 533"/>
        <xdr:cNvSpPr txBox="1"/>
      </xdr:nvSpPr>
      <xdr:spPr>
        <a:xfrm>
          <a:off x="11267440" y="5748655"/>
          <a:ext cx="5257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79375</xdr:rowOff>
    </xdr:from>
    <xdr:ext cx="762000" cy="258445"/>
    <xdr:sp macro="" textlink="">
      <xdr:nvSpPr>
        <xdr:cNvPr id="535" name="テキスト ボックス 534"/>
        <xdr:cNvSpPr txBox="1"/>
      </xdr:nvSpPr>
      <xdr:spPr>
        <a:xfrm>
          <a:off x="1447546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79375</xdr:rowOff>
    </xdr:from>
    <xdr:ext cx="761365" cy="258445"/>
    <xdr:sp macro="" textlink="">
      <xdr:nvSpPr>
        <xdr:cNvPr id="536" name="テキスト ボックス 535"/>
        <xdr:cNvSpPr txBox="1"/>
      </xdr:nvSpPr>
      <xdr:spPr>
        <a:xfrm>
          <a:off x="1371600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79375</xdr:rowOff>
    </xdr:from>
    <xdr:ext cx="762000" cy="258445"/>
    <xdr:sp macro="" textlink="">
      <xdr:nvSpPr>
        <xdr:cNvPr id="537" name="テキスト ボックス 536"/>
        <xdr:cNvSpPr txBox="1"/>
      </xdr:nvSpPr>
      <xdr:spPr>
        <a:xfrm>
          <a:off x="129254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41</xdr:row>
      <xdr:rowOff>79375</xdr:rowOff>
    </xdr:from>
    <xdr:ext cx="762000" cy="258445"/>
    <xdr:sp macro="" textlink="">
      <xdr:nvSpPr>
        <xdr:cNvPr id="538" name="テキスト ボックス 537"/>
        <xdr:cNvSpPr txBox="1"/>
      </xdr:nvSpPr>
      <xdr:spPr>
        <a:xfrm>
          <a:off x="1212786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79375</xdr:rowOff>
    </xdr:from>
    <xdr:ext cx="761365" cy="258445"/>
    <xdr:sp macro="" textlink="">
      <xdr:nvSpPr>
        <xdr:cNvPr id="539" name="テキスト ボックス 538"/>
        <xdr:cNvSpPr txBox="1"/>
      </xdr:nvSpPr>
      <xdr:spPr>
        <a:xfrm>
          <a:off x="1132459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170815</xdr:colOff>
      <xdr:row>37</xdr:row>
      <xdr:rowOff>44450</xdr:rowOff>
    </xdr:to>
    <xdr:sp macro="" textlink="">
      <xdr:nvSpPr>
        <xdr:cNvPr id="540" name="楕円 539"/>
        <xdr:cNvSpPr/>
      </xdr:nvSpPr>
      <xdr:spPr>
        <a:xfrm>
          <a:off x="14595475" y="6064250"/>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36</xdr:row>
      <xdr:rowOff>92710</xdr:rowOff>
    </xdr:from>
    <xdr:ext cx="534670" cy="256540"/>
    <xdr:sp macro="" textlink="">
      <xdr:nvSpPr>
        <xdr:cNvPr id="541" name="消防費該当値テキスト"/>
        <xdr:cNvSpPr txBox="1"/>
      </xdr:nvSpPr>
      <xdr:spPr>
        <a:xfrm>
          <a:off x="14690090" y="60426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121285</xdr:rowOff>
    </xdr:from>
    <xdr:to>
      <xdr:col>81</xdr:col>
      <xdr:colOff>101600</xdr:colOff>
      <xdr:row>37</xdr:row>
      <xdr:rowOff>50800</xdr:rowOff>
    </xdr:to>
    <xdr:sp macro="" textlink="">
      <xdr:nvSpPr>
        <xdr:cNvPr id="542" name="楕円 541"/>
        <xdr:cNvSpPr/>
      </xdr:nvSpPr>
      <xdr:spPr>
        <a:xfrm>
          <a:off x="13836015" y="60712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42545</xdr:rowOff>
    </xdr:from>
    <xdr:ext cx="525780" cy="250825"/>
    <xdr:sp macro="" textlink="">
      <xdr:nvSpPr>
        <xdr:cNvPr id="543" name="テキスト ボックス 542"/>
        <xdr:cNvSpPr txBox="1"/>
      </xdr:nvSpPr>
      <xdr:spPr>
        <a:xfrm>
          <a:off x="13658850" y="615759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132715</xdr:rowOff>
    </xdr:from>
    <xdr:to>
      <xdr:col>76</xdr:col>
      <xdr:colOff>165100</xdr:colOff>
      <xdr:row>37</xdr:row>
      <xdr:rowOff>62230</xdr:rowOff>
    </xdr:to>
    <xdr:sp macro="" textlink="">
      <xdr:nvSpPr>
        <xdr:cNvPr id="544" name="楕円 543"/>
        <xdr:cNvSpPr/>
      </xdr:nvSpPr>
      <xdr:spPr>
        <a:xfrm>
          <a:off x="13045440" y="608266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53975</xdr:rowOff>
    </xdr:from>
    <xdr:ext cx="525145" cy="248920"/>
    <xdr:sp macro="" textlink="">
      <xdr:nvSpPr>
        <xdr:cNvPr id="545" name="テキスト ボックス 544"/>
        <xdr:cNvSpPr txBox="1"/>
      </xdr:nvSpPr>
      <xdr:spPr>
        <a:xfrm>
          <a:off x="12848590" y="616902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125730</xdr:rowOff>
    </xdr:from>
    <xdr:to>
      <xdr:col>72</xdr:col>
      <xdr:colOff>38100</xdr:colOff>
      <xdr:row>37</xdr:row>
      <xdr:rowOff>55880</xdr:rowOff>
    </xdr:to>
    <xdr:sp macro="" textlink="">
      <xdr:nvSpPr>
        <xdr:cNvPr id="546" name="楕円 545"/>
        <xdr:cNvSpPr/>
      </xdr:nvSpPr>
      <xdr:spPr>
        <a:xfrm>
          <a:off x="12254865" y="6075680"/>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46990</xdr:rowOff>
    </xdr:from>
    <xdr:ext cx="525780" cy="258445"/>
    <xdr:sp macro="" textlink="">
      <xdr:nvSpPr>
        <xdr:cNvPr id="547" name="テキスト ボックス 546"/>
        <xdr:cNvSpPr txBox="1"/>
      </xdr:nvSpPr>
      <xdr:spPr>
        <a:xfrm>
          <a:off x="12058015" y="6162040"/>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65405</xdr:rowOff>
    </xdr:from>
    <xdr:to>
      <xdr:col>67</xdr:col>
      <xdr:colOff>101600</xdr:colOff>
      <xdr:row>36</xdr:row>
      <xdr:rowOff>164465</xdr:rowOff>
    </xdr:to>
    <xdr:sp macro="" textlink="">
      <xdr:nvSpPr>
        <xdr:cNvPr id="548" name="楕円 547"/>
        <xdr:cNvSpPr/>
      </xdr:nvSpPr>
      <xdr:spPr>
        <a:xfrm>
          <a:off x="11444605" y="6015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158115</xdr:rowOff>
    </xdr:from>
    <xdr:ext cx="525780" cy="251460"/>
    <xdr:sp macro="" textlink="">
      <xdr:nvSpPr>
        <xdr:cNvPr id="549" name="テキスト ボックス 548"/>
        <xdr:cNvSpPr txBox="1"/>
      </xdr:nvSpPr>
      <xdr:spPr>
        <a:xfrm>
          <a:off x="11267440" y="610806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56515</xdr:rowOff>
    </xdr:from>
    <xdr:to>
      <xdr:col>89</xdr:col>
      <xdr:colOff>170815</xdr:colOff>
      <xdr:row>45</xdr:row>
      <xdr:rowOff>31115</xdr:rowOff>
    </xdr:to>
    <xdr:sp macro="" textlink="">
      <xdr:nvSpPr>
        <xdr:cNvPr id="550" name="正方形/長方形 549"/>
        <xdr:cNvSpPr/>
      </xdr:nvSpPr>
      <xdr:spPr>
        <a:xfrm>
          <a:off x="11166475" y="7162165"/>
          <a:ext cx="42068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56515</xdr:rowOff>
    </xdr:from>
    <xdr:to>
      <xdr:col>74</xdr:col>
      <xdr:colOff>0</xdr:colOff>
      <xdr:row>46</xdr:row>
      <xdr:rowOff>139700</xdr:rowOff>
    </xdr:to>
    <xdr:sp macro="" textlink="">
      <xdr:nvSpPr>
        <xdr:cNvPr id="551" name="正方形/長方形 550"/>
        <xdr:cNvSpPr/>
      </xdr:nvSpPr>
      <xdr:spPr>
        <a:xfrm>
          <a:off x="1127379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88265</xdr:rowOff>
    </xdr:from>
    <xdr:to>
      <xdr:col>74</xdr:col>
      <xdr:colOff>0</xdr:colOff>
      <xdr:row>48</xdr:row>
      <xdr:rowOff>0</xdr:rowOff>
    </xdr:to>
    <xdr:sp macro="" textlink="">
      <xdr:nvSpPr>
        <xdr:cNvPr id="552" name="正方形/長方形 551"/>
        <xdr:cNvSpPr/>
      </xdr:nvSpPr>
      <xdr:spPr>
        <a:xfrm>
          <a:off x="1127379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56515</xdr:rowOff>
    </xdr:from>
    <xdr:to>
      <xdr:col>79</xdr:col>
      <xdr:colOff>63500</xdr:colOff>
      <xdr:row>46</xdr:row>
      <xdr:rowOff>139700</xdr:rowOff>
    </xdr:to>
    <xdr:sp macro="" textlink="">
      <xdr:nvSpPr>
        <xdr:cNvPr id="553" name="正方形/長方形 552"/>
        <xdr:cNvSpPr/>
      </xdr:nvSpPr>
      <xdr:spPr>
        <a:xfrm>
          <a:off x="12191365"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88265</xdr:rowOff>
    </xdr:from>
    <xdr:to>
      <xdr:col>79</xdr:col>
      <xdr:colOff>63500</xdr:colOff>
      <xdr:row>48</xdr:row>
      <xdr:rowOff>0</xdr:rowOff>
    </xdr:to>
    <xdr:sp macro="" textlink="">
      <xdr:nvSpPr>
        <xdr:cNvPr id="554" name="正方形/長方形 553"/>
        <xdr:cNvSpPr/>
      </xdr:nvSpPr>
      <xdr:spPr>
        <a:xfrm>
          <a:off x="12191365"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56515</xdr:rowOff>
    </xdr:from>
    <xdr:to>
      <xdr:col>85</xdr:col>
      <xdr:colOff>63500</xdr:colOff>
      <xdr:row>46</xdr:row>
      <xdr:rowOff>139700</xdr:rowOff>
    </xdr:to>
    <xdr:sp macro="" textlink="">
      <xdr:nvSpPr>
        <xdr:cNvPr id="555" name="正方形/長方形 554"/>
        <xdr:cNvSpPr/>
      </xdr:nvSpPr>
      <xdr:spPr>
        <a:xfrm>
          <a:off x="13216255"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88265</xdr:rowOff>
    </xdr:from>
    <xdr:to>
      <xdr:col>85</xdr:col>
      <xdr:colOff>63500</xdr:colOff>
      <xdr:row>48</xdr:row>
      <xdr:rowOff>0</xdr:rowOff>
    </xdr:to>
    <xdr:sp macro="" textlink="">
      <xdr:nvSpPr>
        <xdr:cNvPr id="556" name="正方形/長方形 555"/>
        <xdr:cNvSpPr/>
      </xdr:nvSpPr>
      <xdr:spPr>
        <a:xfrm>
          <a:off x="13216255"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170815</xdr:colOff>
      <xdr:row>61</xdr:row>
      <xdr:rowOff>81915</xdr:rowOff>
    </xdr:to>
    <xdr:sp macro="" textlink="">
      <xdr:nvSpPr>
        <xdr:cNvPr id="557" name="正方形/長方形 556"/>
        <xdr:cNvSpPr/>
      </xdr:nvSpPr>
      <xdr:spPr>
        <a:xfrm>
          <a:off x="11166475" y="7955915"/>
          <a:ext cx="42068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5080</xdr:rowOff>
    </xdr:from>
    <xdr:ext cx="340995" cy="222250"/>
    <xdr:sp macro="" textlink="">
      <xdr:nvSpPr>
        <xdr:cNvPr id="558" name="テキスト ボックス 557"/>
        <xdr:cNvSpPr txBox="1"/>
      </xdr:nvSpPr>
      <xdr:spPr>
        <a:xfrm>
          <a:off x="11128375" y="7771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81915</xdr:rowOff>
    </xdr:from>
    <xdr:to>
      <xdr:col>89</xdr:col>
      <xdr:colOff>170815</xdr:colOff>
      <xdr:row>61</xdr:row>
      <xdr:rowOff>81915</xdr:rowOff>
    </xdr:to>
    <xdr:cxnSp macro="">
      <xdr:nvCxnSpPr>
        <xdr:cNvPr id="559" name="直線コネクタ 558"/>
        <xdr:cNvCxnSpPr/>
      </xdr:nvCxnSpPr>
      <xdr:spPr>
        <a:xfrm>
          <a:off x="11166475" y="101593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111125</xdr:rowOff>
    </xdr:from>
    <xdr:ext cx="240030" cy="250825"/>
    <xdr:sp macro="" textlink="">
      <xdr:nvSpPr>
        <xdr:cNvPr id="560" name="テキスト ボックス 559"/>
        <xdr:cNvSpPr txBox="1"/>
      </xdr:nvSpPr>
      <xdr:spPr>
        <a:xfrm>
          <a:off x="10937240" y="10023475"/>
          <a:ext cx="240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98425</xdr:rowOff>
    </xdr:from>
    <xdr:to>
      <xdr:col>89</xdr:col>
      <xdr:colOff>170815</xdr:colOff>
      <xdr:row>59</xdr:row>
      <xdr:rowOff>98425</xdr:rowOff>
    </xdr:to>
    <xdr:cxnSp macro="">
      <xdr:nvCxnSpPr>
        <xdr:cNvPr id="561" name="直線コネクタ 560"/>
        <xdr:cNvCxnSpPr/>
      </xdr:nvCxnSpPr>
      <xdr:spPr>
        <a:xfrm>
          <a:off x="11166475" y="984567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127635</xdr:rowOff>
    </xdr:from>
    <xdr:ext cx="530860" cy="256540"/>
    <xdr:sp macro="" textlink="">
      <xdr:nvSpPr>
        <xdr:cNvPr id="562" name="テキスト ボックス 561"/>
        <xdr:cNvSpPr txBox="1"/>
      </xdr:nvSpPr>
      <xdr:spPr>
        <a:xfrm>
          <a:off x="10694035" y="970978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114300</xdr:rowOff>
    </xdr:from>
    <xdr:to>
      <xdr:col>89</xdr:col>
      <xdr:colOff>170815</xdr:colOff>
      <xdr:row>57</xdr:row>
      <xdr:rowOff>114300</xdr:rowOff>
    </xdr:to>
    <xdr:cxnSp macro="">
      <xdr:nvCxnSpPr>
        <xdr:cNvPr id="563" name="直線コネクタ 562"/>
        <xdr:cNvCxnSpPr/>
      </xdr:nvCxnSpPr>
      <xdr:spPr>
        <a:xfrm>
          <a:off x="11166475" y="95313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143510</xdr:rowOff>
    </xdr:from>
    <xdr:ext cx="530860" cy="251460"/>
    <xdr:sp macro="" textlink="">
      <xdr:nvSpPr>
        <xdr:cNvPr id="564" name="テキスト ボックス 563"/>
        <xdr:cNvSpPr txBox="1"/>
      </xdr:nvSpPr>
      <xdr:spPr>
        <a:xfrm>
          <a:off x="10694035" y="93954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130810</xdr:rowOff>
    </xdr:from>
    <xdr:to>
      <xdr:col>89</xdr:col>
      <xdr:colOff>170815</xdr:colOff>
      <xdr:row>55</xdr:row>
      <xdr:rowOff>130810</xdr:rowOff>
    </xdr:to>
    <xdr:cxnSp macro="">
      <xdr:nvCxnSpPr>
        <xdr:cNvPr id="565" name="直線コネクタ 564"/>
        <xdr:cNvCxnSpPr/>
      </xdr:nvCxnSpPr>
      <xdr:spPr>
        <a:xfrm>
          <a:off x="11166475" y="921766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160020</xdr:rowOff>
    </xdr:from>
    <xdr:ext cx="530860" cy="255905"/>
    <xdr:sp macro="" textlink="">
      <xdr:nvSpPr>
        <xdr:cNvPr id="566" name="テキスト ボックス 565"/>
        <xdr:cNvSpPr txBox="1"/>
      </xdr:nvSpPr>
      <xdr:spPr>
        <a:xfrm>
          <a:off x="10694035" y="908177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147320</xdr:rowOff>
    </xdr:from>
    <xdr:to>
      <xdr:col>89</xdr:col>
      <xdr:colOff>170815</xdr:colOff>
      <xdr:row>53</xdr:row>
      <xdr:rowOff>147320</xdr:rowOff>
    </xdr:to>
    <xdr:cxnSp macro="">
      <xdr:nvCxnSpPr>
        <xdr:cNvPr id="567" name="直線コネクタ 566"/>
        <xdr:cNvCxnSpPr/>
      </xdr:nvCxnSpPr>
      <xdr:spPr>
        <a:xfrm>
          <a:off x="11166475" y="890397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5080</xdr:rowOff>
    </xdr:from>
    <xdr:ext cx="530860" cy="255905"/>
    <xdr:sp macro="" textlink="">
      <xdr:nvSpPr>
        <xdr:cNvPr id="568" name="テキスト ボックス 567"/>
        <xdr:cNvSpPr txBox="1"/>
      </xdr:nvSpPr>
      <xdr:spPr>
        <a:xfrm>
          <a:off x="10694035" y="876173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163830</xdr:rowOff>
    </xdr:from>
    <xdr:to>
      <xdr:col>89</xdr:col>
      <xdr:colOff>170815</xdr:colOff>
      <xdr:row>51</xdr:row>
      <xdr:rowOff>163830</xdr:rowOff>
    </xdr:to>
    <xdr:cxnSp macro="">
      <xdr:nvCxnSpPr>
        <xdr:cNvPr id="569" name="直線コネクタ 568"/>
        <xdr:cNvCxnSpPr/>
      </xdr:nvCxnSpPr>
      <xdr:spPr>
        <a:xfrm>
          <a:off x="11166475" y="85902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87375" cy="250825"/>
    <xdr:sp macro="" textlink="">
      <xdr:nvSpPr>
        <xdr:cNvPr id="570" name="テキスト ボックス 569"/>
        <xdr:cNvSpPr txBox="1"/>
      </xdr:nvSpPr>
      <xdr:spPr>
        <a:xfrm>
          <a:off x="10629900" y="844804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170815</xdr:colOff>
      <xdr:row>50</xdr:row>
      <xdr:rowOff>8255</xdr:rowOff>
    </xdr:to>
    <xdr:cxnSp macro="">
      <xdr:nvCxnSpPr>
        <xdr:cNvPr id="571" name="直線コネクタ 570"/>
        <xdr:cNvCxnSpPr/>
      </xdr:nvCxnSpPr>
      <xdr:spPr>
        <a:xfrm>
          <a:off x="11166475" y="826960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87375" cy="258445"/>
    <xdr:sp macro="" textlink="">
      <xdr:nvSpPr>
        <xdr:cNvPr id="572" name="テキスト ボックス 571"/>
        <xdr:cNvSpPr txBox="1"/>
      </xdr:nvSpPr>
      <xdr:spPr>
        <a:xfrm>
          <a:off x="10629900" y="813371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170815</xdr:colOff>
      <xdr:row>48</xdr:row>
      <xdr:rowOff>24765</xdr:rowOff>
    </xdr:to>
    <xdr:cxnSp macro="">
      <xdr:nvCxnSpPr>
        <xdr:cNvPr id="573" name="直線コネクタ 572"/>
        <xdr:cNvCxnSpPr/>
      </xdr:nvCxnSpPr>
      <xdr:spPr>
        <a:xfrm>
          <a:off x="11166475" y="79559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53975</xdr:rowOff>
    </xdr:from>
    <xdr:ext cx="587375" cy="248920"/>
    <xdr:sp macro="" textlink="">
      <xdr:nvSpPr>
        <xdr:cNvPr id="574" name="テキスト ボックス 573"/>
        <xdr:cNvSpPr txBox="1"/>
      </xdr:nvSpPr>
      <xdr:spPr>
        <a:xfrm>
          <a:off x="10629900" y="7820025"/>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170815</xdr:colOff>
      <xdr:row>61</xdr:row>
      <xdr:rowOff>81915</xdr:rowOff>
    </xdr:to>
    <xdr:sp macro="" textlink="">
      <xdr:nvSpPr>
        <xdr:cNvPr id="575" name="教育費グラフ枠"/>
        <xdr:cNvSpPr/>
      </xdr:nvSpPr>
      <xdr:spPr>
        <a:xfrm>
          <a:off x="11166475" y="7955915"/>
          <a:ext cx="42068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135255</xdr:rowOff>
    </xdr:from>
    <xdr:to>
      <xdr:col>85</xdr:col>
      <xdr:colOff>126365</xdr:colOff>
      <xdr:row>58</xdr:row>
      <xdr:rowOff>38100</xdr:rowOff>
    </xdr:to>
    <xdr:cxnSp macro="">
      <xdr:nvCxnSpPr>
        <xdr:cNvPr id="576" name="直線コネクタ 575"/>
        <xdr:cNvCxnSpPr/>
      </xdr:nvCxnSpPr>
      <xdr:spPr>
        <a:xfrm flipV="1">
          <a:off x="14644370" y="839660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58</xdr:row>
      <xdr:rowOff>41910</xdr:rowOff>
    </xdr:from>
    <xdr:ext cx="534670" cy="250825"/>
    <xdr:sp macro="" textlink="">
      <xdr:nvSpPr>
        <xdr:cNvPr id="577" name="教育費最小値テキスト"/>
        <xdr:cNvSpPr txBox="1"/>
      </xdr:nvSpPr>
      <xdr:spPr>
        <a:xfrm>
          <a:off x="14690090" y="96240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38100</xdr:rowOff>
    </xdr:from>
    <xdr:to>
      <xdr:col>86</xdr:col>
      <xdr:colOff>25400</xdr:colOff>
      <xdr:row>58</xdr:row>
      <xdr:rowOff>38100</xdr:rowOff>
    </xdr:to>
    <xdr:cxnSp macro="">
      <xdr:nvCxnSpPr>
        <xdr:cNvPr id="578" name="直線コネクタ 577"/>
        <xdr:cNvCxnSpPr/>
      </xdr:nvCxnSpPr>
      <xdr:spPr>
        <a:xfrm>
          <a:off x="14557375" y="96202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49</xdr:row>
      <xdr:rowOff>81915</xdr:rowOff>
    </xdr:from>
    <xdr:ext cx="598805" cy="258445"/>
    <xdr:sp macro="" textlink="">
      <xdr:nvSpPr>
        <xdr:cNvPr id="579" name="教育費最大値テキスト"/>
        <xdr:cNvSpPr txBox="1"/>
      </xdr:nvSpPr>
      <xdr:spPr>
        <a:xfrm>
          <a:off x="14690090" y="8178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112,232</a:t>
          </a:r>
          <a:endParaRPr kumimoji="1" lang="ja-JP" altLang="en-US" sz="1000" b="1">
            <a:latin typeface="ＭＳ Ｐゴシック"/>
          </a:endParaRPr>
        </a:p>
      </xdr:txBody>
    </xdr:sp>
    <xdr:clientData/>
  </xdr:oneCellAnchor>
  <xdr:twoCellAnchor>
    <xdr:from>
      <xdr:col>85</xdr:col>
      <xdr:colOff>38100</xdr:colOff>
      <xdr:row>50</xdr:row>
      <xdr:rowOff>135255</xdr:rowOff>
    </xdr:from>
    <xdr:to>
      <xdr:col>86</xdr:col>
      <xdr:colOff>25400</xdr:colOff>
      <xdr:row>50</xdr:row>
      <xdr:rowOff>135255</xdr:rowOff>
    </xdr:to>
    <xdr:cxnSp macro="">
      <xdr:nvCxnSpPr>
        <xdr:cNvPr id="580" name="直線コネクタ 579"/>
        <xdr:cNvCxnSpPr/>
      </xdr:nvCxnSpPr>
      <xdr:spPr>
        <a:xfrm>
          <a:off x="14557375" y="839660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142240</xdr:rowOff>
    </xdr:from>
    <xdr:to>
      <xdr:col>85</xdr:col>
      <xdr:colOff>127000</xdr:colOff>
      <xdr:row>57</xdr:row>
      <xdr:rowOff>164465</xdr:rowOff>
    </xdr:to>
    <xdr:cxnSp macro="">
      <xdr:nvCxnSpPr>
        <xdr:cNvPr id="581" name="直線コネクタ 580"/>
        <xdr:cNvCxnSpPr/>
      </xdr:nvCxnSpPr>
      <xdr:spPr>
        <a:xfrm flipV="1">
          <a:off x="13886815" y="9394190"/>
          <a:ext cx="75946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54</xdr:row>
      <xdr:rowOff>144780</xdr:rowOff>
    </xdr:from>
    <xdr:ext cx="534670" cy="250825"/>
    <xdr:sp macro="" textlink="">
      <xdr:nvSpPr>
        <xdr:cNvPr id="582" name="教育費平均値テキスト"/>
        <xdr:cNvSpPr txBox="1"/>
      </xdr:nvSpPr>
      <xdr:spPr>
        <a:xfrm>
          <a:off x="14690090" y="906653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122555</xdr:rowOff>
    </xdr:from>
    <xdr:to>
      <xdr:col>85</xdr:col>
      <xdr:colOff>170815</xdr:colOff>
      <xdr:row>56</xdr:row>
      <xdr:rowOff>52705</xdr:rowOff>
    </xdr:to>
    <xdr:sp macro="" textlink="">
      <xdr:nvSpPr>
        <xdr:cNvPr id="583" name="フローチャート: 判断 582"/>
        <xdr:cNvSpPr/>
      </xdr:nvSpPr>
      <xdr:spPr>
        <a:xfrm>
          <a:off x="14595475" y="9209405"/>
          <a:ext cx="946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164465</xdr:rowOff>
    </xdr:from>
    <xdr:to>
      <xdr:col>81</xdr:col>
      <xdr:colOff>50800</xdr:colOff>
      <xdr:row>57</xdr:row>
      <xdr:rowOff>164465</xdr:rowOff>
    </xdr:to>
    <xdr:cxnSp macro="">
      <xdr:nvCxnSpPr>
        <xdr:cNvPr id="584" name="直線コネクタ 583"/>
        <xdr:cNvCxnSpPr/>
      </xdr:nvCxnSpPr>
      <xdr:spPr>
        <a:xfrm>
          <a:off x="13096240" y="958151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15240</xdr:rowOff>
    </xdr:from>
    <xdr:to>
      <xdr:col>81</xdr:col>
      <xdr:colOff>101600</xdr:colOff>
      <xdr:row>56</xdr:row>
      <xdr:rowOff>116840</xdr:rowOff>
    </xdr:to>
    <xdr:sp macro="" textlink="">
      <xdr:nvSpPr>
        <xdr:cNvPr id="585" name="フローチャート: 判断 584"/>
        <xdr:cNvSpPr/>
      </xdr:nvSpPr>
      <xdr:spPr>
        <a:xfrm>
          <a:off x="13836015" y="926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133350</xdr:rowOff>
    </xdr:from>
    <xdr:ext cx="525780" cy="250825"/>
    <xdr:sp macro="" textlink="">
      <xdr:nvSpPr>
        <xdr:cNvPr id="586" name="テキスト ボックス 585"/>
        <xdr:cNvSpPr txBox="1"/>
      </xdr:nvSpPr>
      <xdr:spPr>
        <a:xfrm>
          <a:off x="13658850" y="9055100"/>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57</xdr:row>
      <xdr:rowOff>164465</xdr:rowOff>
    </xdr:from>
    <xdr:to>
      <xdr:col>76</xdr:col>
      <xdr:colOff>114300</xdr:colOff>
      <xdr:row>58</xdr:row>
      <xdr:rowOff>99695</xdr:rowOff>
    </xdr:to>
    <xdr:cxnSp macro="">
      <xdr:nvCxnSpPr>
        <xdr:cNvPr id="587" name="直線コネクタ 586"/>
        <xdr:cNvCxnSpPr/>
      </xdr:nvCxnSpPr>
      <xdr:spPr>
        <a:xfrm flipV="1">
          <a:off x="12298680" y="9581515"/>
          <a:ext cx="7975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588" name="フローチャート: 判断 587"/>
        <xdr:cNvSpPr/>
      </xdr:nvSpPr>
      <xdr:spPr>
        <a:xfrm>
          <a:off x="13045440" y="92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164465</xdr:rowOff>
    </xdr:from>
    <xdr:ext cx="525145" cy="257810"/>
    <xdr:sp macro="" textlink="">
      <xdr:nvSpPr>
        <xdr:cNvPr id="589" name="テキスト ボックス 588"/>
        <xdr:cNvSpPr txBox="1"/>
      </xdr:nvSpPr>
      <xdr:spPr>
        <a:xfrm>
          <a:off x="12848590" y="9086215"/>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57785</xdr:rowOff>
    </xdr:from>
    <xdr:to>
      <xdr:col>71</xdr:col>
      <xdr:colOff>170815</xdr:colOff>
      <xdr:row>58</xdr:row>
      <xdr:rowOff>99695</xdr:rowOff>
    </xdr:to>
    <xdr:cxnSp macro="">
      <xdr:nvCxnSpPr>
        <xdr:cNvPr id="590" name="直線コネクタ 589"/>
        <xdr:cNvCxnSpPr/>
      </xdr:nvCxnSpPr>
      <xdr:spPr>
        <a:xfrm>
          <a:off x="11495405" y="9639935"/>
          <a:ext cx="8032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24130</xdr:rowOff>
    </xdr:from>
    <xdr:to>
      <xdr:col>72</xdr:col>
      <xdr:colOff>38100</xdr:colOff>
      <xdr:row>56</xdr:row>
      <xdr:rowOff>125730</xdr:rowOff>
    </xdr:to>
    <xdr:sp macro="" textlink="">
      <xdr:nvSpPr>
        <xdr:cNvPr id="591" name="フローチャート: 判断 590"/>
        <xdr:cNvSpPr/>
      </xdr:nvSpPr>
      <xdr:spPr>
        <a:xfrm>
          <a:off x="12254865" y="927608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142240</xdr:rowOff>
    </xdr:from>
    <xdr:ext cx="525780" cy="255905"/>
    <xdr:sp macro="" textlink="">
      <xdr:nvSpPr>
        <xdr:cNvPr id="592" name="テキスト ボックス 591"/>
        <xdr:cNvSpPr txBox="1"/>
      </xdr:nvSpPr>
      <xdr:spPr>
        <a:xfrm>
          <a:off x="12058015" y="906399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83820</xdr:rowOff>
    </xdr:from>
    <xdr:to>
      <xdr:col>67</xdr:col>
      <xdr:colOff>101600</xdr:colOff>
      <xdr:row>57</xdr:row>
      <xdr:rowOff>13970</xdr:rowOff>
    </xdr:to>
    <xdr:sp macro="" textlink="">
      <xdr:nvSpPr>
        <xdr:cNvPr id="593" name="フローチャート: 判断 592"/>
        <xdr:cNvSpPr/>
      </xdr:nvSpPr>
      <xdr:spPr>
        <a:xfrm>
          <a:off x="11444605" y="9335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30480</xdr:rowOff>
    </xdr:from>
    <xdr:ext cx="525780" cy="249555"/>
    <xdr:sp macro="" textlink="">
      <xdr:nvSpPr>
        <xdr:cNvPr id="594" name="テキスト ボックス 593"/>
        <xdr:cNvSpPr txBox="1"/>
      </xdr:nvSpPr>
      <xdr:spPr>
        <a:xfrm>
          <a:off x="11267440" y="9117330"/>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79375</xdr:rowOff>
    </xdr:from>
    <xdr:ext cx="762000" cy="258445"/>
    <xdr:sp macro="" textlink="">
      <xdr:nvSpPr>
        <xdr:cNvPr id="595" name="テキスト ボックス 594"/>
        <xdr:cNvSpPr txBox="1"/>
      </xdr:nvSpPr>
      <xdr:spPr>
        <a:xfrm>
          <a:off x="1447546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79375</xdr:rowOff>
    </xdr:from>
    <xdr:ext cx="761365" cy="258445"/>
    <xdr:sp macro="" textlink="">
      <xdr:nvSpPr>
        <xdr:cNvPr id="596" name="テキスト ボックス 595"/>
        <xdr:cNvSpPr txBox="1"/>
      </xdr:nvSpPr>
      <xdr:spPr>
        <a:xfrm>
          <a:off x="1371600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79375</xdr:rowOff>
    </xdr:from>
    <xdr:ext cx="762000" cy="258445"/>
    <xdr:sp macro="" textlink="">
      <xdr:nvSpPr>
        <xdr:cNvPr id="597" name="テキスト ボックス 596"/>
        <xdr:cNvSpPr txBox="1"/>
      </xdr:nvSpPr>
      <xdr:spPr>
        <a:xfrm>
          <a:off x="129254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61</xdr:row>
      <xdr:rowOff>79375</xdr:rowOff>
    </xdr:from>
    <xdr:ext cx="762000" cy="258445"/>
    <xdr:sp macro="" textlink="">
      <xdr:nvSpPr>
        <xdr:cNvPr id="598" name="テキスト ボックス 597"/>
        <xdr:cNvSpPr txBox="1"/>
      </xdr:nvSpPr>
      <xdr:spPr>
        <a:xfrm>
          <a:off x="1212786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79375</xdr:rowOff>
    </xdr:from>
    <xdr:ext cx="761365" cy="258445"/>
    <xdr:sp macro="" textlink="">
      <xdr:nvSpPr>
        <xdr:cNvPr id="599" name="テキスト ボックス 598"/>
        <xdr:cNvSpPr txBox="1"/>
      </xdr:nvSpPr>
      <xdr:spPr>
        <a:xfrm>
          <a:off x="1132459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91440</xdr:rowOff>
    </xdr:from>
    <xdr:to>
      <xdr:col>85</xdr:col>
      <xdr:colOff>170815</xdr:colOff>
      <xdr:row>57</xdr:row>
      <xdr:rowOff>21590</xdr:rowOff>
    </xdr:to>
    <xdr:sp macro="" textlink="">
      <xdr:nvSpPr>
        <xdr:cNvPr id="600" name="楕円 599"/>
        <xdr:cNvSpPr/>
      </xdr:nvSpPr>
      <xdr:spPr>
        <a:xfrm>
          <a:off x="14595475" y="9343390"/>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56</xdr:row>
      <xdr:rowOff>69850</xdr:rowOff>
    </xdr:from>
    <xdr:ext cx="534670" cy="258445"/>
    <xdr:sp macro="" textlink="">
      <xdr:nvSpPr>
        <xdr:cNvPr id="601" name="教育費該当値テキスト"/>
        <xdr:cNvSpPr txBox="1"/>
      </xdr:nvSpPr>
      <xdr:spPr>
        <a:xfrm>
          <a:off x="14690090" y="9321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119380</xdr:rowOff>
    </xdr:from>
    <xdr:to>
      <xdr:col>81</xdr:col>
      <xdr:colOff>101600</xdr:colOff>
      <xdr:row>58</xdr:row>
      <xdr:rowOff>50165</xdr:rowOff>
    </xdr:to>
    <xdr:sp macro="" textlink="">
      <xdr:nvSpPr>
        <xdr:cNvPr id="602" name="楕円 601"/>
        <xdr:cNvSpPr/>
      </xdr:nvSpPr>
      <xdr:spPr>
        <a:xfrm>
          <a:off x="13836015" y="95364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41275</xdr:rowOff>
    </xdr:from>
    <xdr:ext cx="525780" cy="250825"/>
    <xdr:sp macro="" textlink="">
      <xdr:nvSpPr>
        <xdr:cNvPr id="603" name="テキスト ボックス 602"/>
        <xdr:cNvSpPr txBox="1"/>
      </xdr:nvSpPr>
      <xdr:spPr>
        <a:xfrm>
          <a:off x="13658850" y="962342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116205</xdr:rowOff>
    </xdr:from>
    <xdr:to>
      <xdr:col>76</xdr:col>
      <xdr:colOff>165100</xdr:colOff>
      <xdr:row>58</xdr:row>
      <xdr:rowOff>45720</xdr:rowOff>
    </xdr:to>
    <xdr:sp macro="" textlink="">
      <xdr:nvSpPr>
        <xdr:cNvPr id="604" name="楕円 603"/>
        <xdr:cNvSpPr/>
      </xdr:nvSpPr>
      <xdr:spPr>
        <a:xfrm>
          <a:off x="13045440" y="953325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37465</xdr:rowOff>
    </xdr:from>
    <xdr:ext cx="525145" cy="258445"/>
    <xdr:sp macro="" textlink="">
      <xdr:nvSpPr>
        <xdr:cNvPr id="605" name="テキスト ボックス 604"/>
        <xdr:cNvSpPr txBox="1"/>
      </xdr:nvSpPr>
      <xdr:spPr>
        <a:xfrm>
          <a:off x="12848590" y="96196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48895</xdr:rowOff>
    </xdr:from>
    <xdr:to>
      <xdr:col>72</xdr:col>
      <xdr:colOff>38100</xdr:colOff>
      <xdr:row>58</xdr:row>
      <xdr:rowOff>150495</xdr:rowOff>
    </xdr:to>
    <xdr:sp macro="" textlink="">
      <xdr:nvSpPr>
        <xdr:cNvPr id="606" name="楕円 605"/>
        <xdr:cNvSpPr/>
      </xdr:nvSpPr>
      <xdr:spPr>
        <a:xfrm>
          <a:off x="12254865" y="963104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141605</xdr:rowOff>
    </xdr:from>
    <xdr:ext cx="525780" cy="258445"/>
    <xdr:sp macro="" textlink="">
      <xdr:nvSpPr>
        <xdr:cNvPr id="607" name="テキスト ボックス 606"/>
        <xdr:cNvSpPr txBox="1"/>
      </xdr:nvSpPr>
      <xdr:spPr>
        <a:xfrm>
          <a:off x="12058015" y="972375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6985</xdr:rowOff>
    </xdr:from>
    <xdr:to>
      <xdr:col>67</xdr:col>
      <xdr:colOff>101600</xdr:colOff>
      <xdr:row>58</xdr:row>
      <xdr:rowOff>107950</xdr:rowOff>
    </xdr:to>
    <xdr:sp macro="" textlink="">
      <xdr:nvSpPr>
        <xdr:cNvPr id="608" name="楕円 607"/>
        <xdr:cNvSpPr/>
      </xdr:nvSpPr>
      <xdr:spPr>
        <a:xfrm>
          <a:off x="11444605" y="95891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99695</xdr:rowOff>
    </xdr:from>
    <xdr:ext cx="525780" cy="250825"/>
    <xdr:sp macro="" textlink="">
      <xdr:nvSpPr>
        <xdr:cNvPr id="609" name="テキスト ボックス 608"/>
        <xdr:cNvSpPr txBox="1"/>
      </xdr:nvSpPr>
      <xdr:spPr>
        <a:xfrm>
          <a:off x="11267440" y="96818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56515</xdr:rowOff>
    </xdr:from>
    <xdr:to>
      <xdr:col>89</xdr:col>
      <xdr:colOff>170815</xdr:colOff>
      <xdr:row>65</xdr:row>
      <xdr:rowOff>31115</xdr:rowOff>
    </xdr:to>
    <xdr:sp macro="" textlink="">
      <xdr:nvSpPr>
        <xdr:cNvPr id="610" name="正方形/長方形 609"/>
        <xdr:cNvSpPr/>
      </xdr:nvSpPr>
      <xdr:spPr>
        <a:xfrm>
          <a:off x="11166475" y="10464165"/>
          <a:ext cx="42068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56515</xdr:rowOff>
    </xdr:from>
    <xdr:to>
      <xdr:col>74</xdr:col>
      <xdr:colOff>0</xdr:colOff>
      <xdr:row>66</xdr:row>
      <xdr:rowOff>139700</xdr:rowOff>
    </xdr:to>
    <xdr:sp macro="" textlink="">
      <xdr:nvSpPr>
        <xdr:cNvPr id="611" name="正方形/長方形 610"/>
        <xdr:cNvSpPr/>
      </xdr:nvSpPr>
      <xdr:spPr>
        <a:xfrm>
          <a:off x="11273790"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88265</xdr:rowOff>
    </xdr:from>
    <xdr:to>
      <xdr:col>74</xdr:col>
      <xdr:colOff>0</xdr:colOff>
      <xdr:row>68</xdr:row>
      <xdr:rowOff>0</xdr:rowOff>
    </xdr:to>
    <xdr:sp macro="" textlink="">
      <xdr:nvSpPr>
        <xdr:cNvPr id="612" name="正方形/長方形 611"/>
        <xdr:cNvSpPr/>
      </xdr:nvSpPr>
      <xdr:spPr>
        <a:xfrm>
          <a:off x="11273790"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56515</xdr:rowOff>
    </xdr:from>
    <xdr:to>
      <xdr:col>79</xdr:col>
      <xdr:colOff>63500</xdr:colOff>
      <xdr:row>66</xdr:row>
      <xdr:rowOff>139700</xdr:rowOff>
    </xdr:to>
    <xdr:sp macro="" textlink="">
      <xdr:nvSpPr>
        <xdr:cNvPr id="613" name="正方形/長方形 612"/>
        <xdr:cNvSpPr/>
      </xdr:nvSpPr>
      <xdr:spPr>
        <a:xfrm>
          <a:off x="12191365"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88265</xdr:rowOff>
    </xdr:from>
    <xdr:to>
      <xdr:col>79</xdr:col>
      <xdr:colOff>63500</xdr:colOff>
      <xdr:row>68</xdr:row>
      <xdr:rowOff>0</xdr:rowOff>
    </xdr:to>
    <xdr:sp macro="" textlink="">
      <xdr:nvSpPr>
        <xdr:cNvPr id="614" name="正方形/長方形 613"/>
        <xdr:cNvSpPr/>
      </xdr:nvSpPr>
      <xdr:spPr>
        <a:xfrm>
          <a:off x="12191365"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56515</xdr:rowOff>
    </xdr:from>
    <xdr:to>
      <xdr:col>85</xdr:col>
      <xdr:colOff>63500</xdr:colOff>
      <xdr:row>66</xdr:row>
      <xdr:rowOff>139700</xdr:rowOff>
    </xdr:to>
    <xdr:sp macro="" textlink="">
      <xdr:nvSpPr>
        <xdr:cNvPr id="615" name="正方形/長方形 614"/>
        <xdr:cNvSpPr/>
      </xdr:nvSpPr>
      <xdr:spPr>
        <a:xfrm>
          <a:off x="13216255" y="10794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88265</xdr:rowOff>
    </xdr:from>
    <xdr:to>
      <xdr:col>85</xdr:col>
      <xdr:colOff>63500</xdr:colOff>
      <xdr:row>68</xdr:row>
      <xdr:rowOff>0</xdr:rowOff>
    </xdr:to>
    <xdr:sp macro="" textlink="">
      <xdr:nvSpPr>
        <xdr:cNvPr id="616" name="正方形/長方形 615"/>
        <xdr:cNvSpPr/>
      </xdr:nvSpPr>
      <xdr:spPr>
        <a:xfrm>
          <a:off x="13216255" y="10991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170815</xdr:colOff>
      <xdr:row>81</xdr:row>
      <xdr:rowOff>81915</xdr:rowOff>
    </xdr:to>
    <xdr:sp macro="" textlink="">
      <xdr:nvSpPr>
        <xdr:cNvPr id="617" name="正方形/長方形 616"/>
        <xdr:cNvSpPr/>
      </xdr:nvSpPr>
      <xdr:spPr>
        <a:xfrm>
          <a:off x="11166475" y="11257915"/>
          <a:ext cx="420687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5080</xdr:rowOff>
    </xdr:from>
    <xdr:ext cx="340995" cy="222250"/>
    <xdr:sp macro="" textlink="">
      <xdr:nvSpPr>
        <xdr:cNvPr id="618" name="テキスト ボックス 617"/>
        <xdr:cNvSpPr txBox="1"/>
      </xdr:nvSpPr>
      <xdr:spPr>
        <a:xfrm>
          <a:off x="11128375" y="11073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81915</xdr:rowOff>
    </xdr:from>
    <xdr:to>
      <xdr:col>89</xdr:col>
      <xdr:colOff>170815</xdr:colOff>
      <xdr:row>81</xdr:row>
      <xdr:rowOff>81915</xdr:rowOff>
    </xdr:to>
    <xdr:cxnSp macro="">
      <xdr:nvCxnSpPr>
        <xdr:cNvPr id="619" name="直線コネクタ 618"/>
        <xdr:cNvCxnSpPr/>
      </xdr:nvCxnSpPr>
      <xdr:spPr>
        <a:xfrm>
          <a:off x="11166475" y="134613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43815</xdr:rowOff>
    </xdr:from>
    <xdr:to>
      <xdr:col>89</xdr:col>
      <xdr:colOff>170815</xdr:colOff>
      <xdr:row>79</xdr:row>
      <xdr:rowOff>43815</xdr:rowOff>
    </xdr:to>
    <xdr:cxnSp macro="">
      <xdr:nvCxnSpPr>
        <xdr:cNvPr id="620" name="直線コネクタ 619"/>
        <xdr:cNvCxnSpPr/>
      </xdr:nvCxnSpPr>
      <xdr:spPr>
        <a:xfrm>
          <a:off x="11166475" y="1309306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73025</xdr:rowOff>
    </xdr:from>
    <xdr:ext cx="240030" cy="258445"/>
    <xdr:sp macro="" textlink="">
      <xdr:nvSpPr>
        <xdr:cNvPr id="621" name="テキスト ボックス 620"/>
        <xdr:cNvSpPr txBox="1"/>
      </xdr:nvSpPr>
      <xdr:spPr>
        <a:xfrm>
          <a:off x="10937240" y="1295717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5080</xdr:rowOff>
    </xdr:from>
    <xdr:to>
      <xdr:col>89</xdr:col>
      <xdr:colOff>170815</xdr:colOff>
      <xdr:row>77</xdr:row>
      <xdr:rowOff>5080</xdr:rowOff>
    </xdr:to>
    <xdr:cxnSp macro="">
      <xdr:nvCxnSpPr>
        <xdr:cNvPr id="622" name="直線コネクタ 621"/>
        <xdr:cNvCxnSpPr/>
      </xdr:nvCxnSpPr>
      <xdr:spPr>
        <a:xfrm>
          <a:off x="11166475" y="1272413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0860" cy="258445"/>
    <xdr:sp macro="" textlink="">
      <xdr:nvSpPr>
        <xdr:cNvPr id="623" name="テキスト ボックス 622"/>
        <xdr:cNvSpPr txBox="1"/>
      </xdr:nvSpPr>
      <xdr:spPr>
        <a:xfrm>
          <a:off x="10694035" y="12588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170815</xdr:colOff>
      <xdr:row>74</xdr:row>
      <xdr:rowOff>139700</xdr:rowOff>
    </xdr:to>
    <xdr:cxnSp macro="">
      <xdr:nvCxnSpPr>
        <xdr:cNvPr id="624" name="直線コネクタ 623"/>
        <xdr:cNvCxnSpPr/>
      </xdr:nvCxnSpPr>
      <xdr:spPr>
        <a:xfrm>
          <a:off x="11166475" y="1236345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164465</xdr:rowOff>
    </xdr:from>
    <xdr:ext cx="530860" cy="255270"/>
    <xdr:sp macro="" textlink="">
      <xdr:nvSpPr>
        <xdr:cNvPr id="625" name="テキスト ボックス 624"/>
        <xdr:cNvSpPr txBox="1"/>
      </xdr:nvSpPr>
      <xdr:spPr>
        <a:xfrm>
          <a:off x="10694035" y="122231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100965</xdr:rowOff>
    </xdr:from>
    <xdr:to>
      <xdr:col>89</xdr:col>
      <xdr:colOff>170815</xdr:colOff>
      <xdr:row>72</xdr:row>
      <xdr:rowOff>100965</xdr:rowOff>
    </xdr:to>
    <xdr:cxnSp macro="">
      <xdr:nvCxnSpPr>
        <xdr:cNvPr id="626" name="直線コネクタ 625"/>
        <xdr:cNvCxnSpPr/>
      </xdr:nvCxnSpPr>
      <xdr:spPr>
        <a:xfrm>
          <a:off x="11166475" y="119945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130175</xdr:rowOff>
    </xdr:from>
    <xdr:ext cx="530860" cy="256540"/>
    <xdr:sp macro="" textlink="">
      <xdr:nvSpPr>
        <xdr:cNvPr id="627" name="テキスト ボックス 626"/>
        <xdr:cNvSpPr txBox="1"/>
      </xdr:nvSpPr>
      <xdr:spPr>
        <a:xfrm>
          <a:off x="10694035" y="1185862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62230</xdr:rowOff>
    </xdr:from>
    <xdr:to>
      <xdr:col>89</xdr:col>
      <xdr:colOff>170815</xdr:colOff>
      <xdr:row>70</xdr:row>
      <xdr:rowOff>62230</xdr:rowOff>
    </xdr:to>
    <xdr:cxnSp macro="">
      <xdr:nvCxnSpPr>
        <xdr:cNvPr id="628" name="直線コネクタ 627"/>
        <xdr:cNvCxnSpPr/>
      </xdr:nvCxnSpPr>
      <xdr:spPr>
        <a:xfrm>
          <a:off x="11166475" y="116255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92075</xdr:rowOff>
    </xdr:from>
    <xdr:ext cx="587375" cy="256540"/>
    <xdr:sp macro="" textlink="">
      <xdr:nvSpPr>
        <xdr:cNvPr id="629" name="テキスト ボックス 628"/>
        <xdr:cNvSpPr txBox="1"/>
      </xdr:nvSpPr>
      <xdr:spPr>
        <a:xfrm>
          <a:off x="10629900" y="11490325"/>
          <a:ext cx="587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170815</xdr:colOff>
      <xdr:row>68</xdr:row>
      <xdr:rowOff>24765</xdr:rowOff>
    </xdr:to>
    <xdr:cxnSp macro="">
      <xdr:nvCxnSpPr>
        <xdr:cNvPr id="630" name="直線コネクタ 629"/>
        <xdr:cNvCxnSpPr/>
      </xdr:nvCxnSpPr>
      <xdr:spPr>
        <a:xfrm>
          <a:off x="11166475" y="112579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53975</xdr:rowOff>
    </xdr:from>
    <xdr:ext cx="587375" cy="248920"/>
    <xdr:sp macro="" textlink="">
      <xdr:nvSpPr>
        <xdr:cNvPr id="631" name="テキスト ボックス 630"/>
        <xdr:cNvSpPr txBox="1"/>
      </xdr:nvSpPr>
      <xdr:spPr>
        <a:xfrm>
          <a:off x="10629900" y="11122025"/>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170815</xdr:colOff>
      <xdr:row>81</xdr:row>
      <xdr:rowOff>81915</xdr:rowOff>
    </xdr:to>
    <xdr:sp macro="" textlink="">
      <xdr:nvSpPr>
        <xdr:cNvPr id="632" name="災害復旧費グラフ枠"/>
        <xdr:cNvSpPr/>
      </xdr:nvSpPr>
      <xdr:spPr>
        <a:xfrm>
          <a:off x="11166475" y="11257915"/>
          <a:ext cx="420687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xdr:rowOff>
    </xdr:from>
    <xdr:to>
      <xdr:col>85</xdr:col>
      <xdr:colOff>126365</xdr:colOff>
      <xdr:row>79</xdr:row>
      <xdr:rowOff>43815</xdr:rowOff>
    </xdr:to>
    <xdr:cxnSp macro="">
      <xdr:nvCxnSpPr>
        <xdr:cNvPr id="633" name="直線コネクタ 632"/>
        <xdr:cNvCxnSpPr/>
      </xdr:nvCxnSpPr>
      <xdr:spPr>
        <a:xfrm flipV="1">
          <a:off x="14644370" y="1157605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79</xdr:row>
      <xdr:rowOff>47625</xdr:rowOff>
    </xdr:from>
    <xdr:ext cx="249555" cy="258445"/>
    <xdr:sp macro="" textlink="">
      <xdr:nvSpPr>
        <xdr:cNvPr id="634" name="災害復旧費最小値テキスト"/>
        <xdr:cNvSpPr txBox="1"/>
      </xdr:nvSpPr>
      <xdr:spPr>
        <a:xfrm>
          <a:off x="14690090" y="13096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43815</xdr:rowOff>
    </xdr:from>
    <xdr:to>
      <xdr:col>86</xdr:col>
      <xdr:colOff>25400</xdr:colOff>
      <xdr:row>79</xdr:row>
      <xdr:rowOff>43815</xdr:rowOff>
    </xdr:to>
    <xdr:cxnSp macro="">
      <xdr:nvCxnSpPr>
        <xdr:cNvPr id="635" name="直線コネクタ 634"/>
        <xdr:cNvCxnSpPr/>
      </xdr:nvCxnSpPr>
      <xdr:spPr>
        <a:xfrm>
          <a:off x="14557375" y="1309306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68</xdr:row>
      <xdr:rowOff>130810</xdr:rowOff>
    </xdr:from>
    <xdr:ext cx="598805" cy="254000"/>
    <xdr:sp macro="" textlink="">
      <xdr:nvSpPr>
        <xdr:cNvPr id="636" name="災害復旧費最大値テキスト"/>
        <xdr:cNvSpPr txBox="1"/>
      </xdr:nvSpPr>
      <xdr:spPr>
        <a:xfrm>
          <a:off x="14690090" y="113639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123,970</a:t>
          </a:r>
          <a:endParaRPr kumimoji="1" lang="ja-JP" altLang="en-US" sz="1000" b="1">
            <a:latin typeface="ＭＳ Ｐゴシック"/>
          </a:endParaRPr>
        </a:p>
      </xdr:txBody>
    </xdr:sp>
    <xdr:clientData/>
  </xdr:oneCellAnchor>
  <xdr:twoCellAnchor>
    <xdr:from>
      <xdr:col>85</xdr:col>
      <xdr:colOff>38100</xdr:colOff>
      <xdr:row>70</xdr:row>
      <xdr:rowOff>12700</xdr:rowOff>
    </xdr:from>
    <xdr:to>
      <xdr:col>86</xdr:col>
      <xdr:colOff>25400</xdr:colOff>
      <xdr:row>70</xdr:row>
      <xdr:rowOff>12700</xdr:rowOff>
    </xdr:to>
    <xdr:cxnSp macro="">
      <xdr:nvCxnSpPr>
        <xdr:cNvPr id="637" name="直線コネクタ 636"/>
        <xdr:cNvCxnSpPr/>
      </xdr:nvCxnSpPr>
      <xdr:spPr>
        <a:xfrm>
          <a:off x="14557375" y="115760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27305</xdr:rowOff>
    </xdr:from>
    <xdr:to>
      <xdr:col>85</xdr:col>
      <xdr:colOff>127000</xdr:colOff>
      <xdr:row>79</xdr:row>
      <xdr:rowOff>43815</xdr:rowOff>
    </xdr:to>
    <xdr:cxnSp macro="">
      <xdr:nvCxnSpPr>
        <xdr:cNvPr id="638" name="直線コネクタ 637"/>
        <xdr:cNvCxnSpPr/>
      </xdr:nvCxnSpPr>
      <xdr:spPr>
        <a:xfrm flipV="1">
          <a:off x="13886815" y="13076555"/>
          <a:ext cx="7594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77</xdr:row>
      <xdr:rowOff>88265</xdr:rowOff>
    </xdr:from>
    <xdr:ext cx="469900" cy="248920"/>
    <xdr:sp macro="" textlink="">
      <xdr:nvSpPr>
        <xdr:cNvPr id="639" name="災害復旧費平均値テキスト"/>
        <xdr:cNvSpPr txBox="1"/>
      </xdr:nvSpPr>
      <xdr:spPr>
        <a:xfrm>
          <a:off x="14690090" y="1280731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65405</xdr:rowOff>
    </xdr:from>
    <xdr:to>
      <xdr:col>85</xdr:col>
      <xdr:colOff>170815</xdr:colOff>
      <xdr:row>78</xdr:row>
      <xdr:rowOff>164465</xdr:rowOff>
    </xdr:to>
    <xdr:sp macro="" textlink="">
      <xdr:nvSpPr>
        <xdr:cNvPr id="640" name="フローチャート: 判断 639"/>
        <xdr:cNvSpPr/>
      </xdr:nvSpPr>
      <xdr:spPr>
        <a:xfrm>
          <a:off x="14595475" y="12949555"/>
          <a:ext cx="9461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43815</xdr:rowOff>
    </xdr:from>
    <xdr:to>
      <xdr:col>81</xdr:col>
      <xdr:colOff>50800</xdr:colOff>
      <xdr:row>79</xdr:row>
      <xdr:rowOff>43815</xdr:rowOff>
    </xdr:to>
    <xdr:cxnSp macro="">
      <xdr:nvCxnSpPr>
        <xdr:cNvPr id="641" name="直線コネクタ 640"/>
        <xdr:cNvCxnSpPr/>
      </xdr:nvCxnSpPr>
      <xdr:spPr>
        <a:xfrm>
          <a:off x="13096240" y="1309306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164465</xdr:rowOff>
    </xdr:to>
    <xdr:sp macro="" textlink="">
      <xdr:nvSpPr>
        <xdr:cNvPr id="642" name="フローチャート: 判断 641"/>
        <xdr:cNvSpPr/>
      </xdr:nvSpPr>
      <xdr:spPr>
        <a:xfrm>
          <a:off x="13836015" y="129501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12700</xdr:rowOff>
    </xdr:from>
    <xdr:ext cx="460375" cy="258445"/>
    <xdr:sp macro="" textlink="">
      <xdr:nvSpPr>
        <xdr:cNvPr id="643" name="テキスト ボックス 642"/>
        <xdr:cNvSpPr txBox="1"/>
      </xdr:nvSpPr>
      <xdr:spPr>
        <a:xfrm>
          <a:off x="13671550" y="1273175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79</xdr:row>
      <xdr:rowOff>43815</xdr:rowOff>
    </xdr:from>
    <xdr:to>
      <xdr:col>76</xdr:col>
      <xdr:colOff>114300</xdr:colOff>
      <xdr:row>79</xdr:row>
      <xdr:rowOff>43815</xdr:rowOff>
    </xdr:to>
    <xdr:cxnSp macro="">
      <xdr:nvCxnSpPr>
        <xdr:cNvPr id="644" name="直線コネクタ 643"/>
        <xdr:cNvCxnSpPr/>
      </xdr:nvCxnSpPr>
      <xdr:spPr>
        <a:xfrm>
          <a:off x="12298680" y="130930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89535</xdr:rowOff>
    </xdr:from>
    <xdr:to>
      <xdr:col>76</xdr:col>
      <xdr:colOff>165100</xdr:colOff>
      <xdr:row>79</xdr:row>
      <xdr:rowOff>19685</xdr:rowOff>
    </xdr:to>
    <xdr:sp macro="" textlink="">
      <xdr:nvSpPr>
        <xdr:cNvPr id="645" name="フローチャート: 判断 644"/>
        <xdr:cNvSpPr/>
      </xdr:nvSpPr>
      <xdr:spPr>
        <a:xfrm>
          <a:off x="13045440" y="12973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36195</xdr:rowOff>
    </xdr:from>
    <xdr:ext cx="460375" cy="258445"/>
    <xdr:sp macro="" textlink="">
      <xdr:nvSpPr>
        <xdr:cNvPr id="646" name="テキスト ボックス 645"/>
        <xdr:cNvSpPr txBox="1"/>
      </xdr:nvSpPr>
      <xdr:spPr>
        <a:xfrm>
          <a:off x="12880975" y="1275524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43815</xdr:rowOff>
    </xdr:from>
    <xdr:to>
      <xdr:col>71</xdr:col>
      <xdr:colOff>170815</xdr:colOff>
      <xdr:row>79</xdr:row>
      <xdr:rowOff>43815</xdr:rowOff>
    </xdr:to>
    <xdr:cxnSp macro="">
      <xdr:nvCxnSpPr>
        <xdr:cNvPr id="647" name="直線コネクタ 646"/>
        <xdr:cNvCxnSpPr/>
      </xdr:nvCxnSpPr>
      <xdr:spPr>
        <a:xfrm>
          <a:off x="11495405" y="1309306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117475</xdr:rowOff>
    </xdr:from>
    <xdr:to>
      <xdr:col>72</xdr:col>
      <xdr:colOff>38100</xdr:colOff>
      <xdr:row>79</xdr:row>
      <xdr:rowOff>47625</xdr:rowOff>
    </xdr:to>
    <xdr:sp macro="" textlink="">
      <xdr:nvSpPr>
        <xdr:cNvPr id="648" name="フローチャート: 判断 647"/>
        <xdr:cNvSpPr/>
      </xdr:nvSpPr>
      <xdr:spPr>
        <a:xfrm>
          <a:off x="12254865" y="1300162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64135</xdr:rowOff>
    </xdr:from>
    <xdr:ext cx="461010" cy="250190"/>
    <xdr:sp macro="" textlink="">
      <xdr:nvSpPr>
        <xdr:cNvPr id="649" name="テキスト ボックス 648"/>
        <xdr:cNvSpPr txBox="1"/>
      </xdr:nvSpPr>
      <xdr:spPr>
        <a:xfrm>
          <a:off x="12090400" y="127831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132715</xdr:rowOff>
    </xdr:from>
    <xdr:to>
      <xdr:col>67</xdr:col>
      <xdr:colOff>101600</xdr:colOff>
      <xdr:row>79</xdr:row>
      <xdr:rowOff>62230</xdr:rowOff>
    </xdr:to>
    <xdr:sp macro="" textlink="">
      <xdr:nvSpPr>
        <xdr:cNvPr id="650" name="フローチャート: 判断 649"/>
        <xdr:cNvSpPr/>
      </xdr:nvSpPr>
      <xdr:spPr>
        <a:xfrm>
          <a:off x="11444605" y="1301686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79375</xdr:rowOff>
    </xdr:from>
    <xdr:ext cx="460375" cy="258445"/>
    <xdr:sp macro="" textlink="">
      <xdr:nvSpPr>
        <xdr:cNvPr id="651" name="テキスト ボックス 650"/>
        <xdr:cNvSpPr txBox="1"/>
      </xdr:nvSpPr>
      <xdr:spPr>
        <a:xfrm>
          <a:off x="11280140" y="127984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79375</xdr:rowOff>
    </xdr:from>
    <xdr:ext cx="762000" cy="258445"/>
    <xdr:sp macro="" textlink="">
      <xdr:nvSpPr>
        <xdr:cNvPr id="652" name="テキスト ボックス 651"/>
        <xdr:cNvSpPr txBox="1"/>
      </xdr:nvSpPr>
      <xdr:spPr>
        <a:xfrm>
          <a:off x="14475460"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79375</xdr:rowOff>
    </xdr:from>
    <xdr:ext cx="761365" cy="258445"/>
    <xdr:sp macro="" textlink="">
      <xdr:nvSpPr>
        <xdr:cNvPr id="653" name="テキスト ボックス 652"/>
        <xdr:cNvSpPr txBox="1"/>
      </xdr:nvSpPr>
      <xdr:spPr>
        <a:xfrm>
          <a:off x="13716000" y="1345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79375</xdr:rowOff>
    </xdr:from>
    <xdr:ext cx="762000" cy="258445"/>
    <xdr:sp macro="" textlink="">
      <xdr:nvSpPr>
        <xdr:cNvPr id="654" name="テキスト ボックス 653"/>
        <xdr:cNvSpPr txBox="1"/>
      </xdr:nvSpPr>
      <xdr:spPr>
        <a:xfrm>
          <a:off x="1292542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81</xdr:row>
      <xdr:rowOff>79375</xdr:rowOff>
    </xdr:from>
    <xdr:ext cx="762000" cy="258445"/>
    <xdr:sp macro="" textlink="">
      <xdr:nvSpPr>
        <xdr:cNvPr id="655" name="テキスト ボックス 654"/>
        <xdr:cNvSpPr txBox="1"/>
      </xdr:nvSpPr>
      <xdr:spPr>
        <a:xfrm>
          <a:off x="12127865" y="1345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79375</xdr:rowOff>
    </xdr:from>
    <xdr:ext cx="761365" cy="258445"/>
    <xdr:sp macro="" textlink="">
      <xdr:nvSpPr>
        <xdr:cNvPr id="656" name="テキスト ボックス 655"/>
        <xdr:cNvSpPr txBox="1"/>
      </xdr:nvSpPr>
      <xdr:spPr>
        <a:xfrm>
          <a:off x="11324590" y="1345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147955</xdr:rowOff>
    </xdr:from>
    <xdr:to>
      <xdr:col>85</xdr:col>
      <xdr:colOff>170815</xdr:colOff>
      <xdr:row>79</xdr:row>
      <xdr:rowOff>78105</xdr:rowOff>
    </xdr:to>
    <xdr:sp macro="" textlink="">
      <xdr:nvSpPr>
        <xdr:cNvPr id="657" name="楕円 656"/>
        <xdr:cNvSpPr/>
      </xdr:nvSpPr>
      <xdr:spPr>
        <a:xfrm>
          <a:off x="14595475" y="13032105"/>
          <a:ext cx="946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78</xdr:row>
      <xdr:rowOff>62230</xdr:rowOff>
    </xdr:from>
    <xdr:ext cx="469900" cy="254000"/>
    <xdr:sp macro="" textlink="">
      <xdr:nvSpPr>
        <xdr:cNvPr id="658" name="災害復旧費該当値テキスト"/>
        <xdr:cNvSpPr txBox="1"/>
      </xdr:nvSpPr>
      <xdr:spPr>
        <a:xfrm>
          <a:off x="14690090" y="129463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59" name="楕円 658"/>
        <xdr:cNvSpPr/>
      </xdr:nvSpPr>
      <xdr:spPr>
        <a:xfrm>
          <a:off x="13836015" y="13048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85090</xdr:rowOff>
    </xdr:from>
    <xdr:ext cx="240665" cy="254000"/>
    <xdr:sp macro="" textlink="">
      <xdr:nvSpPr>
        <xdr:cNvPr id="660" name="テキスト ボックス 659"/>
        <xdr:cNvSpPr txBox="1"/>
      </xdr:nvSpPr>
      <xdr:spPr>
        <a:xfrm>
          <a:off x="13782040" y="13134340"/>
          <a:ext cx="2406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61" name="楕円 660"/>
        <xdr:cNvSpPr/>
      </xdr:nvSpPr>
      <xdr:spPr>
        <a:xfrm>
          <a:off x="13045440" y="13048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170815</xdr:colOff>
      <xdr:row>79</xdr:row>
      <xdr:rowOff>85090</xdr:rowOff>
    </xdr:from>
    <xdr:ext cx="247015" cy="254000"/>
    <xdr:sp macro="" textlink="">
      <xdr:nvSpPr>
        <xdr:cNvPr id="662" name="テキスト ボックス 661"/>
        <xdr:cNvSpPr txBox="1"/>
      </xdr:nvSpPr>
      <xdr:spPr>
        <a:xfrm>
          <a:off x="12981940" y="1313434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63" name="楕円 662"/>
        <xdr:cNvSpPr/>
      </xdr:nvSpPr>
      <xdr:spPr>
        <a:xfrm>
          <a:off x="12254865" y="1304861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85090</xdr:rowOff>
    </xdr:from>
    <xdr:ext cx="240030" cy="254000"/>
    <xdr:sp macro="" textlink="">
      <xdr:nvSpPr>
        <xdr:cNvPr id="664" name="テキスト ボックス 663"/>
        <xdr:cNvSpPr txBox="1"/>
      </xdr:nvSpPr>
      <xdr:spPr>
        <a:xfrm>
          <a:off x="12181205" y="13134340"/>
          <a:ext cx="2400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65" name="楕円 664"/>
        <xdr:cNvSpPr/>
      </xdr:nvSpPr>
      <xdr:spPr>
        <a:xfrm>
          <a:off x="11444605" y="13048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85090</xdr:rowOff>
    </xdr:from>
    <xdr:ext cx="240665" cy="254000"/>
    <xdr:sp macro="" textlink="">
      <xdr:nvSpPr>
        <xdr:cNvPr id="666" name="テキスト ボックス 665"/>
        <xdr:cNvSpPr txBox="1"/>
      </xdr:nvSpPr>
      <xdr:spPr>
        <a:xfrm>
          <a:off x="11390630" y="13134340"/>
          <a:ext cx="2406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56515</xdr:rowOff>
    </xdr:from>
    <xdr:to>
      <xdr:col>89</xdr:col>
      <xdr:colOff>170815</xdr:colOff>
      <xdr:row>85</xdr:row>
      <xdr:rowOff>31115</xdr:rowOff>
    </xdr:to>
    <xdr:sp macro="" textlink="">
      <xdr:nvSpPr>
        <xdr:cNvPr id="667" name="正方形/長方形 666"/>
        <xdr:cNvSpPr/>
      </xdr:nvSpPr>
      <xdr:spPr>
        <a:xfrm>
          <a:off x="11166475" y="13766165"/>
          <a:ext cx="42068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56515</xdr:rowOff>
    </xdr:from>
    <xdr:to>
      <xdr:col>74</xdr:col>
      <xdr:colOff>0</xdr:colOff>
      <xdr:row>86</xdr:row>
      <xdr:rowOff>139700</xdr:rowOff>
    </xdr:to>
    <xdr:sp macro="" textlink="">
      <xdr:nvSpPr>
        <xdr:cNvPr id="668" name="正方形/長方形 667"/>
        <xdr:cNvSpPr/>
      </xdr:nvSpPr>
      <xdr:spPr>
        <a:xfrm>
          <a:off x="11273790"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88265</xdr:rowOff>
    </xdr:from>
    <xdr:to>
      <xdr:col>74</xdr:col>
      <xdr:colOff>0</xdr:colOff>
      <xdr:row>88</xdr:row>
      <xdr:rowOff>0</xdr:rowOff>
    </xdr:to>
    <xdr:sp macro="" textlink="">
      <xdr:nvSpPr>
        <xdr:cNvPr id="669" name="正方形/長方形 668"/>
        <xdr:cNvSpPr/>
      </xdr:nvSpPr>
      <xdr:spPr>
        <a:xfrm>
          <a:off x="11273790"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56515</xdr:rowOff>
    </xdr:from>
    <xdr:to>
      <xdr:col>79</xdr:col>
      <xdr:colOff>63500</xdr:colOff>
      <xdr:row>86</xdr:row>
      <xdr:rowOff>139700</xdr:rowOff>
    </xdr:to>
    <xdr:sp macro="" textlink="">
      <xdr:nvSpPr>
        <xdr:cNvPr id="670" name="正方形/長方形 669"/>
        <xdr:cNvSpPr/>
      </xdr:nvSpPr>
      <xdr:spPr>
        <a:xfrm>
          <a:off x="12191365"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88265</xdr:rowOff>
    </xdr:from>
    <xdr:to>
      <xdr:col>79</xdr:col>
      <xdr:colOff>63500</xdr:colOff>
      <xdr:row>88</xdr:row>
      <xdr:rowOff>0</xdr:rowOff>
    </xdr:to>
    <xdr:sp macro="" textlink="">
      <xdr:nvSpPr>
        <xdr:cNvPr id="671" name="正方形/長方形 670"/>
        <xdr:cNvSpPr/>
      </xdr:nvSpPr>
      <xdr:spPr>
        <a:xfrm>
          <a:off x="12191365"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56515</xdr:rowOff>
    </xdr:from>
    <xdr:to>
      <xdr:col>85</xdr:col>
      <xdr:colOff>63500</xdr:colOff>
      <xdr:row>86</xdr:row>
      <xdr:rowOff>139700</xdr:rowOff>
    </xdr:to>
    <xdr:sp macro="" textlink="">
      <xdr:nvSpPr>
        <xdr:cNvPr id="672" name="正方形/長方形 671"/>
        <xdr:cNvSpPr/>
      </xdr:nvSpPr>
      <xdr:spPr>
        <a:xfrm>
          <a:off x="13216255" y="14096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88265</xdr:rowOff>
    </xdr:from>
    <xdr:to>
      <xdr:col>85</xdr:col>
      <xdr:colOff>63500</xdr:colOff>
      <xdr:row>88</xdr:row>
      <xdr:rowOff>0</xdr:rowOff>
    </xdr:to>
    <xdr:sp macro="" textlink="">
      <xdr:nvSpPr>
        <xdr:cNvPr id="673" name="正方形/長方形 672"/>
        <xdr:cNvSpPr/>
      </xdr:nvSpPr>
      <xdr:spPr>
        <a:xfrm>
          <a:off x="13216255" y="14293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170815</xdr:colOff>
      <xdr:row>101</xdr:row>
      <xdr:rowOff>82550</xdr:rowOff>
    </xdr:to>
    <xdr:sp macro="" textlink="">
      <xdr:nvSpPr>
        <xdr:cNvPr id="674" name="正方形/長方形 673"/>
        <xdr:cNvSpPr/>
      </xdr:nvSpPr>
      <xdr:spPr>
        <a:xfrm>
          <a:off x="11166475" y="14559915"/>
          <a:ext cx="420687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5080</xdr:rowOff>
    </xdr:from>
    <xdr:ext cx="340995" cy="222250"/>
    <xdr:sp macro="" textlink="">
      <xdr:nvSpPr>
        <xdr:cNvPr id="675" name="テキスト ボックス 674"/>
        <xdr:cNvSpPr txBox="1"/>
      </xdr:nvSpPr>
      <xdr:spPr>
        <a:xfrm>
          <a:off x="11128375" y="14375130"/>
          <a:ext cx="34099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170815</xdr:colOff>
      <xdr:row>101</xdr:row>
      <xdr:rowOff>82550</xdr:rowOff>
    </xdr:to>
    <xdr:cxnSp macro="">
      <xdr:nvCxnSpPr>
        <xdr:cNvPr id="676" name="直線コネクタ 675"/>
        <xdr:cNvCxnSpPr/>
      </xdr:nvCxnSpPr>
      <xdr:spPr>
        <a:xfrm>
          <a:off x="11166475" y="16827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170815</xdr:colOff>
      <xdr:row>99</xdr:row>
      <xdr:rowOff>44450</xdr:rowOff>
    </xdr:to>
    <xdr:cxnSp macro="">
      <xdr:nvCxnSpPr>
        <xdr:cNvPr id="677" name="直線コネクタ 676"/>
        <xdr:cNvCxnSpPr/>
      </xdr:nvCxnSpPr>
      <xdr:spPr>
        <a:xfrm>
          <a:off x="11166475" y="16446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78" name="テキスト ボックス 677"/>
        <xdr:cNvSpPr txBox="1"/>
      </xdr:nvSpPr>
      <xdr:spPr>
        <a:xfrm>
          <a:off x="10937240" y="163042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170815</xdr:colOff>
      <xdr:row>97</xdr:row>
      <xdr:rowOff>6350</xdr:rowOff>
    </xdr:to>
    <xdr:cxnSp macro="">
      <xdr:nvCxnSpPr>
        <xdr:cNvPr id="679" name="直線コネクタ 678"/>
        <xdr:cNvCxnSpPr/>
      </xdr:nvCxnSpPr>
      <xdr:spPr>
        <a:xfrm>
          <a:off x="11166475" y="16065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80" name="テキスト ボックス 679"/>
        <xdr:cNvSpPr txBox="1"/>
      </xdr:nvSpPr>
      <xdr:spPr>
        <a:xfrm>
          <a:off x="1069403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170815</xdr:colOff>
      <xdr:row>94</xdr:row>
      <xdr:rowOff>139700</xdr:rowOff>
    </xdr:to>
    <xdr:cxnSp macro="">
      <xdr:nvCxnSpPr>
        <xdr:cNvPr id="681" name="直線コネクタ 680"/>
        <xdr:cNvCxnSpPr/>
      </xdr:nvCxnSpPr>
      <xdr:spPr>
        <a:xfrm>
          <a:off x="11166475" y="15684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49555"/>
    <xdr:sp macro="" textlink="">
      <xdr:nvSpPr>
        <xdr:cNvPr id="682" name="テキスト ボックス 681"/>
        <xdr:cNvSpPr txBox="1"/>
      </xdr:nvSpPr>
      <xdr:spPr>
        <a:xfrm>
          <a:off x="10694035" y="155422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170815</xdr:colOff>
      <xdr:row>92</xdr:row>
      <xdr:rowOff>101600</xdr:rowOff>
    </xdr:to>
    <xdr:cxnSp macro="">
      <xdr:nvCxnSpPr>
        <xdr:cNvPr id="683" name="直線コネクタ 682"/>
        <xdr:cNvCxnSpPr/>
      </xdr:nvCxnSpPr>
      <xdr:spPr>
        <a:xfrm>
          <a:off x="11166475" y="1530350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4" name="テキスト ボックス 683"/>
        <xdr:cNvSpPr txBox="1"/>
      </xdr:nvSpPr>
      <xdr:spPr>
        <a:xfrm>
          <a:off x="1069403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62230</xdr:rowOff>
    </xdr:from>
    <xdr:to>
      <xdr:col>89</xdr:col>
      <xdr:colOff>170815</xdr:colOff>
      <xdr:row>90</xdr:row>
      <xdr:rowOff>62230</xdr:rowOff>
    </xdr:to>
    <xdr:cxnSp macro="">
      <xdr:nvCxnSpPr>
        <xdr:cNvPr id="685" name="直線コネクタ 684"/>
        <xdr:cNvCxnSpPr/>
      </xdr:nvCxnSpPr>
      <xdr:spPr>
        <a:xfrm>
          <a:off x="11166475" y="14927580"/>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92075</xdr:rowOff>
    </xdr:from>
    <xdr:ext cx="587375" cy="256540"/>
    <xdr:sp macro="" textlink="">
      <xdr:nvSpPr>
        <xdr:cNvPr id="686" name="テキスト ボックス 685"/>
        <xdr:cNvSpPr txBox="1"/>
      </xdr:nvSpPr>
      <xdr:spPr>
        <a:xfrm>
          <a:off x="10629900" y="14792325"/>
          <a:ext cx="587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170815</xdr:colOff>
      <xdr:row>88</xdr:row>
      <xdr:rowOff>24765</xdr:rowOff>
    </xdr:to>
    <xdr:cxnSp macro="">
      <xdr:nvCxnSpPr>
        <xdr:cNvPr id="687" name="直線コネクタ 686"/>
        <xdr:cNvCxnSpPr/>
      </xdr:nvCxnSpPr>
      <xdr:spPr>
        <a:xfrm>
          <a:off x="11166475" y="14559915"/>
          <a:ext cx="4206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53975</xdr:rowOff>
    </xdr:from>
    <xdr:ext cx="587375" cy="248920"/>
    <xdr:sp macro="" textlink="">
      <xdr:nvSpPr>
        <xdr:cNvPr id="688" name="テキスト ボックス 687"/>
        <xdr:cNvSpPr txBox="1"/>
      </xdr:nvSpPr>
      <xdr:spPr>
        <a:xfrm>
          <a:off x="10629900" y="14424025"/>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170815</xdr:colOff>
      <xdr:row>101</xdr:row>
      <xdr:rowOff>82550</xdr:rowOff>
    </xdr:to>
    <xdr:sp macro="" textlink="">
      <xdr:nvSpPr>
        <xdr:cNvPr id="689" name="公債費グラフ枠"/>
        <xdr:cNvSpPr/>
      </xdr:nvSpPr>
      <xdr:spPr>
        <a:xfrm>
          <a:off x="11166475" y="14559915"/>
          <a:ext cx="420687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10795</xdr:rowOff>
    </xdr:from>
    <xdr:to>
      <xdr:col>85</xdr:col>
      <xdr:colOff>126365</xdr:colOff>
      <xdr:row>97</xdr:row>
      <xdr:rowOff>167005</xdr:rowOff>
    </xdr:to>
    <xdr:cxnSp macro="">
      <xdr:nvCxnSpPr>
        <xdr:cNvPr id="690" name="直線コネクタ 689"/>
        <xdr:cNvCxnSpPr/>
      </xdr:nvCxnSpPr>
      <xdr:spPr>
        <a:xfrm flipV="1">
          <a:off x="14644370" y="1487614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97</xdr:row>
      <xdr:rowOff>170815</xdr:rowOff>
    </xdr:from>
    <xdr:ext cx="534670" cy="258445"/>
    <xdr:sp macro="" textlink="">
      <xdr:nvSpPr>
        <xdr:cNvPr id="691" name="公債費最小値テキスト"/>
        <xdr:cNvSpPr txBox="1"/>
      </xdr:nvSpPr>
      <xdr:spPr>
        <a:xfrm>
          <a:off x="14690090" y="16229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167005</xdr:rowOff>
    </xdr:from>
    <xdr:to>
      <xdr:col>86</xdr:col>
      <xdr:colOff>25400</xdr:colOff>
      <xdr:row>97</xdr:row>
      <xdr:rowOff>167005</xdr:rowOff>
    </xdr:to>
    <xdr:cxnSp macro="">
      <xdr:nvCxnSpPr>
        <xdr:cNvPr id="692" name="直線コネクタ 691"/>
        <xdr:cNvCxnSpPr/>
      </xdr:nvCxnSpPr>
      <xdr:spPr>
        <a:xfrm>
          <a:off x="14557375" y="162261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88</xdr:row>
      <xdr:rowOff>128905</xdr:rowOff>
    </xdr:from>
    <xdr:ext cx="598805" cy="256540"/>
    <xdr:sp macro="" textlink="">
      <xdr:nvSpPr>
        <xdr:cNvPr id="693" name="公債費最大値テキスト"/>
        <xdr:cNvSpPr txBox="1"/>
      </xdr:nvSpPr>
      <xdr:spPr>
        <a:xfrm>
          <a:off x="14690090" y="146640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124,114</a:t>
          </a:r>
          <a:endParaRPr kumimoji="1" lang="ja-JP" altLang="en-US" sz="1000" b="1">
            <a:latin typeface="ＭＳ Ｐゴシック"/>
          </a:endParaRPr>
        </a:p>
      </xdr:txBody>
    </xdr:sp>
    <xdr:clientData/>
  </xdr:oneCellAnchor>
  <xdr:twoCellAnchor>
    <xdr:from>
      <xdr:col>85</xdr:col>
      <xdr:colOff>38100</xdr:colOff>
      <xdr:row>90</xdr:row>
      <xdr:rowOff>10795</xdr:rowOff>
    </xdr:from>
    <xdr:to>
      <xdr:col>86</xdr:col>
      <xdr:colOff>25400</xdr:colOff>
      <xdr:row>90</xdr:row>
      <xdr:rowOff>10795</xdr:rowOff>
    </xdr:to>
    <xdr:cxnSp macro="">
      <xdr:nvCxnSpPr>
        <xdr:cNvPr id="694" name="直線コネクタ 693"/>
        <xdr:cNvCxnSpPr/>
      </xdr:nvCxnSpPr>
      <xdr:spPr>
        <a:xfrm>
          <a:off x="14557375" y="148761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113030</xdr:rowOff>
    </xdr:from>
    <xdr:to>
      <xdr:col>85</xdr:col>
      <xdr:colOff>127000</xdr:colOff>
      <xdr:row>97</xdr:row>
      <xdr:rowOff>128905</xdr:rowOff>
    </xdr:to>
    <xdr:cxnSp macro="">
      <xdr:nvCxnSpPr>
        <xdr:cNvPr id="695" name="直線コネクタ 694"/>
        <xdr:cNvCxnSpPr/>
      </xdr:nvCxnSpPr>
      <xdr:spPr>
        <a:xfrm>
          <a:off x="13886815" y="16172180"/>
          <a:ext cx="7594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170815</xdr:colOff>
      <xdr:row>94</xdr:row>
      <xdr:rowOff>6350</xdr:rowOff>
    </xdr:from>
    <xdr:ext cx="534670" cy="251460"/>
    <xdr:sp macro="" textlink="">
      <xdr:nvSpPr>
        <xdr:cNvPr id="696" name="公債費平均値テキスト"/>
        <xdr:cNvSpPr txBox="1"/>
      </xdr:nvSpPr>
      <xdr:spPr>
        <a:xfrm>
          <a:off x="14690090" y="155511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154940</xdr:rowOff>
    </xdr:from>
    <xdr:to>
      <xdr:col>85</xdr:col>
      <xdr:colOff>170815</xdr:colOff>
      <xdr:row>95</xdr:row>
      <xdr:rowOff>84455</xdr:rowOff>
    </xdr:to>
    <xdr:sp macro="" textlink="">
      <xdr:nvSpPr>
        <xdr:cNvPr id="697" name="フローチャート: 判断 696"/>
        <xdr:cNvSpPr/>
      </xdr:nvSpPr>
      <xdr:spPr>
        <a:xfrm>
          <a:off x="14595475" y="15699740"/>
          <a:ext cx="9461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93980</xdr:rowOff>
    </xdr:from>
    <xdr:to>
      <xdr:col>81</xdr:col>
      <xdr:colOff>50800</xdr:colOff>
      <xdr:row>97</xdr:row>
      <xdr:rowOff>113030</xdr:rowOff>
    </xdr:to>
    <xdr:cxnSp macro="">
      <xdr:nvCxnSpPr>
        <xdr:cNvPr id="698" name="直線コネクタ 697"/>
        <xdr:cNvCxnSpPr/>
      </xdr:nvCxnSpPr>
      <xdr:spPr>
        <a:xfrm>
          <a:off x="13096240" y="16153130"/>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158115</xdr:rowOff>
    </xdr:from>
    <xdr:to>
      <xdr:col>81</xdr:col>
      <xdr:colOff>101600</xdr:colOff>
      <xdr:row>95</xdr:row>
      <xdr:rowOff>88265</xdr:rowOff>
    </xdr:to>
    <xdr:sp macro="" textlink="">
      <xdr:nvSpPr>
        <xdr:cNvPr id="699" name="フローチャート: 判断 698"/>
        <xdr:cNvSpPr/>
      </xdr:nvSpPr>
      <xdr:spPr>
        <a:xfrm>
          <a:off x="13836015" y="1570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104775</xdr:rowOff>
    </xdr:from>
    <xdr:ext cx="525780" cy="259080"/>
    <xdr:sp macro="" textlink="">
      <xdr:nvSpPr>
        <xdr:cNvPr id="700" name="テキスト ボックス 699"/>
        <xdr:cNvSpPr txBox="1"/>
      </xdr:nvSpPr>
      <xdr:spPr>
        <a:xfrm>
          <a:off x="13658850" y="154781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170815</xdr:colOff>
      <xdr:row>97</xdr:row>
      <xdr:rowOff>86360</xdr:rowOff>
    </xdr:from>
    <xdr:to>
      <xdr:col>76</xdr:col>
      <xdr:colOff>114300</xdr:colOff>
      <xdr:row>97</xdr:row>
      <xdr:rowOff>93980</xdr:rowOff>
    </xdr:to>
    <xdr:cxnSp macro="">
      <xdr:nvCxnSpPr>
        <xdr:cNvPr id="701" name="直線コネクタ 700"/>
        <xdr:cNvCxnSpPr/>
      </xdr:nvCxnSpPr>
      <xdr:spPr>
        <a:xfrm>
          <a:off x="12298680" y="16145510"/>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162560</xdr:rowOff>
    </xdr:from>
    <xdr:to>
      <xdr:col>76</xdr:col>
      <xdr:colOff>165100</xdr:colOff>
      <xdr:row>95</xdr:row>
      <xdr:rowOff>92710</xdr:rowOff>
    </xdr:to>
    <xdr:sp macro="" textlink="">
      <xdr:nvSpPr>
        <xdr:cNvPr id="702" name="フローチャート: 判断 701"/>
        <xdr:cNvSpPr/>
      </xdr:nvSpPr>
      <xdr:spPr>
        <a:xfrm>
          <a:off x="13045440" y="1570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109220</xdr:rowOff>
    </xdr:from>
    <xdr:ext cx="525145" cy="251460"/>
    <xdr:sp macro="" textlink="">
      <xdr:nvSpPr>
        <xdr:cNvPr id="703" name="テキスト ボックス 702"/>
        <xdr:cNvSpPr txBox="1"/>
      </xdr:nvSpPr>
      <xdr:spPr>
        <a:xfrm>
          <a:off x="12848590" y="154825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80645</xdr:rowOff>
    </xdr:from>
    <xdr:to>
      <xdr:col>71</xdr:col>
      <xdr:colOff>170815</xdr:colOff>
      <xdr:row>97</xdr:row>
      <xdr:rowOff>86360</xdr:rowOff>
    </xdr:to>
    <xdr:cxnSp macro="">
      <xdr:nvCxnSpPr>
        <xdr:cNvPr id="704" name="直線コネクタ 703"/>
        <xdr:cNvCxnSpPr/>
      </xdr:nvCxnSpPr>
      <xdr:spPr>
        <a:xfrm>
          <a:off x="11495405" y="16139795"/>
          <a:ext cx="8032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149860</xdr:rowOff>
    </xdr:from>
    <xdr:to>
      <xdr:col>72</xdr:col>
      <xdr:colOff>38100</xdr:colOff>
      <xdr:row>95</xdr:row>
      <xdr:rowOff>80010</xdr:rowOff>
    </xdr:to>
    <xdr:sp macro="" textlink="">
      <xdr:nvSpPr>
        <xdr:cNvPr id="705" name="フローチャート: 判断 704"/>
        <xdr:cNvSpPr/>
      </xdr:nvSpPr>
      <xdr:spPr>
        <a:xfrm>
          <a:off x="12254865" y="1569466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96520</xdr:rowOff>
    </xdr:from>
    <xdr:ext cx="525780" cy="259080"/>
    <xdr:sp macro="" textlink="">
      <xdr:nvSpPr>
        <xdr:cNvPr id="706" name="テキスト ボックス 705"/>
        <xdr:cNvSpPr txBox="1"/>
      </xdr:nvSpPr>
      <xdr:spPr>
        <a:xfrm>
          <a:off x="12058015" y="15469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147320</xdr:rowOff>
    </xdr:from>
    <xdr:to>
      <xdr:col>67</xdr:col>
      <xdr:colOff>101600</xdr:colOff>
      <xdr:row>95</xdr:row>
      <xdr:rowOff>77470</xdr:rowOff>
    </xdr:to>
    <xdr:sp macro="" textlink="">
      <xdr:nvSpPr>
        <xdr:cNvPr id="707" name="フローチャート: 判断 706"/>
        <xdr:cNvSpPr/>
      </xdr:nvSpPr>
      <xdr:spPr>
        <a:xfrm>
          <a:off x="11444605" y="1569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93980</xdr:rowOff>
    </xdr:from>
    <xdr:ext cx="525780" cy="259080"/>
    <xdr:sp macro="" textlink="">
      <xdr:nvSpPr>
        <xdr:cNvPr id="708" name="テキスト ボックス 707"/>
        <xdr:cNvSpPr txBox="1"/>
      </xdr:nvSpPr>
      <xdr:spPr>
        <a:xfrm>
          <a:off x="11267440" y="154673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44754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0" name="テキスト ボックス 709"/>
        <xdr:cNvSpPr txBox="1"/>
      </xdr:nvSpPr>
      <xdr:spPr>
        <a:xfrm>
          <a:off x="1371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2925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170815</xdr:colOff>
      <xdr:row>101</xdr:row>
      <xdr:rowOff>80010</xdr:rowOff>
    </xdr:from>
    <xdr:ext cx="762000" cy="259080"/>
    <xdr:sp macro="" textlink="">
      <xdr:nvSpPr>
        <xdr:cNvPr id="712" name="テキスト ボックス 711"/>
        <xdr:cNvSpPr txBox="1"/>
      </xdr:nvSpPr>
      <xdr:spPr>
        <a:xfrm>
          <a:off x="1212786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3" name="テキスト ボックス 712"/>
        <xdr:cNvSpPr txBox="1"/>
      </xdr:nvSpPr>
      <xdr:spPr>
        <a:xfrm>
          <a:off x="113245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78105</xdr:rowOff>
    </xdr:from>
    <xdr:to>
      <xdr:col>85</xdr:col>
      <xdr:colOff>170815</xdr:colOff>
      <xdr:row>98</xdr:row>
      <xdr:rowOff>8255</xdr:rowOff>
    </xdr:to>
    <xdr:sp macro="" textlink="">
      <xdr:nvSpPr>
        <xdr:cNvPr id="714" name="楕円 713"/>
        <xdr:cNvSpPr/>
      </xdr:nvSpPr>
      <xdr:spPr>
        <a:xfrm>
          <a:off x="14595475" y="16137255"/>
          <a:ext cx="946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170815</xdr:colOff>
      <xdr:row>96</xdr:row>
      <xdr:rowOff>164465</xdr:rowOff>
    </xdr:from>
    <xdr:ext cx="534670" cy="259080"/>
    <xdr:sp macro="" textlink="">
      <xdr:nvSpPr>
        <xdr:cNvPr id="715" name="公債費該当値テキスト"/>
        <xdr:cNvSpPr txBox="1"/>
      </xdr:nvSpPr>
      <xdr:spPr>
        <a:xfrm>
          <a:off x="14690090" y="16052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62230</xdr:rowOff>
    </xdr:from>
    <xdr:to>
      <xdr:col>81</xdr:col>
      <xdr:colOff>101600</xdr:colOff>
      <xdr:row>97</xdr:row>
      <xdr:rowOff>163830</xdr:rowOff>
    </xdr:to>
    <xdr:sp macro="" textlink="">
      <xdr:nvSpPr>
        <xdr:cNvPr id="716" name="楕円 715"/>
        <xdr:cNvSpPr/>
      </xdr:nvSpPr>
      <xdr:spPr>
        <a:xfrm>
          <a:off x="13836015" y="1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154940</xdr:rowOff>
    </xdr:from>
    <xdr:ext cx="525780" cy="251460"/>
    <xdr:sp macro="" textlink="">
      <xdr:nvSpPr>
        <xdr:cNvPr id="717" name="テキスト ボックス 716"/>
        <xdr:cNvSpPr txBox="1"/>
      </xdr:nvSpPr>
      <xdr:spPr>
        <a:xfrm>
          <a:off x="13658850" y="162140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43180</xdr:rowOff>
    </xdr:from>
    <xdr:to>
      <xdr:col>76</xdr:col>
      <xdr:colOff>165100</xdr:colOff>
      <xdr:row>97</xdr:row>
      <xdr:rowOff>144780</xdr:rowOff>
    </xdr:to>
    <xdr:sp macro="" textlink="">
      <xdr:nvSpPr>
        <xdr:cNvPr id="718" name="楕円 717"/>
        <xdr:cNvSpPr/>
      </xdr:nvSpPr>
      <xdr:spPr>
        <a:xfrm>
          <a:off x="1304544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135890</xdr:rowOff>
    </xdr:from>
    <xdr:ext cx="525145" cy="259080"/>
    <xdr:sp macro="" textlink="">
      <xdr:nvSpPr>
        <xdr:cNvPr id="719" name="テキスト ボックス 718"/>
        <xdr:cNvSpPr txBox="1"/>
      </xdr:nvSpPr>
      <xdr:spPr>
        <a:xfrm>
          <a:off x="12848590" y="16195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35560</xdr:rowOff>
    </xdr:from>
    <xdr:to>
      <xdr:col>72</xdr:col>
      <xdr:colOff>38100</xdr:colOff>
      <xdr:row>97</xdr:row>
      <xdr:rowOff>137160</xdr:rowOff>
    </xdr:to>
    <xdr:sp macro="" textlink="">
      <xdr:nvSpPr>
        <xdr:cNvPr id="720" name="楕円 719"/>
        <xdr:cNvSpPr/>
      </xdr:nvSpPr>
      <xdr:spPr>
        <a:xfrm>
          <a:off x="12254865" y="1609471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128270</xdr:rowOff>
    </xdr:from>
    <xdr:ext cx="525780" cy="259080"/>
    <xdr:sp macro="" textlink="">
      <xdr:nvSpPr>
        <xdr:cNvPr id="721" name="テキスト ボックス 720"/>
        <xdr:cNvSpPr txBox="1"/>
      </xdr:nvSpPr>
      <xdr:spPr>
        <a:xfrm>
          <a:off x="12058015" y="161874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29845</xdr:rowOff>
    </xdr:from>
    <xdr:to>
      <xdr:col>67</xdr:col>
      <xdr:colOff>101600</xdr:colOff>
      <xdr:row>97</xdr:row>
      <xdr:rowOff>132080</xdr:rowOff>
    </xdr:to>
    <xdr:sp macro="" textlink="">
      <xdr:nvSpPr>
        <xdr:cNvPr id="722" name="楕円 721"/>
        <xdr:cNvSpPr/>
      </xdr:nvSpPr>
      <xdr:spPr>
        <a:xfrm>
          <a:off x="11444605" y="16088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122555</xdr:rowOff>
    </xdr:from>
    <xdr:ext cx="525780" cy="249555"/>
    <xdr:sp macro="" textlink="">
      <xdr:nvSpPr>
        <xdr:cNvPr id="723" name="テキスト ボックス 722"/>
        <xdr:cNvSpPr txBox="1"/>
      </xdr:nvSpPr>
      <xdr:spPr>
        <a:xfrm>
          <a:off x="11267440" y="16181705"/>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56515</xdr:rowOff>
    </xdr:from>
    <xdr:to>
      <xdr:col>120</xdr:col>
      <xdr:colOff>114300</xdr:colOff>
      <xdr:row>25</xdr:row>
      <xdr:rowOff>31115</xdr:rowOff>
    </xdr:to>
    <xdr:sp macro="" textlink="">
      <xdr:nvSpPr>
        <xdr:cNvPr id="724" name="正方形/長方形 723"/>
        <xdr:cNvSpPr/>
      </xdr:nvSpPr>
      <xdr:spPr>
        <a:xfrm>
          <a:off x="16398240" y="3860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56515</xdr:rowOff>
    </xdr:from>
    <xdr:to>
      <xdr:col>104</xdr:col>
      <xdr:colOff>127000</xdr:colOff>
      <xdr:row>26</xdr:row>
      <xdr:rowOff>139700</xdr:rowOff>
    </xdr:to>
    <xdr:sp macro="" textlink="">
      <xdr:nvSpPr>
        <xdr:cNvPr id="725" name="正方形/長方形 724"/>
        <xdr:cNvSpPr/>
      </xdr:nvSpPr>
      <xdr:spPr>
        <a:xfrm>
          <a:off x="1652524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88265</xdr:rowOff>
    </xdr:from>
    <xdr:to>
      <xdr:col>104</xdr:col>
      <xdr:colOff>127000</xdr:colOff>
      <xdr:row>28</xdr:row>
      <xdr:rowOff>0</xdr:rowOff>
    </xdr:to>
    <xdr:sp macro="" textlink="">
      <xdr:nvSpPr>
        <xdr:cNvPr id="726" name="正方形/長方形 725"/>
        <xdr:cNvSpPr/>
      </xdr:nvSpPr>
      <xdr:spPr>
        <a:xfrm>
          <a:off x="1652524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56515</xdr:rowOff>
    </xdr:from>
    <xdr:to>
      <xdr:col>110</xdr:col>
      <xdr:colOff>0</xdr:colOff>
      <xdr:row>26</xdr:row>
      <xdr:rowOff>139700</xdr:rowOff>
    </xdr:to>
    <xdr:sp macro="" textlink="">
      <xdr:nvSpPr>
        <xdr:cNvPr id="727" name="正方形/長方形 726"/>
        <xdr:cNvSpPr/>
      </xdr:nvSpPr>
      <xdr:spPr>
        <a:xfrm>
          <a:off x="1742313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88265</xdr:rowOff>
    </xdr:from>
    <xdr:to>
      <xdr:col>110</xdr:col>
      <xdr:colOff>0</xdr:colOff>
      <xdr:row>28</xdr:row>
      <xdr:rowOff>0</xdr:rowOff>
    </xdr:to>
    <xdr:sp macro="" textlink="">
      <xdr:nvSpPr>
        <xdr:cNvPr id="728" name="正方形/長方形 727"/>
        <xdr:cNvSpPr/>
      </xdr:nvSpPr>
      <xdr:spPr>
        <a:xfrm>
          <a:off x="1742313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56515</xdr:rowOff>
    </xdr:from>
    <xdr:to>
      <xdr:col>116</xdr:col>
      <xdr:colOff>0</xdr:colOff>
      <xdr:row>26</xdr:row>
      <xdr:rowOff>139700</xdr:rowOff>
    </xdr:to>
    <xdr:sp macro="" textlink="">
      <xdr:nvSpPr>
        <xdr:cNvPr id="729" name="正方形/長方形 728"/>
        <xdr:cNvSpPr/>
      </xdr:nvSpPr>
      <xdr:spPr>
        <a:xfrm>
          <a:off x="18448020" y="4190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88265</xdr:rowOff>
    </xdr:from>
    <xdr:to>
      <xdr:col>116</xdr:col>
      <xdr:colOff>0</xdr:colOff>
      <xdr:row>28</xdr:row>
      <xdr:rowOff>0</xdr:rowOff>
    </xdr:to>
    <xdr:sp macro="" textlink="">
      <xdr:nvSpPr>
        <xdr:cNvPr id="730" name="正方形/長方形 729"/>
        <xdr:cNvSpPr/>
      </xdr:nvSpPr>
      <xdr:spPr>
        <a:xfrm>
          <a:off x="18448020" y="4387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31" name="正方形/長方形 730"/>
        <xdr:cNvSpPr/>
      </xdr:nvSpPr>
      <xdr:spPr>
        <a:xfrm>
          <a:off x="16398240" y="4653915"/>
          <a:ext cx="42138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5080</xdr:rowOff>
    </xdr:from>
    <xdr:ext cx="341630" cy="222250"/>
    <xdr:sp macro="" textlink="">
      <xdr:nvSpPr>
        <xdr:cNvPr id="732" name="テキスト ボックス 731"/>
        <xdr:cNvSpPr txBox="1"/>
      </xdr:nvSpPr>
      <xdr:spPr>
        <a:xfrm>
          <a:off x="16379825" y="4469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33" name="直線コネクタ 732"/>
        <xdr:cNvCxnSpPr/>
      </xdr:nvCxnSpPr>
      <xdr:spPr>
        <a:xfrm>
          <a:off x="16398240" y="68573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98425</xdr:rowOff>
    </xdr:from>
    <xdr:to>
      <xdr:col>120</xdr:col>
      <xdr:colOff>114300</xdr:colOff>
      <xdr:row>39</xdr:row>
      <xdr:rowOff>98425</xdr:rowOff>
    </xdr:to>
    <xdr:cxnSp macro="">
      <xdr:nvCxnSpPr>
        <xdr:cNvPr id="734" name="直線コネクタ 733"/>
        <xdr:cNvCxnSpPr/>
      </xdr:nvCxnSpPr>
      <xdr:spPr>
        <a:xfrm>
          <a:off x="16398240" y="654367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127635</xdr:rowOff>
    </xdr:from>
    <xdr:ext cx="240030" cy="256540"/>
    <xdr:sp macro="" textlink="">
      <xdr:nvSpPr>
        <xdr:cNvPr id="735" name="テキスト ボックス 734"/>
        <xdr:cNvSpPr txBox="1"/>
      </xdr:nvSpPr>
      <xdr:spPr>
        <a:xfrm>
          <a:off x="16188690" y="6407785"/>
          <a:ext cx="2400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114300</xdr:rowOff>
    </xdr:from>
    <xdr:to>
      <xdr:col>120</xdr:col>
      <xdr:colOff>114300</xdr:colOff>
      <xdr:row>37</xdr:row>
      <xdr:rowOff>114300</xdr:rowOff>
    </xdr:to>
    <xdr:cxnSp macro="">
      <xdr:nvCxnSpPr>
        <xdr:cNvPr id="736" name="直線コネクタ 735"/>
        <xdr:cNvCxnSpPr/>
      </xdr:nvCxnSpPr>
      <xdr:spPr>
        <a:xfrm>
          <a:off x="16398240" y="62293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143510</xdr:rowOff>
    </xdr:from>
    <xdr:ext cx="458470" cy="251460"/>
    <xdr:sp macro="" textlink="">
      <xdr:nvSpPr>
        <xdr:cNvPr id="737" name="テキスト ボックス 736"/>
        <xdr:cNvSpPr txBox="1"/>
      </xdr:nvSpPr>
      <xdr:spPr>
        <a:xfrm>
          <a:off x="15989935" y="60934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130810</xdr:rowOff>
    </xdr:from>
    <xdr:to>
      <xdr:col>120</xdr:col>
      <xdr:colOff>114300</xdr:colOff>
      <xdr:row>35</xdr:row>
      <xdr:rowOff>130810</xdr:rowOff>
    </xdr:to>
    <xdr:cxnSp macro="">
      <xdr:nvCxnSpPr>
        <xdr:cNvPr id="738" name="直線コネクタ 737"/>
        <xdr:cNvCxnSpPr/>
      </xdr:nvCxnSpPr>
      <xdr:spPr>
        <a:xfrm>
          <a:off x="16398240" y="591566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160020</xdr:rowOff>
    </xdr:from>
    <xdr:ext cx="458470" cy="255905"/>
    <xdr:sp macro="" textlink="">
      <xdr:nvSpPr>
        <xdr:cNvPr id="739" name="テキスト ボックス 738"/>
        <xdr:cNvSpPr txBox="1"/>
      </xdr:nvSpPr>
      <xdr:spPr>
        <a:xfrm>
          <a:off x="15989935" y="5779770"/>
          <a:ext cx="458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147320</xdr:rowOff>
    </xdr:from>
    <xdr:to>
      <xdr:col>120</xdr:col>
      <xdr:colOff>114300</xdr:colOff>
      <xdr:row>33</xdr:row>
      <xdr:rowOff>147320</xdr:rowOff>
    </xdr:to>
    <xdr:cxnSp macro="">
      <xdr:nvCxnSpPr>
        <xdr:cNvPr id="740" name="直線コネクタ 739"/>
        <xdr:cNvCxnSpPr/>
      </xdr:nvCxnSpPr>
      <xdr:spPr>
        <a:xfrm>
          <a:off x="16398240" y="560197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5080</xdr:rowOff>
    </xdr:from>
    <xdr:ext cx="458470" cy="255905"/>
    <xdr:sp macro="" textlink="">
      <xdr:nvSpPr>
        <xdr:cNvPr id="741" name="テキスト ボックス 740"/>
        <xdr:cNvSpPr txBox="1"/>
      </xdr:nvSpPr>
      <xdr:spPr>
        <a:xfrm>
          <a:off x="15989935" y="5459730"/>
          <a:ext cx="458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163830</xdr:rowOff>
    </xdr:from>
    <xdr:to>
      <xdr:col>120</xdr:col>
      <xdr:colOff>114300</xdr:colOff>
      <xdr:row>31</xdr:row>
      <xdr:rowOff>163830</xdr:rowOff>
    </xdr:to>
    <xdr:cxnSp macro="">
      <xdr:nvCxnSpPr>
        <xdr:cNvPr id="742" name="直線コネクタ 741"/>
        <xdr:cNvCxnSpPr/>
      </xdr:nvCxnSpPr>
      <xdr:spPr>
        <a:xfrm>
          <a:off x="16398240" y="528828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21590</xdr:rowOff>
    </xdr:from>
    <xdr:ext cx="458470" cy="250825"/>
    <xdr:sp macro="" textlink="">
      <xdr:nvSpPr>
        <xdr:cNvPr id="743" name="テキスト ボックス 742"/>
        <xdr:cNvSpPr txBox="1"/>
      </xdr:nvSpPr>
      <xdr:spPr>
        <a:xfrm>
          <a:off x="15989935" y="5146040"/>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44" name="直線コネクタ 743"/>
        <xdr:cNvCxnSpPr/>
      </xdr:nvCxnSpPr>
      <xdr:spPr>
        <a:xfrm>
          <a:off x="16398240" y="49676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37465</xdr:rowOff>
    </xdr:from>
    <xdr:ext cx="530860" cy="258445"/>
    <xdr:sp macro="" textlink="">
      <xdr:nvSpPr>
        <xdr:cNvPr id="745" name="テキスト ボックス 744"/>
        <xdr:cNvSpPr txBox="1"/>
      </xdr:nvSpPr>
      <xdr:spPr>
        <a:xfrm>
          <a:off x="15925800" y="48317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6" name="直線コネクタ 745"/>
        <xdr:cNvCxnSpPr/>
      </xdr:nvCxnSpPr>
      <xdr:spPr>
        <a:xfrm>
          <a:off x="16398240" y="4653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53975</xdr:rowOff>
    </xdr:from>
    <xdr:ext cx="530860" cy="248920"/>
    <xdr:sp macro="" textlink="">
      <xdr:nvSpPr>
        <xdr:cNvPr id="747" name="テキスト ボックス 746"/>
        <xdr:cNvSpPr txBox="1"/>
      </xdr:nvSpPr>
      <xdr:spPr>
        <a:xfrm>
          <a:off x="15925800" y="45180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48" name="諸支出金グラフ枠"/>
        <xdr:cNvSpPr/>
      </xdr:nvSpPr>
      <xdr:spPr>
        <a:xfrm>
          <a:off x="16398240" y="4653915"/>
          <a:ext cx="42138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20320</xdr:rowOff>
    </xdr:from>
    <xdr:to>
      <xdr:col>116</xdr:col>
      <xdr:colOff>62865</xdr:colOff>
      <xdr:row>39</xdr:row>
      <xdr:rowOff>98425</xdr:rowOff>
    </xdr:to>
    <xdr:cxnSp macro="">
      <xdr:nvCxnSpPr>
        <xdr:cNvPr id="749" name="直線コネクタ 748"/>
        <xdr:cNvCxnSpPr/>
      </xdr:nvCxnSpPr>
      <xdr:spPr>
        <a:xfrm flipV="1">
          <a:off x="19876135" y="4979670"/>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119380</xdr:rowOff>
    </xdr:from>
    <xdr:ext cx="249555" cy="254000"/>
    <xdr:sp macro="" textlink="">
      <xdr:nvSpPr>
        <xdr:cNvPr id="750" name="諸支出金最小値テキスト"/>
        <xdr:cNvSpPr txBox="1"/>
      </xdr:nvSpPr>
      <xdr:spPr>
        <a:xfrm>
          <a:off x="19928840" y="656463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98425</xdr:rowOff>
    </xdr:from>
    <xdr:to>
      <xdr:col>116</xdr:col>
      <xdr:colOff>152400</xdr:colOff>
      <xdr:row>39</xdr:row>
      <xdr:rowOff>98425</xdr:rowOff>
    </xdr:to>
    <xdr:cxnSp macro="">
      <xdr:nvCxnSpPr>
        <xdr:cNvPr id="751" name="直線コネクタ 750"/>
        <xdr:cNvCxnSpPr/>
      </xdr:nvCxnSpPr>
      <xdr:spPr>
        <a:xfrm>
          <a:off x="19808825" y="65436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138430</xdr:rowOff>
    </xdr:from>
    <xdr:ext cx="469900" cy="258445"/>
    <xdr:sp macro="" textlink="">
      <xdr:nvSpPr>
        <xdr:cNvPr id="752" name="諸支出金最大値テキスト"/>
        <xdr:cNvSpPr txBox="1"/>
      </xdr:nvSpPr>
      <xdr:spPr>
        <a:xfrm>
          <a:off x="19928840" y="4767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9,929</a:t>
          </a:r>
          <a:endParaRPr kumimoji="1" lang="ja-JP" altLang="en-US" sz="1000" b="1">
            <a:latin typeface="ＭＳ Ｐゴシック"/>
          </a:endParaRPr>
        </a:p>
      </xdr:txBody>
    </xdr:sp>
    <xdr:clientData/>
  </xdr:oneCellAnchor>
  <xdr:twoCellAnchor>
    <xdr:from>
      <xdr:col>115</xdr:col>
      <xdr:colOff>165100</xdr:colOff>
      <xdr:row>30</xdr:row>
      <xdr:rowOff>20320</xdr:rowOff>
    </xdr:from>
    <xdr:to>
      <xdr:col>116</xdr:col>
      <xdr:colOff>152400</xdr:colOff>
      <xdr:row>30</xdr:row>
      <xdr:rowOff>20320</xdr:rowOff>
    </xdr:to>
    <xdr:cxnSp macro="">
      <xdr:nvCxnSpPr>
        <xdr:cNvPr id="753" name="直線コネクタ 752"/>
        <xdr:cNvCxnSpPr/>
      </xdr:nvCxnSpPr>
      <xdr:spPr>
        <a:xfrm>
          <a:off x="19808825" y="497967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39</xdr:row>
      <xdr:rowOff>98425</xdr:rowOff>
    </xdr:from>
    <xdr:to>
      <xdr:col>116</xdr:col>
      <xdr:colOff>63500</xdr:colOff>
      <xdr:row>39</xdr:row>
      <xdr:rowOff>98425</xdr:rowOff>
    </xdr:to>
    <xdr:cxnSp macro="">
      <xdr:nvCxnSpPr>
        <xdr:cNvPr id="754" name="直線コネクタ 753"/>
        <xdr:cNvCxnSpPr/>
      </xdr:nvCxnSpPr>
      <xdr:spPr>
        <a:xfrm>
          <a:off x="19131280" y="654367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36830</xdr:rowOff>
    </xdr:from>
    <xdr:ext cx="378460" cy="258445"/>
    <xdr:sp macro="" textlink="">
      <xdr:nvSpPr>
        <xdr:cNvPr id="755" name="諸支出金平均値テキスト"/>
        <xdr:cNvSpPr txBox="1"/>
      </xdr:nvSpPr>
      <xdr:spPr>
        <a:xfrm>
          <a:off x="19928840" y="631698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56" name="フローチャート: 判断 755"/>
        <xdr:cNvSpPr/>
      </xdr:nvSpPr>
      <xdr:spPr>
        <a:xfrm>
          <a:off x="1982724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98425</xdr:rowOff>
    </xdr:from>
    <xdr:to>
      <xdr:col>111</xdr:col>
      <xdr:colOff>170815</xdr:colOff>
      <xdr:row>39</xdr:row>
      <xdr:rowOff>98425</xdr:rowOff>
    </xdr:to>
    <xdr:cxnSp macro="">
      <xdr:nvCxnSpPr>
        <xdr:cNvPr id="757" name="直線コネクタ 756"/>
        <xdr:cNvCxnSpPr/>
      </xdr:nvCxnSpPr>
      <xdr:spPr>
        <a:xfrm>
          <a:off x="18328005" y="654367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758" name="フローチャート: 判断 757"/>
        <xdr:cNvSpPr/>
      </xdr:nvSpPr>
      <xdr:spPr>
        <a:xfrm>
          <a:off x="19087465" y="64681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170815</xdr:colOff>
      <xdr:row>37</xdr:row>
      <xdr:rowOff>140970</xdr:rowOff>
    </xdr:from>
    <xdr:ext cx="378460" cy="258445"/>
    <xdr:sp macro="" textlink="">
      <xdr:nvSpPr>
        <xdr:cNvPr id="759" name="テキスト ボックス 758"/>
        <xdr:cNvSpPr txBox="1"/>
      </xdr:nvSpPr>
      <xdr:spPr>
        <a:xfrm>
          <a:off x="18960465" y="6256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98425</xdr:rowOff>
    </xdr:from>
    <xdr:to>
      <xdr:col>107</xdr:col>
      <xdr:colOff>50800</xdr:colOff>
      <xdr:row>39</xdr:row>
      <xdr:rowOff>98425</xdr:rowOff>
    </xdr:to>
    <xdr:cxnSp macro="">
      <xdr:nvCxnSpPr>
        <xdr:cNvPr id="760" name="直線コネクタ 759"/>
        <xdr:cNvCxnSpPr/>
      </xdr:nvCxnSpPr>
      <xdr:spPr>
        <a:xfrm>
          <a:off x="17537430" y="654367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31115</xdr:rowOff>
    </xdr:from>
    <xdr:to>
      <xdr:col>107</xdr:col>
      <xdr:colOff>101600</xdr:colOff>
      <xdr:row>39</xdr:row>
      <xdr:rowOff>132715</xdr:rowOff>
    </xdr:to>
    <xdr:sp macro="" textlink="">
      <xdr:nvSpPr>
        <xdr:cNvPr id="761" name="フローチャート: 判断 760"/>
        <xdr:cNvSpPr/>
      </xdr:nvSpPr>
      <xdr:spPr>
        <a:xfrm>
          <a:off x="18277205"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149225</xdr:rowOff>
    </xdr:from>
    <xdr:ext cx="313690" cy="256540"/>
    <xdr:sp macro="" textlink="">
      <xdr:nvSpPr>
        <xdr:cNvPr id="762" name="テキスト ボックス 761"/>
        <xdr:cNvSpPr txBox="1"/>
      </xdr:nvSpPr>
      <xdr:spPr>
        <a:xfrm>
          <a:off x="18190845" y="626427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39</xdr:row>
      <xdr:rowOff>98425</xdr:rowOff>
    </xdr:from>
    <xdr:to>
      <xdr:col>102</xdr:col>
      <xdr:colOff>114300</xdr:colOff>
      <xdr:row>39</xdr:row>
      <xdr:rowOff>98425</xdr:rowOff>
    </xdr:to>
    <xdr:cxnSp macro="">
      <xdr:nvCxnSpPr>
        <xdr:cNvPr id="763" name="直線コネクタ 762"/>
        <xdr:cNvCxnSpPr/>
      </xdr:nvCxnSpPr>
      <xdr:spPr>
        <a:xfrm>
          <a:off x="16739870" y="654367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14605</xdr:rowOff>
    </xdr:from>
    <xdr:to>
      <xdr:col>102</xdr:col>
      <xdr:colOff>165100</xdr:colOff>
      <xdr:row>39</xdr:row>
      <xdr:rowOff>116205</xdr:rowOff>
    </xdr:to>
    <xdr:sp macro="" textlink="">
      <xdr:nvSpPr>
        <xdr:cNvPr id="764" name="フローチャート: 判断 763"/>
        <xdr:cNvSpPr/>
      </xdr:nvSpPr>
      <xdr:spPr>
        <a:xfrm>
          <a:off x="1748663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132715</xdr:rowOff>
    </xdr:from>
    <xdr:ext cx="377190" cy="250825"/>
    <xdr:sp macro="" textlink="">
      <xdr:nvSpPr>
        <xdr:cNvPr id="765" name="テキスト ボックス 764"/>
        <xdr:cNvSpPr txBox="1"/>
      </xdr:nvSpPr>
      <xdr:spPr>
        <a:xfrm>
          <a:off x="17367885" y="6247765"/>
          <a:ext cx="377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15240</xdr:rowOff>
    </xdr:from>
    <xdr:to>
      <xdr:col>98</xdr:col>
      <xdr:colOff>38100</xdr:colOff>
      <xdr:row>39</xdr:row>
      <xdr:rowOff>116840</xdr:rowOff>
    </xdr:to>
    <xdr:sp macro="" textlink="">
      <xdr:nvSpPr>
        <xdr:cNvPr id="766" name="フローチャート: 判断 765"/>
        <xdr:cNvSpPr/>
      </xdr:nvSpPr>
      <xdr:spPr>
        <a:xfrm>
          <a:off x="16696055" y="646049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170815</xdr:colOff>
      <xdr:row>37</xdr:row>
      <xdr:rowOff>133350</xdr:rowOff>
    </xdr:from>
    <xdr:ext cx="378460" cy="250825"/>
    <xdr:sp macro="" textlink="">
      <xdr:nvSpPr>
        <xdr:cNvPr id="767" name="テキスト ボックス 766"/>
        <xdr:cNvSpPr txBox="1"/>
      </xdr:nvSpPr>
      <xdr:spPr>
        <a:xfrm>
          <a:off x="16569055" y="62484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79375</xdr:rowOff>
    </xdr:from>
    <xdr:ext cx="761365" cy="258445"/>
    <xdr:sp macro="" textlink="">
      <xdr:nvSpPr>
        <xdr:cNvPr id="768" name="テキスト ボックス 767"/>
        <xdr:cNvSpPr txBox="1"/>
      </xdr:nvSpPr>
      <xdr:spPr>
        <a:xfrm>
          <a:off x="19707225"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41</xdr:row>
      <xdr:rowOff>79375</xdr:rowOff>
    </xdr:from>
    <xdr:ext cx="762000" cy="258445"/>
    <xdr:sp macro="" textlink="">
      <xdr:nvSpPr>
        <xdr:cNvPr id="769" name="テキスト ボックス 768"/>
        <xdr:cNvSpPr txBox="1"/>
      </xdr:nvSpPr>
      <xdr:spPr>
        <a:xfrm>
          <a:off x="1896046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79375</xdr:rowOff>
    </xdr:from>
    <xdr:ext cx="761365" cy="258445"/>
    <xdr:sp macro="" textlink="">
      <xdr:nvSpPr>
        <xdr:cNvPr id="770" name="テキスト ボックス 769"/>
        <xdr:cNvSpPr txBox="1"/>
      </xdr:nvSpPr>
      <xdr:spPr>
        <a:xfrm>
          <a:off x="1815719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79375</xdr:rowOff>
    </xdr:from>
    <xdr:ext cx="762000" cy="258445"/>
    <xdr:sp macro="" textlink="">
      <xdr:nvSpPr>
        <xdr:cNvPr id="771" name="テキスト ボックス 770"/>
        <xdr:cNvSpPr txBox="1"/>
      </xdr:nvSpPr>
      <xdr:spPr>
        <a:xfrm>
          <a:off x="1736661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41</xdr:row>
      <xdr:rowOff>79375</xdr:rowOff>
    </xdr:from>
    <xdr:ext cx="762000" cy="258445"/>
    <xdr:sp macro="" textlink="">
      <xdr:nvSpPr>
        <xdr:cNvPr id="772" name="テキスト ボックス 771"/>
        <xdr:cNvSpPr txBox="1"/>
      </xdr:nvSpPr>
      <xdr:spPr>
        <a:xfrm>
          <a:off x="1656905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47625</xdr:rowOff>
    </xdr:from>
    <xdr:to>
      <xdr:col>116</xdr:col>
      <xdr:colOff>114300</xdr:colOff>
      <xdr:row>39</xdr:row>
      <xdr:rowOff>149225</xdr:rowOff>
    </xdr:to>
    <xdr:sp macro="" textlink="">
      <xdr:nvSpPr>
        <xdr:cNvPr id="773" name="楕円 772"/>
        <xdr:cNvSpPr/>
      </xdr:nvSpPr>
      <xdr:spPr>
        <a:xfrm>
          <a:off x="1982724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163830</xdr:rowOff>
    </xdr:from>
    <xdr:ext cx="249555" cy="256540"/>
    <xdr:sp macro="" textlink="">
      <xdr:nvSpPr>
        <xdr:cNvPr id="774" name="諸支出金該当値テキスト"/>
        <xdr:cNvSpPr txBox="1"/>
      </xdr:nvSpPr>
      <xdr:spPr>
        <a:xfrm>
          <a:off x="19928840" y="644398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47625</xdr:rowOff>
    </xdr:from>
    <xdr:to>
      <xdr:col>112</xdr:col>
      <xdr:colOff>38100</xdr:colOff>
      <xdr:row>39</xdr:row>
      <xdr:rowOff>149225</xdr:rowOff>
    </xdr:to>
    <xdr:sp macro="" textlink="">
      <xdr:nvSpPr>
        <xdr:cNvPr id="775" name="楕円 774"/>
        <xdr:cNvSpPr/>
      </xdr:nvSpPr>
      <xdr:spPr>
        <a:xfrm>
          <a:off x="19087465" y="649287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140335</xdr:rowOff>
    </xdr:from>
    <xdr:ext cx="240030" cy="258445"/>
    <xdr:sp macro="" textlink="">
      <xdr:nvSpPr>
        <xdr:cNvPr id="776" name="テキスト ボックス 775"/>
        <xdr:cNvSpPr txBox="1"/>
      </xdr:nvSpPr>
      <xdr:spPr>
        <a:xfrm>
          <a:off x="19013805" y="658558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149225</xdr:rowOff>
    </xdr:to>
    <xdr:sp macro="" textlink="">
      <xdr:nvSpPr>
        <xdr:cNvPr id="777" name="楕円 776"/>
        <xdr:cNvSpPr/>
      </xdr:nvSpPr>
      <xdr:spPr>
        <a:xfrm>
          <a:off x="18277205"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140335</xdr:rowOff>
    </xdr:from>
    <xdr:ext cx="240665" cy="258445"/>
    <xdr:sp macro="" textlink="">
      <xdr:nvSpPr>
        <xdr:cNvPr id="778" name="テキスト ボックス 777"/>
        <xdr:cNvSpPr txBox="1"/>
      </xdr:nvSpPr>
      <xdr:spPr>
        <a:xfrm>
          <a:off x="18223230" y="6585585"/>
          <a:ext cx="240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149225</xdr:rowOff>
    </xdr:to>
    <xdr:sp macro="" textlink="">
      <xdr:nvSpPr>
        <xdr:cNvPr id="779" name="楕円 778"/>
        <xdr:cNvSpPr/>
      </xdr:nvSpPr>
      <xdr:spPr>
        <a:xfrm>
          <a:off x="1748663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39</xdr:row>
      <xdr:rowOff>140335</xdr:rowOff>
    </xdr:from>
    <xdr:ext cx="247015" cy="258445"/>
    <xdr:sp macro="" textlink="">
      <xdr:nvSpPr>
        <xdr:cNvPr id="780" name="テキスト ボックス 779"/>
        <xdr:cNvSpPr txBox="1"/>
      </xdr:nvSpPr>
      <xdr:spPr>
        <a:xfrm>
          <a:off x="17423130" y="658558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47625</xdr:rowOff>
    </xdr:from>
    <xdr:to>
      <xdr:col>98</xdr:col>
      <xdr:colOff>38100</xdr:colOff>
      <xdr:row>39</xdr:row>
      <xdr:rowOff>149225</xdr:rowOff>
    </xdr:to>
    <xdr:sp macro="" textlink="">
      <xdr:nvSpPr>
        <xdr:cNvPr id="781" name="楕円 780"/>
        <xdr:cNvSpPr/>
      </xdr:nvSpPr>
      <xdr:spPr>
        <a:xfrm>
          <a:off x="16696055" y="6492875"/>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140335</xdr:rowOff>
    </xdr:from>
    <xdr:ext cx="240030" cy="258445"/>
    <xdr:sp macro="" textlink="">
      <xdr:nvSpPr>
        <xdr:cNvPr id="782" name="テキスト ボックス 781"/>
        <xdr:cNvSpPr txBox="1"/>
      </xdr:nvSpPr>
      <xdr:spPr>
        <a:xfrm>
          <a:off x="16622395" y="658558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56515</xdr:rowOff>
    </xdr:from>
    <xdr:to>
      <xdr:col>120</xdr:col>
      <xdr:colOff>114300</xdr:colOff>
      <xdr:row>45</xdr:row>
      <xdr:rowOff>31115</xdr:rowOff>
    </xdr:to>
    <xdr:sp macro="" textlink="">
      <xdr:nvSpPr>
        <xdr:cNvPr id="783" name="正方形/長方形 782"/>
        <xdr:cNvSpPr/>
      </xdr:nvSpPr>
      <xdr:spPr>
        <a:xfrm>
          <a:off x="16398240" y="7162165"/>
          <a:ext cx="4213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56515</xdr:rowOff>
    </xdr:from>
    <xdr:to>
      <xdr:col>104</xdr:col>
      <xdr:colOff>127000</xdr:colOff>
      <xdr:row>46</xdr:row>
      <xdr:rowOff>139700</xdr:rowOff>
    </xdr:to>
    <xdr:sp macro="" textlink="">
      <xdr:nvSpPr>
        <xdr:cNvPr id="784" name="正方形/長方形 783"/>
        <xdr:cNvSpPr/>
      </xdr:nvSpPr>
      <xdr:spPr>
        <a:xfrm>
          <a:off x="1652524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88265</xdr:rowOff>
    </xdr:from>
    <xdr:to>
      <xdr:col>104</xdr:col>
      <xdr:colOff>127000</xdr:colOff>
      <xdr:row>48</xdr:row>
      <xdr:rowOff>0</xdr:rowOff>
    </xdr:to>
    <xdr:sp macro="" textlink="">
      <xdr:nvSpPr>
        <xdr:cNvPr id="785" name="正方形/長方形 784"/>
        <xdr:cNvSpPr/>
      </xdr:nvSpPr>
      <xdr:spPr>
        <a:xfrm>
          <a:off x="1652524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56515</xdr:rowOff>
    </xdr:from>
    <xdr:to>
      <xdr:col>110</xdr:col>
      <xdr:colOff>0</xdr:colOff>
      <xdr:row>46</xdr:row>
      <xdr:rowOff>139700</xdr:rowOff>
    </xdr:to>
    <xdr:sp macro="" textlink="">
      <xdr:nvSpPr>
        <xdr:cNvPr id="786" name="正方形/長方形 785"/>
        <xdr:cNvSpPr/>
      </xdr:nvSpPr>
      <xdr:spPr>
        <a:xfrm>
          <a:off x="1742313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88265</xdr:rowOff>
    </xdr:from>
    <xdr:to>
      <xdr:col>110</xdr:col>
      <xdr:colOff>0</xdr:colOff>
      <xdr:row>48</xdr:row>
      <xdr:rowOff>0</xdr:rowOff>
    </xdr:to>
    <xdr:sp macro="" textlink="">
      <xdr:nvSpPr>
        <xdr:cNvPr id="787" name="正方形/長方形 786"/>
        <xdr:cNvSpPr/>
      </xdr:nvSpPr>
      <xdr:spPr>
        <a:xfrm>
          <a:off x="1742313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56515</xdr:rowOff>
    </xdr:from>
    <xdr:to>
      <xdr:col>116</xdr:col>
      <xdr:colOff>0</xdr:colOff>
      <xdr:row>46</xdr:row>
      <xdr:rowOff>139700</xdr:rowOff>
    </xdr:to>
    <xdr:sp macro="" textlink="">
      <xdr:nvSpPr>
        <xdr:cNvPr id="788" name="正方形/長方形 787"/>
        <xdr:cNvSpPr/>
      </xdr:nvSpPr>
      <xdr:spPr>
        <a:xfrm>
          <a:off x="18448020" y="7492365"/>
          <a:ext cx="13665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88265</xdr:rowOff>
    </xdr:from>
    <xdr:to>
      <xdr:col>116</xdr:col>
      <xdr:colOff>0</xdr:colOff>
      <xdr:row>48</xdr:row>
      <xdr:rowOff>0</xdr:rowOff>
    </xdr:to>
    <xdr:sp macro="" textlink="">
      <xdr:nvSpPr>
        <xdr:cNvPr id="789" name="正方形/長方形 788"/>
        <xdr:cNvSpPr/>
      </xdr:nvSpPr>
      <xdr:spPr>
        <a:xfrm>
          <a:off x="18448020" y="7689215"/>
          <a:ext cx="13665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81915</xdr:rowOff>
    </xdr:to>
    <xdr:sp macro="" textlink="">
      <xdr:nvSpPr>
        <xdr:cNvPr id="790" name="正方形/長方形 789"/>
        <xdr:cNvSpPr/>
      </xdr:nvSpPr>
      <xdr:spPr>
        <a:xfrm>
          <a:off x="16398240" y="7955915"/>
          <a:ext cx="421386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5080</xdr:rowOff>
    </xdr:from>
    <xdr:ext cx="341630" cy="222250"/>
    <xdr:sp macro="" textlink="">
      <xdr:nvSpPr>
        <xdr:cNvPr id="791" name="テキスト ボックス 790"/>
        <xdr:cNvSpPr txBox="1"/>
      </xdr:nvSpPr>
      <xdr:spPr>
        <a:xfrm>
          <a:off x="16379825" y="7771130"/>
          <a:ext cx="34163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81915</xdr:rowOff>
    </xdr:from>
    <xdr:to>
      <xdr:col>120</xdr:col>
      <xdr:colOff>114300</xdr:colOff>
      <xdr:row>61</xdr:row>
      <xdr:rowOff>81915</xdr:rowOff>
    </xdr:to>
    <xdr:cxnSp macro="">
      <xdr:nvCxnSpPr>
        <xdr:cNvPr id="792" name="直線コネクタ 791"/>
        <xdr:cNvCxnSpPr/>
      </xdr:nvCxnSpPr>
      <xdr:spPr>
        <a:xfrm>
          <a:off x="16398240" y="1015936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6398240" y="906145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164465</xdr:rowOff>
    </xdr:from>
    <xdr:ext cx="240030" cy="255270"/>
    <xdr:sp macro="" textlink="">
      <xdr:nvSpPr>
        <xdr:cNvPr id="794" name="テキスト ボックス 793"/>
        <xdr:cNvSpPr txBox="1"/>
      </xdr:nvSpPr>
      <xdr:spPr>
        <a:xfrm>
          <a:off x="16188690" y="8921115"/>
          <a:ext cx="240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5" name="直線コネクタ 794"/>
        <xdr:cNvCxnSpPr/>
      </xdr:nvCxnSpPr>
      <xdr:spPr>
        <a:xfrm>
          <a:off x="16398240" y="7955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53975</xdr:rowOff>
    </xdr:from>
    <xdr:ext cx="240030" cy="248920"/>
    <xdr:sp macro="" textlink="">
      <xdr:nvSpPr>
        <xdr:cNvPr id="796" name="テキスト ボックス 795"/>
        <xdr:cNvSpPr txBox="1"/>
      </xdr:nvSpPr>
      <xdr:spPr>
        <a:xfrm>
          <a:off x="16188690" y="7820025"/>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81915</xdr:rowOff>
    </xdr:to>
    <xdr:sp macro="" textlink="">
      <xdr:nvSpPr>
        <xdr:cNvPr id="797" name="前年度繰上充用金グラフ枠"/>
        <xdr:cNvSpPr/>
      </xdr:nvSpPr>
      <xdr:spPr>
        <a:xfrm>
          <a:off x="16398240" y="7955915"/>
          <a:ext cx="421386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xdr:cNvCxnSpPr/>
      </xdr:nvCxnSpPr>
      <xdr:spPr>
        <a:xfrm>
          <a:off x="198761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53365"/>
    <xdr:sp macro="" textlink="">
      <xdr:nvSpPr>
        <xdr:cNvPr id="799" name="前年度繰上充用金最小値テキスト"/>
        <xdr:cNvSpPr txBox="1"/>
      </xdr:nvSpPr>
      <xdr:spPr>
        <a:xfrm>
          <a:off x="19928840" y="90963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19808825" y="90614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53365"/>
    <xdr:sp macro="" textlink="">
      <xdr:nvSpPr>
        <xdr:cNvPr id="801" name="前年度繰上充用金最大値テキスト"/>
        <xdr:cNvSpPr txBox="1"/>
      </xdr:nvSpPr>
      <xdr:spPr>
        <a:xfrm>
          <a:off x="19928840" y="87661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19808825" y="90614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170815</xdr:colOff>
      <xdr:row>54</xdr:row>
      <xdr:rowOff>139700</xdr:rowOff>
    </xdr:from>
    <xdr:to>
      <xdr:col>116</xdr:col>
      <xdr:colOff>63500</xdr:colOff>
      <xdr:row>54</xdr:row>
      <xdr:rowOff>139700</xdr:rowOff>
    </xdr:to>
    <xdr:cxnSp macro="">
      <xdr:nvCxnSpPr>
        <xdr:cNvPr id="803" name="直線コネクタ 802"/>
        <xdr:cNvCxnSpPr/>
      </xdr:nvCxnSpPr>
      <xdr:spPr>
        <a:xfrm>
          <a:off x="19131280" y="9061450"/>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66675</xdr:rowOff>
    </xdr:from>
    <xdr:ext cx="249555" cy="253365"/>
    <xdr:sp macro="" textlink="">
      <xdr:nvSpPr>
        <xdr:cNvPr id="804" name="前年度繰上充用金平均値テキスト"/>
        <xdr:cNvSpPr txBox="1"/>
      </xdr:nvSpPr>
      <xdr:spPr>
        <a:xfrm>
          <a:off x="19928840" y="898842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88265</xdr:rowOff>
    </xdr:from>
    <xdr:to>
      <xdr:col>116</xdr:col>
      <xdr:colOff>114300</xdr:colOff>
      <xdr:row>55</xdr:row>
      <xdr:rowOff>18415</xdr:rowOff>
    </xdr:to>
    <xdr:sp macro="" textlink="">
      <xdr:nvSpPr>
        <xdr:cNvPr id="805" name="フローチャート: 判断 804"/>
        <xdr:cNvSpPr/>
      </xdr:nvSpPr>
      <xdr:spPr>
        <a:xfrm>
          <a:off x="19827240" y="9010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170815</xdr:colOff>
      <xdr:row>54</xdr:row>
      <xdr:rowOff>139700</xdr:rowOff>
    </xdr:to>
    <xdr:cxnSp macro="">
      <xdr:nvCxnSpPr>
        <xdr:cNvPr id="806" name="直線コネクタ 805"/>
        <xdr:cNvCxnSpPr/>
      </xdr:nvCxnSpPr>
      <xdr:spPr>
        <a:xfrm>
          <a:off x="18328005" y="906145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88265</xdr:rowOff>
    </xdr:from>
    <xdr:to>
      <xdr:col>112</xdr:col>
      <xdr:colOff>38100</xdr:colOff>
      <xdr:row>55</xdr:row>
      <xdr:rowOff>18415</xdr:rowOff>
    </xdr:to>
    <xdr:sp macro="" textlink="">
      <xdr:nvSpPr>
        <xdr:cNvPr id="807" name="フローチャート: 判断 806"/>
        <xdr:cNvSpPr/>
      </xdr:nvSpPr>
      <xdr:spPr>
        <a:xfrm>
          <a:off x="19087465" y="901001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0030" cy="253365"/>
    <xdr:sp macro="" textlink="">
      <xdr:nvSpPr>
        <xdr:cNvPr id="808" name="テキスト ボックス 807"/>
        <xdr:cNvSpPr txBox="1"/>
      </xdr:nvSpPr>
      <xdr:spPr>
        <a:xfrm>
          <a:off x="19013805" y="9096375"/>
          <a:ext cx="2400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7537430" y="906145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88265</xdr:rowOff>
    </xdr:from>
    <xdr:to>
      <xdr:col>107</xdr:col>
      <xdr:colOff>101600</xdr:colOff>
      <xdr:row>55</xdr:row>
      <xdr:rowOff>18415</xdr:rowOff>
    </xdr:to>
    <xdr:sp macro="" textlink="">
      <xdr:nvSpPr>
        <xdr:cNvPr id="810" name="フローチャート: 判断 809"/>
        <xdr:cNvSpPr/>
      </xdr:nvSpPr>
      <xdr:spPr>
        <a:xfrm>
          <a:off x="18277205" y="9010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0665" cy="253365"/>
    <xdr:sp macro="" textlink="">
      <xdr:nvSpPr>
        <xdr:cNvPr id="811" name="テキスト ボックス 810"/>
        <xdr:cNvSpPr txBox="1"/>
      </xdr:nvSpPr>
      <xdr:spPr>
        <a:xfrm>
          <a:off x="18223230" y="9096375"/>
          <a:ext cx="240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170815</xdr:colOff>
      <xdr:row>54</xdr:row>
      <xdr:rowOff>139700</xdr:rowOff>
    </xdr:from>
    <xdr:to>
      <xdr:col>102</xdr:col>
      <xdr:colOff>114300</xdr:colOff>
      <xdr:row>54</xdr:row>
      <xdr:rowOff>139700</xdr:rowOff>
    </xdr:to>
    <xdr:cxnSp macro="">
      <xdr:nvCxnSpPr>
        <xdr:cNvPr id="812" name="直線コネクタ 811"/>
        <xdr:cNvCxnSpPr/>
      </xdr:nvCxnSpPr>
      <xdr:spPr>
        <a:xfrm>
          <a:off x="16739870" y="906145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88265</xdr:rowOff>
    </xdr:from>
    <xdr:to>
      <xdr:col>102</xdr:col>
      <xdr:colOff>165100</xdr:colOff>
      <xdr:row>55</xdr:row>
      <xdr:rowOff>18415</xdr:rowOff>
    </xdr:to>
    <xdr:sp macro="" textlink="">
      <xdr:nvSpPr>
        <xdr:cNvPr id="813" name="フローチャート: 判断 812"/>
        <xdr:cNvSpPr/>
      </xdr:nvSpPr>
      <xdr:spPr>
        <a:xfrm>
          <a:off x="17486630" y="9010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55</xdr:row>
      <xdr:rowOff>9525</xdr:rowOff>
    </xdr:from>
    <xdr:ext cx="247015" cy="253365"/>
    <xdr:sp macro="" textlink="">
      <xdr:nvSpPr>
        <xdr:cNvPr id="814" name="テキスト ボックス 813"/>
        <xdr:cNvSpPr txBox="1"/>
      </xdr:nvSpPr>
      <xdr:spPr>
        <a:xfrm>
          <a:off x="17423130" y="909637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88265</xdr:rowOff>
    </xdr:from>
    <xdr:to>
      <xdr:col>98</xdr:col>
      <xdr:colOff>38100</xdr:colOff>
      <xdr:row>55</xdr:row>
      <xdr:rowOff>18415</xdr:rowOff>
    </xdr:to>
    <xdr:sp macro="" textlink="">
      <xdr:nvSpPr>
        <xdr:cNvPr id="815" name="フローチャート: 判断 814"/>
        <xdr:cNvSpPr/>
      </xdr:nvSpPr>
      <xdr:spPr>
        <a:xfrm>
          <a:off x="16696055" y="9010015"/>
          <a:ext cx="8191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0030" cy="253365"/>
    <xdr:sp macro="" textlink="">
      <xdr:nvSpPr>
        <xdr:cNvPr id="816" name="テキスト ボックス 815"/>
        <xdr:cNvSpPr txBox="1"/>
      </xdr:nvSpPr>
      <xdr:spPr>
        <a:xfrm>
          <a:off x="16622395" y="9096375"/>
          <a:ext cx="2400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79375</xdr:rowOff>
    </xdr:from>
    <xdr:ext cx="761365" cy="258445"/>
    <xdr:sp macro="" textlink="">
      <xdr:nvSpPr>
        <xdr:cNvPr id="817" name="テキスト ボックス 816"/>
        <xdr:cNvSpPr txBox="1"/>
      </xdr:nvSpPr>
      <xdr:spPr>
        <a:xfrm>
          <a:off x="19707225"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170815</xdr:colOff>
      <xdr:row>61</xdr:row>
      <xdr:rowOff>79375</xdr:rowOff>
    </xdr:from>
    <xdr:ext cx="762000" cy="258445"/>
    <xdr:sp macro="" textlink="">
      <xdr:nvSpPr>
        <xdr:cNvPr id="818" name="テキスト ボックス 817"/>
        <xdr:cNvSpPr txBox="1"/>
      </xdr:nvSpPr>
      <xdr:spPr>
        <a:xfrm>
          <a:off x="1896046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79375</xdr:rowOff>
    </xdr:from>
    <xdr:ext cx="761365" cy="258445"/>
    <xdr:sp macro="" textlink="">
      <xdr:nvSpPr>
        <xdr:cNvPr id="819" name="テキスト ボックス 818"/>
        <xdr:cNvSpPr txBox="1"/>
      </xdr:nvSpPr>
      <xdr:spPr>
        <a:xfrm>
          <a:off x="18157190" y="1015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79375</xdr:rowOff>
    </xdr:from>
    <xdr:ext cx="762000" cy="258445"/>
    <xdr:sp macro="" textlink="">
      <xdr:nvSpPr>
        <xdr:cNvPr id="820" name="テキスト ボックス 819"/>
        <xdr:cNvSpPr txBox="1"/>
      </xdr:nvSpPr>
      <xdr:spPr>
        <a:xfrm>
          <a:off x="1736661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170815</xdr:colOff>
      <xdr:row>61</xdr:row>
      <xdr:rowOff>79375</xdr:rowOff>
    </xdr:from>
    <xdr:ext cx="762000" cy="258445"/>
    <xdr:sp macro="" textlink="">
      <xdr:nvSpPr>
        <xdr:cNvPr id="821" name="テキスト ボックス 820"/>
        <xdr:cNvSpPr txBox="1"/>
      </xdr:nvSpPr>
      <xdr:spPr>
        <a:xfrm>
          <a:off x="1656905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88265</xdr:rowOff>
    </xdr:from>
    <xdr:to>
      <xdr:col>116</xdr:col>
      <xdr:colOff>114300</xdr:colOff>
      <xdr:row>55</xdr:row>
      <xdr:rowOff>18415</xdr:rowOff>
    </xdr:to>
    <xdr:sp macro="" textlink="">
      <xdr:nvSpPr>
        <xdr:cNvPr id="822" name="楕円 821"/>
        <xdr:cNvSpPr/>
      </xdr:nvSpPr>
      <xdr:spPr>
        <a:xfrm>
          <a:off x="19827240" y="9010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123825</xdr:rowOff>
    </xdr:from>
    <xdr:ext cx="249555" cy="251460"/>
    <xdr:sp macro="" textlink="">
      <xdr:nvSpPr>
        <xdr:cNvPr id="823" name="前年度繰上充用金該当値テキスト"/>
        <xdr:cNvSpPr txBox="1"/>
      </xdr:nvSpPr>
      <xdr:spPr>
        <a:xfrm>
          <a:off x="19928840" y="888047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88265</xdr:rowOff>
    </xdr:from>
    <xdr:to>
      <xdr:col>112</xdr:col>
      <xdr:colOff>38100</xdr:colOff>
      <xdr:row>55</xdr:row>
      <xdr:rowOff>18415</xdr:rowOff>
    </xdr:to>
    <xdr:sp macro="" textlink="">
      <xdr:nvSpPr>
        <xdr:cNvPr id="824" name="楕円 823"/>
        <xdr:cNvSpPr/>
      </xdr:nvSpPr>
      <xdr:spPr>
        <a:xfrm>
          <a:off x="19087465" y="901001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0030" cy="258445"/>
    <xdr:sp macro="" textlink="">
      <xdr:nvSpPr>
        <xdr:cNvPr id="825" name="テキスト ボックス 824"/>
        <xdr:cNvSpPr txBox="1"/>
      </xdr:nvSpPr>
      <xdr:spPr>
        <a:xfrm>
          <a:off x="19013805" y="879157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88265</xdr:rowOff>
    </xdr:from>
    <xdr:to>
      <xdr:col>107</xdr:col>
      <xdr:colOff>101600</xdr:colOff>
      <xdr:row>55</xdr:row>
      <xdr:rowOff>18415</xdr:rowOff>
    </xdr:to>
    <xdr:sp macro="" textlink="">
      <xdr:nvSpPr>
        <xdr:cNvPr id="826" name="楕円 825"/>
        <xdr:cNvSpPr/>
      </xdr:nvSpPr>
      <xdr:spPr>
        <a:xfrm>
          <a:off x="18277205" y="9010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0665" cy="258445"/>
    <xdr:sp macro="" textlink="">
      <xdr:nvSpPr>
        <xdr:cNvPr id="827" name="テキスト ボックス 826"/>
        <xdr:cNvSpPr txBox="1"/>
      </xdr:nvSpPr>
      <xdr:spPr>
        <a:xfrm>
          <a:off x="18223230" y="8791575"/>
          <a:ext cx="240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88265</xdr:rowOff>
    </xdr:from>
    <xdr:to>
      <xdr:col>102</xdr:col>
      <xdr:colOff>165100</xdr:colOff>
      <xdr:row>55</xdr:row>
      <xdr:rowOff>18415</xdr:rowOff>
    </xdr:to>
    <xdr:sp macro="" textlink="">
      <xdr:nvSpPr>
        <xdr:cNvPr id="828" name="楕円 827"/>
        <xdr:cNvSpPr/>
      </xdr:nvSpPr>
      <xdr:spPr>
        <a:xfrm>
          <a:off x="17486630" y="9010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170815</xdr:colOff>
      <xdr:row>53</xdr:row>
      <xdr:rowOff>34925</xdr:rowOff>
    </xdr:from>
    <xdr:ext cx="247015" cy="258445"/>
    <xdr:sp macro="" textlink="">
      <xdr:nvSpPr>
        <xdr:cNvPr id="829" name="テキスト ボックス 828"/>
        <xdr:cNvSpPr txBox="1"/>
      </xdr:nvSpPr>
      <xdr:spPr>
        <a:xfrm>
          <a:off x="17423130" y="87915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88265</xdr:rowOff>
    </xdr:from>
    <xdr:to>
      <xdr:col>98</xdr:col>
      <xdr:colOff>38100</xdr:colOff>
      <xdr:row>55</xdr:row>
      <xdr:rowOff>18415</xdr:rowOff>
    </xdr:to>
    <xdr:sp macro="" textlink="">
      <xdr:nvSpPr>
        <xdr:cNvPr id="830" name="楕円 829"/>
        <xdr:cNvSpPr/>
      </xdr:nvSpPr>
      <xdr:spPr>
        <a:xfrm>
          <a:off x="16696055" y="9010015"/>
          <a:ext cx="8191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0030" cy="258445"/>
    <xdr:sp macro="" textlink="">
      <xdr:nvSpPr>
        <xdr:cNvPr id="831" name="テキスト ボックス 830"/>
        <xdr:cNvSpPr txBox="1"/>
      </xdr:nvSpPr>
      <xdr:spPr>
        <a:xfrm>
          <a:off x="16622395" y="8791575"/>
          <a:ext cx="2400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683260" y="17208500"/>
          <a:ext cx="199288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683260" y="17272000"/>
          <a:ext cx="3454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08660" y="17526000"/>
          <a:ext cx="198780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歳出決算総額は、住民一人当たり約467,000円となっている。</a:t>
          </a:r>
        </a:p>
        <a:p>
          <a:r>
            <a:rPr kumimoji="1" lang="ja-JP" altLang="en-US" sz="1000">
              <a:solidFill>
                <a:schemeClr val="tx1"/>
              </a:solidFill>
              <a:latin typeface="ＭＳ Ｐゴシック"/>
              <a:ea typeface="ＭＳ Ｐゴシック"/>
            </a:rPr>
            <a:t>総務費の住民一人当たりのコストは、前年度比99,995円（288.1</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）増加し、134,709円となった。市民一人10万円を給付した特別定額給付金事業費等によるものである。</a:t>
          </a:r>
        </a:p>
        <a:p>
          <a:r>
            <a:rPr kumimoji="1" lang="ja-JP" altLang="en-US" sz="1000">
              <a:solidFill>
                <a:schemeClr val="tx1"/>
              </a:solidFill>
              <a:latin typeface="ＭＳ Ｐゴシック"/>
              <a:ea typeface="ＭＳ Ｐゴシック"/>
            </a:rPr>
            <a:t>民生費の住民一人当たりのコストは、前年度比5,407円（2.9</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191,511円となった。保育定員の拡大等による保育所等児童運営費の増や各種新型コロナウイルス感染症対策事業等によるものである。待機児童対策は継続して取り組んでおり、今後も更なる増加が見込まれる。</a:t>
          </a:r>
        </a:p>
        <a:p>
          <a:r>
            <a:rPr kumimoji="1" lang="ja-JP" altLang="en-US" sz="1000">
              <a:solidFill>
                <a:schemeClr val="tx1"/>
              </a:solidFill>
              <a:latin typeface="ＭＳ Ｐゴシック"/>
              <a:ea typeface="ＭＳ Ｐゴシック"/>
            </a:rPr>
            <a:t>衛生費の住民一人当たりのコストは、前年度比2,693円（11.5</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）増加し、26,081円となった。新型コロナウイルス感染症対策基金への積立てや、市内医療機関事業継続補助金等の新型コロナウイルス感染症対策事業によるものである。</a:t>
          </a:r>
        </a:p>
        <a:p>
          <a:r>
            <a:rPr kumimoji="1" lang="ja-JP" altLang="en-US" sz="1000">
              <a:solidFill>
                <a:schemeClr val="tx1"/>
              </a:solidFill>
              <a:latin typeface="ＭＳ Ｐゴシック"/>
              <a:ea typeface="ＭＳ Ｐゴシック"/>
            </a:rPr>
            <a:t>商工費の住民一人当たりのコストは、前年度比1,356円（60.3</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）増加し、3,605円となった。プレミアム付商品券事業補助金や、中小企業者緊急対策応援事業等の新型コロナウイルス感染症対策事業によるものである。</a:t>
          </a:r>
          <a:endParaRPr kumimoji="1" lang="en-US" altLang="ja-JP"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教育費の住民一人当たりのコストは、前年度比12,221円（33.4</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48,796円となった。ＧＩＧＡスクール構想による児童・生徒一人１台のタブレットを整備した情報教育推進費や幼児教育・保育の無償化による子育てのための施設等利用給付等の増によるものである。全国平均、東京都平均を下回っているが、今後、児童数の増に対応した小学校の増築工事や中学校の大規模改修</a:t>
          </a:r>
          <a:endParaRPr kumimoji="1" lang="ja-JP" altLang="en-US" sz="1300">
            <a:latin typeface="ＭＳ Ｐゴシック"/>
            <a:ea typeface="ＭＳ Ｐゴシック"/>
          </a:endParaRPr>
        </a:p>
        <a:p>
          <a:r>
            <a:rPr kumimoji="1" lang="ja-JP" altLang="en-US" sz="1000">
              <a:solidFill>
                <a:schemeClr val="tx1"/>
              </a:solidFill>
              <a:latin typeface="ＭＳ Ｐゴシック"/>
              <a:ea typeface="ＭＳ Ｐゴシック"/>
            </a:rPr>
            <a:t>を実施するため、増加が見込まれる。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894715</xdr:colOff>
      <xdr:row>46</xdr:row>
      <xdr:rowOff>618490</xdr:rowOff>
    </xdr:to>
    <xdr:sp macro="" textlink="">
      <xdr:nvSpPr>
        <xdr:cNvPr id="3" name="Rectangle 2"/>
        <xdr:cNvSpPr>
          <a:spLocks noChangeArrowheads="1"/>
        </xdr:cNvSpPr>
      </xdr:nvSpPr>
      <xdr:spPr>
        <a:xfrm>
          <a:off x="777875" y="10066655"/>
          <a:ext cx="69405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894715</xdr:colOff>
      <xdr:row>47</xdr:row>
      <xdr:rowOff>618490</xdr:rowOff>
    </xdr:to>
    <xdr:sp macro="" textlink="">
      <xdr:nvSpPr>
        <xdr:cNvPr id="4" name="Rectangle 3"/>
        <xdr:cNvSpPr>
          <a:spLocks noChangeArrowheads="1"/>
        </xdr:cNvSpPr>
      </xdr:nvSpPr>
      <xdr:spPr>
        <a:xfrm>
          <a:off x="777875" y="10811510"/>
          <a:ext cx="69405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894715</xdr:colOff>
      <xdr:row>48</xdr:row>
      <xdr:rowOff>370840</xdr:rowOff>
    </xdr:to>
    <xdr:sp macro="" textlink="">
      <xdr:nvSpPr>
        <xdr:cNvPr id="5" name="Line 4"/>
        <xdr:cNvSpPr>
          <a:spLocks noChangeShapeType="1"/>
        </xdr:cNvSpPr>
      </xdr:nvSpPr>
      <xdr:spPr>
        <a:xfrm>
          <a:off x="777875" y="11800840"/>
          <a:ext cx="694055" cy="0"/>
        </a:xfrm>
        <a:prstGeom prst="line">
          <a:avLst/>
        </a:prstGeom>
        <a:noFill/>
        <a:ln w="38100">
          <a:solidFill>
            <a:srgbClr val="FF0000"/>
          </a:solidFill>
          <a:round/>
          <a:headEnd/>
          <a:tailEnd/>
        </a:ln>
      </xdr:spPr>
    </xdr:sp>
    <xdr:clientData/>
  </xdr:twoCellAnchor>
  <xdr:twoCellAnchor>
    <xdr:from>
      <xdr:col>1</xdr:col>
      <xdr:colOff>449580</xdr:colOff>
      <xdr:row>48</xdr:row>
      <xdr:rowOff>276225</xdr:rowOff>
    </xdr:from>
    <xdr:to>
      <xdr:col>1</xdr:col>
      <xdr:colOff>636905</xdr:colOff>
      <xdr:row>48</xdr:row>
      <xdr:rowOff>466090</xdr:rowOff>
    </xdr:to>
    <xdr:sp macro="" textlink="">
      <xdr:nvSpPr>
        <xdr:cNvPr id="6" name="Oval 5"/>
        <xdr:cNvSpPr>
          <a:spLocks noChangeArrowheads="1"/>
        </xdr:cNvSpPr>
      </xdr:nvSpPr>
      <xdr:spPr>
        <a:xfrm>
          <a:off x="1026795" y="11706225"/>
          <a:ext cx="187325"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96500" y="9601835"/>
          <a:ext cx="550862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9650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3188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7215" y="9591675"/>
          <a:ext cx="40868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934085</xdr:colOff>
      <xdr:row>3</xdr:row>
      <xdr:rowOff>76200</xdr:rowOff>
    </xdr:to>
    <xdr:sp macro="" textlink="">
      <xdr:nvSpPr>
        <xdr:cNvPr id="11" name="年度ボックス"/>
        <xdr:cNvSpPr>
          <a:spLocks noChangeArrowheads="1"/>
        </xdr:cNvSpPr>
      </xdr:nvSpPr>
      <xdr:spPr>
        <a:xfrm>
          <a:off x="9378950" y="285750"/>
          <a:ext cx="23495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2034520" y="285750"/>
          <a:ext cx="35331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0</xdr:col>
      <xdr:colOff>466725</xdr:colOff>
      <xdr:row>4</xdr:row>
      <xdr:rowOff>0</xdr:rowOff>
    </xdr:from>
    <xdr:to>
      <xdr:col>3</xdr:col>
      <xdr:colOff>732790</xdr:colOff>
      <xdr:row>6</xdr:row>
      <xdr:rowOff>66675</xdr:rowOff>
    </xdr:to>
    <xdr:sp macro="" textlink="">
      <xdr:nvSpPr>
        <xdr:cNvPr id="13" name="テキスト ボックス 6"/>
        <xdr:cNvSpPr txBox="1">
          <a:spLocks noChangeArrowheads="1"/>
        </xdr:cNvSpPr>
      </xdr:nvSpPr>
      <xdr:spPr>
        <a:xfrm>
          <a:off x="466725" y="838200"/>
          <a:ext cx="288671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485140</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0257790" y="9933940"/>
          <a:ext cx="516572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質収支は15億8,962万２千円（実質収支比率9.7％）となり前年度を上回ったため、単年度収支は６億8,403万７千円の黒字となった。財政調整基金の取崩額は３億3,930万２千円のところ、積立額は２億4,025万８千円に留まったが、実質単年度収支も５億8,499万３千円の黒字となった。地方消費税交付金の増税の通年化や普通交付税などの増による影響が大きい。財政調整基金残高は17億6,671万９千円で、前年度比9,904万４千円、5.3％の減になったが、特定目的基金等を併せた基金全体での残高は47億1,237万７千円、前年度比１億7,557万６千円、3.9％の増となった。</a:t>
          </a:r>
        </a:p>
        <a:p>
          <a:r>
            <a:rPr kumimoji="1" lang="ja-JP" altLang="en-US" sz="1000">
              <a:latin typeface="ＭＳ ゴシック"/>
              <a:ea typeface="ＭＳ ゴシック"/>
            </a:rPr>
            <a:t>　</a:t>
          </a:r>
          <a:r>
            <a:rPr kumimoji="1" lang="ja-JP" altLang="en-US" sz="1000">
              <a:solidFill>
                <a:sysClr val="windowText" lastClr="000000"/>
              </a:solidFill>
              <a:latin typeface="ＭＳ ゴシック"/>
              <a:ea typeface="ＭＳ ゴシック"/>
            </a:rPr>
            <a:t>今後も、扶助費、繰出金等の社会保障費の増加傾向は続く見込のため、引き続き将来負担の軽減と財政の健全化に努める。</a:t>
          </a:r>
          <a:endParaRPr kumimoji="1" lang="ja-JP" altLang="en-US" sz="10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7020"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51306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462915" y="6896100"/>
          <a:ext cx="42887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357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80295"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3020"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editAs="oneCell">
    <xdr:from>
      <xdr:col>1</xdr:col>
      <xdr:colOff>0</xdr:colOff>
      <xdr:row>3</xdr:row>
      <xdr:rowOff>28575</xdr:rowOff>
    </xdr:from>
    <xdr:to>
      <xdr:col>4</xdr:col>
      <xdr:colOff>912495</xdr:colOff>
      <xdr:row>4</xdr:row>
      <xdr:rowOff>199390</xdr:rowOff>
    </xdr:to>
    <xdr:sp macro="" textlink="">
      <xdr:nvSpPr>
        <xdr:cNvPr id="9" name="テキスト ボックス 6"/>
        <xdr:cNvSpPr txBox="1">
          <a:spLocks noChangeArrowheads="1"/>
        </xdr:cNvSpPr>
      </xdr:nvSpPr>
      <xdr:spPr>
        <a:xfrm>
          <a:off x="462915"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80370"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一般会計、特別会計ともに黒字となった。</a:t>
          </a:r>
        </a:p>
        <a:p>
          <a:r>
            <a:rPr kumimoji="1" lang="ja-JP" altLang="en-US" sz="1200">
              <a:latin typeface="ＭＳ ゴシック"/>
              <a:ea typeface="ＭＳ ゴシック"/>
            </a:rPr>
            <a:t>　しかし、特別会計については、保険税、保険料で賄わなければならない部分を一般会計が赤字繰出しを行うことにより補てんしている。</a:t>
          </a:r>
        </a:p>
        <a:p>
          <a:r>
            <a:rPr kumimoji="1" lang="ja-JP" altLang="en-US" sz="1200">
              <a:latin typeface="ＭＳ ゴシック"/>
              <a:ea typeface="ＭＳ ゴシック"/>
            </a:rPr>
            <a:t>　独立採算の原則からも給付費抑制の取組等を実施するなど、一般会計の負担を減らす必要がある。</a:t>
          </a:r>
        </a:p>
        <a:p>
          <a:r>
            <a:rPr kumimoji="1" lang="ja-JP" altLang="en-US" sz="1200">
              <a:latin typeface="ＭＳ ゴシック"/>
              <a:ea typeface="ＭＳ ゴシック"/>
            </a:rPr>
            <a:t>　また、国民健康保険財政健全化計画に基づき、赤字繰出の解消を目指す。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462915" y="6896100"/>
          <a:ext cx="42887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309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309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309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309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309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309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59309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59309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129</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131</v>
      </c>
      <c r="C2" s="3"/>
      <c r="D2" s="12"/>
    </row>
    <row r="3" spans="1:119" ht="18.75" customHeight="1" x14ac:dyDescent="0.15">
      <c r="A3" s="2"/>
      <c r="B3" s="501" t="s">
        <v>133</v>
      </c>
      <c r="C3" s="502"/>
      <c r="D3" s="502"/>
      <c r="E3" s="503"/>
      <c r="F3" s="503"/>
      <c r="G3" s="503"/>
      <c r="H3" s="503"/>
      <c r="I3" s="503"/>
      <c r="J3" s="503"/>
      <c r="K3" s="503"/>
      <c r="L3" s="503" t="s">
        <v>137</v>
      </c>
      <c r="M3" s="503"/>
      <c r="N3" s="503"/>
      <c r="O3" s="503"/>
      <c r="P3" s="503"/>
      <c r="Q3" s="503"/>
      <c r="R3" s="510"/>
      <c r="S3" s="510"/>
      <c r="T3" s="510"/>
      <c r="U3" s="510"/>
      <c r="V3" s="511"/>
      <c r="W3" s="354" t="s">
        <v>139</v>
      </c>
      <c r="X3" s="355"/>
      <c r="Y3" s="355"/>
      <c r="Z3" s="355"/>
      <c r="AA3" s="355"/>
      <c r="AB3" s="502"/>
      <c r="AC3" s="510" t="s">
        <v>140</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109</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152</v>
      </c>
      <c r="DC3" s="355"/>
      <c r="DD3" s="355"/>
      <c r="DE3" s="355"/>
      <c r="DF3" s="355"/>
      <c r="DG3" s="355"/>
      <c r="DH3" s="355"/>
      <c r="DI3" s="356"/>
    </row>
    <row r="4" spans="1:119" ht="18.75" customHeight="1" x14ac:dyDescent="0.15">
      <c r="A4" s="2"/>
      <c r="B4" s="504"/>
      <c r="C4" s="505"/>
      <c r="D4" s="505"/>
      <c r="E4" s="506"/>
      <c r="F4" s="506"/>
      <c r="G4" s="506"/>
      <c r="H4" s="506"/>
      <c r="I4" s="506"/>
      <c r="J4" s="506"/>
      <c r="K4" s="506"/>
      <c r="L4" s="506"/>
      <c r="M4" s="506"/>
      <c r="N4" s="506"/>
      <c r="O4" s="506"/>
      <c r="P4" s="506"/>
      <c r="Q4" s="506"/>
      <c r="R4" s="512"/>
      <c r="S4" s="512"/>
      <c r="T4" s="512"/>
      <c r="U4" s="512"/>
      <c r="V4" s="513"/>
      <c r="W4" s="516"/>
      <c r="X4" s="487"/>
      <c r="Y4" s="487"/>
      <c r="Z4" s="487"/>
      <c r="AA4" s="487"/>
      <c r="AB4" s="505"/>
      <c r="AC4" s="512"/>
      <c r="AD4" s="487"/>
      <c r="AE4" s="487"/>
      <c r="AF4" s="487"/>
      <c r="AG4" s="487"/>
      <c r="AH4" s="487"/>
      <c r="AI4" s="487"/>
      <c r="AJ4" s="487"/>
      <c r="AK4" s="487"/>
      <c r="AL4" s="519"/>
      <c r="AM4" s="517"/>
      <c r="AN4" s="518"/>
      <c r="AO4" s="518"/>
      <c r="AP4" s="518"/>
      <c r="AQ4" s="518"/>
      <c r="AR4" s="518"/>
      <c r="AS4" s="518"/>
      <c r="AT4" s="518"/>
      <c r="AU4" s="518"/>
      <c r="AV4" s="518"/>
      <c r="AW4" s="518"/>
      <c r="AX4" s="520"/>
      <c r="AY4" s="357" t="s">
        <v>154</v>
      </c>
      <c r="AZ4" s="358"/>
      <c r="BA4" s="358"/>
      <c r="BB4" s="358"/>
      <c r="BC4" s="358"/>
      <c r="BD4" s="358"/>
      <c r="BE4" s="358"/>
      <c r="BF4" s="358"/>
      <c r="BG4" s="358"/>
      <c r="BH4" s="358"/>
      <c r="BI4" s="358"/>
      <c r="BJ4" s="358"/>
      <c r="BK4" s="358"/>
      <c r="BL4" s="358"/>
      <c r="BM4" s="359"/>
      <c r="BN4" s="360">
        <v>40606713</v>
      </c>
      <c r="BO4" s="361"/>
      <c r="BP4" s="361"/>
      <c r="BQ4" s="361"/>
      <c r="BR4" s="361"/>
      <c r="BS4" s="361"/>
      <c r="BT4" s="361"/>
      <c r="BU4" s="362"/>
      <c r="BV4" s="360">
        <v>29857876</v>
      </c>
      <c r="BW4" s="361"/>
      <c r="BX4" s="361"/>
      <c r="BY4" s="361"/>
      <c r="BZ4" s="361"/>
      <c r="CA4" s="361"/>
      <c r="CB4" s="361"/>
      <c r="CC4" s="362"/>
      <c r="CD4" s="363" t="s">
        <v>156</v>
      </c>
      <c r="CE4" s="364"/>
      <c r="CF4" s="364"/>
      <c r="CG4" s="364"/>
      <c r="CH4" s="364"/>
      <c r="CI4" s="364"/>
      <c r="CJ4" s="364"/>
      <c r="CK4" s="364"/>
      <c r="CL4" s="364"/>
      <c r="CM4" s="364"/>
      <c r="CN4" s="364"/>
      <c r="CO4" s="364"/>
      <c r="CP4" s="364"/>
      <c r="CQ4" s="364"/>
      <c r="CR4" s="364"/>
      <c r="CS4" s="365"/>
      <c r="CT4" s="366">
        <v>9.6999999999999993</v>
      </c>
      <c r="CU4" s="367"/>
      <c r="CV4" s="367"/>
      <c r="CW4" s="367"/>
      <c r="CX4" s="367"/>
      <c r="CY4" s="367"/>
      <c r="CZ4" s="367"/>
      <c r="DA4" s="368"/>
      <c r="DB4" s="366">
        <v>5.8</v>
      </c>
      <c r="DC4" s="367"/>
      <c r="DD4" s="367"/>
      <c r="DE4" s="367"/>
      <c r="DF4" s="367"/>
      <c r="DG4" s="367"/>
      <c r="DH4" s="367"/>
      <c r="DI4" s="368"/>
    </row>
    <row r="5" spans="1:119" ht="18.75" customHeight="1" x14ac:dyDescent="0.15">
      <c r="A5" s="2"/>
      <c r="B5" s="507"/>
      <c r="C5" s="508"/>
      <c r="D5" s="508"/>
      <c r="E5" s="509"/>
      <c r="F5" s="509"/>
      <c r="G5" s="509"/>
      <c r="H5" s="509"/>
      <c r="I5" s="509"/>
      <c r="J5" s="509"/>
      <c r="K5" s="509"/>
      <c r="L5" s="509"/>
      <c r="M5" s="509"/>
      <c r="N5" s="509"/>
      <c r="O5" s="509"/>
      <c r="P5" s="509"/>
      <c r="Q5" s="509"/>
      <c r="R5" s="514"/>
      <c r="S5" s="514"/>
      <c r="T5" s="514"/>
      <c r="U5" s="514"/>
      <c r="V5" s="515"/>
      <c r="W5" s="517"/>
      <c r="X5" s="518"/>
      <c r="Y5" s="518"/>
      <c r="Z5" s="518"/>
      <c r="AA5" s="518"/>
      <c r="AB5" s="508"/>
      <c r="AC5" s="514"/>
      <c r="AD5" s="518"/>
      <c r="AE5" s="518"/>
      <c r="AF5" s="518"/>
      <c r="AG5" s="518"/>
      <c r="AH5" s="518"/>
      <c r="AI5" s="518"/>
      <c r="AJ5" s="518"/>
      <c r="AK5" s="518"/>
      <c r="AL5" s="520"/>
      <c r="AM5" s="369" t="s">
        <v>157</v>
      </c>
      <c r="AN5" s="370"/>
      <c r="AO5" s="370"/>
      <c r="AP5" s="370"/>
      <c r="AQ5" s="370"/>
      <c r="AR5" s="370"/>
      <c r="AS5" s="370"/>
      <c r="AT5" s="371"/>
      <c r="AU5" s="372" t="s">
        <v>60</v>
      </c>
      <c r="AV5" s="373"/>
      <c r="AW5" s="373"/>
      <c r="AX5" s="373"/>
      <c r="AY5" s="374" t="s">
        <v>143</v>
      </c>
      <c r="AZ5" s="375"/>
      <c r="BA5" s="375"/>
      <c r="BB5" s="375"/>
      <c r="BC5" s="375"/>
      <c r="BD5" s="375"/>
      <c r="BE5" s="375"/>
      <c r="BF5" s="375"/>
      <c r="BG5" s="375"/>
      <c r="BH5" s="375"/>
      <c r="BI5" s="375"/>
      <c r="BJ5" s="375"/>
      <c r="BK5" s="375"/>
      <c r="BL5" s="375"/>
      <c r="BM5" s="376"/>
      <c r="BN5" s="377">
        <v>38874179</v>
      </c>
      <c r="BO5" s="378"/>
      <c r="BP5" s="378"/>
      <c r="BQ5" s="378"/>
      <c r="BR5" s="378"/>
      <c r="BS5" s="378"/>
      <c r="BT5" s="378"/>
      <c r="BU5" s="379"/>
      <c r="BV5" s="377">
        <v>28875637</v>
      </c>
      <c r="BW5" s="378"/>
      <c r="BX5" s="378"/>
      <c r="BY5" s="378"/>
      <c r="BZ5" s="378"/>
      <c r="CA5" s="378"/>
      <c r="CB5" s="378"/>
      <c r="CC5" s="379"/>
      <c r="CD5" s="380" t="s">
        <v>159</v>
      </c>
      <c r="CE5" s="381"/>
      <c r="CF5" s="381"/>
      <c r="CG5" s="381"/>
      <c r="CH5" s="381"/>
      <c r="CI5" s="381"/>
      <c r="CJ5" s="381"/>
      <c r="CK5" s="381"/>
      <c r="CL5" s="381"/>
      <c r="CM5" s="381"/>
      <c r="CN5" s="381"/>
      <c r="CO5" s="381"/>
      <c r="CP5" s="381"/>
      <c r="CQ5" s="381"/>
      <c r="CR5" s="381"/>
      <c r="CS5" s="382"/>
      <c r="CT5" s="383">
        <v>89.7</v>
      </c>
      <c r="CU5" s="384"/>
      <c r="CV5" s="384"/>
      <c r="CW5" s="384"/>
      <c r="CX5" s="384"/>
      <c r="CY5" s="384"/>
      <c r="CZ5" s="384"/>
      <c r="DA5" s="385"/>
      <c r="DB5" s="383">
        <v>92.7</v>
      </c>
      <c r="DC5" s="384"/>
      <c r="DD5" s="384"/>
      <c r="DE5" s="384"/>
      <c r="DF5" s="384"/>
      <c r="DG5" s="384"/>
      <c r="DH5" s="384"/>
      <c r="DI5" s="385"/>
    </row>
    <row r="6" spans="1:119" ht="18.75" customHeight="1" x14ac:dyDescent="0.15">
      <c r="A6" s="2"/>
      <c r="B6" s="521" t="s">
        <v>160</v>
      </c>
      <c r="C6" s="522"/>
      <c r="D6" s="522"/>
      <c r="E6" s="523"/>
      <c r="F6" s="523"/>
      <c r="G6" s="523"/>
      <c r="H6" s="523"/>
      <c r="I6" s="523"/>
      <c r="J6" s="523"/>
      <c r="K6" s="523"/>
      <c r="L6" s="523" t="s">
        <v>163</v>
      </c>
      <c r="M6" s="523"/>
      <c r="N6" s="523"/>
      <c r="O6" s="523"/>
      <c r="P6" s="523"/>
      <c r="Q6" s="523"/>
      <c r="R6" s="527"/>
      <c r="S6" s="527"/>
      <c r="T6" s="527"/>
      <c r="U6" s="527"/>
      <c r="V6" s="528"/>
      <c r="W6" s="531" t="s">
        <v>168</v>
      </c>
      <c r="X6" s="532"/>
      <c r="Y6" s="532"/>
      <c r="Z6" s="532"/>
      <c r="AA6" s="532"/>
      <c r="AB6" s="522"/>
      <c r="AC6" s="535" t="s">
        <v>134</v>
      </c>
      <c r="AD6" s="536"/>
      <c r="AE6" s="536"/>
      <c r="AF6" s="536"/>
      <c r="AG6" s="536"/>
      <c r="AH6" s="536"/>
      <c r="AI6" s="536"/>
      <c r="AJ6" s="536"/>
      <c r="AK6" s="536"/>
      <c r="AL6" s="537"/>
      <c r="AM6" s="369" t="s">
        <v>69</v>
      </c>
      <c r="AN6" s="370"/>
      <c r="AO6" s="370"/>
      <c r="AP6" s="370"/>
      <c r="AQ6" s="370"/>
      <c r="AR6" s="370"/>
      <c r="AS6" s="370"/>
      <c r="AT6" s="371"/>
      <c r="AU6" s="372" t="s">
        <v>60</v>
      </c>
      <c r="AV6" s="373"/>
      <c r="AW6" s="373"/>
      <c r="AX6" s="373"/>
      <c r="AY6" s="374" t="s">
        <v>172</v>
      </c>
      <c r="AZ6" s="375"/>
      <c r="BA6" s="375"/>
      <c r="BB6" s="375"/>
      <c r="BC6" s="375"/>
      <c r="BD6" s="375"/>
      <c r="BE6" s="375"/>
      <c r="BF6" s="375"/>
      <c r="BG6" s="375"/>
      <c r="BH6" s="375"/>
      <c r="BI6" s="375"/>
      <c r="BJ6" s="375"/>
      <c r="BK6" s="375"/>
      <c r="BL6" s="375"/>
      <c r="BM6" s="376"/>
      <c r="BN6" s="377">
        <v>1732534</v>
      </c>
      <c r="BO6" s="378"/>
      <c r="BP6" s="378"/>
      <c r="BQ6" s="378"/>
      <c r="BR6" s="378"/>
      <c r="BS6" s="378"/>
      <c r="BT6" s="378"/>
      <c r="BU6" s="379"/>
      <c r="BV6" s="377">
        <v>982239</v>
      </c>
      <c r="BW6" s="378"/>
      <c r="BX6" s="378"/>
      <c r="BY6" s="378"/>
      <c r="BZ6" s="378"/>
      <c r="CA6" s="378"/>
      <c r="CB6" s="378"/>
      <c r="CC6" s="379"/>
      <c r="CD6" s="380" t="s">
        <v>173</v>
      </c>
      <c r="CE6" s="381"/>
      <c r="CF6" s="381"/>
      <c r="CG6" s="381"/>
      <c r="CH6" s="381"/>
      <c r="CI6" s="381"/>
      <c r="CJ6" s="381"/>
      <c r="CK6" s="381"/>
      <c r="CL6" s="381"/>
      <c r="CM6" s="381"/>
      <c r="CN6" s="381"/>
      <c r="CO6" s="381"/>
      <c r="CP6" s="381"/>
      <c r="CQ6" s="381"/>
      <c r="CR6" s="381"/>
      <c r="CS6" s="382"/>
      <c r="CT6" s="386">
        <v>93.7</v>
      </c>
      <c r="CU6" s="387"/>
      <c r="CV6" s="387"/>
      <c r="CW6" s="387"/>
      <c r="CX6" s="387"/>
      <c r="CY6" s="387"/>
      <c r="CZ6" s="387"/>
      <c r="DA6" s="388"/>
      <c r="DB6" s="386">
        <v>97.4</v>
      </c>
      <c r="DC6" s="387"/>
      <c r="DD6" s="387"/>
      <c r="DE6" s="387"/>
      <c r="DF6" s="387"/>
      <c r="DG6" s="387"/>
      <c r="DH6" s="387"/>
      <c r="DI6" s="388"/>
    </row>
    <row r="7" spans="1:119" ht="18.75" customHeight="1" x14ac:dyDescent="0.15">
      <c r="A7" s="2"/>
      <c r="B7" s="504"/>
      <c r="C7" s="505"/>
      <c r="D7" s="505"/>
      <c r="E7" s="506"/>
      <c r="F7" s="506"/>
      <c r="G7" s="506"/>
      <c r="H7" s="506"/>
      <c r="I7" s="506"/>
      <c r="J7" s="506"/>
      <c r="K7" s="506"/>
      <c r="L7" s="506"/>
      <c r="M7" s="506"/>
      <c r="N7" s="506"/>
      <c r="O7" s="506"/>
      <c r="P7" s="506"/>
      <c r="Q7" s="506"/>
      <c r="R7" s="512"/>
      <c r="S7" s="512"/>
      <c r="T7" s="512"/>
      <c r="U7" s="512"/>
      <c r="V7" s="513"/>
      <c r="W7" s="516"/>
      <c r="X7" s="487"/>
      <c r="Y7" s="487"/>
      <c r="Z7" s="487"/>
      <c r="AA7" s="487"/>
      <c r="AB7" s="505"/>
      <c r="AC7" s="538"/>
      <c r="AD7" s="486"/>
      <c r="AE7" s="486"/>
      <c r="AF7" s="486"/>
      <c r="AG7" s="486"/>
      <c r="AH7" s="486"/>
      <c r="AI7" s="486"/>
      <c r="AJ7" s="486"/>
      <c r="AK7" s="486"/>
      <c r="AL7" s="539"/>
      <c r="AM7" s="369" t="s">
        <v>174</v>
      </c>
      <c r="AN7" s="370"/>
      <c r="AO7" s="370"/>
      <c r="AP7" s="370"/>
      <c r="AQ7" s="370"/>
      <c r="AR7" s="370"/>
      <c r="AS7" s="370"/>
      <c r="AT7" s="371"/>
      <c r="AU7" s="372" t="s">
        <v>176</v>
      </c>
      <c r="AV7" s="373"/>
      <c r="AW7" s="373"/>
      <c r="AX7" s="373"/>
      <c r="AY7" s="374" t="s">
        <v>177</v>
      </c>
      <c r="AZ7" s="375"/>
      <c r="BA7" s="375"/>
      <c r="BB7" s="375"/>
      <c r="BC7" s="375"/>
      <c r="BD7" s="375"/>
      <c r="BE7" s="375"/>
      <c r="BF7" s="375"/>
      <c r="BG7" s="375"/>
      <c r="BH7" s="375"/>
      <c r="BI7" s="375"/>
      <c r="BJ7" s="375"/>
      <c r="BK7" s="375"/>
      <c r="BL7" s="375"/>
      <c r="BM7" s="376"/>
      <c r="BN7" s="377">
        <v>142912</v>
      </c>
      <c r="BO7" s="378"/>
      <c r="BP7" s="378"/>
      <c r="BQ7" s="378"/>
      <c r="BR7" s="378"/>
      <c r="BS7" s="378"/>
      <c r="BT7" s="378"/>
      <c r="BU7" s="379"/>
      <c r="BV7" s="377">
        <v>76654</v>
      </c>
      <c r="BW7" s="378"/>
      <c r="BX7" s="378"/>
      <c r="BY7" s="378"/>
      <c r="BZ7" s="378"/>
      <c r="CA7" s="378"/>
      <c r="CB7" s="378"/>
      <c r="CC7" s="379"/>
      <c r="CD7" s="380" t="s">
        <v>178</v>
      </c>
      <c r="CE7" s="381"/>
      <c r="CF7" s="381"/>
      <c r="CG7" s="381"/>
      <c r="CH7" s="381"/>
      <c r="CI7" s="381"/>
      <c r="CJ7" s="381"/>
      <c r="CK7" s="381"/>
      <c r="CL7" s="381"/>
      <c r="CM7" s="381"/>
      <c r="CN7" s="381"/>
      <c r="CO7" s="381"/>
      <c r="CP7" s="381"/>
      <c r="CQ7" s="381"/>
      <c r="CR7" s="381"/>
      <c r="CS7" s="382"/>
      <c r="CT7" s="377">
        <v>16363537</v>
      </c>
      <c r="CU7" s="378"/>
      <c r="CV7" s="378"/>
      <c r="CW7" s="378"/>
      <c r="CX7" s="378"/>
      <c r="CY7" s="378"/>
      <c r="CZ7" s="378"/>
      <c r="DA7" s="379"/>
      <c r="DB7" s="377">
        <v>15527999</v>
      </c>
      <c r="DC7" s="378"/>
      <c r="DD7" s="378"/>
      <c r="DE7" s="378"/>
      <c r="DF7" s="378"/>
      <c r="DG7" s="378"/>
      <c r="DH7" s="378"/>
      <c r="DI7" s="379"/>
    </row>
    <row r="8" spans="1:119" ht="18.75" customHeight="1" x14ac:dyDescent="0.15">
      <c r="A8" s="2"/>
      <c r="B8" s="524"/>
      <c r="C8" s="525"/>
      <c r="D8" s="525"/>
      <c r="E8" s="526"/>
      <c r="F8" s="526"/>
      <c r="G8" s="526"/>
      <c r="H8" s="526"/>
      <c r="I8" s="526"/>
      <c r="J8" s="526"/>
      <c r="K8" s="526"/>
      <c r="L8" s="526"/>
      <c r="M8" s="526"/>
      <c r="N8" s="526"/>
      <c r="O8" s="526"/>
      <c r="P8" s="526"/>
      <c r="Q8" s="526"/>
      <c r="R8" s="529"/>
      <c r="S8" s="529"/>
      <c r="T8" s="529"/>
      <c r="U8" s="529"/>
      <c r="V8" s="530"/>
      <c r="W8" s="533"/>
      <c r="X8" s="534"/>
      <c r="Y8" s="534"/>
      <c r="Z8" s="534"/>
      <c r="AA8" s="534"/>
      <c r="AB8" s="525"/>
      <c r="AC8" s="540"/>
      <c r="AD8" s="541"/>
      <c r="AE8" s="541"/>
      <c r="AF8" s="541"/>
      <c r="AG8" s="541"/>
      <c r="AH8" s="541"/>
      <c r="AI8" s="541"/>
      <c r="AJ8" s="541"/>
      <c r="AK8" s="541"/>
      <c r="AL8" s="542"/>
      <c r="AM8" s="369" t="s">
        <v>179</v>
      </c>
      <c r="AN8" s="370"/>
      <c r="AO8" s="370"/>
      <c r="AP8" s="370"/>
      <c r="AQ8" s="370"/>
      <c r="AR8" s="370"/>
      <c r="AS8" s="370"/>
      <c r="AT8" s="371"/>
      <c r="AU8" s="372" t="s">
        <v>60</v>
      </c>
      <c r="AV8" s="373"/>
      <c r="AW8" s="373"/>
      <c r="AX8" s="373"/>
      <c r="AY8" s="374" t="s">
        <v>182</v>
      </c>
      <c r="AZ8" s="375"/>
      <c r="BA8" s="375"/>
      <c r="BB8" s="375"/>
      <c r="BC8" s="375"/>
      <c r="BD8" s="375"/>
      <c r="BE8" s="375"/>
      <c r="BF8" s="375"/>
      <c r="BG8" s="375"/>
      <c r="BH8" s="375"/>
      <c r="BI8" s="375"/>
      <c r="BJ8" s="375"/>
      <c r="BK8" s="375"/>
      <c r="BL8" s="375"/>
      <c r="BM8" s="376"/>
      <c r="BN8" s="377">
        <v>1589622</v>
      </c>
      <c r="BO8" s="378"/>
      <c r="BP8" s="378"/>
      <c r="BQ8" s="378"/>
      <c r="BR8" s="378"/>
      <c r="BS8" s="378"/>
      <c r="BT8" s="378"/>
      <c r="BU8" s="379"/>
      <c r="BV8" s="377">
        <v>905585</v>
      </c>
      <c r="BW8" s="378"/>
      <c r="BX8" s="378"/>
      <c r="BY8" s="378"/>
      <c r="BZ8" s="378"/>
      <c r="CA8" s="378"/>
      <c r="CB8" s="378"/>
      <c r="CC8" s="379"/>
      <c r="CD8" s="380" t="s">
        <v>183</v>
      </c>
      <c r="CE8" s="381"/>
      <c r="CF8" s="381"/>
      <c r="CG8" s="381"/>
      <c r="CH8" s="381"/>
      <c r="CI8" s="381"/>
      <c r="CJ8" s="381"/>
      <c r="CK8" s="381"/>
      <c r="CL8" s="381"/>
      <c r="CM8" s="381"/>
      <c r="CN8" s="381"/>
      <c r="CO8" s="381"/>
      <c r="CP8" s="381"/>
      <c r="CQ8" s="381"/>
      <c r="CR8" s="381"/>
      <c r="CS8" s="382"/>
      <c r="CT8" s="389">
        <v>0.88</v>
      </c>
      <c r="CU8" s="390"/>
      <c r="CV8" s="390"/>
      <c r="CW8" s="390"/>
      <c r="CX8" s="390"/>
      <c r="CY8" s="390"/>
      <c r="CZ8" s="390"/>
      <c r="DA8" s="391"/>
      <c r="DB8" s="389">
        <v>0.88</v>
      </c>
      <c r="DC8" s="390"/>
      <c r="DD8" s="390"/>
      <c r="DE8" s="390"/>
      <c r="DF8" s="390"/>
      <c r="DG8" s="390"/>
      <c r="DH8" s="390"/>
      <c r="DI8" s="391"/>
    </row>
    <row r="9" spans="1:119" ht="18.75" customHeight="1" x14ac:dyDescent="0.15">
      <c r="A9" s="2"/>
      <c r="B9" s="351" t="s">
        <v>19</v>
      </c>
      <c r="C9" s="352"/>
      <c r="D9" s="352"/>
      <c r="E9" s="352"/>
      <c r="F9" s="352"/>
      <c r="G9" s="352"/>
      <c r="H9" s="352"/>
      <c r="I9" s="352"/>
      <c r="J9" s="352"/>
      <c r="K9" s="449"/>
      <c r="L9" s="402" t="s">
        <v>12</v>
      </c>
      <c r="M9" s="403"/>
      <c r="N9" s="403"/>
      <c r="O9" s="403"/>
      <c r="P9" s="403"/>
      <c r="Q9" s="404"/>
      <c r="R9" s="405">
        <v>84772</v>
      </c>
      <c r="S9" s="406"/>
      <c r="T9" s="406"/>
      <c r="U9" s="406"/>
      <c r="V9" s="407"/>
      <c r="W9" s="354" t="s">
        <v>185</v>
      </c>
      <c r="X9" s="355"/>
      <c r="Y9" s="355"/>
      <c r="Z9" s="355"/>
      <c r="AA9" s="355"/>
      <c r="AB9" s="355"/>
      <c r="AC9" s="355"/>
      <c r="AD9" s="355"/>
      <c r="AE9" s="355"/>
      <c r="AF9" s="355"/>
      <c r="AG9" s="355"/>
      <c r="AH9" s="355"/>
      <c r="AI9" s="355"/>
      <c r="AJ9" s="355"/>
      <c r="AK9" s="355"/>
      <c r="AL9" s="356"/>
      <c r="AM9" s="369" t="s">
        <v>186</v>
      </c>
      <c r="AN9" s="370"/>
      <c r="AO9" s="370"/>
      <c r="AP9" s="370"/>
      <c r="AQ9" s="370"/>
      <c r="AR9" s="370"/>
      <c r="AS9" s="370"/>
      <c r="AT9" s="371"/>
      <c r="AU9" s="372" t="s">
        <v>60</v>
      </c>
      <c r="AV9" s="373"/>
      <c r="AW9" s="373"/>
      <c r="AX9" s="373"/>
      <c r="AY9" s="374" t="s">
        <v>61</v>
      </c>
      <c r="AZ9" s="375"/>
      <c r="BA9" s="375"/>
      <c r="BB9" s="375"/>
      <c r="BC9" s="375"/>
      <c r="BD9" s="375"/>
      <c r="BE9" s="375"/>
      <c r="BF9" s="375"/>
      <c r="BG9" s="375"/>
      <c r="BH9" s="375"/>
      <c r="BI9" s="375"/>
      <c r="BJ9" s="375"/>
      <c r="BK9" s="375"/>
      <c r="BL9" s="375"/>
      <c r="BM9" s="376"/>
      <c r="BN9" s="377">
        <v>684037</v>
      </c>
      <c r="BO9" s="378"/>
      <c r="BP9" s="378"/>
      <c r="BQ9" s="378"/>
      <c r="BR9" s="378"/>
      <c r="BS9" s="378"/>
      <c r="BT9" s="378"/>
      <c r="BU9" s="379"/>
      <c r="BV9" s="377">
        <v>-137608</v>
      </c>
      <c r="BW9" s="378"/>
      <c r="BX9" s="378"/>
      <c r="BY9" s="378"/>
      <c r="BZ9" s="378"/>
      <c r="CA9" s="378"/>
      <c r="CB9" s="378"/>
      <c r="CC9" s="379"/>
      <c r="CD9" s="380" t="s">
        <v>58</v>
      </c>
      <c r="CE9" s="381"/>
      <c r="CF9" s="381"/>
      <c r="CG9" s="381"/>
      <c r="CH9" s="381"/>
      <c r="CI9" s="381"/>
      <c r="CJ9" s="381"/>
      <c r="CK9" s="381"/>
      <c r="CL9" s="381"/>
      <c r="CM9" s="381"/>
      <c r="CN9" s="381"/>
      <c r="CO9" s="381"/>
      <c r="CP9" s="381"/>
      <c r="CQ9" s="381"/>
      <c r="CR9" s="381"/>
      <c r="CS9" s="382"/>
      <c r="CT9" s="383">
        <v>8.5</v>
      </c>
      <c r="CU9" s="384"/>
      <c r="CV9" s="384"/>
      <c r="CW9" s="384"/>
      <c r="CX9" s="384"/>
      <c r="CY9" s="384"/>
      <c r="CZ9" s="384"/>
      <c r="DA9" s="385"/>
      <c r="DB9" s="383">
        <v>9.6</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2" t="s">
        <v>165</v>
      </c>
      <c r="M10" s="370"/>
      <c r="N10" s="370"/>
      <c r="O10" s="370"/>
      <c r="P10" s="370"/>
      <c r="Q10" s="371"/>
      <c r="R10" s="393">
        <v>80249</v>
      </c>
      <c r="S10" s="394"/>
      <c r="T10" s="394"/>
      <c r="U10" s="394"/>
      <c r="V10" s="395"/>
      <c r="W10" s="516"/>
      <c r="X10" s="487"/>
      <c r="Y10" s="487"/>
      <c r="Z10" s="487"/>
      <c r="AA10" s="487"/>
      <c r="AB10" s="487"/>
      <c r="AC10" s="487"/>
      <c r="AD10" s="487"/>
      <c r="AE10" s="487"/>
      <c r="AF10" s="487"/>
      <c r="AG10" s="487"/>
      <c r="AH10" s="487"/>
      <c r="AI10" s="487"/>
      <c r="AJ10" s="487"/>
      <c r="AK10" s="487"/>
      <c r="AL10" s="519"/>
      <c r="AM10" s="369" t="s">
        <v>188</v>
      </c>
      <c r="AN10" s="370"/>
      <c r="AO10" s="370"/>
      <c r="AP10" s="370"/>
      <c r="AQ10" s="370"/>
      <c r="AR10" s="370"/>
      <c r="AS10" s="370"/>
      <c r="AT10" s="371"/>
      <c r="AU10" s="372" t="s">
        <v>60</v>
      </c>
      <c r="AV10" s="373"/>
      <c r="AW10" s="373"/>
      <c r="AX10" s="373"/>
      <c r="AY10" s="374" t="s">
        <v>190</v>
      </c>
      <c r="AZ10" s="375"/>
      <c r="BA10" s="375"/>
      <c r="BB10" s="375"/>
      <c r="BC10" s="375"/>
      <c r="BD10" s="375"/>
      <c r="BE10" s="375"/>
      <c r="BF10" s="375"/>
      <c r="BG10" s="375"/>
      <c r="BH10" s="375"/>
      <c r="BI10" s="375"/>
      <c r="BJ10" s="375"/>
      <c r="BK10" s="375"/>
      <c r="BL10" s="375"/>
      <c r="BM10" s="376"/>
      <c r="BN10" s="377">
        <v>240258</v>
      </c>
      <c r="BO10" s="378"/>
      <c r="BP10" s="378"/>
      <c r="BQ10" s="378"/>
      <c r="BR10" s="378"/>
      <c r="BS10" s="378"/>
      <c r="BT10" s="378"/>
      <c r="BU10" s="379"/>
      <c r="BV10" s="377">
        <v>349593</v>
      </c>
      <c r="BW10" s="378"/>
      <c r="BX10" s="378"/>
      <c r="BY10" s="378"/>
      <c r="BZ10" s="378"/>
      <c r="CA10" s="378"/>
      <c r="CB10" s="378"/>
      <c r="CC10" s="379"/>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396" t="s">
        <v>194</v>
      </c>
      <c r="M11" s="397"/>
      <c r="N11" s="397"/>
      <c r="O11" s="397"/>
      <c r="P11" s="397"/>
      <c r="Q11" s="398"/>
      <c r="R11" s="399" t="s">
        <v>195</v>
      </c>
      <c r="S11" s="400"/>
      <c r="T11" s="400"/>
      <c r="U11" s="400"/>
      <c r="V11" s="401"/>
      <c r="W11" s="516"/>
      <c r="X11" s="487"/>
      <c r="Y11" s="487"/>
      <c r="Z11" s="487"/>
      <c r="AA11" s="487"/>
      <c r="AB11" s="487"/>
      <c r="AC11" s="487"/>
      <c r="AD11" s="487"/>
      <c r="AE11" s="487"/>
      <c r="AF11" s="487"/>
      <c r="AG11" s="487"/>
      <c r="AH11" s="487"/>
      <c r="AI11" s="487"/>
      <c r="AJ11" s="487"/>
      <c r="AK11" s="487"/>
      <c r="AL11" s="519"/>
      <c r="AM11" s="369" t="s">
        <v>196</v>
      </c>
      <c r="AN11" s="370"/>
      <c r="AO11" s="370"/>
      <c r="AP11" s="370"/>
      <c r="AQ11" s="370"/>
      <c r="AR11" s="370"/>
      <c r="AS11" s="370"/>
      <c r="AT11" s="371"/>
      <c r="AU11" s="372" t="s">
        <v>60</v>
      </c>
      <c r="AV11" s="373"/>
      <c r="AW11" s="373"/>
      <c r="AX11" s="373"/>
      <c r="AY11" s="374" t="s">
        <v>197</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200</v>
      </c>
      <c r="CE11" s="381"/>
      <c r="CF11" s="381"/>
      <c r="CG11" s="381"/>
      <c r="CH11" s="381"/>
      <c r="CI11" s="381"/>
      <c r="CJ11" s="381"/>
      <c r="CK11" s="381"/>
      <c r="CL11" s="381"/>
      <c r="CM11" s="381"/>
      <c r="CN11" s="381"/>
      <c r="CO11" s="381"/>
      <c r="CP11" s="381"/>
      <c r="CQ11" s="381"/>
      <c r="CR11" s="381"/>
      <c r="CS11" s="382"/>
      <c r="CT11" s="389" t="s">
        <v>201</v>
      </c>
      <c r="CU11" s="390"/>
      <c r="CV11" s="390"/>
      <c r="CW11" s="390"/>
      <c r="CX11" s="390"/>
      <c r="CY11" s="390"/>
      <c r="CZ11" s="390"/>
      <c r="DA11" s="391"/>
      <c r="DB11" s="389" t="s">
        <v>201</v>
      </c>
      <c r="DC11" s="390"/>
      <c r="DD11" s="390"/>
      <c r="DE11" s="390"/>
      <c r="DF11" s="390"/>
      <c r="DG11" s="390"/>
      <c r="DH11" s="390"/>
      <c r="DI11" s="391"/>
    </row>
    <row r="12" spans="1:119" ht="18.75" customHeight="1" x14ac:dyDescent="0.15">
      <c r="A12" s="2"/>
      <c r="B12" s="543" t="s">
        <v>203</v>
      </c>
      <c r="C12" s="544"/>
      <c r="D12" s="544"/>
      <c r="E12" s="544"/>
      <c r="F12" s="544"/>
      <c r="G12" s="544"/>
      <c r="H12" s="544"/>
      <c r="I12" s="544"/>
      <c r="J12" s="544"/>
      <c r="K12" s="545"/>
      <c r="L12" s="415" t="s">
        <v>204</v>
      </c>
      <c r="M12" s="416"/>
      <c r="N12" s="416"/>
      <c r="O12" s="416"/>
      <c r="P12" s="416"/>
      <c r="Q12" s="417"/>
      <c r="R12" s="418">
        <v>83268</v>
      </c>
      <c r="S12" s="419"/>
      <c r="T12" s="419"/>
      <c r="U12" s="419"/>
      <c r="V12" s="420"/>
      <c r="W12" s="421" t="s">
        <v>5</v>
      </c>
      <c r="X12" s="373"/>
      <c r="Y12" s="373"/>
      <c r="Z12" s="373"/>
      <c r="AA12" s="373"/>
      <c r="AB12" s="422"/>
      <c r="AC12" s="423" t="s">
        <v>206</v>
      </c>
      <c r="AD12" s="424"/>
      <c r="AE12" s="424"/>
      <c r="AF12" s="424"/>
      <c r="AG12" s="425"/>
      <c r="AH12" s="423" t="s">
        <v>208</v>
      </c>
      <c r="AI12" s="424"/>
      <c r="AJ12" s="424"/>
      <c r="AK12" s="424"/>
      <c r="AL12" s="426"/>
      <c r="AM12" s="369" t="s">
        <v>210</v>
      </c>
      <c r="AN12" s="370"/>
      <c r="AO12" s="370"/>
      <c r="AP12" s="370"/>
      <c r="AQ12" s="370"/>
      <c r="AR12" s="370"/>
      <c r="AS12" s="370"/>
      <c r="AT12" s="371"/>
      <c r="AU12" s="372" t="s">
        <v>60</v>
      </c>
      <c r="AV12" s="373"/>
      <c r="AW12" s="373"/>
      <c r="AX12" s="373"/>
      <c r="AY12" s="374" t="s">
        <v>213</v>
      </c>
      <c r="AZ12" s="375"/>
      <c r="BA12" s="375"/>
      <c r="BB12" s="375"/>
      <c r="BC12" s="375"/>
      <c r="BD12" s="375"/>
      <c r="BE12" s="375"/>
      <c r="BF12" s="375"/>
      <c r="BG12" s="375"/>
      <c r="BH12" s="375"/>
      <c r="BI12" s="375"/>
      <c r="BJ12" s="375"/>
      <c r="BK12" s="375"/>
      <c r="BL12" s="375"/>
      <c r="BM12" s="376"/>
      <c r="BN12" s="377">
        <v>339302</v>
      </c>
      <c r="BO12" s="378"/>
      <c r="BP12" s="378"/>
      <c r="BQ12" s="378"/>
      <c r="BR12" s="378"/>
      <c r="BS12" s="378"/>
      <c r="BT12" s="378"/>
      <c r="BU12" s="379"/>
      <c r="BV12" s="377">
        <v>350000</v>
      </c>
      <c r="BW12" s="378"/>
      <c r="BX12" s="378"/>
      <c r="BY12" s="378"/>
      <c r="BZ12" s="378"/>
      <c r="CA12" s="378"/>
      <c r="CB12" s="378"/>
      <c r="CC12" s="379"/>
      <c r="CD12" s="380" t="s">
        <v>214</v>
      </c>
      <c r="CE12" s="381"/>
      <c r="CF12" s="381"/>
      <c r="CG12" s="381"/>
      <c r="CH12" s="381"/>
      <c r="CI12" s="381"/>
      <c r="CJ12" s="381"/>
      <c r="CK12" s="381"/>
      <c r="CL12" s="381"/>
      <c r="CM12" s="381"/>
      <c r="CN12" s="381"/>
      <c r="CO12" s="381"/>
      <c r="CP12" s="381"/>
      <c r="CQ12" s="381"/>
      <c r="CR12" s="381"/>
      <c r="CS12" s="382"/>
      <c r="CT12" s="389" t="s">
        <v>201</v>
      </c>
      <c r="CU12" s="390"/>
      <c r="CV12" s="390"/>
      <c r="CW12" s="390"/>
      <c r="CX12" s="390"/>
      <c r="CY12" s="390"/>
      <c r="CZ12" s="390"/>
      <c r="DA12" s="391"/>
      <c r="DB12" s="389" t="s">
        <v>201</v>
      </c>
      <c r="DC12" s="390"/>
      <c r="DD12" s="390"/>
      <c r="DE12" s="390"/>
      <c r="DF12" s="390"/>
      <c r="DG12" s="390"/>
      <c r="DH12" s="390"/>
      <c r="DI12" s="391"/>
    </row>
    <row r="13" spans="1:119" ht="18.75" customHeight="1" x14ac:dyDescent="0.15">
      <c r="A13" s="2"/>
      <c r="B13" s="546"/>
      <c r="C13" s="547"/>
      <c r="D13" s="547"/>
      <c r="E13" s="547"/>
      <c r="F13" s="547"/>
      <c r="G13" s="547"/>
      <c r="H13" s="547"/>
      <c r="I13" s="547"/>
      <c r="J13" s="547"/>
      <c r="K13" s="548"/>
      <c r="L13" s="16"/>
      <c r="M13" s="408" t="s">
        <v>216</v>
      </c>
      <c r="N13" s="409"/>
      <c r="O13" s="409"/>
      <c r="P13" s="409"/>
      <c r="Q13" s="410"/>
      <c r="R13" s="411">
        <v>81909</v>
      </c>
      <c r="S13" s="412"/>
      <c r="T13" s="412"/>
      <c r="U13" s="412"/>
      <c r="V13" s="413"/>
      <c r="W13" s="531" t="s">
        <v>149</v>
      </c>
      <c r="X13" s="532"/>
      <c r="Y13" s="532"/>
      <c r="Z13" s="532"/>
      <c r="AA13" s="532"/>
      <c r="AB13" s="522"/>
      <c r="AC13" s="393">
        <v>327</v>
      </c>
      <c r="AD13" s="394"/>
      <c r="AE13" s="394"/>
      <c r="AF13" s="394"/>
      <c r="AG13" s="414"/>
      <c r="AH13" s="393">
        <v>284</v>
      </c>
      <c r="AI13" s="394"/>
      <c r="AJ13" s="394"/>
      <c r="AK13" s="394"/>
      <c r="AL13" s="395"/>
      <c r="AM13" s="369" t="s">
        <v>218</v>
      </c>
      <c r="AN13" s="370"/>
      <c r="AO13" s="370"/>
      <c r="AP13" s="370"/>
      <c r="AQ13" s="370"/>
      <c r="AR13" s="370"/>
      <c r="AS13" s="370"/>
      <c r="AT13" s="371"/>
      <c r="AU13" s="372" t="s">
        <v>176</v>
      </c>
      <c r="AV13" s="373"/>
      <c r="AW13" s="373"/>
      <c r="AX13" s="373"/>
      <c r="AY13" s="374" t="s">
        <v>221</v>
      </c>
      <c r="AZ13" s="375"/>
      <c r="BA13" s="375"/>
      <c r="BB13" s="375"/>
      <c r="BC13" s="375"/>
      <c r="BD13" s="375"/>
      <c r="BE13" s="375"/>
      <c r="BF13" s="375"/>
      <c r="BG13" s="375"/>
      <c r="BH13" s="375"/>
      <c r="BI13" s="375"/>
      <c r="BJ13" s="375"/>
      <c r="BK13" s="375"/>
      <c r="BL13" s="375"/>
      <c r="BM13" s="376"/>
      <c r="BN13" s="377">
        <v>584993</v>
      </c>
      <c r="BO13" s="378"/>
      <c r="BP13" s="378"/>
      <c r="BQ13" s="378"/>
      <c r="BR13" s="378"/>
      <c r="BS13" s="378"/>
      <c r="BT13" s="378"/>
      <c r="BU13" s="379"/>
      <c r="BV13" s="377">
        <v>-138015</v>
      </c>
      <c r="BW13" s="378"/>
      <c r="BX13" s="378"/>
      <c r="BY13" s="378"/>
      <c r="BZ13" s="378"/>
      <c r="CA13" s="378"/>
      <c r="CB13" s="378"/>
      <c r="CC13" s="379"/>
      <c r="CD13" s="380" t="s">
        <v>222</v>
      </c>
      <c r="CE13" s="381"/>
      <c r="CF13" s="381"/>
      <c r="CG13" s="381"/>
      <c r="CH13" s="381"/>
      <c r="CI13" s="381"/>
      <c r="CJ13" s="381"/>
      <c r="CK13" s="381"/>
      <c r="CL13" s="381"/>
      <c r="CM13" s="381"/>
      <c r="CN13" s="381"/>
      <c r="CO13" s="381"/>
      <c r="CP13" s="381"/>
      <c r="CQ13" s="381"/>
      <c r="CR13" s="381"/>
      <c r="CS13" s="382"/>
      <c r="CT13" s="383">
        <v>1.7</v>
      </c>
      <c r="CU13" s="384"/>
      <c r="CV13" s="384"/>
      <c r="CW13" s="384"/>
      <c r="CX13" s="384"/>
      <c r="CY13" s="384"/>
      <c r="CZ13" s="384"/>
      <c r="DA13" s="385"/>
      <c r="DB13" s="383">
        <v>1.9</v>
      </c>
      <c r="DC13" s="384"/>
      <c r="DD13" s="384"/>
      <c r="DE13" s="384"/>
      <c r="DF13" s="384"/>
      <c r="DG13" s="384"/>
      <c r="DH13" s="384"/>
      <c r="DI13" s="385"/>
    </row>
    <row r="14" spans="1:119" ht="18.75" customHeight="1" x14ac:dyDescent="0.15">
      <c r="A14" s="2"/>
      <c r="B14" s="546"/>
      <c r="C14" s="547"/>
      <c r="D14" s="547"/>
      <c r="E14" s="547"/>
      <c r="F14" s="547"/>
      <c r="G14" s="547"/>
      <c r="H14" s="547"/>
      <c r="I14" s="547"/>
      <c r="J14" s="547"/>
      <c r="K14" s="548"/>
      <c r="L14" s="433" t="s">
        <v>223</v>
      </c>
      <c r="M14" s="434"/>
      <c r="N14" s="434"/>
      <c r="O14" s="434"/>
      <c r="P14" s="434"/>
      <c r="Q14" s="435"/>
      <c r="R14" s="411">
        <v>83257</v>
      </c>
      <c r="S14" s="412"/>
      <c r="T14" s="412"/>
      <c r="U14" s="412"/>
      <c r="V14" s="413"/>
      <c r="W14" s="517"/>
      <c r="X14" s="518"/>
      <c r="Y14" s="518"/>
      <c r="Z14" s="518"/>
      <c r="AA14" s="518"/>
      <c r="AB14" s="508"/>
      <c r="AC14" s="436">
        <v>1</v>
      </c>
      <c r="AD14" s="437"/>
      <c r="AE14" s="437"/>
      <c r="AF14" s="437"/>
      <c r="AG14" s="438"/>
      <c r="AH14" s="436">
        <v>0.9</v>
      </c>
      <c r="AI14" s="437"/>
      <c r="AJ14" s="437"/>
      <c r="AK14" s="437"/>
      <c r="AL14" s="439"/>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27" t="s">
        <v>226</v>
      </c>
      <c r="CE14" s="428"/>
      <c r="CF14" s="428"/>
      <c r="CG14" s="428"/>
      <c r="CH14" s="428"/>
      <c r="CI14" s="428"/>
      <c r="CJ14" s="428"/>
      <c r="CK14" s="428"/>
      <c r="CL14" s="428"/>
      <c r="CM14" s="428"/>
      <c r="CN14" s="428"/>
      <c r="CO14" s="428"/>
      <c r="CP14" s="428"/>
      <c r="CQ14" s="428"/>
      <c r="CR14" s="428"/>
      <c r="CS14" s="429"/>
      <c r="CT14" s="430">
        <v>6.3</v>
      </c>
      <c r="CU14" s="431"/>
      <c r="CV14" s="431"/>
      <c r="CW14" s="431"/>
      <c r="CX14" s="431"/>
      <c r="CY14" s="431"/>
      <c r="CZ14" s="431"/>
      <c r="DA14" s="432"/>
      <c r="DB14" s="430">
        <v>10.1</v>
      </c>
      <c r="DC14" s="431"/>
      <c r="DD14" s="431"/>
      <c r="DE14" s="431"/>
      <c r="DF14" s="431"/>
      <c r="DG14" s="431"/>
      <c r="DH14" s="431"/>
      <c r="DI14" s="432"/>
    </row>
    <row r="15" spans="1:119" ht="18.75" customHeight="1" x14ac:dyDescent="0.15">
      <c r="A15" s="2"/>
      <c r="B15" s="546"/>
      <c r="C15" s="547"/>
      <c r="D15" s="547"/>
      <c r="E15" s="547"/>
      <c r="F15" s="547"/>
      <c r="G15" s="547"/>
      <c r="H15" s="547"/>
      <c r="I15" s="547"/>
      <c r="J15" s="547"/>
      <c r="K15" s="548"/>
      <c r="L15" s="16"/>
      <c r="M15" s="408" t="s">
        <v>216</v>
      </c>
      <c r="N15" s="409"/>
      <c r="O15" s="409"/>
      <c r="P15" s="409"/>
      <c r="Q15" s="410"/>
      <c r="R15" s="411">
        <v>81849</v>
      </c>
      <c r="S15" s="412"/>
      <c r="T15" s="412"/>
      <c r="U15" s="412"/>
      <c r="V15" s="413"/>
      <c r="W15" s="531" t="s">
        <v>7</v>
      </c>
      <c r="X15" s="532"/>
      <c r="Y15" s="532"/>
      <c r="Z15" s="532"/>
      <c r="AA15" s="532"/>
      <c r="AB15" s="522"/>
      <c r="AC15" s="393">
        <v>5094</v>
      </c>
      <c r="AD15" s="394"/>
      <c r="AE15" s="394"/>
      <c r="AF15" s="394"/>
      <c r="AG15" s="414"/>
      <c r="AH15" s="393">
        <v>4971</v>
      </c>
      <c r="AI15" s="394"/>
      <c r="AJ15" s="394"/>
      <c r="AK15" s="394"/>
      <c r="AL15" s="395"/>
      <c r="AM15" s="369"/>
      <c r="AN15" s="370"/>
      <c r="AO15" s="370"/>
      <c r="AP15" s="370"/>
      <c r="AQ15" s="370"/>
      <c r="AR15" s="370"/>
      <c r="AS15" s="370"/>
      <c r="AT15" s="371"/>
      <c r="AU15" s="372"/>
      <c r="AV15" s="373"/>
      <c r="AW15" s="373"/>
      <c r="AX15" s="373"/>
      <c r="AY15" s="357" t="s">
        <v>228</v>
      </c>
      <c r="AZ15" s="358"/>
      <c r="BA15" s="358"/>
      <c r="BB15" s="358"/>
      <c r="BC15" s="358"/>
      <c r="BD15" s="358"/>
      <c r="BE15" s="358"/>
      <c r="BF15" s="358"/>
      <c r="BG15" s="358"/>
      <c r="BH15" s="358"/>
      <c r="BI15" s="358"/>
      <c r="BJ15" s="358"/>
      <c r="BK15" s="358"/>
      <c r="BL15" s="358"/>
      <c r="BM15" s="359"/>
      <c r="BN15" s="360">
        <v>11007739</v>
      </c>
      <c r="BO15" s="361"/>
      <c r="BP15" s="361"/>
      <c r="BQ15" s="361"/>
      <c r="BR15" s="361"/>
      <c r="BS15" s="361"/>
      <c r="BT15" s="361"/>
      <c r="BU15" s="362"/>
      <c r="BV15" s="360">
        <v>10396023</v>
      </c>
      <c r="BW15" s="361"/>
      <c r="BX15" s="361"/>
      <c r="BY15" s="361"/>
      <c r="BZ15" s="361"/>
      <c r="CA15" s="361"/>
      <c r="CB15" s="361"/>
      <c r="CC15" s="362"/>
      <c r="CD15" s="363" t="s">
        <v>215</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46"/>
      <c r="C16" s="547"/>
      <c r="D16" s="547"/>
      <c r="E16" s="547"/>
      <c r="F16" s="547"/>
      <c r="G16" s="547"/>
      <c r="H16" s="547"/>
      <c r="I16" s="547"/>
      <c r="J16" s="547"/>
      <c r="K16" s="548"/>
      <c r="L16" s="433" t="s">
        <v>47</v>
      </c>
      <c r="M16" s="440"/>
      <c r="N16" s="440"/>
      <c r="O16" s="440"/>
      <c r="P16" s="440"/>
      <c r="Q16" s="441"/>
      <c r="R16" s="442" t="s">
        <v>229</v>
      </c>
      <c r="S16" s="443"/>
      <c r="T16" s="443"/>
      <c r="U16" s="443"/>
      <c r="V16" s="444"/>
      <c r="W16" s="517"/>
      <c r="X16" s="518"/>
      <c r="Y16" s="518"/>
      <c r="Z16" s="518"/>
      <c r="AA16" s="518"/>
      <c r="AB16" s="508"/>
      <c r="AC16" s="436">
        <v>15.4</v>
      </c>
      <c r="AD16" s="437"/>
      <c r="AE16" s="437"/>
      <c r="AF16" s="437"/>
      <c r="AG16" s="438"/>
      <c r="AH16" s="436">
        <v>15.5</v>
      </c>
      <c r="AI16" s="437"/>
      <c r="AJ16" s="437"/>
      <c r="AK16" s="437"/>
      <c r="AL16" s="439"/>
      <c r="AM16" s="369"/>
      <c r="AN16" s="370"/>
      <c r="AO16" s="370"/>
      <c r="AP16" s="370"/>
      <c r="AQ16" s="370"/>
      <c r="AR16" s="370"/>
      <c r="AS16" s="370"/>
      <c r="AT16" s="371"/>
      <c r="AU16" s="372"/>
      <c r="AV16" s="373"/>
      <c r="AW16" s="373"/>
      <c r="AX16" s="373"/>
      <c r="AY16" s="374" t="s">
        <v>107</v>
      </c>
      <c r="AZ16" s="375"/>
      <c r="BA16" s="375"/>
      <c r="BB16" s="375"/>
      <c r="BC16" s="375"/>
      <c r="BD16" s="375"/>
      <c r="BE16" s="375"/>
      <c r="BF16" s="375"/>
      <c r="BG16" s="375"/>
      <c r="BH16" s="375"/>
      <c r="BI16" s="375"/>
      <c r="BJ16" s="375"/>
      <c r="BK16" s="375"/>
      <c r="BL16" s="375"/>
      <c r="BM16" s="376"/>
      <c r="BN16" s="377">
        <v>12364031</v>
      </c>
      <c r="BO16" s="378"/>
      <c r="BP16" s="378"/>
      <c r="BQ16" s="378"/>
      <c r="BR16" s="378"/>
      <c r="BS16" s="378"/>
      <c r="BT16" s="378"/>
      <c r="BU16" s="379"/>
      <c r="BV16" s="377">
        <v>11810951</v>
      </c>
      <c r="BW16" s="378"/>
      <c r="BX16" s="378"/>
      <c r="BY16" s="378"/>
      <c r="BZ16" s="378"/>
      <c r="CA16" s="378"/>
      <c r="CB16" s="378"/>
      <c r="CC16" s="379"/>
      <c r="CD16" s="24"/>
      <c r="CE16" s="552"/>
      <c r="CF16" s="552"/>
      <c r="CG16" s="552"/>
      <c r="CH16" s="552"/>
      <c r="CI16" s="552"/>
      <c r="CJ16" s="552"/>
      <c r="CK16" s="552"/>
      <c r="CL16" s="552"/>
      <c r="CM16" s="552"/>
      <c r="CN16" s="552"/>
      <c r="CO16" s="552"/>
      <c r="CP16" s="552"/>
      <c r="CQ16" s="552"/>
      <c r="CR16" s="552"/>
      <c r="CS16" s="553"/>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9"/>
      <c r="C17" s="550"/>
      <c r="D17" s="550"/>
      <c r="E17" s="550"/>
      <c r="F17" s="550"/>
      <c r="G17" s="550"/>
      <c r="H17" s="550"/>
      <c r="I17" s="550"/>
      <c r="J17" s="550"/>
      <c r="K17" s="551"/>
      <c r="L17" s="17"/>
      <c r="M17" s="445" t="s">
        <v>100</v>
      </c>
      <c r="N17" s="446"/>
      <c r="O17" s="446"/>
      <c r="P17" s="446"/>
      <c r="Q17" s="447"/>
      <c r="R17" s="442" t="s">
        <v>230</v>
      </c>
      <c r="S17" s="443"/>
      <c r="T17" s="443"/>
      <c r="U17" s="443"/>
      <c r="V17" s="444"/>
      <c r="W17" s="531" t="s">
        <v>94</v>
      </c>
      <c r="X17" s="532"/>
      <c r="Y17" s="532"/>
      <c r="Z17" s="532"/>
      <c r="AA17" s="532"/>
      <c r="AB17" s="522"/>
      <c r="AC17" s="393">
        <v>27591</v>
      </c>
      <c r="AD17" s="394"/>
      <c r="AE17" s="394"/>
      <c r="AF17" s="394"/>
      <c r="AG17" s="414"/>
      <c r="AH17" s="393">
        <v>26818</v>
      </c>
      <c r="AI17" s="394"/>
      <c r="AJ17" s="394"/>
      <c r="AK17" s="394"/>
      <c r="AL17" s="395"/>
      <c r="AM17" s="369"/>
      <c r="AN17" s="370"/>
      <c r="AO17" s="370"/>
      <c r="AP17" s="370"/>
      <c r="AQ17" s="370"/>
      <c r="AR17" s="370"/>
      <c r="AS17" s="370"/>
      <c r="AT17" s="371"/>
      <c r="AU17" s="372"/>
      <c r="AV17" s="373"/>
      <c r="AW17" s="373"/>
      <c r="AX17" s="373"/>
      <c r="AY17" s="374" t="s">
        <v>231</v>
      </c>
      <c r="AZ17" s="375"/>
      <c r="BA17" s="375"/>
      <c r="BB17" s="375"/>
      <c r="BC17" s="375"/>
      <c r="BD17" s="375"/>
      <c r="BE17" s="375"/>
      <c r="BF17" s="375"/>
      <c r="BG17" s="375"/>
      <c r="BH17" s="375"/>
      <c r="BI17" s="375"/>
      <c r="BJ17" s="375"/>
      <c r="BK17" s="375"/>
      <c r="BL17" s="375"/>
      <c r="BM17" s="376"/>
      <c r="BN17" s="377">
        <v>14126568</v>
      </c>
      <c r="BO17" s="378"/>
      <c r="BP17" s="378"/>
      <c r="BQ17" s="378"/>
      <c r="BR17" s="378"/>
      <c r="BS17" s="378"/>
      <c r="BT17" s="378"/>
      <c r="BU17" s="379"/>
      <c r="BV17" s="377">
        <v>13430153</v>
      </c>
      <c r="BW17" s="378"/>
      <c r="BX17" s="378"/>
      <c r="BY17" s="378"/>
      <c r="BZ17" s="378"/>
      <c r="CA17" s="378"/>
      <c r="CB17" s="378"/>
      <c r="CC17" s="379"/>
      <c r="CD17" s="24"/>
      <c r="CE17" s="552"/>
      <c r="CF17" s="552"/>
      <c r="CG17" s="552"/>
      <c r="CH17" s="552"/>
      <c r="CI17" s="552"/>
      <c r="CJ17" s="552"/>
      <c r="CK17" s="552"/>
      <c r="CL17" s="552"/>
      <c r="CM17" s="552"/>
      <c r="CN17" s="552"/>
      <c r="CO17" s="552"/>
      <c r="CP17" s="552"/>
      <c r="CQ17" s="552"/>
      <c r="CR17" s="552"/>
      <c r="CS17" s="553"/>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232</v>
      </c>
      <c r="C18" s="449"/>
      <c r="D18" s="449"/>
      <c r="E18" s="450"/>
      <c r="F18" s="450"/>
      <c r="G18" s="450"/>
      <c r="H18" s="450"/>
      <c r="I18" s="450"/>
      <c r="J18" s="450"/>
      <c r="K18" s="450"/>
      <c r="L18" s="451">
        <v>6.39</v>
      </c>
      <c r="M18" s="451"/>
      <c r="N18" s="451"/>
      <c r="O18" s="451"/>
      <c r="P18" s="451"/>
      <c r="Q18" s="451"/>
      <c r="R18" s="452"/>
      <c r="S18" s="452"/>
      <c r="T18" s="452"/>
      <c r="U18" s="452"/>
      <c r="V18" s="453"/>
      <c r="W18" s="533"/>
      <c r="X18" s="534"/>
      <c r="Y18" s="534"/>
      <c r="Z18" s="534"/>
      <c r="AA18" s="534"/>
      <c r="AB18" s="525"/>
      <c r="AC18" s="454">
        <v>83.6</v>
      </c>
      <c r="AD18" s="455"/>
      <c r="AE18" s="455"/>
      <c r="AF18" s="455"/>
      <c r="AG18" s="456"/>
      <c r="AH18" s="454">
        <v>83.6</v>
      </c>
      <c r="AI18" s="455"/>
      <c r="AJ18" s="455"/>
      <c r="AK18" s="455"/>
      <c r="AL18" s="457"/>
      <c r="AM18" s="369"/>
      <c r="AN18" s="370"/>
      <c r="AO18" s="370"/>
      <c r="AP18" s="370"/>
      <c r="AQ18" s="370"/>
      <c r="AR18" s="370"/>
      <c r="AS18" s="370"/>
      <c r="AT18" s="371"/>
      <c r="AU18" s="372"/>
      <c r="AV18" s="373"/>
      <c r="AW18" s="373"/>
      <c r="AX18" s="373"/>
      <c r="AY18" s="374" t="s">
        <v>234</v>
      </c>
      <c r="AZ18" s="375"/>
      <c r="BA18" s="375"/>
      <c r="BB18" s="375"/>
      <c r="BC18" s="375"/>
      <c r="BD18" s="375"/>
      <c r="BE18" s="375"/>
      <c r="BF18" s="375"/>
      <c r="BG18" s="375"/>
      <c r="BH18" s="375"/>
      <c r="BI18" s="375"/>
      <c r="BJ18" s="375"/>
      <c r="BK18" s="375"/>
      <c r="BL18" s="375"/>
      <c r="BM18" s="376"/>
      <c r="BN18" s="377">
        <v>14511801</v>
      </c>
      <c r="BO18" s="378"/>
      <c r="BP18" s="378"/>
      <c r="BQ18" s="378"/>
      <c r="BR18" s="378"/>
      <c r="BS18" s="378"/>
      <c r="BT18" s="378"/>
      <c r="BU18" s="379"/>
      <c r="BV18" s="377">
        <v>14592851</v>
      </c>
      <c r="BW18" s="378"/>
      <c r="BX18" s="378"/>
      <c r="BY18" s="378"/>
      <c r="BZ18" s="378"/>
      <c r="CA18" s="378"/>
      <c r="CB18" s="378"/>
      <c r="CC18" s="379"/>
      <c r="CD18" s="24"/>
      <c r="CE18" s="552"/>
      <c r="CF18" s="552"/>
      <c r="CG18" s="552"/>
      <c r="CH18" s="552"/>
      <c r="CI18" s="552"/>
      <c r="CJ18" s="552"/>
      <c r="CK18" s="552"/>
      <c r="CL18" s="552"/>
      <c r="CM18" s="552"/>
      <c r="CN18" s="552"/>
      <c r="CO18" s="552"/>
      <c r="CP18" s="552"/>
      <c r="CQ18" s="552"/>
      <c r="CR18" s="552"/>
      <c r="CS18" s="553"/>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67</v>
      </c>
      <c r="C19" s="449"/>
      <c r="D19" s="449"/>
      <c r="E19" s="450"/>
      <c r="F19" s="450"/>
      <c r="G19" s="450"/>
      <c r="H19" s="450"/>
      <c r="I19" s="450"/>
      <c r="J19" s="450"/>
      <c r="K19" s="450"/>
      <c r="L19" s="458">
        <v>13266</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236</v>
      </c>
      <c r="AZ19" s="375"/>
      <c r="BA19" s="375"/>
      <c r="BB19" s="375"/>
      <c r="BC19" s="375"/>
      <c r="BD19" s="375"/>
      <c r="BE19" s="375"/>
      <c r="BF19" s="375"/>
      <c r="BG19" s="375"/>
      <c r="BH19" s="375"/>
      <c r="BI19" s="375"/>
      <c r="BJ19" s="375"/>
      <c r="BK19" s="375"/>
      <c r="BL19" s="375"/>
      <c r="BM19" s="376"/>
      <c r="BN19" s="377">
        <v>19861234</v>
      </c>
      <c r="BO19" s="378"/>
      <c r="BP19" s="378"/>
      <c r="BQ19" s="378"/>
      <c r="BR19" s="378"/>
      <c r="BS19" s="378"/>
      <c r="BT19" s="378"/>
      <c r="BU19" s="379"/>
      <c r="BV19" s="377">
        <v>18652160</v>
      </c>
      <c r="BW19" s="378"/>
      <c r="BX19" s="378"/>
      <c r="BY19" s="378"/>
      <c r="BZ19" s="378"/>
      <c r="CA19" s="378"/>
      <c r="CB19" s="378"/>
      <c r="CC19" s="379"/>
      <c r="CD19" s="24"/>
      <c r="CE19" s="552"/>
      <c r="CF19" s="552"/>
      <c r="CG19" s="552"/>
      <c r="CH19" s="552"/>
      <c r="CI19" s="552"/>
      <c r="CJ19" s="552"/>
      <c r="CK19" s="552"/>
      <c r="CL19" s="552"/>
      <c r="CM19" s="552"/>
      <c r="CN19" s="552"/>
      <c r="CO19" s="552"/>
      <c r="CP19" s="552"/>
      <c r="CQ19" s="552"/>
      <c r="CR19" s="552"/>
      <c r="CS19" s="553"/>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240</v>
      </c>
      <c r="C20" s="449"/>
      <c r="D20" s="449"/>
      <c r="E20" s="450"/>
      <c r="F20" s="450"/>
      <c r="G20" s="450"/>
      <c r="H20" s="450"/>
      <c r="I20" s="450"/>
      <c r="J20" s="450"/>
      <c r="K20" s="450"/>
      <c r="L20" s="458">
        <v>42616</v>
      </c>
      <c r="M20" s="458"/>
      <c r="N20" s="458"/>
      <c r="O20" s="458"/>
      <c r="P20" s="458"/>
      <c r="Q20" s="458"/>
      <c r="R20" s="459"/>
      <c r="S20" s="459"/>
      <c r="T20" s="459"/>
      <c r="U20" s="459"/>
      <c r="V20" s="460"/>
      <c r="W20" s="533"/>
      <c r="X20" s="534"/>
      <c r="Y20" s="534"/>
      <c r="Z20" s="534"/>
      <c r="AA20" s="534"/>
      <c r="AB20" s="534"/>
      <c r="AC20" s="463"/>
      <c r="AD20" s="463"/>
      <c r="AE20" s="463"/>
      <c r="AF20" s="463"/>
      <c r="AG20" s="463"/>
      <c r="AH20" s="463"/>
      <c r="AI20" s="463"/>
      <c r="AJ20" s="463"/>
      <c r="AK20" s="463"/>
      <c r="AL20" s="464"/>
      <c r="AM20" s="465"/>
      <c r="AN20" s="397"/>
      <c r="AO20" s="397"/>
      <c r="AP20" s="397"/>
      <c r="AQ20" s="397"/>
      <c r="AR20" s="397"/>
      <c r="AS20" s="397"/>
      <c r="AT20" s="398"/>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52"/>
      <c r="CF20" s="552"/>
      <c r="CG20" s="552"/>
      <c r="CH20" s="552"/>
      <c r="CI20" s="552"/>
      <c r="CJ20" s="552"/>
      <c r="CK20" s="552"/>
      <c r="CL20" s="552"/>
      <c r="CM20" s="552"/>
      <c r="CN20" s="552"/>
      <c r="CO20" s="552"/>
      <c r="CP20" s="552"/>
      <c r="CQ20" s="552"/>
      <c r="CR20" s="552"/>
      <c r="CS20" s="553"/>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52"/>
      <c r="CF21" s="552"/>
      <c r="CG21" s="552"/>
      <c r="CH21" s="552"/>
      <c r="CI21" s="552"/>
      <c r="CJ21" s="552"/>
      <c r="CK21" s="552"/>
      <c r="CL21" s="552"/>
      <c r="CM21" s="552"/>
      <c r="CN21" s="552"/>
      <c r="CO21" s="552"/>
      <c r="CP21" s="552"/>
      <c r="CQ21" s="552"/>
      <c r="CR21" s="552"/>
      <c r="CS21" s="553"/>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488" t="s">
        <v>243</v>
      </c>
      <c r="C22" s="489"/>
      <c r="D22" s="490"/>
      <c r="E22" s="527" t="s">
        <v>5</v>
      </c>
      <c r="F22" s="532"/>
      <c r="G22" s="532"/>
      <c r="H22" s="532"/>
      <c r="I22" s="532"/>
      <c r="J22" s="532"/>
      <c r="K22" s="522"/>
      <c r="L22" s="527" t="s">
        <v>245</v>
      </c>
      <c r="M22" s="532"/>
      <c r="N22" s="532"/>
      <c r="O22" s="532"/>
      <c r="P22" s="522"/>
      <c r="Q22" s="554" t="s">
        <v>247</v>
      </c>
      <c r="R22" s="555"/>
      <c r="S22" s="555"/>
      <c r="T22" s="555"/>
      <c r="U22" s="555"/>
      <c r="V22" s="556"/>
      <c r="W22" s="568" t="s">
        <v>248</v>
      </c>
      <c r="X22" s="489"/>
      <c r="Y22" s="490"/>
      <c r="Z22" s="527" t="s">
        <v>5</v>
      </c>
      <c r="AA22" s="532"/>
      <c r="AB22" s="532"/>
      <c r="AC22" s="532"/>
      <c r="AD22" s="532"/>
      <c r="AE22" s="532"/>
      <c r="AF22" s="532"/>
      <c r="AG22" s="522"/>
      <c r="AH22" s="560" t="s">
        <v>187</v>
      </c>
      <c r="AI22" s="532"/>
      <c r="AJ22" s="532"/>
      <c r="AK22" s="532"/>
      <c r="AL22" s="522"/>
      <c r="AM22" s="560" t="s">
        <v>249</v>
      </c>
      <c r="AN22" s="561"/>
      <c r="AO22" s="561"/>
      <c r="AP22" s="561"/>
      <c r="AQ22" s="561"/>
      <c r="AR22" s="562"/>
      <c r="AS22" s="554" t="s">
        <v>247</v>
      </c>
      <c r="AT22" s="555"/>
      <c r="AU22" s="555"/>
      <c r="AV22" s="555"/>
      <c r="AW22" s="555"/>
      <c r="AX22" s="56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52"/>
      <c r="CF22" s="552"/>
      <c r="CG22" s="552"/>
      <c r="CH22" s="552"/>
      <c r="CI22" s="552"/>
      <c r="CJ22" s="552"/>
      <c r="CK22" s="552"/>
      <c r="CL22" s="552"/>
      <c r="CM22" s="552"/>
      <c r="CN22" s="552"/>
      <c r="CO22" s="552"/>
      <c r="CP22" s="552"/>
      <c r="CQ22" s="552"/>
      <c r="CR22" s="552"/>
      <c r="CS22" s="553"/>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491"/>
      <c r="C23" s="492"/>
      <c r="D23" s="493"/>
      <c r="E23" s="514"/>
      <c r="F23" s="518"/>
      <c r="G23" s="518"/>
      <c r="H23" s="518"/>
      <c r="I23" s="518"/>
      <c r="J23" s="518"/>
      <c r="K23" s="508"/>
      <c r="L23" s="514"/>
      <c r="M23" s="518"/>
      <c r="N23" s="518"/>
      <c r="O23" s="518"/>
      <c r="P23" s="508"/>
      <c r="Q23" s="557"/>
      <c r="R23" s="558"/>
      <c r="S23" s="558"/>
      <c r="T23" s="558"/>
      <c r="U23" s="558"/>
      <c r="V23" s="559"/>
      <c r="W23" s="569"/>
      <c r="X23" s="492"/>
      <c r="Y23" s="493"/>
      <c r="Z23" s="514"/>
      <c r="AA23" s="518"/>
      <c r="AB23" s="518"/>
      <c r="AC23" s="518"/>
      <c r="AD23" s="518"/>
      <c r="AE23" s="518"/>
      <c r="AF23" s="518"/>
      <c r="AG23" s="508"/>
      <c r="AH23" s="514"/>
      <c r="AI23" s="518"/>
      <c r="AJ23" s="518"/>
      <c r="AK23" s="518"/>
      <c r="AL23" s="508"/>
      <c r="AM23" s="563"/>
      <c r="AN23" s="564"/>
      <c r="AO23" s="564"/>
      <c r="AP23" s="564"/>
      <c r="AQ23" s="564"/>
      <c r="AR23" s="565"/>
      <c r="AS23" s="557"/>
      <c r="AT23" s="558"/>
      <c r="AU23" s="558"/>
      <c r="AV23" s="558"/>
      <c r="AW23" s="558"/>
      <c r="AX23" s="567"/>
      <c r="AY23" s="357" t="s">
        <v>251</v>
      </c>
      <c r="AZ23" s="358"/>
      <c r="BA23" s="358"/>
      <c r="BB23" s="358"/>
      <c r="BC23" s="358"/>
      <c r="BD23" s="358"/>
      <c r="BE23" s="358"/>
      <c r="BF23" s="358"/>
      <c r="BG23" s="358"/>
      <c r="BH23" s="358"/>
      <c r="BI23" s="358"/>
      <c r="BJ23" s="358"/>
      <c r="BK23" s="358"/>
      <c r="BL23" s="358"/>
      <c r="BM23" s="359"/>
      <c r="BN23" s="377">
        <v>18949857</v>
      </c>
      <c r="BO23" s="378"/>
      <c r="BP23" s="378"/>
      <c r="BQ23" s="378"/>
      <c r="BR23" s="378"/>
      <c r="BS23" s="378"/>
      <c r="BT23" s="378"/>
      <c r="BU23" s="379"/>
      <c r="BV23" s="377">
        <v>19341173</v>
      </c>
      <c r="BW23" s="378"/>
      <c r="BX23" s="378"/>
      <c r="BY23" s="378"/>
      <c r="BZ23" s="378"/>
      <c r="CA23" s="378"/>
      <c r="CB23" s="378"/>
      <c r="CC23" s="379"/>
      <c r="CD23" s="24"/>
      <c r="CE23" s="552"/>
      <c r="CF23" s="552"/>
      <c r="CG23" s="552"/>
      <c r="CH23" s="552"/>
      <c r="CI23" s="552"/>
      <c r="CJ23" s="552"/>
      <c r="CK23" s="552"/>
      <c r="CL23" s="552"/>
      <c r="CM23" s="552"/>
      <c r="CN23" s="552"/>
      <c r="CO23" s="552"/>
      <c r="CP23" s="552"/>
      <c r="CQ23" s="552"/>
      <c r="CR23" s="552"/>
      <c r="CS23" s="553"/>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491"/>
      <c r="C24" s="492"/>
      <c r="D24" s="493"/>
      <c r="E24" s="392" t="s">
        <v>254</v>
      </c>
      <c r="F24" s="370"/>
      <c r="G24" s="370"/>
      <c r="H24" s="370"/>
      <c r="I24" s="370"/>
      <c r="J24" s="370"/>
      <c r="K24" s="371"/>
      <c r="L24" s="393">
        <v>1</v>
      </c>
      <c r="M24" s="394"/>
      <c r="N24" s="394"/>
      <c r="O24" s="394"/>
      <c r="P24" s="414"/>
      <c r="Q24" s="393">
        <v>8980</v>
      </c>
      <c r="R24" s="394"/>
      <c r="S24" s="394"/>
      <c r="T24" s="394"/>
      <c r="U24" s="394"/>
      <c r="V24" s="414"/>
      <c r="W24" s="569"/>
      <c r="X24" s="492"/>
      <c r="Y24" s="493"/>
      <c r="Z24" s="392" t="s">
        <v>255</v>
      </c>
      <c r="AA24" s="370"/>
      <c r="AB24" s="370"/>
      <c r="AC24" s="370"/>
      <c r="AD24" s="370"/>
      <c r="AE24" s="370"/>
      <c r="AF24" s="370"/>
      <c r="AG24" s="371"/>
      <c r="AH24" s="393">
        <v>408</v>
      </c>
      <c r="AI24" s="394"/>
      <c r="AJ24" s="394"/>
      <c r="AK24" s="394"/>
      <c r="AL24" s="414"/>
      <c r="AM24" s="393">
        <v>1284384</v>
      </c>
      <c r="AN24" s="394"/>
      <c r="AO24" s="394"/>
      <c r="AP24" s="394"/>
      <c r="AQ24" s="394"/>
      <c r="AR24" s="414"/>
      <c r="AS24" s="393">
        <v>3148</v>
      </c>
      <c r="AT24" s="394"/>
      <c r="AU24" s="394"/>
      <c r="AV24" s="394"/>
      <c r="AW24" s="394"/>
      <c r="AX24" s="395"/>
      <c r="AY24" s="472" t="s">
        <v>256</v>
      </c>
      <c r="AZ24" s="473"/>
      <c r="BA24" s="473"/>
      <c r="BB24" s="473"/>
      <c r="BC24" s="473"/>
      <c r="BD24" s="473"/>
      <c r="BE24" s="473"/>
      <c r="BF24" s="473"/>
      <c r="BG24" s="473"/>
      <c r="BH24" s="473"/>
      <c r="BI24" s="473"/>
      <c r="BJ24" s="473"/>
      <c r="BK24" s="473"/>
      <c r="BL24" s="473"/>
      <c r="BM24" s="474"/>
      <c r="BN24" s="377">
        <v>16579452</v>
      </c>
      <c r="BO24" s="378"/>
      <c r="BP24" s="378"/>
      <c r="BQ24" s="378"/>
      <c r="BR24" s="378"/>
      <c r="BS24" s="378"/>
      <c r="BT24" s="378"/>
      <c r="BU24" s="379"/>
      <c r="BV24" s="377">
        <v>16758855</v>
      </c>
      <c r="BW24" s="378"/>
      <c r="BX24" s="378"/>
      <c r="BY24" s="378"/>
      <c r="BZ24" s="378"/>
      <c r="CA24" s="378"/>
      <c r="CB24" s="378"/>
      <c r="CC24" s="379"/>
      <c r="CD24" s="24"/>
      <c r="CE24" s="552"/>
      <c r="CF24" s="552"/>
      <c r="CG24" s="552"/>
      <c r="CH24" s="552"/>
      <c r="CI24" s="552"/>
      <c r="CJ24" s="552"/>
      <c r="CK24" s="552"/>
      <c r="CL24" s="552"/>
      <c r="CM24" s="552"/>
      <c r="CN24" s="552"/>
      <c r="CO24" s="552"/>
      <c r="CP24" s="552"/>
      <c r="CQ24" s="552"/>
      <c r="CR24" s="552"/>
      <c r="CS24" s="553"/>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491"/>
      <c r="C25" s="492"/>
      <c r="D25" s="493"/>
      <c r="E25" s="392" t="s">
        <v>258</v>
      </c>
      <c r="F25" s="370"/>
      <c r="G25" s="370"/>
      <c r="H25" s="370"/>
      <c r="I25" s="370"/>
      <c r="J25" s="370"/>
      <c r="K25" s="371"/>
      <c r="L25" s="393">
        <v>1</v>
      </c>
      <c r="M25" s="394"/>
      <c r="N25" s="394"/>
      <c r="O25" s="394"/>
      <c r="P25" s="414"/>
      <c r="Q25" s="393">
        <v>7740</v>
      </c>
      <c r="R25" s="394"/>
      <c r="S25" s="394"/>
      <c r="T25" s="394"/>
      <c r="U25" s="394"/>
      <c r="V25" s="414"/>
      <c r="W25" s="569"/>
      <c r="X25" s="492"/>
      <c r="Y25" s="493"/>
      <c r="Z25" s="392" t="s">
        <v>259</v>
      </c>
      <c r="AA25" s="370"/>
      <c r="AB25" s="370"/>
      <c r="AC25" s="370"/>
      <c r="AD25" s="370"/>
      <c r="AE25" s="370"/>
      <c r="AF25" s="370"/>
      <c r="AG25" s="371"/>
      <c r="AH25" s="393" t="s">
        <v>201</v>
      </c>
      <c r="AI25" s="394"/>
      <c r="AJ25" s="394"/>
      <c r="AK25" s="394"/>
      <c r="AL25" s="414"/>
      <c r="AM25" s="393" t="s">
        <v>201</v>
      </c>
      <c r="AN25" s="394"/>
      <c r="AO25" s="394"/>
      <c r="AP25" s="394"/>
      <c r="AQ25" s="394"/>
      <c r="AR25" s="414"/>
      <c r="AS25" s="393" t="s">
        <v>201</v>
      </c>
      <c r="AT25" s="394"/>
      <c r="AU25" s="394"/>
      <c r="AV25" s="394"/>
      <c r="AW25" s="394"/>
      <c r="AX25" s="395"/>
      <c r="AY25" s="357" t="s">
        <v>36</v>
      </c>
      <c r="AZ25" s="358"/>
      <c r="BA25" s="358"/>
      <c r="BB25" s="358"/>
      <c r="BC25" s="358"/>
      <c r="BD25" s="358"/>
      <c r="BE25" s="358"/>
      <c r="BF25" s="358"/>
      <c r="BG25" s="358"/>
      <c r="BH25" s="358"/>
      <c r="BI25" s="358"/>
      <c r="BJ25" s="358"/>
      <c r="BK25" s="358"/>
      <c r="BL25" s="358"/>
      <c r="BM25" s="359"/>
      <c r="BN25" s="360">
        <v>1499225</v>
      </c>
      <c r="BO25" s="361"/>
      <c r="BP25" s="361"/>
      <c r="BQ25" s="361"/>
      <c r="BR25" s="361"/>
      <c r="BS25" s="361"/>
      <c r="BT25" s="361"/>
      <c r="BU25" s="362"/>
      <c r="BV25" s="360">
        <v>2168311</v>
      </c>
      <c r="BW25" s="361"/>
      <c r="BX25" s="361"/>
      <c r="BY25" s="361"/>
      <c r="BZ25" s="361"/>
      <c r="CA25" s="361"/>
      <c r="CB25" s="361"/>
      <c r="CC25" s="362"/>
      <c r="CD25" s="24"/>
      <c r="CE25" s="552"/>
      <c r="CF25" s="552"/>
      <c r="CG25" s="552"/>
      <c r="CH25" s="552"/>
      <c r="CI25" s="552"/>
      <c r="CJ25" s="552"/>
      <c r="CK25" s="552"/>
      <c r="CL25" s="552"/>
      <c r="CM25" s="552"/>
      <c r="CN25" s="552"/>
      <c r="CO25" s="552"/>
      <c r="CP25" s="552"/>
      <c r="CQ25" s="552"/>
      <c r="CR25" s="552"/>
      <c r="CS25" s="553"/>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491"/>
      <c r="C26" s="492"/>
      <c r="D26" s="493"/>
      <c r="E26" s="392" t="s">
        <v>260</v>
      </c>
      <c r="F26" s="370"/>
      <c r="G26" s="370"/>
      <c r="H26" s="370"/>
      <c r="I26" s="370"/>
      <c r="J26" s="370"/>
      <c r="K26" s="371"/>
      <c r="L26" s="393">
        <v>1</v>
      </c>
      <c r="M26" s="394"/>
      <c r="N26" s="394"/>
      <c r="O26" s="394"/>
      <c r="P26" s="414"/>
      <c r="Q26" s="393">
        <v>7210</v>
      </c>
      <c r="R26" s="394"/>
      <c r="S26" s="394"/>
      <c r="T26" s="394"/>
      <c r="U26" s="394"/>
      <c r="V26" s="414"/>
      <c r="W26" s="569"/>
      <c r="X26" s="492"/>
      <c r="Y26" s="493"/>
      <c r="Z26" s="392" t="s">
        <v>261</v>
      </c>
      <c r="AA26" s="478"/>
      <c r="AB26" s="478"/>
      <c r="AC26" s="478"/>
      <c r="AD26" s="478"/>
      <c r="AE26" s="478"/>
      <c r="AF26" s="478"/>
      <c r="AG26" s="479"/>
      <c r="AH26" s="393">
        <v>23</v>
      </c>
      <c r="AI26" s="394"/>
      <c r="AJ26" s="394"/>
      <c r="AK26" s="394"/>
      <c r="AL26" s="414"/>
      <c r="AM26" s="393">
        <v>76659</v>
      </c>
      <c r="AN26" s="394"/>
      <c r="AO26" s="394"/>
      <c r="AP26" s="394"/>
      <c r="AQ26" s="394"/>
      <c r="AR26" s="414"/>
      <c r="AS26" s="393">
        <v>3333</v>
      </c>
      <c r="AT26" s="394"/>
      <c r="AU26" s="394"/>
      <c r="AV26" s="394"/>
      <c r="AW26" s="394"/>
      <c r="AX26" s="395"/>
      <c r="AY26" s="380" t="s">
        <v>262</v>
      </c>
      <c r="AZ26" s="381"/>
      <c r="BA26" s="381"/>
      <c r="BB26" s="381"/>
      <c r="BC26" s="381"/>
      <c r="BD26" s="381"/>
      <c r="BE26" s="381"/>
      <c r="BF26" s="381"/>
      <c r="BG26" s="381"/>
      <c r="BH26" s="381"/>
      <c r="BI26" s="381"/>
      <c r="BJ26" s="381"/>
      <c r="BK26" s="381"/>
      <c r="BL26" s="381"/>
      <c r="BM26" s="382"/>
      <c r="BN26" s="377" t="s">
        <v>201</v>
      </c>
      <c r="BO26" s="378"/>
      <c r="BP26" s="378"/>
      <c r="BQ26" s="378"/>
      <c r="BR26" s="378"/>
      <c r="BS26" s="378"/>
      <c r="BT26" s="378"/>
      <c r="BU26" s="379"/>
      <c r="BV26" s="377" t="s">
        <v>201</v>
      </c>
      <c r="BW26" s="378"/>
      <c r="BX26" s="378"/>
      <c r="BY26" s="378"/>
      <c r="BZ26" s="378"/>
      <c r="CA26" s="378"/>
      <c r="CB26" s="378"/>
      <c r="CC26" s="379"/>
      <c r="CD26" s="24"/>
      <c r="CE26" s="552"/>
      <c r="CF26" s="552"/>
      <c r="CG26" s="552"/>
      <c r="CH26" s="552"/>
      <c r="CI26" s="552"/>
      <c r="CJ26" s="552"/>
      <c r="CK26" s="552"/>
      <c r="CL26" s="552"/>
      <c r="CM26" s="552"/>
      <c r="CN26" s="552"/>
      <c r="CO26" s="552"/>
      <c r="CP26" s="552"/>
      <c r="CQ26" s="552"/>
      <c r="CR26" s="552"/>
      <c r="CS26" s="553"/>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491"/>
      <c r="C27" s="492"/>
      <c r="D27" s="493"/>
      <c r="E27" s="392" t="s">
        <v>263</v>
      </c>
      <c r="F27" s="370"/>
      <c r="G27" s="370"/>
      <c r="H27" s="370"/>
      <c r="I27" s="370"/>
      <c r="J27" s="370"/>
      <c r="K27" s="371"/>
      <c r="L27" s="393">
        <v>1</v>
      </c>
      <c r="M27" s="394"/>
      <c r="N27" s="394"/>
      <c r="O27" s="394"/>
      <c r="P27" s="414"/>
      <c r="Q27" s="393">
        <v>5470</v>
      </c>
      <c r="R27" s="394"/>
      <c r="S27" s="394"/>
      <c r="T27" s="394"/>
      <c r="U27" s="394"/>
      <c r="V27" s="414"/>
      <c r="W27" s="569"/>
      <c r="X27" s="492"/>
      <c r="Y27" s="493"/>
      <c r="Z27" s="392" t="s">
        <v>265</v>
      </c>
      <c r="AA27" s="370"/>
      <c r="AB27" s="370"/>
      <c r="AC27" s="370"/>
      <c r="AD27" s="370"/>
      <c r="AE27" s="370"/>
      <c r="AF27" s="370"/>
      <c r="AG27" s="371"/>
      <c r="AH27" s="393">
        <v>2</v>
      </c>
      <c r="AI27" s="394"/>
      <c r="AJ27" s="394"/>
      <c r="AK27" s="394"/>
      <c r="AL27" s="414"/>
      <c r="AM27" s="393" t="s">
        <v>269</v>
      </c>
      <c r="AN27" s="394"/>
      <c r="AO27" s="394"/>
      <c r="AP27" s="394"/>
      <c r="AQ27" s="394"/>
      <c r="AR27" s="414"/>
      <c r="AS27" s="393" t="s">
        <v>269</v>
      </c>
      <c r="AT27" s="394"/>
      <c r="AU27" s="394"/>
      <c r="AV27" s="394"/>
      <c r="AW27" s="394"/>
      <c r="AX27" s="395"/>
      <c r="AY27" s="427" t="s">
        <v>270</v>
      </c>
      <c r="AZ27" s="428"/>
      <c r="BA27" s="428"/>
      <c r="BB27" s="428"/>
      <c r="BC27" s="428"/>
      <c r="BD27" s="428"/>
      <c r="BE27" s="428"/>
      <c r="BF27" s="428"/>
      <c r="BG27" s="428"/>
      <c r="BH27" s="428"/>
      <c r="BI27" s="428"/>
      <c r="BJ27" s="428"/>
      <c r="BK27" s="428"/>
      <c r="BL27" s="428"/>
      <c r="BM27" s="429"/>
      <c r="BN27" s="475">
        <v>300</v>
      </c>
      <c r="BO27" s="476"/>
      <c r="BP27" s="476"/>
      <c r="BQ27" s="476"/>
      <c r="BR27" s="476"/>
      <c r="BS27" s="476"/>
      <c r="BT27" s="476"/>
      <c r="BU27" s="477"/>
      <c r="BV27" s="475">
        <v>300</v>
      </c>
      <c r="BW27" s="476"/>
      <c r="BX27" s="476"/>
      <c r="BY27" s="476"/>
      <c r="BZ27" s="476"/>
      <c r="CA27" s="476"/>
      <c r="CB27" s="476"/>
      <c r="CC27" s="477"/>
      <c r="CD27" s="19"/>
      <c r="CE27" s="552"/>
      <c r="CF27" s="552"/>
      <c r="CG27" s="552"/>
      <c r="CH27" s="552"/>
      <c r="CI27" s="552"/>
      <c r="CJ27" s="552"/>
      <c r="CK27" s="552"/>
      <c r="CL27" s="552"/>
      <c r="CM27" s="552"/>
      <c r="CN27" s="552"/>
      <c r="CO27" s="552"/>
      <c r="CP27" s="552"/>
      <c r="CQ27" s="552"/>
      <c r="CR27" s="552"/>
      <c r="CS27" s="553"/>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491"/>
      <c r="C28" s="492"/>
      <c r="D28" s="493"/>
      <c r="E28" s="392" t="s">
        <v>271</v>
      </c>
      <c r="F28" s="370"/>
      <c r="G28" s="370"/>
      <c r="H28" s="370"/>
      <c r="I28" s="370"/>
      <c r="J28" s="370"/>
      <c r="K28" s="371"/>
      <c r="L28" s="393">
        <v>1</v>
      </c>
      <c r="M28" s="394"/>
      <c r="N28" s="394"/>
      <c r="O28" s="394"/>
      <c r="P28" s="414"/>
      <c r="Q28" s="393">
        <v>4890</v>
      </c>
      <c r="R28" s="394"/>
      <c r="S28" s="394"/>
      <c r="T28" s="394"/>
      <c r="U28" s="394"/>
      <c r="V28" s="414"/>
      <c r="W28" s="569"/>
      <c r="X28" s="492"/>
      <c r="Y28" s="493"/>
      <c r="Z28" s="392" t="s">
        <v>37</v>
      </c>
      <c r="AA28" s="370"/>
      <c r="AB28" s="370"/>
      <c r="AC28" s="370"/>
      <c r="AD28" s="370"/>
      <c r="AE28" s="370"/>
      <c r="AF28" s="370"/>
      <c r="AG28" s="371"/>
      <c r="AH28" s="393" t="s">
        <v>201</v>
      </c>
      <c r="AI28" s="394"/>
      <c r="AJ28" s="394"/>
      <c r="AK28" s="394"/>
      <c r="AL28" s="414"/>
      <c r="AM28" s="393" t="s">
        <v>201</v>
      </c>
      <c r="AN28" s="394"/>
      <c r="AO28" s="394"/>
      <c r="AP28" s="394"/>
      <c r="AQ28" s="394"/>
      <c r="AR28" s="414"/>
      <c r="AS28" s="393" t="s">
        <v>201</v>
      </c>
      <c r="AT28" s="394"/>
      <c r="AU28" s="394"/>
      <c r="AV28" s="394"/>
      <c r="AW28" s="394"/>
      <c r="AX28" s="395"/>
      <c r="AY28" s="573" t="s">
        <v>274</v>
      </c>
      <c r="AZ28" s="574"/>
      <c r="BA28" s="574"/>
      <c r="BB28" s="575"/>
      <c r="BC28" s="357" t="s">
        <v>99</v>
      </c>
      <c r="BD28" s="358"/>
      <c r="BE28" s="358"/>
      <c r="BF28" s="358"/>
      <c r="BG28" s="358"/>
      <c r="BH28" s="358"/>
      <c r="BI28" s="358"/>
      <c r="BJ28" s="358"/>
      <c r="BK28" s="358"/>
      <c r="BL28" s="358"/>
      <c r="BM28" s="359"/>
      <c r="BN28" s="360">
        <v>1766719</v>
      </c>
      <c r="BO28" s="361"/>
      <c r="BP28" s="361"/>
      <c r="BQ28" s="361"/>
      <c r="BR28" s="361"/>
      <c r="BS28" s="361"/>
      <c r="BT28" s="361"/>
      <c r="BU28" s="362"/>
      <c r="BV28" s="360">
        <v>1865763</v>
      </c>
      <c r="BW28" s="361"/>
      <c r="BX28" s="361"/>
      <c r="BY28" s="361"/>
      <c r="BZ28" s="361"/>
      <c r="CA28" s="361"/>
      <c r="CB28" s="361"/>
      <c r="CC28" s="362"/>
      <c r="CD28" s="24"/>
      <c r="CE28" s="552"/>
      <c r="CF28" s="552"/>
      <c r="CG28" s="552"/>
      <c r="CH28" s="552"/>
      <c r="CI28" s="552"/>
      <c r="CJ28" s="552"/>
      <c r="CK28" s="552"/>
      <c r="CL28" s="552"/>
      <c r="CM28" s="552"/>
      <c r="CN28" s="552"/>
      <c r="CO28" s="552"/>
      <c r="CP28" s="552"/>
      <c r="CQ28" s="552"/>
      <c r="CR28" s="552"/>
      <c r="CS28" s="553"/>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491"/>
      <c r="C29" s="492"/>
      <c r="D29" s="493"/>
      <c r="E29" s="392" t="s">
        <v>275</v>
      </c>
      <c r="F29" s="370"/>
      <c r="G29" s="370"/>
      <c r="H29" s="370"/>
      <c r="I29" s="370"/>
      <c r="J29" s="370"/>
      <c r="K29" s="371"/>
      <c r="L29" s="393">
        <v>20</v>
      </c>
      <c r="M29" s="394"/>
      <c r="N29" s="394"/>
      <c r="O29" s="394"/>
      <c r="P29" s="414"/>
      <c r="Q29" s="393">
        <v>4650</v>
      </c>
      <c r="R29" s="394"/>
      <c r="S29" s="394"/>
      <c r="T29" s="394"/>
      <c r="U29" s="394"/>
      <c r="V29" s="414"/>
      <c r="W29" s="570"/>
      <c r="X29" s="571"/>
      <c r="Y29" s="572"/>
      <c r="Z29" s="392" t="s">
        <v>277</v>
      </c>
      <c r="AA29" s="370"/>
      <c r="AB29" s="370"/>
      <c r="AC29" s="370"/>
      <c r="AD29" s="370"/>
      <c r="AE29" s="370"/>
      <c r="AF29" s="370"/>
      <c r="AG29" s="371"/>
      <c r="AH29" s="393">
        <v>410</v>
      </c>
      <c r="AI29" s="394"/>
      <c r="AJ29" s="394"/>
      <c r="AK29" s="394"/>
      <c r="AL29" s="414"/>
      <c r="AM29" s="393">
        <v>1293791</v>
      </c>
      <c r="AN29" s="394"/>
      <c r="AO29" s="394"/>
      <c r="AP29" s="394"/>
      <c r="AQ29" s="394"/>
      <c r="AR29" s="414"/>
      <c r="AS29" s="393">
        <v>3156</v>
      </c>
      <c r="AT29" s="394"/>
      <c r="AU29" s="394"/>
      <c r="AV29" s="394"/>
      <c r="AW29" s="394"/>
      <c r="AX29" s="395"/>
      <c r="AY29" s="576"/>
      <c r="AZ29" s="577"/>
      <c r="BA29" s="577"/>
      <c r="BB29" s="578"/>
      <c r="BC29" s="374" t="s">
        <v>278</v>
      </c>
      <c r="BD29" s="375"/>
      <c r="BE29" s="375"/>
      <c r="BF29" s="375"/>
      <c r="BG29" s="375"/>
      <c r="BH29" s="375"/>
      <c r="BI29" s="375"/>
      <c r="BJ29" s="375"/>
      <c r="BK29" s="375"/>
      <c r="BL29" s="375"/>
      <c r="BM29" s="376"/>
      <c r="BN29" s="377">
        <v>475</v>
      </c>
      <c r="BO29" s="378"/>
      <c r="BP29" s="378"/>
      <c r="BQ29" s="378"/>
      <c r="BR29" s="378"/>
      <c r="BS29" s="378"/>
      <c r="BT29" s="378"/>
      <c r="BU29" s="379"/>
      <c r="BV29" s="377">
        <v>474</v>
      </c>
      <c r="BW29" s="378"/>
      <c r="BX29" s="378"/>
      <c r="BY29" s="378"/>
      <c r="BZ29" s="378"/>
      <c r="CA29" s="378"/>
      <c r="CB29" s="378"/>
      <c r="CC29" s="379"/>
      <c r="CD29" s="19"/>
      <c r="CE29" s="552"/>
      <c r="CF29" s="552"/>
      <c r="CG29" s="552"/>
      <c r="CH29" s="552"/>
      <c r="CI29" s="552"/>
      <c r="CJ29" s="552"/>
      <c r="CK29" s="552"/>
      <c r="CL29" s="552"/>
      <c r="CM29" s="552"/>
      <c r="CN29" s="552"/>
      <c r="CO29" s="552"/>
      <c r="CP29" s="552"/>
      <c r="CQ29" s="552"/>
      <c r="CR29" s="552"/>
      <c r="CS29" s="553"/>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494"/>
      <c r="C30" s="495"/>
      <c r="D30" s="496"/>
      <c r="E30" s="396"/>
      <c r="F30" s="397"/>
      <c r="G30" s="397"/>
      <c r="H30" s="397"/>
      <c r="I30" s="397"/>
      <c r="J30" s="397"/>
      <c r="K30" s="398"/>
      <c r="L30" s="480"/>
      <c r="M30" s="481"/>
      <c r="N30" s="481"/>
      <c r="O30" s="481"/>
      <c r="P30" s="482"/>
      <c r="Q30" s="480"/>
      <c r="R30" s="481"/>
      <c r="S30" s="481"/>
      <c r="T30" s="481"/>
      <c r="U30" s="481"/>
      <c r="V30" s="482"/>
      <c r="W30" s="483" t="s">
        <v>280</v>
      </c>
      <c r="X30" s="484"/>
      <c r="Y30" s="484"/>
      <c r="Z30" s="484"/>
      <c r="AA30" s="484"/>
      <c r="AB30" s="484"/>
      <c r="AC30" s="484"/>
      <c r="AD30" s="484"/>
      <c r="AE30" s="484"/>
      <c r="AF30" s="484"/>
      <c r="AG30" s="485"/>
      <c r="AH30" s="454">
        <v>99</v>
      </c>
      <c r="AI30" s="455"/>
      <c r="AJ30" s="455"/>
      <c r="AK30" s="455"/>
      <c r="AL30" s="455"/>
      <c r="AM30" s="455"/>
      <c r="AN30" s="455"/>
      <c r="AO30" s="455"/>
      <c r="AP30" s="455"/>
      <c r="AQ30" s="455"/>
      <c r="AR30" s="455"/>
      <c r="AS30" s="455"/>
      <c r="AT30" s="455"/>
      <c r="AU30" s="455"/>
      <c r="AV30" s="455"/>
      <c r="AW30" s="455"/>
      <c r="AX30" s="457"/>
      <c r="AY30" s="579"/>
      <c r="AZ30" s="580"/>
      <c r="BA30" s="580"/>
      <c r="BB30" s="581"/>
      <c r="BC30" s="472" t="s">
        <v>59</v>
      </c>
      <c r="BD30" s="473"/>
      <c r="BE30" s="473"/>
      <c r="BF30" s="473"/>
      <c r="BG30" s="473"/>
      <c r="BH30" s="473"/>
      <c r="BI30" s="473"/>
      <c r="BJ30" s="473"/>
      <c r="BK30" s="473"/>
      <c r="BL30" s="473"/>
      <c r="BM30" s="474"/>
      <c r="BN30" s="475">
        <v>2945183</v>
      </c>
      <c r="BO30" s="476"/>
      <c r="BP30" s="476"/>
      <c r="BQ30" s="476"/>
      <c r="BR30" s="476"/>
      <c r="BS30" s="476"/>
      <c r="BT30" s="476"/>
      <c r="BU30" s="477"/>
      <c r="BV30" s="475">
        <v>2670564</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116</v>
      </c>
      <c r="D33" s="486"/>
      <c r="E33" s="487" t="s">
        <v>288</v>
      </c>
      <c r="F33" s="487"/>
      <c r="G33" s="487"/>
      <c r="H33" s="487"/>
      <c r="I33" s="487"/>
      <c r="J33" s="487"/>
      <c r="K33" s="487"/>
      <c r="L33" s="487"/>
      <c r="M33" s="487"/>
      <c r="N33" s="487"/>
      <c r="O33" s="487"/>
      <c r="P33" s="487"/>
      <c r="Q33" s="487"/>
      <c r="R33" s="487"/>
      <c r="S33" s="487"/>
      <c r="T33" s="14"/>
      <c r="U33" s="486" t="s">
        <v>116</v>
      </c>
      <c r="V33" s="486"/>
      <c r="W33" s="487" t="s">
        <v>288</v>
      </c>
      <c r="X33" s="487"/>
      <c r="Y33" s="487"/>
      <c r="Z33" s="487"/>
      <c r="AA33" s="487"/>
      <c r="AB33" s="487"/>
      <c r="AC33" s="487"/>
      <c r="AD33" s="487"/>
      <c r="AE33" s="487"/>
      <c r="AF33" s="487"/>
      <c r="AG33" s="487"/>
      <c r="AH33" s="487"/>
      <c r="AI33" s="487"/>
      <c r="AJ33" s="487"/>
      <c r="AK33" s="487"/>
      <c r="AL33" s="14"/>
      <c r="AM33" s="486" t="s">
        <v>116</v>
      </c>
      <c r="AN33" s="486"/>
      <c r="AO33" s="487" t="s">
        <v>288</v>
      </c>
      <c r="AP33" s="487"/>
      <c r="AQ33" s="487"/>
      <c r="AR33" s="487"/>
      <c r="AS33" s="487"/>
      <c r="AT33" s="487"/>
      <c r="AU33" s="487"/>
      <c r="AV33" s="487"/>
      <c r="AW33" s="487"/>
      <c r="AX33" s="487"/>
      <c r="AY33" s="487"/>
      <c r="AZ33" s="487"/>
      <c r="BA33" s="487"/>
      <c r="BB33" s="487"/>
      <c r="BC33" s="487"/>
      <c r="BD33" s="10"/>
      <c r="BE33" s="487" t="s">
        <v>290</v>
      </c>
      <c r="BF33" s="487"/>
      <c r="BG33" s="487" t="s">
        <v>170</v>
      </c>
      <c r="BH33" s="487"/>
      <c r="BI33" s="487"/>
      <c r="BJ33" s="487"/>
      <c r="BK33" s="487"/>
      <c r="BL33" s="487"/>
      <c r="BM33" s="487"/>
      <c r="BN33" s="487"/>
      <c r="BO33" s="487"/>
      <c r="BP33" s="487"/>
      <c r="BQ33" s="487"/>
      <c r="BR33" s="487"/>
      <c r="BS33" s="487"/>
      <c r="BT33" s="487"/>
      <c r="BU33" s="487"/>
      <c r="BV33" s="10"/>
      <c r="BW33" s="486" t="s">
        <v>290</v>
      </c>
      <c r="BX33" s="486"/>
      <c r="BY33" s="487" t="s">
        <v>108</v>
      </c>
      <c r="BZ33" s="487"/>
      <c r="CA33" s="487"/>
      <c r="CB33" s="487"/>
      <c r="CC33" s="487"/>
      <c r="CD33" s="487"/>
      <c r="CE33" s="487"/>
      <c r="CF33" s="487"/>
      <c r="CG33" s="487"/>
      <c r="CH33" s="487"/>
      <c r="CI33" s="487"/>
      <c r="CJ33" s="487"/>
      <c r="CK33" s="487"/>
      <c r="CL33" s="487"/>
      <c r="CM33" s="487"/>
      <c r="CN33" s="14"/>
      <c r="CO33" s="486" t="s">
        <v>116</v>
      </c>
      <c r="CP33" s="486"/>
      <c r="CQ33" s="487" t="s">
        <v>291</v>
      </c>
      <c r="CR33" s="487"/>
      <c r="CS33" s="487"/>
      <c r="CT33" s="487"/>
      <c r="CU33" s="487"/>
      <c r="CV33" s="487"/>
      <c r="CW33" s="487"/>
      <c r="CX33" s="487"/>
      <c r="CY33" s="487"/>
      <c r="CZ33" s="487"/>
      <c r="DA33" s="487"/>
      <c r="DB33" s="487"/>
      <c r="DC33" s="487"/>
      <c r="DD33" s="487"/>
      <c r="DE33" s="487"/>
      <c r="DF33" s="14"/>
      <c r="DG33" s="497" t="s">
        <v>76</v>
      </c>
      <c r="DH33" s="497"/>
      <c r="DI33" s="21"/>
    </row>
    <row r="34" spans="1:113" ht="32.25" customHeight="1" x14ac:dyDescent="0.15">
      <c r="A34" s="2"/>
      <c r="B34" s="5"/>
      <c r="C34" s="498" t="e">
        <f>IF(E34="","",1)</f>
        <v>#REF!</v>
      </c>
      <c r="D34" s="498"/>
      <c r="E34" s="499" t="e">
        <f>IF(#REF!="","",#REF!)</f>
        <v>#REF!</v>
      </c>
      <c r="F34" s="499"/>
      <c r="G34" s="499"/>
      <c r="H34" s="499"/>
      <c r="I34" s="499"/>
      <c r="J34" s="499"/>
      <c r="K34" s="499"/>
      <c r="L34" s="499"/>
      <c r="M34" s="499"/>
      <c r="N34" s="499"/>
      <c r="O34" s="499"/>
      <c r="P34" s="499"/>
      <c r="Q34" s="499"/>
      <c r="R34" s="499"/>
      <c r="S34" s="499"/>
      <c r="T34" s="9"/>
      <c r="U34" s="498" t="e">
        <f>IF(W34="","",MAX(C34:D43)+1)</f>
        <v>#REF!</v>
      </c>
      <c r="V34" s="498"/>
      <c r="W34" s="499" t="e">
        <f>IF(#REF!="","",#REF!)</f>
        <v>#REF!</v>
      </c>
      <c r="X34" s="499"/>
      <c r="Y34" s="499"/>
      <c r="Z34" s="499"/>
      <c r="AA34" s="499"/>
      <c r="AB34" s="499"/>
      <c r="AC34" s="499"/>
      <c r="AD34" s="499"/>
      <c r="AE34" s="499"/>
      <c r="AF34" s="499"/>
      <c r="AG34" s="499"/>
      <c r="AH34" s="499"/>
      <c r="AI34" s="499"/>
      <c r="AJ34" s="499"/>
      <c r="AK34" s="499"/>
      <c r="AL34" s="9"/>
      <c r="AM34" s="498" t="e">
        <f>IF(AO34="","",MAX(C34:D43,U34:V43)+1)</f>
        <v>#REF!</v>
      </c>
      <c r="AN34" s="498"/>
      <c r="AO34" s="499" t="e">
        <f>IF(#REF!="","",#REF!)</f>
        <v>#REF!</v>
      </c>
      <c r="AP34" s="499"/>
      <c r="AQ34" s="499"/>
      <c r="AR34" s="499"/>
      <c r="AS34" s="499"/>
      <c r="AT34" s="499"/>
      <c r="AU34" s="499"/>
      <c r="AV34" s="499"/>
      <c r="AW34" s="499"/>
      <c r="AX34" s="499"/>
      <c r="AY34" s="499"/>
      <c r="AZ34" s="499"/>
      <c r="BA34" s="499"/>
      <c r="BB34" s="499"/>
      <c r="BC34" s="499"/>
      <c r="BD34" s="9"/>
      <c r="BE34" s="498" t="str">
        <f>IF(BG34="","",MAX(C34:D43,U34:V43,AM34:AN43)+1)</f>
        <v/>
      </c>
      <c r="BF34" s="498"/>
      <c r="BG34" s="499"/>
      <c r="BH34" s="499"/>
      <c r="BI34" s="499"/>
      <c r="BJ34" s="499"/>
      <c r="BK34" s="499"/>
      <c r="BL34" s="499"/>
      <c r="BM34" s="499"/>
      <c r="BN34" s="499"/>
      <c r="BO34" s="499"/>
      <c r="BP34" s="499"/>
      <c r="BQ34" s="499"/>
      <c r="BR34" s="499"/>
      <c r="BS34" s="499"/>
      <c r="BT34" s="499"/>
      <c r="BU34" s="499"/>
      <c r="BV34" s="9"/>
      <c r="BW34" s="498" t="e">
        <f>IF(BY34="","",MAX(C34:D43,U34:V43,AM34:AN43,BE34:BF43)+1)</f>
        <v>#REF!</v>
      </c>
      <c r="BX34" s="498"/>
      <c r="BY34" s="499" t="e">
        <f>IF(#REF!="","",#REF!)</f>
        <v>#REF!</v>
      </c>
      <c r="BZ34" s="499"/>
      <c r="CA34" s="499"/>
      <c r="CB34" s="499"/>
      <c r="CC34" s="499"/>
      <c r="CD34" s="499"/>
      <c r="CE34" s="499"/>
      <c r="CF34" s="499"/>
      <c r="CG34" s="499"/>
      <c r="CH34" s="499"/>
      <c r="CI34" s="499"/>
      <c r="CJ34" s="499"/>
      <c r="CK34" s="499"/>
      <c r="CL34" s="499"/>
      <c r="CM34" s="499"/>
      <c r="CN34" s="9"/>
      <c r="CO34" s="498" t="e">
        <f>IF(CQ34="","",MAX(C34:D43,U34:V43,AM34:AN43,BE34:BF43,BW34:BX43)+1)</f>
        <v>#REF!</v>
      </c>
      <c r="CP34" s="498"/>
      <c r="CQ34" s="499" t="e">
        <f>IF(#REF!="","",#REF!)</f>
        <v>#REF!</v>
      </c>
      <c r="CR34" s="499"/>
      <c r="CS34" s="499"/>
      <c r="CT34" s="499"/>
      <c r="CU34" s="499"/>
      <c r="CV34" s="499"/>
      <c r="CW34" s="499"/>
      <c r="CX34" s="499"/>
      <c r="CY34" s="499"/>
      <c r="CZ34" s="499"/>
      <c r="DA34" s="499"/>
      <c r="DB34" s="499"/>
      <c r="DC34" s="499"/>
      <c r="DD34" s="499"/>
      <c r="DE34" s="499"/>
      <c r="DF34" s="8"/>
      <c r="DG34" s="500" t="e">
        <f>IF(#REF!="","",#REF!)</f>
        <v>#REF!</v>
      </c>
      <c r="DH34" s="500"/>
      <c r="DI34" s="21"/>
    </row>
    <row r="35" spans="1:113" ht="32.25" customHeight="1" x14ac:dyDescent="0.15">
      <c r="A35" s="2"/>
      <c r="B35" s="5"/>
      <c r="C35" s="498" t="e">
        <f t="shared" ref="C35:C43" si="0">IF(E35="","",C34+1)</f>
        <v>#REF!</v>
      </c>
      <c r="D35" s="498"/>
      <c r="E35" s="499" t="e">
        <f>IF(#REF!="","",#REF!)</f>
        <v>#REF!</v>
      </c>
      <c r="F35" s="499"/>
      <c r="G35" s="499"/>
      <c r="H35" s="499"/>
      <c r="I35" s="499"/>
      <c r="J35" s="499"/>
      <c r="K35" s="499"/>
      <c r="L35" s="499"/>
      <c r="M35" s="499"/>
      <c r="N35" s="499"/>
      <c r="O35" s="499"/>
      <c r="P35" s="499"/>
      <c r="Q35" s="499"/>
      <c r="R35" s="499"/>
      <c r="S35" s="499"/>
      <c r="T35" s="9"/>
      <c r="U35" s="498" t="e">
        <f t="shared" ref="U35:U43" si="1">IF(W35="","",U34+1)</f>
        <v>#REF!</v>
      </c>
      <c r="V35" s="498"/>
      <c r="W35" s="499" t="e">
        <f>IF(#REF!="","",#REF!)</f>
        <v>#REF!</v>
      </c>
      <c r="X35" s="499"/>
      <c r="Y35" s="499"/>
      <c r="Z35" s="499"/>
      <c r="AA35" s="499"/>
      <c r="AB35" s="499"/>
      <c r="AC35" s="499"/>
      <c r="AD35" s="499"/>
      <c r="AE35" s="499"/>
      <c r="AF35" s="499"/>
      <c r="AG35" s="499"/>
      <c r="AH35" s="499"/>
      <c r="AI35" s="499"/>
      <c r="AJ35" s="499"/>
      <c r="AK35" s="499"/>
      <c r="AL35" s="9"/>
      <c r="AM35" s="498" t="str">
        <f t="shared" ref="AM35:AM43" si="2">IF(AO35="","",AM34+1)</f>
        <v/>
      </c>
      <c r="AN35" s="498"/>
      <c r="AO35" s="499"/>
      <c r="AP35" s="499"/>
      <c r="AQ35" s="499"/>
      <c r="AR35" s="499"/>
      <c r="AS35" s="499"/>
      <c r="AT35" s="499"/>
      <c r="AU35" s="499"/>
      <c r="AV35" s="499"/>
      <c r="AW35" s="499"/>
      <c r="AX35" s="499"/>
      <c r="AY35" s="499"/>
      <c r="AZ35" s="499"/>
      <c r="BA35" s="499"/>
      <c r="BB35" s="499"/>
      <c r="BC35" s="499"/>
      <c r="BD35" s="9"/>
      <c r="BE35" s="498" t="str">
        <f t="shared" ref="BE35:BE43" si="3">IF(BG35="","",BE34+1)</f>
        <v/>
      </c>
      <c r="BF35" s="498"/>
      <c r="BG35" s="499"/>
      <c r="BH35" s="499"/>
      <c r="BI35" s="499"/>
      <c r="BJ35" s="499"/>
      <c r="BK35" s="499"/>
      <c r="BL35" s="499"/>
      <c r="BM35" s="499"/>
      <c r="BN35" s="499"/>
      <c r="BO35" s="499"/>
      <c r="BP35" s="499"/>
      <c r="BQ35" s="499"/>
      <c r="BR35" s="499"/>
      <c r="BS35" s="499"/>
      <c r="BT35" s="499"/>
      <c r="BU35" s="499"/>
      <c r="BV35" s="9"/>
      <c r="BW35" s="498" t="e">
        <f t="shared" ref="BW35:BW43" si="4">IF(BY35="","",BW34+1)</f>
        <v>#REF!</v>
      </c>
      <c r="BX35" s="498"/>
      <c r="BY35" s="499" t="e">
        <f>IF(#REF!="","",#REF!)</f>
        <v>#REF!</v>
      </c>
      <c r="BZ35" s="499"/>
      <c r="CA35" s="499"/>
      <c r="CB35" s="499"/>
      <c r="CC35" s="499"/>
      <c r="CD35" s="499"/>
      <c r="CE35" s="499"/>
      <c r="CF35" s="499"/>
      <c r="CG35" s="499"/>
      <c r="CH35" s="499"/>
      <c r="CI35" s="499"/>
      <c r="CJ35" s="499"/>
      <c r="CK35" s="499"/>
      <c r="CL35" s="499"/>
      <c r="CM35" s="499"/>
      <c r="CN35" s="9"/>
      <c r="CO35" s="498" t="e">
        <f t="shared" ref="CO35:CO43" si="5">IF(CQ35="","",CO34+1)</f>
        <v>#REF!</v>
      </c>
      <c r="CP35" s="498"/>
      <c r="CQ35" s="499" t="e">
        <f>IF(#REF!="","",#REF!)</f>
        <v>#REF!</v>
      </c>
      <c r="CR35" s="499"/>
      <c r="CS35" s="499"/>
      <c r="CT35" s="499"/>
      <c r="CU35" s="499"/>
      <c r="CV35" s="499"/>
      <c r="CW35" s="499"/>
      <c r="CX35" s="499"/>
      <c r="CY35" s="499"/>
      <c r="CZ35" s="499"/>
      <c r="DA35" s="499"/>
      <c r="DB35" s="499"/>
      <c r="DC35" s="499"/>
      <c r="DD35" s="499"/>
      <c r="DE35" s="499"/>
      <c r="DF35" s="8"/>
      <c r="DG35" s="500" t="e">
        <f>IF(#REF!="","",#REF!)</f>
        <v>#REF!</v>
      </c>
      <c r="DH35" s="500"/>
      <c r="DI35" s="21"/>
    </row>
    <row r="36" spans="1:113" ht="32.25" customHeight="1" x14ac:dyDescent="0.15">
      <c r="A36" s="2"/>
      <c r="B36" s="5"/>
      <c r="C36" s="498" t="e">
        <f t="shared" si="0"/>
        <v>#REF!</v>
      </c>
      <c r="D36" s="498"/>
      <c r="E36" s="499" t="e">
        <f>IF(#REF!="","",#REF!)</f>
        <v>#REF!</v>
      </c>
      <c r="F36" s="499"/>
      <c r="G36" s="499"/>
      <c r="H36" s="499"/>
      <c r="I36" s="499"/>
      <c r="J36" s="499"/>
      <c r="K36" s="499"/>
      <c r="L36" s="499"/>
      <c r="M36" s="499"/>
      <c r="N36" s="499"/>
      <c r="O36" s="499"/>
      <c r="P36" s="499"/>
      <c r="Q36" s="499"/>
      <c r="R36" s="499"/>
      <c r="S36" s="499"/>
      <c r="T36" s="9"/>
      <c r="U36" s="498" t="e">
        <f t="shared" si="1"/>
        <v>#REF!</v>
      </c>
      <c r="V36" s="498"/>
      <c r="W36" s="499" t="e">
        <f>IF(#REF!="","",#REF!)</f>
        <v>#REF!</v>
      </c>
      <c r="X36" s="499"/>
      <c r="Y36" s="499"/>
      <c r="Z36" s="499"/>
      <c r="AA36" s="499"/>
      <c r="AB36" s="499"/>
      <c r="AC36" s="499"/>
      <c r="AD36" s="499"/>
      <c r="AE36" s="499"/>
      <c r="AF36" s="499"/>
      <c r="AG36" s="499"/>
      <c r="AH36" s="499"/>
      <c r="AI36" s="499"/>
      <c r="AJ36" s="499"/>
      <c r="AK36" s="499"/>
      <c r="AL36" s="9"/>
      <c r="AM36" s="498" t="str">
        <f t="shared" si="2"/>
        <v/>
      </c>
      <c r="AN36" s="498"/>
      <c r="AO36" s="499"/>
      <c r="AP36" s="499"/>
      <c r="AQ36" s="499"/>
      <c r="AR36" s="499"/>
      <c r="AS36" s="499"/>
      <c r="AT36" s="499"/>
      <c r="AU36" s="499"/>
      <c r="AV36" s="499"/>
      <c r="AW36" s="499"/>
      <c r="AX36" s="499"/>
      <c r="AY36" s="499"/>
      <c r="AZ36" s="499"/>
      <c r="BA36" s="499"/>
      <c r="BB36" s="499"/>
      <c r="BC36" s="499"/>
      <c r="BD36" s="9"/>
      <c r="BE36" s="498" t="str">
        <f t="shared" si="3"/>
        <v/>
      </c>
      <c r="BF36" s="498"/>
      <c r="BG36" s="499"/>
      <c r="BH36" s="499"/>
      <c r="BI36" s="499"/>
      <c r="BJ36" s="499"/>
      <c r="BK36" s="499"/>
      <c r="BL36" s="499"/>
      <c r="BM36" s="499"/>
      <c r="BN36" s="499"/>
      <c r="BO36" s="499"/>
      <c r="BP36" s="499"/>
      <c r="BQ36" s="499"/>
      <c r="BR36" s="499"/>
      <c r="BS36" s="499"/>
      <c r="BT36" s="499"/>
      <c r="BU36" s="499"/>
      <c r="BV36" s="9"/>
      <c r="BW36" s="498" t="e">
        <f t="shared" si="4"/>
        <v>#REF!</v>
      </c>
      <c r="BX36" s="498"/>
      <c r="BY36" s="499" t="e">
        <f>IF(#REF!="","",#REF!)</f>
        <v>#REF!</v>
      </c>
      <c r="BZ36" s="499"/>
      <c r="CA36" s="499"/>
      <c r="CB36" s="499"/>
      <c r="CC36" s="499"/>
      <c r="CD36" s="499"/>
      <c r="CE36" s="499"/>
      <c r="CF36" s="499"/>
      <c r="CG36" s="499"/>
      <c r="CH36" s="499"/>
      <c r="CI36" s="499"/>
      <c r="CJ36" s="499"/>
      <c r="CK36" s="499"/>
      <c r="CL36" s="499"/>
      <c r="CM36" s="499"/>
      <c r="CN36" s="9"/>
      <c r="CO36" s="498" t="e">
        <f t="shared" si="5"/>
        <v>#REF!</v>
      </c>
      <c r="CP36" s="498"/>
      <c r="CQ36" s="499" t="e">
        <f>IF(#REF!="","",#REF!)</f>
        <v>#REF!</v>
      </c>
      <c r="CR36" s="499"/>
      <c r="CS36" s="499"/>
      <c r="CT36" s="499"/>
      <c r="CU36" s="499"/>
      <c r="CV36" s="499"/>
      <c r="CW36" s="499"/>
      <c r="CX36" s="499"/>
      <c r="CY36" s="499"/>
      <c r="CZ36" s="499"/>
      <c r="DA36" s="499"/>
      <c r="DB36" s="499"/>
      <c r="DC36" s="499"/>
      <c r="DD36" s="499"/>
      <c r="DE36" s="499"/>
      <c r="DF36" s="8"/>
      <c r="DG36" s="500" t="e">
        <f>IF(#REF!="","",#REF!)</f>
        <v>#REF!</v>
      </c>
      <c r="DH36" s="500"/>
      <c r="DI36" s="21"/>
    </row>
    <row r="37" spans="1:113" ht="32.25" customHeight="1" x14ac:dyDescent="0.15">
      <c r="A37" s="2"/>
      <c r="B37" s="5"/>
      <c r="C37" s="498" t="e">
        <f t="shared" si="0"/>
        <v>#REF!</v>
      </c>
      <c r="D37" s="498"/>
      <c r="E37" s="499" t="e">
        <f>IF(#REF!="","",#REF!)</f>
        <v>#REF!</v>
      </c>
      <c r="F37" s="499"/>
      <c r="G37" s="499"/>
      <c r="H37" s="499"/>
      <c r="I37" s="499"/>
      <c r="J37" s="499"/>
      <c r="K37" s="499"/>
      <c r="L37" s="499"/>
      <c r="M37" s="499"/>
      <c r="N37" s="499"/>
      <c r="O37" s="499"/>
      <c r="P37" s="499"/>
      <c r="Q37" s="499"/>
      <c r="R37" s="499"/>
      <c r="S37" s="499"/>
      <c r="T37" s="9"/>
      <c r="U37" s="498" t="e">
        <f t="shared" si="1"/>
        <v>#REF!</v>
      </c>
      <c r="V37" s="498"/>
      <c r="W37" s="499" t="e">
        <f>IF(#REF!="","",#REF!)</f>
        <v>#REF!</v>
      </c>
      <c r="X37" s="499"/>
      <c r="Y37" s="499"/>
      <c r="Z37" s="499"/>
      <c r="AA37" s="499"/>
      <c r="AB37" s="499"/>
      <c r="AC37" s="499"/>
      <c r="AD37" s="499"/>
      <c r="AE37" s="499"/>
      <c r="AF37" s="499"/>
      <c r="AG37" s="499"/>
      <c r="AH37" s="499"/>
      <c r="AI37" s="499"/>
      <c r="AJ37" s="499"/>
      <c r="AK37" s="499"/>
      <c r="AL37" s="9"/>
      <c r="AM37" s="498" t="str">
        <f t="shared" si="2"/>
        <v/>
      </c>
      <c r="AN37" s="498"/>
      <c r="AO37" s="499"/>
      <c r="AP37" s="499"/>
      <c r="AQ37" s="499"/>
      <c r="AR37" s="499"/>
      <c r="AS37" s="499"/>
      <c r="AT37" s="499"/>
      <c r="AU37" s="499"/>
      <c r="AV37" s="499"/>
      <c r="AW37" s="499"/>
      <c r="AX37" s="499"/>
      <c r="AY37" s="499"/>
      <c r="AZ37" s="499"/>
      <c r="BA37" s="499"/>
      <c r="BB37" s="499"/>
      <c r="BC37" s="499"/>
      <c r="BD37" s="9"/>
      <c r="BE37" s="498" t="str">
        <f t="shared" si="3"/>
        <v/>
      </c>
      <c r="BF37" s="498"/>
      <c r="BG37" s="499"/>
      <c r="BH37" s="499"/>
      <c r="BI37" s="499"/>
      <c r="BJ37" s="499"/>
      <c r="BK37" s="499"/>
      <c r="BL37" s="499"/>
      <c r="BM37" s="499"/>
      <c r="BN37" s="499"/>
      <c r="BO37" s="499"/>
      <c r="BP37" s="499"/>
      <c r="BQ37" s="499"/>
      <c r="BR37" s="499"/>
      <c r="BS37" s="499"/>
      <c r="BT37" s="499"/>
      <c r="BU37" s="499"/>
      <c r="BV37" s="9"/>
      <c r="BW37" s="498" t="e">
        <f t="shared" si="4"/>
        <v>#REF!</v>
      </c>
      <c r="BX37" s="498"/>
      <c r="BY37" s="499" t="e">
        <f>IF(#REF!="","",#REF!)</f>
        <v>#REF!</v>
      </c>
      <c r="BZ37" s="499"/>
      <c r="CA37" s="499"/>
      <c r="CB37" s="499"/>
      <c r="CC37" s="499"/>
      <c r="CD37" s="499"/>
      <c r="CE37" s="499"/>
      <c r="CF37" s="499"/>
      <c r="CG37" s="499"/>
      <c r="CH37" s="499"/>
      <c r="CI37" s="499"/>
      <c r="CJ37" s="499"/>
      <c r="CK37" s="499"/>
      <c r="CL37" s="499"/>
      <c r="CM37" s="499"/>
      <c r="CN37" s="9"/>
      <c r="CO37" s="498" t="e">
        <f t="shared" si="5"/>
        <v>#REF!</v>
      </c>
      <c r="CP37" s="498"/>
      <c r="CQ37" s="499" t="e">
        <f>IF(#REF!="","",#REF!)</f>
        <v>#REF!</v>
      </c>
      <c r="CR37" s="499"/>
      <c r="CS37" s="499"/>
      <c r="CT37" s="499"/>
      <c r="CU37" s="499"/>
      <c r="CV37" s="499"/>
      <c r="CW37" s="499"/>
      <c r="CX37" s="499"/>
      <c r="CY37" s="499"/>
      <c r="CZ37" s="499"/>
      <c r="DA37" s="499"/>
      <c r="DB37" s="499"/>
      <c r="DC37" s="499"/>
      <c r="DD37" s="499"/>
      <c r="DE37" s="499"/>
      <c r="DF37" s="8"/>
      <c r="DG37" s="500" t="e">
        <f>IF(#REF!="","",#REF!)</f>
        <v>#REF!</v>
      </c>
      <c r="DH37" s="500"/>
      <c r="DI37" s="21"/>
    </row>
    <row r="38" spans="1:113" ht="32.25" customHeight="1" x14ac:dyDescent="0.15">
      <c r="A38" s="2"/>
      <c r="B38" s="5"/>
      <c r="C38" s="498" t="e">
        <f t="shared" si="0"/>
        <v>#REF!</v>
      </c>
      <c r="D38" s="498"/>
      <c r="E38" s="499" t="e">
        <f>IF(#REF!="","",#REF!)</f>
        <v>#REF!</v>
      </c>
      <c r="F38" s="499"/>
      <c r="G38" s="499"/>
      <c r="H38" s="499"/>
      <c r="I38" s="499"/>
      <c r="J38" s="499"/>
      <c r="K38" s="499"/>
      <c r="L38" s="499"/>
      <c r="M38" s="499"/>
      <c r="N38" s="499"/>
      <c r="O38" s="499"/>
      <c r="P38" s="499"/>
      <c r="Q38" s="499"/>
      <c r="R38" s="499"/>
      <c r="S38" s="499"/>
      <c r="T38" s="9"/>
      <c r="U38" s="498" t="str">
        <f t="shared" si="1"/>
        <v/>
      </c>
      <c r="V38" s="498"/>
      <c r="W38" s="499"/>
      <c r="X38" s="499"/>
      <c r="Y38" s="499"/>
      <c r="Z38" s="499"/>
      <c r="AA38" s="499"/>
      <c r="AB38" s="499"/>
      <c r="AC38" s="499"/>
      <c r="AD38" s="499"/>
      <c r="AE38" s="499"/>
      <c r="AF38" s="499"/>
      <c r="AG38" s="499"/>
      <c r="AH38" s="499"/>
      <c r="AI38" s="499"/>
      <c r="AJ38" s="499"/>
      <c r="AK38" s="499"/>
      <c r="AL38" s="9"/>
      <c r="AM38" s="498" t="str">
        <f t="shared" si="2"/>
        <v/>
      </c>
      <c r="AN38" s="498"/>
      <c r="AO38" s="499"/>
      <c r="AP38" s="499"/>
      <c r="AQ38" s="499"/>
      <c r="AR38" s="499"/>
      <c r="AS38" s="499"/>
      <c r="AT38" s="499"/>
      <c r="AU38" s="499"/>
      <c r="AV38" s="499"/>
      <c r="AW38" s="499"/>
      <c r="AX38" s="499"/>
      <c r="AY38" s="499"/>
      <c r="AZ38" s="499"/>
      <c r="BA38" s="499"/>
      <c r="BB38" s="499"/>
      <c r="BC38" s="499"/>
      <c r="BD38" s="9"/>
      <c r="BE38" s="498" t="str">
        <f t="shared" si="3"/>
        <v/>
      </c>
      <c r="BF38" s="498"/>
      <c r="BG38" s="499"/>
      <c r="BH38" s="499"/>
      <c r="BI38" s="499"/>
      <c r="BJ38" s="499"/>
      <c r="BK38" s="499"/>
      <c r="BL38" s="499"/>
      <c r="BM38" s="499"/>
      <c r="BN38" s="499"/>
      <c r="BO38" s="499"/>
      <c r="BP38" s="499"/>
      <c r="BQ38" s="499"/>
      <c r="BR38" s="499"/>
      <c r="BS38" s="499"/>
      <c r="BT38" s="499"/>
      <c r="BU38" s="499"/>
      <c r="BV38" s="9"/>
      <c r="BW38" s="498" t="e">
        <f t="shared" si="4"/>
        <v>#REF!</v>
      </c>
      <c r="BX38" s="498"/>
      <c r="BY38" s="499" t="e">
        <f>IF(#REF!="","",#REF!)</f>
        <v>#REF!</v>
      </c>
      <c r="BZ38" s="499"/>
      <c r="CA38" s="499"/>
      <c r="CB38" s="499"/>
      <c r="CC38" s="499"/>
      <c r="CD38" s="499"/>
      <c r="CE38" s="499"/>
      <c r="CF38" s="499"/>
      <c r="CG38" s="499"/>
      <c r="CH38" s="499"/>
      <c r="CI38" s="499"/>
      <c r="CJ38" s="499"/>
      <c r="CK38" s="499"/>
      <c r="CL38" s="499"/>
      <c r="CM38" s="499"/>
      <c r="CN38" s="9"/>
      <c r="CO38" s="498" t="e">
        <f t="shared" si="5"/>
        <v>#REF!</v>
      </c>
      <c r="CP38" s="498"/>
      <c r="CQ38" s="499" t="e">
        <f>IF(#REF!="","",#REF!)</f>
        <v>#REF!</v>
      </c>
      <c r="CR38" s="499"/>
      <c r="CS38" s="499"/>
      <c r="CT38" s="499"/>
      <c r="CU38" s="499"/>
      <c r="CV38" s="499"/>
      <c r="CW38" s="499"/>
      <c r="CX38" s="499"/>
      <c r="CY38" s="499"/>
      <c r="CZ38" s="499"/>
      <c r="DA38" s="499"/>
      <c r="DB38" s="499"/>
      <c r="DC38" s="499"/>
      <c r="DD38" s="499"/>
      <c r="DE38" s="499"/>
      <c r="DF38" s="8"/>
      <c r="DG38" s="500" t="e">
        <f>IF(#REF!="","",#REF!)</f>
        <v>#REF!</v>
      </c>
      <c r="DH38" s="500"/>
      <c r="DI38" s="21"/>
    </row>
    <row r="39" spans="1:113" ht="32.25" customHeight="1" x14ac:dyDescent="0.15">
      <c r="A39" s="2"/>
      <c r="B39" s="5"/>
      <c r="C39" s="498" t="e">
        <f t="shared" si="0"/>
        <v>#REF!</v>
      </c>
      <c r="D39" s="498"/>
      <c r="E39" s="499" t="e">
        <f>IF(#REF!="","",#REF!)</f>
        <v>#REF!</v>
      </c>
      <c r="F39" s="499"/>
      <c r="G39" s="499"/>
      <c r="H39" s="499"/>
      <c r="I39" s="499"/>
      <c r="J39" s="499"/>
      <c r="K39" s="499"/>
      <c r="L39" s="499"/>
      <c r="M39" s="499"/>
      <c r="N39" s="499"/>
      <c r="O39" s="499"/>
      <c r="P39" s="499"/>
      <c r="Q39" s="499"/>
      <c r="R39" s="499"/>
      <c r="S39" s="499"/>
      <c r="T39" s="9"/>
      <c r="U39" s="498" t="str">
        <f t="shared" si="1"/>
        <v/>
      </c>
      <c r="V39" s="498"/>
      <c r="W39" s="499"/>
      <c r="X39" s="499"/>
      <c r="Y39" s="499"/>
      <c r="Z39" s="499"/>
      <c r="AA39" s="499"/>
      <c r="AB39" s="499"/>
      <c r="AC39" s="499"/>
      <c r="AD39" s="499"/>
      <c r="AE39" s="499"/>
      <c r="AF39" s="499"/>
      <c r="AG39" s="499"/>
      <c r="AH39" s="499"/>
      <c r="AI39" s="499"/>
      <c r="AJ39" s="499"/>
      <c r="AK39" s="499"/>
      <c r="AL39" s="9"/>
      <c r="AM39" s="498" t="str">
        <f t="shared" si="2"/>
        <v/>
      </c>
      <c r="AN39" s="498"/>
      <c r="AO39" s="499"/>
      <c r="AP39" s="499"/>
      <c r="AQ39" s="499"/>
      <c r="AR39" s="499"/>
      <c r="AS39" s="499"/>
      <c r="AT39" s="499"/>
      <c r="AU39" s="499"/>
      <c r="AV39" s="499"/>
      <c r="AW39" s="499"/>
      <c r="AX39" s="499"/>
      <c r="AY39" s="499"/>
      <c r="AZ39" s="499"/>
      <c r="BA39" s="499"/>
      <c r="BB39" s="499"/>
      <c r="BC39" s="499"/>
      <c r="BD39" s="9"/>
      <c r="BE39" s="498" t="str">
        <f t="shared" si="3"/>
        <v/>
      </c>
      <c r="BF39" s="498"/>
      <c r="BG39" s="499"/>
      <c r="BH39" s="499"/>
      <c r="BI39" s="499"/>
      <c r="BJ39" s="499"/>
      <c r="BK39" s="499"/>
      <c r="BL39" s="499"/>
      <c r="BM39" s="499"/>
      <c r="BN39" s="499"/>
      <c r="BO39" s="499"/>
      <c r="BP39" s="499"/>
      <c r="BQ39" s="499"/>
      <c r="BR39" s="499"/>
      <c r="BS39" s="499"/>
      <c r="BT39" s="499"/>
      <c r="BU39" s="499"/>
      <c r="BV39" s="9"/>
      <c r="BW39" s="498" t="e">
        <f t="shared" si="4"/>
        <v>#REF!</v>
      </c>
      <c r="BX39" s="498"/>
      <c r="BY39" s="499" t="e">
        <f>IF(#REF!="","",#REF!)</f>
        <v>#REF!</v>
      </c>
      <c r="BZ39" s="499"/>
      <c r="CA39" s="499"/>
      <c r="CB39" s="499"/>
      <c r="CC39" s="499"/>
      <c r="CD39" s="499"/>
      <c r="CE39" s="499"/>
      <c r="CF39" s="499"/>
      <c r="CG39" s="499"/>
      <c r="CH39" s="499"/>
      <c r="CI39" s="499"/>
      <c r="CJ39" s="499"/>
      <c r="CK39" s="499"/>
      <c r="CL39" s="499"/>
      <c r="CM39" s="499"/>
      <c r="CN39" s="9"/>
      <c r="CO39" s="498" t="e">
        <f t="shared" si="5"/>
        <v>#REF!</v>
      </c>
      <c r="CP39" s="498"/>
      <c r="CQ39" s="499" t="e">
        <f>IF(#REF!="","",#REF!)</f>
        <v>#REF!</v>
      </c>
      <c r="CR39" s="499"/>
      <c r="CS39" s="499"/>
      <c r="CT39" s="499"/>
      <c r="CU39" s="499"/>
      <c r="CV39" s="499"/>
      <c r="CW39" s="499"/>
      <c r="CX39" s="499"/>
      <c r="CY39" s="499"/>
      <c r="CZ39" s="499"/>
      <c r="DA39" s="499"/>
      <c r="DB39" s="499"/>
      <c r="DC39" s="499"/>
      <c r="DD39" s="499"/>
      <c r="DE39" s="499"/>
      <c r="DF39" s="8"/>
      <c r="DG39" s="500" t="e">
        <f>IF(#REF!="","",#REF!)</f>
        <v>#REF!</v>
      </c>
      <c r="DH39" s="500"/>
      <c r="DI39" s="21"/>
    </row>
    <row r="40" spans="1:113" ht="32.25" customHeight="1" x14ac:dyDescent="0.15">
      <c r="A40" s="2"/>
      <c r="B40" s="5"/>
      <c r="C40" s="498" t="e">
        <f t="shared" si="0"/>
        <v>#REF!</v>
      </c>
      <c r="D40" s="498"/>
      <c r="E40" s="499" t="e">
        <f>IF(#REF!="","",#REF!)</f>
        <v>#REF!</v>
      </c>
      <c r="F40" s="499"/>
      <c r="G40" s="499"/>
      <c r="H40" s="499"/>
      <c r="I40" s="499"/>
      <c r="J40" s="499"/>
      <c r="K40" s="499"/>
      <c r="L40" s="499"/>
      <c r="M40" s="499"/>
      <c r="N40" s="499"/>
      <c r="O40" s="499"/>
      <c r="P40" s="499"/>
      <c r="Q40" s="499"/>
      <c r="R40" s="499"/>
      <c r="S40" s="499"/>
      <c r="T40" s="9"/>
      <c r="U40" s="498" t="str">
        <f t="shared" si="1"/>
        <v/>
      </c>
      <c r="V40" s="498"/>
      <c r="W40" s="499"/>
      <c r="X40" s="499"/>
      <c r="Y40" s="499"/>
      <c r="Z40" s="499"/>
      <c r="AA40" s="499"/>
      <c r="AB40" s="499"/>
      <c r="AC40" s="499"/>
      <c r="AD40" s="499"/>
      <c r="AE40" s="499"/>
      <c r="AF40" s="499"/>
      <c r="AG40" s="499"/>
      <c r="AH40" s="499"/>
      <c r="AI40" s="499"/>
      <c r="AJ40" s="499"/>
      <c r="AK40" s="499"/>
      <c r="AL40" s="9"/>
      <c r="AM40" s="498" t="str">
        <f t="shared" si="2"/>
        <v/>
      </c>
      <c r="AN40" s="498"/>
      <c r="AO40" s="499"/>
      <c r="AP40" s="499"/>
      <c r="AQ40" s="499"/>
      <c r="AR40" s="499"/>
      <c r="AS40" s="499"/>
      <c r="AT40" s="499"/>
      <c r="AU40" s="499"/>
      <c r="AV40" s="499"/>
      <c r="AW40" s="499"/>
      <c r="AX40" s="499"/>
      <c r="AY40" s="499"/>
      <c r="AZ40" s="499"/>
      <c r="BA40" s="499"/>
      <c r="BB40" s="499"/>
      <c r="BC40" s="499"/>
      <c r="BD40" s="9"/>
      <c r="BE40" s="498" t="str">
        <f t="shared" si="3"/>
        <v/>
      </c>
      <c r="BF40" s="498"/>
      <c r="BG40" s="499"/>
      <c r="BH40" s="499"/>
      <c r="BI40" s="499"/>
      <c r="BJ40" s="499"/>
      <c r="BK40" s="499"/>
      <c r="BL40" s="499"/>
      <c r="BM40" s="499"/>
      <c r="BN40" s="499"/>
      <c r="BO40" s="499"/>
      <c r="BP40" s="499"/>
      <c r="BQ40" s="499"/>
      <c r="BR40" s="499"/>
      <c r="BS40" s="499"/>
      <c r="BT40" s="499"/>
      <c r="BU40" s="499"/>
      <c r="BV40" s="9"/>
      <c r="BW40" s="498" t="e">
        <f t="shared" si="4"/>
        <v>#REF!</v>
      </c>
      <c r="BX40" s="498"/>
      <c r="BY40" s="499" t="e">
        <f>IF(#REF!="","",#REF!)</f>
        <v>#REF!</v>
      </c>
      <c r="BZ40" s="499"/>
      <c r="CA40" s="499"/>
      <c r="CB40" s="499"/>
      <c r="CC40" s="499"/>
      <c r="CD40" s="499"/>
      <c r="CE40" s="499"/>
      <c r="CF40" s="499"/>
      <c r="CG40" s="499"/>
      <c r="CH40" s="499"/>
      <c r="CI40" s="499"/>
      <c r="CJ40" s="499"/>
      <c r="CK40" s="499"/>
      <c r="CL40" s="499"/>
      <c r="CM40" s="499"/>
      <c r="CN40" s="9"/>
      <c r="CO40" s="498" t="e">
        <f t="shared" si="5"/>
        <v>#REF!</v>
      </c>
      <c r="CP40" s="498"/>
      <c r="CQ40" s="499" t="e">
        <f>IF(#REF!="","",#REF!)</f>
        <v>#REF!</v>
      </c>
      <c r="CR40" s="499"/>
      <c r="CS40" s="499"/>
      <c r="CT40" s="499"/>
      <c r="CU40" s="499"/>
      <c r="CV40" s="499"/>
      <c r="CW40" s="499"/>
      <c r="CX40" s="499"/>
      <c r="CY40" s="499"/>
      <c r="CZ40" s="499"/>
      <c r="DA40" s="499"/>
      <c r="DB40" s="499"/>
      <c r="DC40" s="499"/>
      <c r="DD40" s="499"/>
      <c r="DE40" s="499"/>
      <c r="DF40" s="8"/>
      <c r="DG40" s="500" t="e">
        <f>IF(#REF!="","",#REF!)</f>
        <v>#REF!</v>
      </c>
      <c r="DH40" s="500"/>
      <c r="DI40" s="21"/>
    </row>
    <row r="41" spans="1:113" ht="32.25" customHeight="1" x14ac:dyDescent="0.15">
      <c r="A41" s="2"/>
      <c r="B41" s="5"/>
      <c r="C41" s="498" t="e">
        <f t="shared" si="0"/>
        <v>#REF!</v>
      </c>
      <c r="D41" s="498"/>
      <c r="E41" s="499" t="e">
        <f>IF(#REF!="","",#REF!)</f>
        <v>#REF!</v>
      </c>
      <c r="F41" s="499"/>
      <c r="G41" s="499"/>
      <c r="H41" s="499"/>
      <c r="I41" s="499"/>
      <c r="J41" s="499"/>
      <c r="K41" s="499"/>
      <c r="L41" s="499"/>
      <c r="M41" s="499"/>
      <c r="N41" s="499"/>
      <c r="O41" s="499"/>
      <c r="P41" s="499"/>
      <c r="Q41" s="499"/>
      <c r="R41" s="499"/>
      <c r="S41" s="499"/>
      <c r="T41" s="9"/>
      <c r="U41" s="498" t="str">
        <f t="shared" si="1"/>
        <v/>
      </c>
      <c r="V41" s="498"/>
      <c r="W41" s="499"/>
      <c r="X41" s="499"/>
      <c r="Y41" s="499"/>
      <c r="Z41" s="499"/>
      <c r="AA41" s="499"/>
      <c r="AB41" s="499"/>
      <c r="AC41" s="499"/>
      <c r="AD41" s="499"/>
      <c r="AE41" s="499"/>
      <c r="AF41" s="499"/>
      <c r="AG41" s="499"/>
      <c r="AH41" s="499"/>
      <c r="AI41" s="499"/>
      <c r="AJ41" s="499"/>
      <c r="AK41" s="499"/>
      <c r="AL41" s="9"/>
      <c r="AM41" s="498" t="str">
        <f t="shared" si="2"/>
        <v/>
      </c>
      <c r="AN41" s="498"/>
      <c r="AO41" s="499"/>
      <c r="AP41" s="499"/>
      <c r="AQ41" s="499"/>
      <c r="AR41" s="499"/>
      <c r="AS41" s="499"/>
      <c r="AT41" s="499"/>
      <c r="AU41" s="499"/>
      <c r="AV41" s="499"/>
      <c r="AW41" s="499"/>
      <c r="AX41" s="499"/>
      <c r="AY41" s="499"/>
      <c r="AZ41" s="499"/>
      <c r="BA41" s="499"/>
      <c r="BB41" s="499"/>
      <c r="BC41" s="499"/>
      <c r="BD41" s="9"/>
      <c r="BE41" s="498" t="str">
        <f t="shared" si="3"/>
        <v/>
      </c>
      <c r="BF41" s="498"/>
      <c r="BG41" s="499"/>
      <c r="BH41" s="499"/>
      <c r="BI41" s="499"/>
      <c r="BJ41" s="499"/>
      <c r="BK41" s="499"/>
      <c r="BL41" s="499"/>
      <c r="BM41" s="499"/>
      <c r="BN41" s="499"/>
      <c r="BO41" s="499"/>
      <c r="BP41" s="499"/>
      <c r="BQ41" s="499"/>
      <c r="BR41" s="499"/>
      <c r="BS41" s="499"/>
      <c r="BT41" s="499"/>
      <c r="BU41" s="499"/>
      <c r="BV41" s="9"/>
      <c r="BW41" s="498" t="e">
        <f t="shared" si="4"/>
        <v>#REF!</v>
      </c>
      <c r="BX41" s="498"/>
      <c r="BY41" s="499" t="e">
        <f>IF(#REF!="","",#REF!)</f>
        <v>#REF!</v>
      </c>
      <c r="BZ41" s="499"/>
      <c r="CA41" s="499"/>
      <c r="CB41" s="499"/>
      <c r="CC41" s="499"/>
      <c r="CD41" s="499"/>
      <c r="CE41" s="499"/>
      <c r="CF41" s="499"/>
      <c r="CG41" s="499"/>
      <c r="CH41" s="499"/>
      <c r="CI41" s="499"/>
      <c r="CJ41" s="499"/>
      <c r="CK41" s="499"/>
      <c r="CL41" s="499"/>
      <c r="CM41" s="499"/>
      <c r="CN41" s="9"/>
      <c r="CO41" s="498" t="e">
        <f t="shared" si="5"/>
        <v>#REF!</v>
      </c>
      <c r="CP41" s="498"/>
      <c r="CQ41" s="499" t="e">
        <f>IF(#REF!="","",#REF!)</f>
        <v>#REF!</v>
      </c>
      <c r="CR41" s="499"/>
      <c r="CS41" s="499"/>
      <c r="CT41" s="499"/>
      <c r="CU41" s="499"/>
      <c r="CV41" s="499"/>
      <c r="CW41" s="499"/>
      <c r="CX41" s="499"/>
      <c r="CY41" s="499"/>
      <c r="CZ41" s="499"/>
      <c r="DA41" s="499"/>
      <c r="DB41" s="499"/>
      <c r="DC41" s="499"/>
      <c r="DD41" s="499"/>
      <c r="DE41" s="499"/>
      <c r="DF41" s="8"/>
      <c r="DG41" s="500" t="e">
        <f>IF(#REF!="","",#REF!)</f>
        <v>#REF!</v>
      </c>
      <c r="DH41" s="500"/>
      <c r="DI41" s="21"/>
    </row>
    <row r="42" spans="1:113" ht="32.25" customHeight="1" x14ac:dyDescent="0.15">
      <c r="B42" s="5"/>
      <c r="C42" s="498" t="e">
        <f t="shared" si="0"/>
        <v>#REF!</v>
      </c>
      <c r="D42" s="498"/>
      <c r="E42" s="499" t="e">
        <f>IF(#REF!="","",#REF!)</f>
        <v>#REF!</v>
      </c>
      <c r="F42" s="499"/>
      <c r="G42" s="499"/>
      <c r="H42" s="499"/>
      <c r="I42" s="499"/>
      <c r="J42" s="499"/>
      <c r="K42" s="499"/>
      <c r="L42" s="499"/>
      <c r="M42" s="499"/>
      <c r="N42" s="499"/>
      <c r="O42" s="499"/>
      <c r="P42" s="499"/>
      <c r="Q42" s="499"/>
      <c r="R42" s="499"/>
      <c r="S42" s="499"/>
      <c r="T42" s="9"/>
      <c r="U42" s="498" t="str">
        <f t="shared" si="1"/>
        <v/>
      </c>
      <c r="V42" s="498"/>
      <c r="W42" s="499"/>
      <c r="X42" s="499"/>
      <c r="Y42" s="499"/>
      <c r="Z42" s="499"/>
      <c r="AA42" s="499"/>
      <c r="AB42" s="499"/>
      <c r="AC42" s="499"/>
      <c r="AD42" s="499"/>
      <c r="AE42" s="499"/>
      <c r="AF42" s="499"/>
      <c r="AG42" s="499"/>
      <c r="AH42" s="499"/>
      <c r="AI42" s="499"/>
      <c r="AJ42" s="499"/>
      <c r="AK42" s="499"/>
      <c r="AL42" s="9"/>
      <c r="AM42" s="498" t="str">
        <f t="shared" si="2"/>
        <v/>
      </c>
      <c r="AN42" s="498"/>
      <c r="AO42" s="499"/>
      <c r="AP42" s="499"/>
      <c r="AQ42" s="499"/>
      <c r="AR42" s="499"/>
      <c r="AS42" s="499"/>
      <c r="AT42" s="499"/>
      <c r="AU42" s="499"/>
      <c r="AV42" s="499"/>
      <c r="AW42" s="499"/>
      <c r="AX42" s="499"/>
      <c r="AY42" s="499"/>
      <c r="AZ42" s="499"/>
      <c r="BA42" s="499"/>
      <c r="BB42" s="499"/>
      <c r="BC42" s="499"/>
      <c r="BD42" s="9"/>
      <c r="BE42" s="498" t="str">
        <f t="shared" si="3"/>
        <v/>
      </c>
      <c r="BF42" s="498"/>
      <c r="BG42" s="499"/>
      <c r="BH42" s="499"/>
      <c r="BI42" s="499"/>
      <c r="BJ42" s="499"/>
      <c r="BK42" s="499"/>
      <c r="BL42" s="499"/>
      <c r="BM42" s="499"/>
      <c r="BN42" s="499"/>
      <c r="BO42" s="499"/>
      <c r="BP42" s="499"/>
      <c r="BQ42" s="499"/>
      <c r="BR42" s="499"/>
      <c r="BS42" s="499"/>
      <c r="BT42" s="499"/>
      <c r="BU42" s="499"/>
      <c r="BV42" s="9"/>
      <c r="BW42" s="498" t="e">
        <f t="shared" si="4"/>
        <v>#REF!</v>
      </c>
      <c r="BX42" s="498"/>
      <c r="BY42" s="499" t="e">
        <f>IF(#REF!="","",#REF!)</f>
        <v>#REF!</v>
      </c>
      <c r="BZ42" s="499"/>
      <c r="CA42" s="499"/>
      <c r="CB42" s="499"/>
      <c r="CC42" s="499"/>
      <c r="CD42" s="499"/>
      <c r="CE42" s="499"/>
      <c r="CF42" s="499"/>
      <c r="CG42" s="499"/>
      <c r="CH42" s="499"/>
      <c r="CI42" s="499"/>
      <c r="CJ42" s="499"/>
      <c r="CK42" s="499"/>
      <c r="CL42" s="499"/>
      <c r="CM42" s="499"/>
      <c r="CN42" s="9"/>
      <c r="CO42" s="498" t="e">
        <f t="shared" si="5"/>
        <v>#REF!</v>
      </c>
      <c r="CP42" s="498"/>
      <c r="CQ42" s="499" t="e">
        <f>IF(#REF!="","",#REF!)</f>
        <v>#REF!</v>
      </c>
      <c r="CR42" s="499"/>
      <c r="CS42" s="499"/>
      <c r="CT42" s="499"/>
      <c r="CU42" s="499"/>
      <c r="CV42" s="499"/>
      <c r="CW42" s="499"/>
      <c r="CX42" s="499"/>
      <c r="CY42" s="499"/>
      <c r="CZ42" s="499"/>
      <c r="DA42" s="499"/>
      <c r="DB42" s="499"/>
      <c r="DC42" s="499"/>
      <c r="DD42" s="499"/>
      <c r="DE42" s="499"/>
      <c r="DF42" s="8"/>
      <c r="DG42" s="500" t="e">
        <f>IF(#REF!="","",#REF!)</f>
        <v>#REF!</v>
      </c>
      <c r="DH42" s="500"/>
      <c r="DI42" s="21"/>
    </row>
    <row r="43" spans="1:113" ht="32.25" customHeight="1" x14ac:dyDescent="0.15">
      <c r="B43" s="5"/>
      <c r="C43" s="498" t="e">
        <f t="shared" si="0"/>
        <v>#REF!</v>
      </c>
      <c r="D43" s="498"/>
      <c r="E43" s="499" t="e">
        <f>IF(#REF!="","",#REF!)</f>
        <v>#REF!</v>
      </c>
      <c r="F43" s="499"/>
      <c r="G43" s="499"/>
      <c r="H43" s="499"/>
      <c r="I43" s="499"/>
      <c r="J43" s="499"/>
      <c r="K43" s="499"/>
      <c r="L43" s="499"/>
      <c r="M43" s="499"/>
      <c r="N43" s="499"/>
      <c r="O43" s="499"/>
      <c r="P43" s="499"/>
      <c r="Q43" s="499"/>
      <c r="R43" s="499"/>
      <c r="S43" s="499"/>
      <c r="T43" s="9"/>
      <c r="U43" s="498" t="str">
        <f t="shared" si="1"/>
        <v/>
      </c>
      <c r="V43" s="498"/>
      <c r="W43" s="499"/>
      <c r="X43" s="499"/>
      <c r="Y43" s="499"/>
      <c r="Z43" s="499"/>
      <c r="AA43" s="499"/>
      <c r="AB43" s="499"/>
      <c r="AC43" s="499"/>
      <c r="AD43" s="499"/>
      <c r="AE43" s="499"/>
      <c r="AF43" s="499"/>
      <c r="AG43" s="499"/>
      <c r="AH43" s="499"/>
      <c r="AI43" s="499"/>
      <c r="AJ43" s="499"/>
      <c r="AK43" s="499"/>
      <c r="AL43" s="9"/>
      <c r="AM43" s="498" t="str">
        <f t="shared" si="2"/>
        <v/>
      </c>
      <c r="AN43" s="498"/>
      <c r="AO43" s="499"/>
      <c r="AP43" s="499"/>
      <c r="AQ43" s="499"/>
      <c r="AR43" s="499"/>
      <c r="AS43" s="499"/>
      <c r="AT43" s="499"/>
      <c r="AU43" s="499"/>
      <c r="AV43" s="499"/>
      <c r="AW43" s="499"/>
      <c r="AX43" s="499"/>
      <c r="AY43" s="499"/>
      <c r="AZ43" s="499"/>
      <c r="BA43" s="499"/>
      <c r="BB43" s="499"/>
      <c r="BC43" s="499"/>
      <c r="BD43" s="9"/>
      <c r="BE43" s="498" t="str">
        <f t="shared" si="3"/>
        <v/>
      </c>
      <c r="BF43" s="498"/>
      <c r="BG43" s="499"/>
      <c r="BH43" s="499"/>
      <c r="BI43" s="499"/>
      <c r="BJ43" s="499"/>
      <c r="BK43" s="499"/>
      <c r="BL43" s="499"/>
      <c r="BM43" s="499"/>
      <c r="BN43" s="499"/>
      <c r="BO43" s="499"/>
      <c r="BP43" s="499"/>
      <c r="BQ43" s="499"/>
      <c r="BR43" s="499"/>
      <c r="BS43" s="499"/>
      <c r="BT43" s="499"/>
      <c r="BU43" s="499"/>
      <c r="BV43" s="9"/>
      <c r="BW43" s="498" t="e">
        <f t="shared" si="4"/>
        <v>#REF!</v>
      </c>
      <c r="BX43" s="498"/>
      <c r="BY43" s="499" t="e">
        <f>IF(#REF!="","",#REF!)</f>
        <v>#REF!</v>
      </c>
      <c r="BZ43" s="499"/>
      <c r="CA43" s="499"/>
      <c r="CB43" s="499"/>
      <c r="CC43" s="499"/>
      <c r="CD43" s="499"/>
      <c r="CE43" s="499"/>
      <c r="CF43" s="499"/>
      <c r="CG43" s="499"/>
      <c r="CH43" s="499"/>
      <c r="CI43" s="499"/>
      <c r="CJ43" s="499"/>
      <c r="CK43" s="499"/>
      <c r="CL43" s="499"/>
      <c r="CM43" s="499"/>
      <c r="CN43" s="9"/>
      <c r="CO43" s="498" t="e">
        <f t="shared" si="5"/>
        <v>#REF!</v>
      </c>
      <c r="CP43" s="498"/>
      <c r="CQ43" s="499" t="e">
        <f>IF(#REF!="","",#REF!)</f>
        <v>#REF!</v>
      </c>
      <c r="CR43" s="499"/>
      <c r="CS43" s="499"/>
      <c r="CT43" s="499"/>
      <c r="CU43" s="499"/>
      <c r="CV43" s="499"/>
      <c r="CW43" s="499"/>
      <c r="CX43" s="499"/>
      <c r="CY43" s="499"/>
      <c r="CZ43" s="499"/>
      <c r="DA43" s="499"/>
      <c r="DB43" s="499"/>
      <c r="DC43" s="499"/>
      <c r="DD43" s="499"/>
      <c r="DE43" s="499"/>
      <c r="DF43" s="8"/>
      <c r="DG43" s="500" t="e">
        <f>IF(#REF!="","",#REF!)</f>
        <v>#REF!</v>
      </c>
      <c r="DH43" s="5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150</v>
      </c>
    </row>
    <row r="47" spans="1:113" x14ac:dyDescent="0.15">
      <c r="E47" s="1" t="s">
        <v>295</v>
      </c>
    </row>
    <row r="48" spans="1:113" x14ac:dyDescent="0.15">
      <c r="E48" s="1" t="s">
        <v>297</v>
      </c>
    </row>
    <row r="49" spans="5:5" x14ac:dyDescent="0.15">
      <c r="E49" s="1" t="s">
        <v>298</v>
      </c>
    </row>
    <row r="50" spans="5:5" x14ac:dyDescent="0.15">
      <c r="E50" s="1" t="s">
        <v>198</v>
      </c>
    </row>
    <row r="51" spans="5:5" x14ac:dyDescent="0.15">
      <c r="E51" s="1" t="s">
        <v>302</v>
      </c>
    </row>
    <row r="52" spans="5:5" x14ac:dyDescent="0.15">
      <c r="E52" s="1" t="s">
        <v>153</v>
      </c>
    </row>
    <row r="53" spans="5:5" x14ac:dyDescent="0.15"/>
    <row r="54" spans="5:5" x14ac:dyDescent="0.15"/>
    <row r="55" spans="5:5" x14ac:dyDescent="0.15"/>
    <row r="56" spans="5:5" x14ac:dyDescent="0.15"/>
  </sheetData>
  <sheetProtection algorithmName="SHA-512" hashValue="ShyvyeHjxYaYGE24q/wUIFhfulvzqbz+4SIifMkm6Z9m77WoUzucrIq6rnO53untGuy5I1wIqxMyEtXc9cNK+g==" saltValue="me1OqsjxfOnzhSksaKiLYg==" spinCount="100000" sheet="1" objects="1" scenarios="1"/>
  <customSheetViews>
    <customSheetView guid="{97A37920-892F-2348-9309-ED4D6347EA92}" showGridLines="0" fitToPage="1" hiddenColumns="1" topLeftCell="A13">
      <pageMargins left="0" right="0" top="0.39370078740157483" bottom="0.39370078740157483" header="0.19685039370078741" footer="0.19685039370078741"/>
      <printOptions horizontalCentered="1"/>
      <pageSetup paperSize="9" orientation="landscape" cellComments="asDisplayed" horizontalDpi="300" verticalDpi="300" r:id="rId1"/>
      <headerFooter>
        <oddFooter>&amp;C&amp;P/&amp;N</oddFooter>
        <evenFooter>&amp;C&amp;P/&amp;N</evenFooter>
        <firstFooter>&amp;C&amp;P/&amp;N</firstFooter>
      </headerFooter>
    </customSheetView>
  </customSheetViews>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J32" sqref="J32"/>
    </sheetView>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526</v>
      </c>
      <c r="G33" s="219" t="s">
        <v>446</v>
      </c>
      <c r="H33" s="219" t="s">
        <v>527</v>
      </c>
      <c r="I33" s="219" t="s">
        <v>529</v>
      </c>
      <c r="J33" s="223" t="s">
        <v>530</v>
      </c>
      <c r="K33" s="204"/>
      <c r="L33" s="204"/>
      <c r="M33" s="204"/>
      <c r="N33" s="204"/>
      <c r="O33" s="204"/>
      <c r="P33" s="204"/>
    </row>
    <row r="34" spans="1:16" ht="39" customHeight="1" x14ac:dyDescent="0.15">
      <c r="A34" s="204"/>
      <c r="B34" s="206"/>
      <c r="C34" s="1062" t="s">
        <v>267</v>
      </c>
      <c r="D34" s="1062"/>
      <c r="E34" s="1063"/>
      <c r="F34" s="215">
        <v>7.87</v>
      </c>
      <c r="G34" s="220">
        <v>6.74</v>
      </c>
      <c r="H34" s="220">
        <v>6.69</v>
      </c>
      <c r="I34" s="220">
        <v>5.83</v>
      </c>
      <c r="J34" s="224">
        <v>9.7100000000000009</v>
      </c>
      <c r="K34" s="204"/>
      <c r="L34" s="204"/>
      <c r="M34" s="204"/>
      <c r="N34" s="204"/>
      <c r="O34" s="204"/>
      <c r="P34" s="204"/>
    </row>
    <row r="35" spans="1:16" ht="39" customHeight="1" x14ac:dyDescent="0.15">
      <c r="A35" s="204"/>
      <c r="B35" s="207"/>
      <c r="C35" s="1064" t="s">
        <v>26</v>
      </c>
      <c r="D35" s="1064"/>
      <c r="E35" s="1065"/>
      <c r="F35" s="216">
        <v>1.45</v>
      </c>
      <c r="G35" s="221">
        <v>1.1200000000000001</v>
      </c>
      <c r="H35" s="221">
        <v>1.01</v>
      </c>
      <c r="I35" s="221">
        <v>0.89</v>
      </c>
      <c r="J35" s="225">
        <v>1.5</v>
      </c>
      <c r="K35" s="204"/>
      <c r="L35" s="204"/>
      <c r="M35" s="204"/>
      <c r="N35" s="204"/>
      <c r="O35" s="204"/>
      <c r="P35" s="204"/>
    </row>
    <row r="36" spans="1:16" ht="39" customHeight="1" x14ac:dyDescent="0.15">
      <c r="A36" s="204"/>
      <c r="B36" s="207"/>
      <c r="C36" s="1064" t="s">
        <v>353</v>
      </c>
      <c r="D36" s="1064"/>
      <c r="E36" s="1065"/>
      <c r="F36" s="216" t="s">
        <v>201</v>
      </c>
      <c r="G36" s="221" t="s">
        <v>201</v>
      </c>
      <c r="H36" s="221" t="s">
        <v>201</v>
      </c>
      <c r="I36" s="221" t="s">
        <v>201</v>
      </c>
      <c r="J36" s="225">
        <v>1.5</v>
      </c>
      <c r="K36" s="204"/>
      <c r="L36" s="204"/>
      <c r="M36" s="204"/>
      <c r="N36" s="204"/>
      <c r="O36" s="204"/>
      <c r="P36" s="204"/>
    </row>
    <row r="37" spans="1:16" ht="39" customHeight="1" x14ac:dyDescent="0.15">
      <c r="A37" s="204"/>
      <c r="B37" s="207"/>
      <c r="C37" s="1064" t="s">
        <v>241</v>
      </c>
      <c r="D37" s="1064"/>
      <c r="E37" s="1065"/>
      <c r="F37" s="216">
        <v>0.22</v>
      </c>
      <c r="G37" s="221">
        <v>1.4</v>
      </c>
      <c r="H37" s="221">
        <v>0.5</v>
      </c>
      <c r="I37" s="221">
        <v>0.23</v>
      </c>
      <c r="J37" s="225">
        <v>0.28999999999999998</v>
      </c>
      <c r="K37" s="204"/>
      <c r="L37" s="204"/>
      <c r="M37" s="204"/>
      <c r="N37" s="204"/>
      <c r="O37" s="204"/>
      <c r="P37" s="204"/>
    </row>
    <row r="38" spans="1:16" ht="39" customHeight="1" x14ac:dyDescent="0.15">
      <c r="A38" s="204"/>
      <c r="B38" s="207"/>
      <c r="C38" s="1064" t="s">
        <v>227</v>
      </c>
      <c r="D38" s="1064"/>
      <c r="E38" s="1065"/>
      <c r="F38" s="216">
        <v>0.08</v>
      </c>
      <c r="G38" s="221">
        <v>0.01</v>
      </c>
      <c r="H38" s="221">
        <v>0.01</v>
      </c>
      <c r="I38" s="221">
        <v>0.01</v>
      </c>
      <c r="J38" s="225">
        <v>0.03</v>
      </c>
      <c r="K38" s="204"/>
      <c r="L38" s="204"/>
      <c r="M38" s="204"/>
      <c r="N38" s="204"/>
      <c r="O38" s="204"/>
      <c r="P38" s="204"/>
    </row>
    <row r="39" spans="1:16" ht="39" customHeight="1" x14ac:dyDescent="0.15">
      <c r="A39" s="204"/>
      <c r="B39" s="207"/>
      <c r="C39" s="1064" t="s">
        <v>461</v>
      </c>
      <c r="D39" s="1064"/>
      <c r="E39" s="1065"/>
      <c r="F39" s="216">
        <v>0</v>
      </c>
      <c r="G39" s="221">
        <v>0</v>
      </c>
      <c r="H39" s="221">
        <v>0</v>
      </c>
      <c r="I39" s="221">
        <v>0</v>
      </c>
      <c r="J39" s="225">
        <v>0</v>
      </c>
      <c r="K39" s="204"/>
      <c r="L39" s="204"/>
      <c r="M39" s="204"/>
      <c r="N39" s="204"/>
      <c r="O39" s="204"/>
      <c r="P39" s="204"/>
    </row>
    <row r="40" spans="1:16" ht="39" customHeight="1" x14ac:dyDescent="0.15">
      <c r="A40" s="204"/>
      <c r="B40" s="207"/>
      <c r="C40" s="1064"/>
      <c r="D40" s="1064"/>
      <c r="E40" s="1065"/>
      <c r="F40" s="216"/>
      <c r="G40" s="221"/>
      <c r="H40" s="221"/>
      <c r="I40" s="221"/>
      <c r="J40" s="225"/>
      <c r="K40" s="204"/>
      <c r="L40" s="204"/>
      <c r="M40" s="204"/>
      <c r="N40" s="204"/>
      <c r="O40" s="204"/>
      <c r="P40" s="204"/>
    </row>
    <row r="41" spans="1:16" ht="39" customHeight="1" x14ac:dyDescent="0.15">
      <c r="A41" s="204"/>
      <c r="B41" s="207"/>
      <c r="C41" s="1064"/>
      <c r="D41" s="1064"/>
      <c r="E41" s="1065"/>
      <c r="F41" s="216"/>
      <c r="G41" s="221"/>
      <c r="H41" s="221"/>
      <c r="I41" s="221"/>
      <c r="J41" s="225"/>
      <c r="K41" s="204"/>
      <c r="L41" s="204"/>
      <c r="M41" s="204"/>
      <c r="N41" s="204"/>
      <c r="O41" s="204"/>
      <c r="P41" s="204"/>
    </row>
    <row r="42" spans="1:16" ht="39" customHeight="1" x14ac:dyDescent="0.15">
      <c r="A42" s="204"/>
      <c r="B42" s="208"/>
      <c r="C42" s="1064" t="s">
        <v>532</v>
      </c>
      <c r="D42" s="1064"/>
      <c r="E42" s="1065"/>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66" t="s">
        <v>489</v>
      </c>
      <c r="D43" s="1066"/>
      <c r="E43" s="1067"/>
      <c r="F43" s="217">
        <v>1.59</v>
      </c>
      <c r="G43" s="222">
        <v>1.21</v>
      </c>
      <c r="H43" s="222">
        <v>1.27</v>
      </c>
      <c r="I43" s="222">
        <v>1.53</v>
      </c>
      <c r="J43" s="226" t="s">
        <v>201</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9Z2ymH/QDFT17uOqGKTnC+g7Fs07Jr9INpypP4pKIBOaT2ZStYLTrTY+CdBmF10WTqqhyVQkyzwiKt8gCwl3Cg==" saltValue="fpCtAtJ+iwofS+2Cx5d65Q==" spinCount="100000" sheet="1" objects="1" scenarios="1"/>
  <customSheetViews>
    <customSheetView guid="{97A37920-892F-2348-9309-ED4D6347EA92}" showGridLines="0" fitToPage="1" hiddenColumns="1">
      <rowBreaks count="1" manualBreakCount="1">
        <brk id="47" max="15" man="1"/>
      </rowBreaks>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1"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526</v>
      </c>
      <c r="L44" s="254" t="s">
        <v>446</v>
      </c>
      <c r="M44" s="254" t="s">
        <v>527</v>
      </c>
      <c r="N44" s="254" t="s">
        <v>529</v>
      </c>
      <c r="O44" s="262" t="s">
        <v>530</v>
      </c>
      <c r="P44" s="104"/>
      <c r="Q44" s="104"/>
      <c r="R44" s="104"/>
      <c r="S44" s="104"/>
      <c r="T44" s="104"/>
      <c r="U44" s="104"/>
    </row>
    <row r="45" spans="1:21" ht="30.75" customHeight="1" x14ac:dyDescent="0.15">
      <c r="A45" s="104"/>
      <c r="B45" s="1078" t="s">
        <v>25</v>
      </c>
      <c r="C45" s="1079"/>
      <c r="D45" s="236"/>
      <c r="E45" s="1092" t="s">
        <v>23</v>
      </c>
      <c r="F45" s="1092"/>
      <c r="G45" s="1092"/>
      <c r="H45" s="1092"/>
      <c r="I45" s="1092"/>
      <c r="J45" s="1093"/>
      <c r="K45" s="247">
        <v>1951</v>
      </c>
      <c r="L45" s="255">
        <v>1938</v>
      </c>
      <c r="M45" s="255">
        <v>1905</v>
      </c>
      <c r="N45" s="255">
        <v>1797</v>
      </c>
      <c r="O45" s="263">
        <v>1694</v>
      </c>
      <c r="P45" s="104"/>
      <c r="Q45" s="104"/>
      <c r="R45" s="104"/>
      <c r="S45" s="104"/>
      <c r="T45" s="104"/>
      <c r="U45" s="104"/>
    </row>
    <row r="46" spans="1:21" ht="30.75" customHeight="1" x14ac:dyDescent="0.15">
      <c r="A46" s="104"/>
      <c r="B46" s="1080"/>
      <c r="C46" s="1081"/>
      <c r="D46" s="237"/>
      <c r="E46" s="1084" t="s">
        <v>30</v>
      </c>
      <c r="F46" s="1084"/>
      <c r="G46" s="1084"/>
      <c r="H46" s="1084"/>
      <c r="I46" s="1084"/>
      <c r="J46" s="1085"/>
      <c r="K46" s="248" t="s">
        <v>201</v>
      </c>
      <c r="L46" s="256" t="s">
        <v>201</v>
      </c>
      <c r="M46" s="256" t="s">
        <v>201</v>
      </c>
      <c r="N46" s="256" t="s">
        <v>201</v>
      </c>
      <c r="O46" s="264" t="s">
        <v>201</v>
      </c>
      <c r="P46" s="104"/>
      <c r="Q46" s="104"/>
      <c r="R46" s="104"/>
      <c r="S46" s="104"/>
      <c r="T46" s="104"/>
      <c r="U46" s="104"/>
    </row>
    <row r="47" spans="1:21" ht="30.75" customHeight="1" x14ac:dyDescent="0.15">
      <c r="A47" s="104"/>
      <c r="B47" s="1080"/>
      <c r="C47" s="1081"/>
      <c r="D47" s="237"/>
      <c r="E47" s="1084" t="s">
        <v>33</v>
      </c>
      <c r="F47" s="1084"/>
      <c r="G47" s="1084"/>
      <c r="H47" s="1084"/>
      <c r="I47" s="1084"/>
      <c r="J47" s="1085"/>
      <c r="K47" s="248" t="s">
        <v>201</v>
      </c>
      <c r="L47" s="256" t="s">
        <v>201</v>
      </c>
      <c r="M47" s="256" t="s">
        <v>201</v>
      </c>
      <c r="N47" s="256" t="s">
        <v>201</v>
      </c>
      <c r="O47" s="264" t="s">
        <v>201</v>
      </c>
      <c r="P47" s="104"/>
      <c r="Q47" s="104"/>
      <c r="R47" s="104"/>
      <c r="S47" s="104"/>
      <c r="T47" s="104"/>
      <c r="U47" s="104"/>
    </row>
    <row r="48" spans="1:21" ht="30.75" customHeight="1" x14ac:dyDescent="0.15">
      <c r="A48" s="104"/>
      <c r="B48" s="1080"/>
      <c r="C48" s="1081"/>
      <c r="D48" s="237"/>
      <c r="E48" s="1084" t="s">
        <v>39</v>
      </c>
      <c r="F48" s="1084"/>
      <c r="G48" s="1084"/>
      <c r="H48" s="1084"/>
      <c r="I48" s="1084"/>
      <c r="J48" s="1085"/>
      <c r="K48" s="248">
        <v>257</v>
      </c>
      <c r="L48" s="256">
        <v>245</v>
      </c>
      <c r="M48" s="256">
        <v>235</v>
      </c>
      <c r="N48" s="256">
        <v>216</v>
      </c>
      <c r="O48" s="264">
        <v>83</v>
      </c>
      <c r="P48" s="104"/>
      <c r="Q48" s="104"/>
      <c r="R48" s="104"/>
      <c r="S48" s="104"/>
      <c r="T48" s="104"/>
      <c r="U48" s="104"/>
    </row>
    <row r="49" spans="1:21" ht="30.75" customHeight="1" x14ac:dyDescent="0.15">
      <c r="A49" s="104"/>
      <c r="B49" s="1080"/>
      <c r="C49" s="1081"/>
      <c r="D49" s="237"/>
      <c r="E49" s="1084" t="s">
        <v>0</v>
      </c>
      <c r="F49" s="1084"/>
      <c r="G49" s="1084"/>
      <c r="H49" s="1084"/>
      <c r="I49" s="1084"/>
      <c r="J49" s="1085"/>
      <c r="K49" s="248" t="s">
        <v>201</v>
      </c>
      <c r="L49" s="256" t="s">
        <v>201</v>
      </c>
      <c r="M49" s="256" t="s">
        <v>201</v>
      </c>
      <c r="N49" s="256" t="s">
        <v>201</v>
      </c>
      <c r="O49" s="264" t="s">
        <v>201</v>
      </c>
      <c r="P49" s="104"/>
      <c r="Q49" s="104"/>
      <c r="R49" s="104"/>
      <c r="S49" s="104"/>
      <c r="T49" s="104"/>
      <c r="U49" s="104"/>
    </row>
    <row r="50" spans="1:21" ht="30.75" customHeight="1" x14ac:dyDescent="0.15">
      <c r="A50" s="104"/>
      <c r="B50" s="1080"/>
      <c r="C50" s="1081"/>
      <c r="D50" s="237"/>
      <c r="E50" s="1084" t="s">
        <v>41</v>
      </c>
      <c r="F50" s="1084"/>
      <c r="G50" s="1084"/>
      <c r="H50" s="1084"/>
      <c r="I50" s="1084"/>
      <c r="J50" s="1085"/>
      <c r="K50" s="248">
        <v>35</v>
      </c>
      <c r="L50" s="256">
        <v>35</v>
      </c>
      <c r="M50" s="256">
        <v>35</v>
      </c>
      <c r="N50" s="256">
        <v>34</v>
      </c>
      <c r="O50" s="264">
        <v>33</v>
      </c>
      <c r="P50" s="104"/>
      <c r="Q50" s="104"/>
      <c r="R50" s="104"/>
      <c r="S50" s="104"/>
      <c r="T50" s="104"/>
      <c r="U50" s="104"/>
    </row>
    <row r="51" spans="1:21" ht="30.75" customHeight="1" x14ac:dyDescent="0.15">
      <c r="A51" s="104"/>
      <c r="B51" s="1082"/>
      <c r="C51" s="1083"/>
      <c r="D51" s="238"/>
      <c r="E51" s="1084" t="s">
        <v>48</v>
      </c>
      <c r="F51" s="1084"/>
      <c r="G51" s="1084"/>
      <c r="H51" s="1084"/>
      <c r="I51" s="1084"/>
      <c r="J51" s="1085"/>
      <c r="K51" s="248" t="s">
        <v>201</v>
      </c>
      <c r="L51" s="256" t="s">
        <v>201</v>
      </c>
      <c r="M51" s="256" t="s">
        <v>201</v>
      </c>
      <c r="N51" s="256" t="s">
        <v>201</v>
      </c>
      <c r="O51" s="264" t="s">
        <v>201</v>
      </c>
      <c r="P51" s="104"/>
      <c r="Q51" s="104"/>
      <c r="R51" s="104"/>
      <c r="S51" s="104"/>
      <c r="T51" s="104"/>
      <c r="U51" s="104"/>
    </row>
    <row r="52" spans="1:21" ht="30.75" customHeight="1" x14ac:dyDescent="0.15">
      <c r="A52" s="104"/>
      <c r="B52" s="1086" t="s">
        <v>50</v>
      </c>
      <c r="C52" s="1087"/>
      <c r="D52" s="238"/>
      <c r="E52" s="1084" t="s">
        <v>51</v>
      </c>
      <c r="F52" s="1084"/>
      <c r="G52" s="1084"/>
      <c r="H52" s="1084"/>
      <c r="I52" s="1084"/>
      <c r="J52" s="1085"/>
      <c r="K52" s="248">
        <v>1941</v>
      </c>
      <c r="L52" s="256">
        <v>1936</v>
      </c>
      <c r="M52" s="256">
        <v>1891</v>
      </c>
      <c r="N52" s="256">
        <v>1791</v>
      </c>
      <c r="O52" s="264">
        <v>1606</v>
      </c>
      <c r="P52" s="104"/>
      <c r="Q52" s="104"/>
      <c r="R52" s="104"/>
      <c r="S52" s="104"/>
      <c r="T52" s="104"/>
      <c r="U52" s="104"/>
    </row>
    <row r="53" spans="1:21" ht="30.75" customHeight="1" x14ac:dyDescent="0.15">
      <c r="A53" s="104"/>
      <c r="B53" s="1088" t="s">
        <v>52</v>
      </c>
      <c r="C53" s="1089"/>
      <c r="D53" s="239"/>
      <c r="E53" s="1090" t="s">
        <v>55</v>
      </c>
      <c r="F53" s="1090"/>
      <c r="G53" s="1090"/>
      <c r="H53" s="1090"/>
      <c r="I53" s="1090"/>
      <c r="J53" s="1091"/>
      <c r="K53" s="249">
        <v>302</v>
      </c>
      <c r="L53" s="257">
        <v>282</v>
      </c>
      <c r="M53" s="257">
        <v>284</v>
      </c>
      <c r="N53" s="257">
        <v>256</v>
      </c>
      <c r="O53" s="265">
        <v>204</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533</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534</v>
      </c>
      <c r="L56" s="258" t="s">
        <v>535</v>
      </c>
      <c r="M56" s="258" t="s">
        <v>536</v>
      </c>
      <c r="N56" s="258" t="s">
        <v>537</v>
      </c>
      <c r="O56" s="267" t="s">
        <v>538</v>
      </c>
      <c r="P56" s="104"/>
      <c r="Q56" s="104"/>
      <c r="R56" s="104"/>
      <c r="S56" s="104"/>
      <c r="T56" s="104"/>
      <c r="U56" s="104"/>
    </row>
    <row r="57" spans="1:21" ht="31.5" customHeight="1" x14ac:dyDescent="0.15">
      <c r="B57" s="1074" t="s">
        <v>49</v>
      </c>
      <c r="C57" s="1075"/>
      <c r="D57" s="1068" t="s">
        <v>65</v>
      </c>
      <c r="E57" s="1069"/>
      <c r="F57" s="1069"/>
      <c r="G57" s="1069"/>
      <c r="H57" s="1069"/>
      <c r="I57" s="1069"/>
      <c r="J57" s="1070"/>
      <c r="K57" s="252"/>
      <c r="L57" s="259"/>
      <c r="M57" s="259"/>
      <c r="N57" s="259"/>
      <c r="O57" s="268"/>
    </row>
    <row r="58" spans="1:21" ht="31.5" customHeight="1" x14ac:dyDescent="0.15">
      <c r="B58" s="1076"/>
      <c r="C58" s="1077"/>
      <c r="D58" s="1071" t="s">
        <v>17</v>
      </c>
      <c r="E58" s="1072"/>
      <c r="F58" s="1072"/>
      <c r="G58" s="1072"/>
      <c r="H58" s="1072"/>
      <c r="I58" s="1072"/>
      <c r="J58" s="1073"/>
      <c r="K58" s="253"/>
      <c r="L58" s="260"/>
      <c r="M58" s="260"/>
      <c r="N58" s="260"/>
      <c r="O58" s="269"/>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40</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RjheqsTCjxEGUY2Him28U6lFOS6/QVCsoeOZHG/gxQPGzrZBMaX8frPd00MV72Fgwb2hw/oOokYI7DCuYdZ1Q==" saltValue="zeI7kX4Dfhy3Gv++xNWC0A==" spinCount="100000" sheet="1" objects="1" scenarios="1"/>
  <customSheetViews>
    <customSheetView guid="{97A37920-892F-2348-9309-ED4D6347EA92}" showGridLines="0" fitToPage="1" hiddenColumns="1">
      <rowBreaks count="1" manualBreakCount="1">
        <brk id="62" max="15" man="1"/>
      </rowBreaks>
      <pageMargins left="0" right="0" top="0.19685039370078741" bottom="0.23622047244094488"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3"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58" zoomScaleNormal="58"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24</v>
      </c>
      <c r="C40" s="233"/>
      <c r="D40" s="233"/>
      <c r="E40" s="241"/>
      <c r="F40" s="241"/>
      <c r="G40" s="241"/>
      <c r="H40" s="244" t="s">
        <v>14</v>
      </c>
      <c r="I40" s="246" t="s">
        <v>526</v>
      </c>
      <c r="J40" s="254" t="s">
        <v>446</v>
      </c>
      <c r="K40" s="254" t="s">
        <v>527</v>
      </c>
      <c r="L40" s="254" t="s">
        <v>529</v>
      </c>
      <c r="M40" s="275" t="s">
        <v>530</v>
      </c>
    </row>
    <row r="41" spans="2:13" ht="27.75" customHeight="1" x14ac:dyDescent="0.15">
      <c r="B41" s="1078" t="s">
        <v>35</v>
      </c>
      <c r="C41" s="1079"/>
      <c r="D41" s="236"/>
      <c r="E41" s="1103" t="s">
        <v>66</v>
      </c>
      <c r="F41" s="1103"/>
      <c r="G41" s="1103"/>
      <c r="H41" s="1104"/>
      <c r="I41" s="247">
        <v>19917</v>
      </c>
      <c r="J41" s="255">
        <v>19680</v>
      </c>
      <c r="K41" s="255">
        <v>19503</v>
      </c>
      <c r="L41" s="255">
        <v>19341</v>
      </c>
      <c r="M41" s="263">
        <v>18950</v>
      </c>
    </row>
    <row r="42" spans="2:13" ht="27.75" customHeight="1" x14ac:dyDescent="0.15">
      <c r="B42" s="1080"/>
      <c r="C42" s="1081"/>
      <c r="D42" s="237"/>
      <c r="E42" s="1094" t="s">
        <v>62</v>
      </c>
      <c r="F42" s="1094"/>
      <c r="G42" s="1094"/>
      <c r="H42" s="1095"/>
      <c r="I42" s="248">
        <v>144</v>
      </c>
      <c r="J42" s="256">
        <v>113</v>
      </c>
      <c r="K42" s="256">
        <v>83</v>
      </c>
      <c r="L42" s="256">
        <v>53</v>
      </c>
      <c r="M42" s="264">
        <v>22</v>
      </c>
    </row>
    <row r="43" spans="2:13" ht="27.75" customHeight="1" x14ac:dyDescent="0.15">
      <c r="B43" s="1080"/>
      <c r="C43" s="1081"/>
      <c r="D43" s="237"/>
      <c r="E43" s="1094" t="s">
        <v>68</v>
      </c>
      <c r="F43" s="1094"/>
      <c r="G43" s="1094"/>
      <c r="H43" s="1095"/>
      <c r="I43" s="248">
        <v>3207</v>
      </c>
      <c r="J43" s="256">
        <v>3199</v>
      </c>
      <c r="K43" s="256">
        <v>3210</v>
      </c>
      <c r="L43" s="256">
        <v>3080</v>
      </c>
      <c r="M43" s="264">
        <v>2332</v>
      </c>
    </row>
    <row r="44" spans="2:13" ht="27.75" customHeight="1" x14ac:dyDescent="0.15">
      <c r="B44" s="1080"/>
      <c r="C44" s="1081"/>
      <c r="D44" s="237"/>
      <c r="E44" s="1094" t="s">
        <v>70</v>
      </c>
      <c r="F44" s="1094"/>
      <c r="G44" s="1094"/>
      <c r="H44" s="1095"/>
      <c r="I44" s="248">
        <v>239</v>
      </c>
      <c r="J44" s="256">
        <v>215</v>
      </c>
      <c r="K44" s="256">
        <v>193</v>
      </c>
      <c r="L44" s="256">
        <v>167</v>
      </c>
      <c r="M44" s="264">
        <v>147</v>
      </c>
    </row>
    <row r="45" spans="2:13" ht="27.75" customHeight="1" x14ac:dyDescent="0.15">
      <c r="B45" s="1080"/>
      <c r="C45" s="1081"/>
      <c r="D45" s="237"/>
      <c r="E45" s="1094" t="s">
        <v>72</v>
      </c>
      <c r="F45" s="1094"/>
      <c r="G45" s="1094"/>
      <c r="H45" s="1095"/>
      <c r="I45" s="248">
        <v>4562</v>
      </c>
      <c r="J45" s="256">
        <v>4496</v>
      </c>
      <c r="K45" s="256">
        <v>4358</v>
      </c>
      <c r="L45" s="256">
        <v>4362</v>
      </c>
      <c r="M45" s="264">
        <v>4342</v>
      </c>
    </row>
    <row r="46" spans="2:13" ht="27.75" customHeight="1" x14ac:dyDescent="0.15">
      <c r="B46" s="1080"/>
      <c r="C46" s="1081"/>
      <c r="D46" s="238"/>
      <c r="E46" s="1094" t="s">
        <v>71</v>
      </c>
      <c r="F46" s="1094"/>
      <c r="G46" s="1094"/>
      <c r="H46" s="1095"/>
      <c r="I46" s="248" t="s">
        <v>201</v>
      </c>
      <c r="J46" s="256" t="s">
        <v>201</v>
      </c>
      <c r="K46" s="256" t="s">
        <v>201</v>
      </c>
      <c r="L46" s="256" t="s">
        <v>201</v>
      </c>
      <c r="M46" s="264" t="s">
        <v>201</v>
      </c>
    </row>
    <row r="47" spans="2:13" ht="27.75" customHeight="1" x14ac:dyDescent="0.15">
      <c r="B47" s="1080"/>
      <c r="C47" s="1081"/>
      <c r="D47" s="271"/>
      <c r="E47" s="1100" t="s">
        <v>75</v>
      </c>
      <c r="F47" s="1101"/>
      <c r="G47" s="1101"/>
      <c r="H47" s="1102"/>
      <c r="I47" s="248" t="s">
        <v>201</v>
      </c>
      <c r="J47" s="256" t="s">
        <v>201</v>
      </c>
      <c r="K47" s="256" t="s">
        <v>201</v>
      </c>
      <c r="L47" s="256" t="s">
        <v>201</v>
      </c>
      <c r="M47" s="264" t="s">
        <v>201</v>
      </c>
    </row>
    <row r="48" spans="2:13" ht="27.75" customHeight="1" x14ac:dyDescent="0.15">
      <c r="B48" s="1080"/>
      <c r="C48" s="1081"/>
      <c r="D48" s="237"/>
      <c r="E48" s="1094" t="s">
        <v>80</v>
      </c>
      <c r="F48" s="1094"/>
      <c r="G48" s="1094"/>
      <c r="H48" s="1095"/>
      <c r="I48" s="248" t="s">
        <v>201</v>
      </c>
      <c r="J48" s="256" t="s">
        <v>201</v>
      </c>
      <c r="K48" s="256" t="s">
        <v>201</v>
      </c>
      <c r="L48" s="256" t="s">
        <v>201</v>
      </c>
      <c r="M48" s="264" t="s">
        <v>201</v>
      </c>
    </row>
    <row r="49" spans="2:13" ht="27.75" customHeight="1" x14ac:dyDescent="0.15">
      <c r="B49" s="1082"/>
      <c r="C49" s="1083"/>
      <c r="D49" s="237"/>
      <c r="E49" s="1094" t="s">
        <v>86</v>
      </c>
      <c r="F49" s="1094"/>
      <c r="G49" s="1094"/>
      <c r="H49" s="1095"/>
      <c r="I49" s="248" t="s">
        <v>201</v>
      </c>
      <c r="J49" s="256" t="s">
        <v>201</v>
      </c>
      <c r="K49" s="256" t="s">
        <v>201</v>
      </c>
      <c r="L49" s="256" t="s">
        <v>201</v>
      </c>
      <c r="M49" s="264" t="s">
        <v>201</v>
      </c>
    </row>
    <row r="50" spans="2:13" ht="27.75" customHeight="1" x14ac:dyDescent="0.15">
      <c r="B50" s="1098" t="s">
        <v>88</v>
      </c>
      <c r="C50" s="1099"/>
      <c r="D50" s="272"/>
      <c r="E50" s="1094" t="s">
        <v>90</v>
      </c>
      <c r="F50" s="1094"/>
      <c r="G50" s="1094"/>
      <c r="H50" s="1095"/>
      <c r="I50" s="248">
        <v>3593</v>
      </c>
      <c r="J50" s="256">
        <v>4228</v>
      </c>
      <c r="K50" s="256">
        <v>4488</v>
      </c>
      <c r="L50" s="256">
        <v>4915</v>
      </c>
      <c r="M50" s="264">
        <v>5043</v>
      </c>
    </row>
    <row r="51" spans="2:13" ht="27.75" customHeight="1" x14ac:dyDescent="0.15">
      <c r="B51" s="1080"/>
      <c r="C51" s="1081"/>
      <c r="D51" s="237"/>
      <c r="E51" s="1094" t="s">
        <v>93</v>
      </c>
      <c r="F51" s="1094"/>
      <c r="G51" s="1094"/>
      <c r="H51" s="1095"/>
      <c r="I51" s="248">
        <v>4327</v>
      </c>
      <c r="J51" s="256">
        <v>4133</v>
      </c>
      <c r="K51" s="256">
        <v>3951</v>
      </c>
      <c r="L51" s="256">
        <v>3753</v>
      </c>
      <c r="M51" s="264">
        <v>2978</v>
      </c>
    </row>
    <row r="52" spans="2:13" ht="27.75" customHeight="1" x14ac:dyDescent="0.15">
      <c r="B52" s="1082"/>
      <c r="C52" s="1083"/>
      <c r="D52" s="237"/>
      <c r="E52" s="1094" t="s">
        <v>43</v>
      </c>
      <c r="F52" s="1094"/>
      <c r="G52" s="1094"/>
      <c r="H52" s="1095"/>
      <c r="I52" s="248">
        <v>16858</v>
      </c>
      <c r="J52" s="256">
        <v>16809</v>
      </c>
      <c r="K52" s="256">
        <v>16879</v>
      </c>
      <c r="L52" s="256">
        <v>16896</v>
      </c>
      <c r="M52" s="264">
        <v>16821</v>
      </c>
    </row>
    <row r="53" spans="2:13" ht="27.75" customHeight="1" x14ac:dyDescent="0.15">
      <c r="B53" s="1088" t="s">
        <v>52</v>
      </c>
      <c r="C53" s="1089"/>
      <c r="D53" s="239"/>
      <c r="E53" s="1096" t="s">
        <v>95</v>
      </c>
      <c r="F53" s="1096"/>
      <c r="G53" s="1096"/>
      <c r="H53" s="1097"/>
      <c r="I53" s="249">
        <v>3291</v>
      </c>
      <c r="J53" s="257">
        <v>2534</v>
      </c>
      <c r="K53" s="257">
        <v>2029</v>
      </c>
      <c r="L53" s="257">
        <v>1439</v>
      </c>
      <c r="M53" s="265">
        <v>952</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kjO1XjjXER+Ag0a7sOxKO86JmMGVJBsz3QXtPd/TZhv/Y+11l4GKooT1l9I/jfdy/v3RtB6f4vxLMBQed/X0w==" saltValue="vn25RwtC4Rr/qXr5D4l06A==" spinCount="100000" sheet="1" objects="1" scenarios="1"/>
  <customSheetViews>
    <customSheetView guid="{97A37920-892F-2348-9309-ED4D6347EA92}" showGridLines="0" fitToPage="1" hiddenRows="1" hiddenColumns="1">
      <rowBreaks count="1" manualBreakCount="1">
        <brk id="58" max="15" man="1"/>
      </rowBreaks>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7" zoomScale="70" zoomScaleNormal="70" zoomScaleSheetLayoutView="100" workbookViewId="0">
      <selection activeCell="H62" sqref="H62"/>
    </sheetView>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91</v>
      </c>
    </row>
    <row r="54" spans="2:8" ht="29.25" customHeight="1" x14ac:dyDescent="0.2">
      <c r="B54" s="276" t="s">
        <v>5</v>
      </c>
      <c r="C54" s="282"/>
      <c r="D54" s="282"/>
      <c r="E54" s="283" t="s">
        <v>14</v>
      </c>
      <c r="F54" s="284" t="s">
        <v>527</v>
      </c>
      <c r="G54" s="284" t="s">
        <v>529</v>
      </c>
      <c r="H54" s="292" t="s">
        <v>530</v>
      </c>
    </row>
    <row r="55" spans="2:8" ht="52.5" customHeight="1" x14ac:dyDescent="0.15">
      <c r="B55" s="277"/>
      <c r="C55" s="1113" t="s">
        <v>99</v>
      </c>
      <c r="D55" s="1113"/>
      <c r="E55" s="1114"/>
      <c r="F55" s="285">
        <v>1866</v>
      </c>
      <c r="G55" s="285">
        <v>1866</v>
      </c>
      <c r="H55" s="293">
        <v>1767</v>
      </c>
    </row>
    <row r="56" spans="2:8" ht="52.5" customHeight="1" x14ac:dyDescent="0.15">
      <c r="B56" s="278"/>
      <c r="C56" s="1115" t="s">
        <v>102</v>
      </c>
      <c r="D56" s="1115"/>
      <c r="E56" s="1116"/>
      <c r="F56" s="286">
        <v>0</v>
      </c>
      <c r="G56" s="286">
        <v>0</v>
      </c>
      <c r="H56" s="294">
        <v>0</v>
      </c>
    </row>
    <row r="57" spans="2:8" ht="53.25" customHeight="1" x14ac:dyDescent="0.15">
      <c r="B57" s="278"/>
      <c r="C57" s="1117" t="s">
        <v>59</v>
      </c>
      <c r="D57" s="1117"/>
      <c r="E57" s="1118"/>
      <c r="F57" s="287">
        <v>2288</v>
      </c>
      <c r="G57" s="287">
        <v>2671</v>
      </c>
      <c r="H57" s="295">
        <v>2945</v>
      </c>
    </row>
    <row r="58" spans="2:8" ht="45.75" customHeight="1" x14ac:dyDescent="0.15">
      <c r="B58" s="279"/>
      <c r="C58" s="1105" t="s">
        <v>528</v>
      </c>
      <c r="D58" s="1106"/>
      <c r="E58" s="1107"/>
      <c r="F58" s="288">
        <v>649</v>
      </c>
      <c r="G58" s="288">
        <v>700</v>
      </c>
      <c r="H58" s="296">
        <v>750</v>
      </c>
    </row>
    <row r="59" spans="2:8" ht="45.75" customHeight="1" x14ac:dyDescent="0.15">
      <c r="B59" s="279"/>
      <c r="C59" s="1105" t="s">
        <v>539</v>
      </c>
      <c r="D59" s="1106"/>
      <c r="E59" s="1107"/>
      <c r="F59" s="288">
        <v>633</v>
      </c>
      <c r="G59" s="288">
        <v>718</v>
      </c>
      <c r="H59" s="296">
        <v>739</v>
      </c>
    </row>
    <row r="60" spans="2:8" ht="45.75" customHeight="1" x14ac:dyDescent="0.15">
      <c r="B60" s="279"/>
      <c r="C60" s="1105" t="s">
        <v>549</v>
      </c>
      <c r="D60" s="1106"/>
      <c r="E60" s="1107"/>
      <c r="F60" s="288">
        <v>426</v>
      </c>
      <c r="G60" s="288">
        <v>626</v>
      </c>
      <c r="H60" s="296">
        <v>706</v>
      </c>
    </row>
    <row r="61" spans="2:8" ht="45.75" customHeight="1" x14ac:dyDescent="0.15">
      <c r="B61" s="279"/>
      <c r="C61" s="1105" t="s">
        <v>540</v>
      </c>
      <c r="D61" s="1106"/>
      <c r="E61" s="1107"/>
      <c r="F61" s="288">
        <v>580</v>
      </c>
      <c r="G61" s="288">
        <v>610</v>
      </c>
      <c r="H61" s="296">
        <v>635</v>
      </c>
    </row>
    <row r="62" spans="2:8" ht="45.75" customHeight="1" x14ac:dyDescent="0.15">
      <c r="B62" s="280"/>
      <c r="C62" s="1108" t="s">
        <v>402</v>
      </c>
      <c r="D62" s="1109"/>
      <c r="E62" s="1110"/>
      <c r="F62" s="289" t="s">
        <v>541</v>
      </c>
      <c r="G62" s="289" t="s">
        <v>541</v>
      </c>
      <c r="H62" s="297">
        <v>50</v>
      </c>
    </row>
    <row r="63" spans="2:8" ht="52.5" customHeight="1" x14ac:dyDescent="0.15">
      <c r="B63" s="281"/>
      <c r="C63" s="1111" t="s">
        <v>106</v>
      </c>
      <c r="D63" s="1111"/>
      <c r="E63" s="1112"/>
      <c r="F63" s="290">
        <v>4155</v>
      </c>
      <c r="G63" s="290">
        <v>4537</v>
      </c>
      <c r="H63" s="298">
        <v>4712</v>
      </c>
    </row>
    <row r="64" spans="2:8" ht="15" customHeight="1" x14ac:dyDescent="0.15"/>
  </sheetData>
  <sheetProtection algorithmName="SHA-512" hashValue="JxM7kBAi5dRo9nlm9kanXRkVFSIiRSHpeosXwIpcI0bm53qp3RR1CengiaDZ1DpbKH/9vznJQ3J504CDU1VybQ==" saltValue="WXnQXV7moB2xcy+PpX/52A==" spinCount="100000" sheet="1" objects="1" scenarios="1"/>
  <customSheetViews>
    <customSheetView guid="{97A37920-892F-2348-9309-ED4D6347EA92}" scale="70" showGridLines="0" fitToPage="1" hiddenColumns="1">
      <rowBreaks count="1" manualBreakCount="1">
        <brk id="65" max="15" man="1"/>
      </rowBreaks>
      <pageMargins left="0" right="0" top="0.19685039370078741" bottom="0" header="0" footer="0"/>
      <printOptions horizontalCentered="1"/>
      <pageSetup paperSize="9" orientation="landscape" verticalDpi="300" r:id="rId1"/>
      <headerFooter alignWithMargins="0">
        <oddFooter>&amp;C&amp;P/&amp;N</oddFooter>
        <evenFooter>&amp;C&amp;P/&amp;N</evenFooter>
        <firstFooter>&amp;C&amp;P/&amp;N</firstFooter>
      </headerFooter>
    </customSheetView>
  </customSheetViews>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76" zoomScaleNormal="76" zoomScaleSheetLayoutView="55" workbookViewId="0">
      <selection activeCell="BB16" sqref="BB16"/>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27</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27</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544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551</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5" t="s">
        <v>554</v>
      </c>
      <c r="AO43" s="1126"/>
      <c r="AP43" s="1126"/>
      <c r="AQ43" s="1126"/>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26"/>
      <c r="CE43" s="1126"/>
      <c r="CF43" s="1126"/>
      <c r="CG43" s="1126"/>
      <c r="CH43" s="1126"/>
      <c r="CI43" s="1126"/>
      <c r="CJ43" s="1126"/>
      <c r="CK43" s="1126"/>
      <c r="CL43" s="1126"/>
      <c r="CM43" s="1126"/>
      <c r="CN43" s="1126"/>
      <c r="CO43" s="1126"/>
      <c r="CP43" s="1126"/>
      <c r="CQ43" s="1126"/>
      <c r="CR43" s="1126"/>
      <c r="CS43" s="1126"/>
      <c r="CT43" s="1126"/>
      <c r="CU43" s="1126"/>
      <c r="CV43" s="1126"/>
      <c r="CW43" s="1126"/>
      <c r="CX43" s="1126"/>
      <c r="CY43" s="1126"/>
      <c r="CZ43" s="1126"/>
      <c r="DA43" s="1126"/>
      <c r="DB43" s="1126"/>
      <c r="DC43" s="1127"/>
    </row>
    <row r="44" spans="2:109" x14ac:dyDescent="0.15">
      <c r="B44" s="98"/>
      <c r="AN44" s="1128"/>
      <c r="AO44" s="1129"/>
      <c r="AP44" s="1129"/>
      <c r="AQ44" s="1129"/>
      <c r="AR44" s="1129"/>
      <c r="AS44" s="1129"/>
      <c r="AT44" s="1129"/>
      <c r="AU44" s="1129"/>
      <c r="AV44" s="1129"/>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1129"/>
      <c r="CE44" s="1129"/>
      <c r="CF44" s="1129"/>
      <c r="CG44" s="1129"/>
      <c r="CH44" s="1129"/>
      <c r="CI44" s="1129"/>
      <c r="CJ44" s="1129"/>
      <c r="CK44" s="1129"/>
      <c r="CL44" s="1129"/>
      <c r="CM44" s="1129"/>
      <c r="CN44" s="1129"/>
      <c r="CO44" s="1129"/>
      <c r="CP44" s="1129"/>
      <c r="CQ44" s="1129"/>
      <c r="CR44" s="1129"/>
      <c r="CS44" s="1129"/>
      <c r="CT44" s="1129"/>
      <c r="CU44" s="1129"/>
      <c r="CV44" s="1129"/>
      <c r="CW44" s="1129"/>
      <c r="CX44" s="1129"/>
      <c r="CY44" s="1129"/>
      <c r="CZ44" s="1129"/>
      <c r="DA44" s="1129"/>
      <c r="DB44" s="1129"/>
      <c r="DC44" s="1130"/>
    </row>
    <row r="45" spans="2:109" x14ac:dyDescent="0.15">
      <c r="B45" s="98"/>
      <c r="AN45" s="1128"/>
      <c r="AO45" s="1129"/>
      <c r="AP45" s="1129"/>
      <c r="AQ45" s="1129"/>
      <c r="AR45" s="1129"/>
      <c r="AS45" s="1129"/>
      <c r="AT45" s="1129"/>
      <c r="AU45" s="1129"/>
      <c r="AV45" s="1129"/>
      <c r="AW45" s="1129"/>
      <c r="AX45" s="1129"/>
      <c r="AY45" s="1129"/>
      <c r="AZ45" s="1129"/>
      <c r="BA45" s="1129"/>
      <c r="BB45" s="1129"/>
      <c r="BC45" s="1129"/>
      <c r="BD45" s="1129"/>
      <c r="BE45" s="1129"/>
      <c r="BF45" s="1129"/>
      <c r="BG45" s="1129"/>
      <c r="BH45" s="1129"/>
      <c r="BI45" s="1129"/>
      <c r="BJ45" s="1129"/>
      <c r="BK45" s="1129"/>
      <c r="BL45" s="1129"/>
      <c r="BM45" s="1129"/>
      <c r="BN45" s="1129"/>
      <c r="BO45" s="1129"/>
      <c r="BP45" s="1129"/>
      <c r="BQ45" s="1129"/>
      <c r="BR45" s="1129"/>
      <c r="BS45" s="1129"/>
      <c r="BT45" s="1129"/>
      <c r="BU45" s="1129"/>
      <c r="BV45" s="1129"/>
      <c r="BW45" s="1129"/>
      <c r="BX45" s="1129"/>
      <c r="BY45" s="1129"/>
      <c r="BZ45" s="1129"/>
      <c r="CA45" s="1129"/>
      <c r="CB45" s="1129"/>
      <c r="CC45" s="1129"/>
      <c r="CD45" s="1129"/>
      <c r="CE45" s="1129"/>
      <c r="CF45" s="1129"/>
      <c r="CG45" s="1129"/>
      <c r="CH45" s="1129"/>
      <c r="CI45" s="1129"/>
      <c r="CJ45" s="1129"/>
      <c r="CK45" s="1129"/>
      <c r="CL45" s="1129"/>
      <c r="CM45" s="1129"/>
      <c r="CN45" s="1129"/>
      <c r="CO45" s="1129"/>
      <c r="CP45" s="1129"/>
      <c r="CQ45" s="1129"/>
      <c r="CR45" s="1129"/>
      <c r="CS45" s="1129"/>
      <c r="CT45" s="1129"/>
      <c r="CU45" s="1129"/>
      <c r="CV45" s="1129"/>
      <c r="CW45" s="1129"/>
      <c r="CX45" s="1129"/>
      <c r="CY45" s="1129"/>
      <c r="CZ45" s="1129"/>
      <c r="DA45" s="1129"/>
      <c r="DB45" s="1129"/>
      <c r="DC45" s="1130"/>
    </row>
    <row r="46" spans="2:109" x14ac:dyDescent="0.15">
      <c r="B46" s="98"/>
      <c r="AN46" s="1128"/>
      <c r="AO46" s="1129"/>
      <c r="AP46" s="1129"/>
      <c r="AQ46" s="1129"/>
      <c r="AR46" s="1129"/>
      <c r="AS46" s="1129"/>
      <c r="AT46" s="1129"/>
      <c r="AU46" s="1129"/>
      <c r="AV46" s="1129"/>
      <c r="AW46" s="1129"/>
      <c r="AX46" s="1129"/>
      <c r="AY46" s="1129"/>
      <c r="AZ46" s="1129"/>
      <c r="BA46" s="1129"/>
      <c r="BB46" s="1129"/>
      <c r="BC46" s="1129"/>
      <c r="BD46" s="1129"/>
      <c r="BE46" s="1129"/>
      <c r="BF46" s="1129"/>
      <c r="BG46" s="1129"/>
      <c r="BH46" s="1129"/>
      <c r="BI46" s="1129"/>
      <c r="BJ46" s="1129"/>
      <c r="BK46" s="1129"/>
      <c r="BL46" s="1129"/>
      <c r="BM46" s="1129"/>
      <c r="BN46" s="1129"/>
      <c r="BO46" s="1129"/>
      <c r="BP46" s="1129"/>
      <c r="BQ46" s="1129"/>
      <c r="BR46" s="1129"/>
      <c r="BS46" s="1129"/>
      <c r="BT46" s="1129"/>
      <c r="BU46" s="1129"/>
      <c r="BV46" s="1129"/>
      <c r="BW46" s="1129"/>
      <c r="BX46" s="1129"/>
      <c r="BY46" s="1129"/>
      <c r="BZ46" s="1129"/>
      <c r="CA46" s="1129"/>
      <c r="CB46" s="1129"/>
      <c r="CC46" s="1129"/>
      <c r="CD46" s="1129"/>
      <c r="CE46" s="1129"/>
      <c r="CF46" s="1129"/>
      <c r="CG46" s="1129"/>
      <c r="CH46" s="1129"/>
      <c r="CI46" s="1129"/>
      <c r="CJ46" s="1129"/>
      <c r="CK46" s="1129"/>
      <c r="CL46" s="1129"/>
      <c r="CM46" s="1129"/>
      <c r="CN46" s="1129"/>
      <c r="CO46" s="1129"/>
      <c r="CP46" s="1129"/>
      <c r="CQ46" s="1129"/>
      <c r="CR46" s="1129"/>
      <c r="CS46" s="1129"/>
      <c r="CT46" s="1129"/>
      <c r="CU46" s="1129"/>
      <c r="CV46" s="1129"/>
      <c r="CW46" s="1129"/>
      <c r="CX46" s="1129"/>
      <c r="CY46" s="1129"/>
      <c r="CZ46" s="1129"/>
      <c r="DA46" s="1129"/>
      <c r="DB46" s="1129"/>
      <c r="DC46" s="1130"/>
    </row>
    <row r="47" spans="2:109" x14ac:dyDescent="0.15">
      <c r="B47" s="98"/>
      <c r="AN47" s="1131"/>
      <c r="AO47" s="1132"/>
      <c r="AP47" s="1132"/>
      <c r="AQ47" s="1132"/>
      <c r="AR47" s="1132"/>
      <c r="AS47" s="1132"/>
      <c r="AT47" s="1132"/>
      <c r="AU47" s="1132"/>
      <c r="AV47" s="1132"/>
      <c r="AW47" s="1132"/>
      <c r="AX47" s="1132"/>
      <c r="AY47" s="1132"/>
      <c r="AZ47" s="1132"/>
      <c r="BA47" s="1132"/>
      <c r="BB47" s="1132"/>
      <c r="BC47" s="1132"/>
      <c r="BD47" s="1132"/>
      <c r="BE47" s="1132"/>
      <c r="BF47" s="1132"/>
      <c r="BG47" s="1132"/>
      <c r="BH47" s="1132"/>
      <c r="BI47" s="1132"/>
      <c r="BJ47" s="1132"/>
      <c r="BK47" s="1132"/>
      <c r="BL47" s="1132"/>
      <c r="BM47" s="1132"/>
      <c r="BN47" s="1132"/>
      <c r="BO47" s="1132"/>
      <c r="BP47" s="1132"/>
      <c r="BQ47" s="1132"/>
      <c r="BR47" s="1132"/>
      <c r="BS47" s="1132"/>
      <c r="BT47" s="1132"/>
      <c r="BU47" s="1132"/>
      <c r="BV47" s="1132"/>
      <c r="BW47" s="1132"/>
      <c r="BX47" s="1132"/>
      <c r="BY47" s="1132"/>
      <c r="BZ47" s="1132"/>
      <c r="CA47" s="1132"/>
      <c r="CB47" s="1132"/>
      <c r="CC47" s="1132"/>
      <c r="CD47" s="1132"/>
      <c r="CE47" s="1132"/>
      <c r="CF47" s="1132"/>
      <c r="CG47" s="1132"/>
      <c r="CH47" s="1132"/>
      <c r="CI47" s="1132"/>
      <c r="CJ47" s="1132"/>
      <c r="CK47" s="1132"/>
      <c r="CL47" s="1132"/>
      <c r="CM47" s="1132"/>
      <c r="CN47" s="1132"/>
      <c r="CO47" s="1132"/>
      <c r="CP47" s="1132"/>
      <c r="CQ47" s="1132"/>
      <c r="CR47" s="1132"/>
      <c r="CS47" s="1132"/>
      <c r="CT47" s="1132"/>
      <c r="CU47" s="1132"/>
      <c r="CV47" s="1132"/>
      <c r="CW47" s="1132"/>
      <c r="CX47" s="1132"/>
      <c r="CY47" s="1132"/>
      <c r="CZ47" s="1132"/>
      <c r="DA47" s="1132"/>
      <c r="DB47" s="1132"/>
      <c r="DC47" s="1133"/>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169</v>
      </c>
    </row>
    <row r="50" spans="1:109" x14ac:dyDescent="0.15">
      <c r="B50" s="98"/>
      <c r="G50" s="1119"/>
      <c r="H50" s="1119"/>
      <c r="I50" s="1119"/>
      <c r="J50" s="1119"/>
      <c r="K50" s="314"/>
      <c r="L50" s="314"/>
      <c r="M50" s="319"/>
      <c r="N50" s="319"/>
      <c r="AN50" s="1120"/>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1" t="s">
        <v>526</v>
      </c>
      <c r="BQ50" s="1121"/>
      <c r="BR50" s="1121"/>
      <c r="BS50" s="1121"/>
      <c r="BT50" s="1121"/>
      <c r="BU50" s="1121"/>
      <c r="BV50" s="1121"/>
      <c r="BW50" s="1121"/>
      <c r="BX50" s="1121" t="s">
        <v>446</v>
      </c>
      <c r="BY50" s="1121"/>
      <c r="BZ50" s="1121"/>
      <c r="CA50" s="1121"/>
      <c r="CB50" s="1121"/>
      <c r="CC50" s="1121"/>
      <c r="CD50" s="1121"/>
      <c r="CE50" s="1121"/>
      <c r="CF50" s="1121" t="s">
        <v>527</v>
      </c>
      <c r="CG50" s="1121"/>
      <c r="CH50" s="1121"/>
      <c r="CI50" s="1121"/>
      <c r="CJ50" s="1121"/>
      <c r="CK50" s="1121"/>
      <c r="CL50" s="1121"/>
      <c r="CM50" s="1121"/>
      <c r="CN50" s="1121" t="s">
        <v>529</v>
      </c>
      <c r="CO50" s="1121"/>
      <c r="CP50" s="1121"/>
      <c r="CQ50" s="1121"/>
      <c r="CR50" s="1121"/>
      <c r="CS50" s="1121"/>
      <c r="CT50" s="1121"/>
      <c r="CU50" s="1121"/>
      <c r="CV50" s="1121" t="s">
        <v>530</v>
      </c>
      <c r="CW50" s="1121"/>
      <c r="CX50" s="1121"/>
      <c r="CY50" s="1121"/>
      <c r="CZ50" s="1121"/>
      <c r="DA50" s="1121"/>
      <c r="DB50" s="1121"/>
      <c r="DC50" s="1121"/>
    </row>
    <row r="51" spans="1:109" ht="13.5" customHeight="1" x14ac:dyDescent="0.15">
      <c r="B51" s="98"/>
      <c r="G51" s="1134"/>
      <c r="H51" s="1134"/>
      <c r="I51" s="1135"/>
      <c r="J51" s="1135"/>
      <c r="K51" s="1123"/>
      <c r="L51" s="1123"/>
      <c r="M51" s="1123"/>
      <c r="N51" s="1123"/>
      <c r="AM51" s="310"/>
      <c r="AN51" s="1124" t="s">
        <v>552</v>
      </c>
      <c r="AO51" s="1124"/>
      <c r="AP51" s="1124"/>
      <c r="AQ51" s="1124"/>
      <c r="AR51" s="1124"/>
      <c r="AS51" s="1124"/>
      <c r="AT51" s="1124"/>
      <c r="AU51" s="1124"/>
      <c r="AV51" s="1124"/>
      <c r="AW51" s="1124"/>
      <c r="AX51" s="1124"/>
      <c r="AY51" s="1124"/>
      <c r="AZ51" s="1124"/>
      <c r="BA51" s="1124"/>
      <c r="BB51" s="1124" t="s">
        <v>553</v>
      </c>
      <c r="BC51" s="1124"/>
      <c r="BD51" s="1124"/>
      <c r="BE51" s="1124"/>
      <c r="BF51" s="1124"/>
      <c r="BG51" s="1124"/>
      <c r="BH51" s="1124"/>
      <c r="BI51" s="1124"/>
      <c r="BJ51" s="1124"/>
      <c r="BK51" s="1124"/>
      <c r="BL51" s="1124"/>
      <c r="BM51" s="1124"/>
      <c r="BN51" s="1124"/>
      <c r="BO51" s="1124"/>
      <c r="BP51" s="1122">
        <v>23.5</v>
      </c>
      <c r="BQ51" s="1122"/>
      <c r="BR51" s="1122"/>
      <c r="BS51" s="1122"/>
      <c r="BT51" s="1122"/>
      <c r="BU51" s="1122"/>
      <c r="BV51" s="1122"/>
      <c r="BW51" s="1122"/>
      <c r="BX51" s="1122">
        <v>17.899999999999999</v>
      </c>
      <c r="BY51" s="1122"/>
      <c r="BZ51" s="1122"/>
      <c r="CA51" s="1122"/>
      <c r="CB51" s="1122"/>
      <c r="CC51" s="1122"/>
      <c r="CD51" s="1122"/>
      <c r="CE51" s="1122"/>
      <c r="CF51" s="1122">
        <v>14.3</v>
      </c>
      <c r="CG51" s="1122"/>
      <c r="CH51" s="1122"/>
      <c r="CI51" s="1122"/>
      <c r="CJ51" s="1122"/>
      <c r="CK51" s="1122"/>
      <c r="CL51" s="1122"/>
      <c r="CM51" s="1122"/>
      <c r="CN51" s="1122">
        <v>10.1</v>
      </c>
      <c r="CO51" s="1122"/>
      <c r="CP51" s="1122"/>
      <c r="CQ51" s="1122"/>
      <c r="CR51" s="1122"/>
      <c r="CS51" s="1122"/>
      <c r="CT51" s="1122"/>
      <c r="CU51" s="1122"/>
      <c r="CV51" s="1122">
        <v>6.3</v>
      </c>
      <c r="CW51" s="1122"/>
      <c r="CX51" s="1122"/>
      <c r="CY51" s="1122"/>
      <c r="CZ51" s="1122"/>
      <c r="DA51" s="1122"/>
      <c r="DB51" s="1122"/>
      <c r="DC51" s="1122"/>
    </row>
    <row r="52" spans="1:109" x14ac:dyDescent="0.15">
      <c r="B52" s="98"/>
      <c r="G52" s="1134"/>
      <c r="H52" s="1134"/>
      <c r="I52" s="1135"/>
      <c r="J52" s="1135"/>
      <c r="K52" s="1123"/>
      <c r="L52" s="1123"/>
      <c r="M52" s="1123"/>
      <c r="N52" s="1123"/>
      <c r="AM52" s="310"/>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2"/>
      <c r="BQ52" s="1122"/>
      <c r="BR52" s="1122"/>
      <c r="BS52" s="1122"/>
      <c r="BT52" s="1122"/>
      <c r="BU52" s="1122"/>
      <c r="BV52" s="1122"/>
      <c r="BW52" s="1122"/>
      <c r="BX52" s="1122"/>
      <c r="BY52" s="1122"/>
      <c r="BZ52" s="1122"/>
      <c r="CA52" s="1122"/>
      <c r="CB52" s="1122"/>
      <c r="CC52" s="1122"/>
      <c r="CD52" s="1122"/>
      <c r="CE52" s="1122"/>
      <c r="CF52" s="1122"/>
      <c r="CG52" s="1122"/>
      <c r="CH52" s="1122"/>
      <c r="CI52" s="1122"/>
      <c r="CJ52" s="1122"/>
      <c r="CK52" s="1122"/>
      <c r="CL52" s="1122"/>
      <c r="CM52" s="1122"/>
      <c r="CN52" s="1122"/>
      <c r="CO52" s="1122"/>
      <c r="CP52" s="1122"/>
      <c r="CQ52" s="1122"/>
      <c r="CR52" s="1122"/>
      <c r="CS52" s="1122"/>
      <c r="CT52" s="1122"/>
      <c r="CU52" s="1122"/>
      <c r="CV52" s="1122"/>
      <c r="CW52" s="1122"/>
      <c r="CX52" s="1122"/>
      <c r="CY52" s="1122"/>
      <c r="CZ52" s="1122"/>
      <c r="DA52" s="1122"/>
      <c r="DB52" s="1122"/>
      <c r="DC52" s="1122"/>
    </row>
    <row r="53" spans="1:109" x14ac:dyDescent="0.15">
      <c r="A53" s="299"/>
      <c r="B53" s="98"/>
      <c r="G53" s="1134"/>
      <c r="H53" s="1134"/>
      <c r="I53" s="1119"/>
      <c r="J53" s="1119"/>
      <c r="K53" s="1123"/>
      <c r="L53" s="1123"/>
      <c r="M53" s="1123"/>
      <c r="N53" s="1123"/>
      <c r="AM53" s="310"/>
      <c r="AN53" s="1124"/>
      <c r="AO53" s="1124"/>
      <c r="AP53" s="1124"/>
      <c r="AQ53" s="1124"/>
      <c r="AR53" s="1124"/>
      <c r="AS53" s="1124"/>
      <c r="AT53" s="1124"/>
      <c r="AU53" s="1124"/>
      <c r="AV53" s="1124"/>
      <c r="AW53" s="1124"/>
      <c r="AX53" s="1124"/>
      <c r="AY53" s="1124"/>
      <c r="AZ53" s="1124"/>
      <c r="BA53" s="1124"/>
      <c r="BB53" s="1124" t="s">
        <v>146</v>
      </c>
      <c r="BC53" s="1124"/>
      <c r="BD53" s="1124"/>
      <c r="BE53" s="1124"/>
      <c r="BF53" s="1124"/>
      <c r="BG53" s="1124"/>
      <c r="BH53" s="1124"/>
      <c r="BI53" s="1124"/>
      <c r="BJ53" s="1124"/>
      <c r="BK53" s="1124"/>
      <c r="BL53" s="1124"/>
      <c r="BM53" s="1124"/>
      <c r="BN53" s="1124"/>
      <c r="BO53" s="1124"/>
      <c r="BP53" s="1122">
        <v>52.8</v>
      </c>
      <c r="BQ53" s="1122"/>
      <c r="BR53" s="1122"/>
      <c r="BS53" s="1122"/>
      <c r="BT53" s="1122"/>
      <c r="BU53" s="1122"/>
      <c r="BV53" s="1122"/>
      <c r="BW53" s="1122"/>
      <c r="BX53" s="1122">
        <v>54.1</v>
      </c>
      <c r="BY53" s="1122"/>
      <c r="BZ53" s="1122"/>
      <c r="CA53" s="1122"/>
      <c r="CB53" s="1122"/>
      <c r="CC53" s="1122"/>
      <c r="CD53" s="1122"/>
      <c r="CE53" s="1122"/>
      <c r="CF53" s="1122">
        <v>53.5</v>
      </c>
      <c r="CG53" s="1122"/>
      <c r="CH53" s="1122"/>
      <c r="CI53" s="1122"/>
      <c r="CJ53" s="1122"/>
      <c r="CK53" s="1122"/>
      <c r="CL53" s="1122"/>
      <c r="CM53" s="1122"/>
      <c r="CN53" s="1122">
        <v>54.8</v>
      </c>
      <c r="CO53" s="1122"/>
      <c r="CP53" s="1122"/>
      <c r="CQ53" s="1122"/>
      <c r="CR53" s="1122"/>
      <c r="CS53" s="1122"/>
      <c r="CT53" s="1122"/>
      <c r="CU53" s="1122"/>
      <c r="CV53" s="1122">
        <v>55.1</v>
      </c>
      <c r="CW53" s="1122"/>
      <c r="CX53" s="1122"/>
      <c r="CY53" s="1122"/>
      <c r="CZ53" s="1122"/>
      <c r="DA53" s="1122"/>
      <c r="DB53" s="1122"/>
      <c r="DC53" s="1122"/>
    </row>
    <row r="54" spans="1:109" x14ac:dyDescent="0.15">
      <c r="A54" s="299"/>
      <c r="B54" s="98"/>
      <c r="G54" s="1134"/>
      <c r="H54" s="1134"/>
      <c r="I54" s="1119"/>
      <c r="J54" s="1119"/>
      <c r="K54" s="1123"/>
      <c r="L54" s="1123"/>
      <c r="M54" s="1123"/>
      <c r="N54" s="1123"/>
      <c r="AM54" s="310"/>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2"/>
      <c r="BQ54" s="1122"/>
      <c r="BR54" s="1122"/>
      <c r="BS54" s="1122"/>
      <c r="BT54" s="1122"/>
      <c r="BU54" s="1122"/>
      <c r="BV54" s="1122"/>
      <c r="BW54" s="1122"/>
      <c r="BX54" s="1122"/>
      <c r="BY54" s="1122"/>
      <c r="BZ54" s="1122"/>
      <c r="CA54" s="1122"/>
      <c r="CB54" s="1122"/>
      <c r="CC54" s="1122"/>
      <c r="CD54" s="1122"/>
      <c r="CE54" s="1122"/>
      <c r="CF54" s="1122"/>
      <c r="CG54" s="1122"/>
      <c r="CH54" s="1122"/>
      <c r="CI54" s="1122"/>
      <c r="CJ54" s="1122"/>
      <c r="CK54" s="1122"/>
      <c r="CL54" s="1122"/>
      <c r="CM54" s="1122"/>
      <c r="CN54" s="1122"/>
      <c r="CO54" s="1122"/>
      <c r="CP54" s="1122"/>
      <c r="CQ54" s="1122"/>
      <c r="CR54" s="1122"/>
      <c r="CS54" s="1122"/>
      <c r="CT54" s="1122"/>
      <c r="CU54" s="1122"/>
      <c r="CV54" s="1122"/>
      <c r="CW54" s="1122"/>
      <c r="CX54" s="1122"/>
      <c r="CY54" s="1122"/>
      <c r="CZ54" s="1122"/>
      <c r="DA54" s="1122"/>
      <c r="DB54" s="1122"/>
      <c r="DC54" s="1122"/>
    </row>
    <row r="55" spans="1:109" x14ac:dyDescent="0.15">
      <c r="A55" s="299"/>
      <c r="B55" s="98"/>
      <c r="G55" s="1119"/>
      <c r="H55" s="1119"/>
      <c r="I55" s="1119"/>
      <c r="J55" s="1119"/>
      <c r="K55" s="1123"/>
      <c r="L55" s="1123"/>
      <c r="M55" s="1123"/>
      <c r="N55" s="1123"/>
      <c r="AN55" s="1121" t="s">
        <v>15</v>
      </c>
      <c r="AO55" s="1121"/>
      <c r="AP55" s="1121"/>
      <c r="AQ55" s="1121"/>
      <c r="AR55" s="1121"/>
      <c r="AS55" s="1121"/>
      <c r="AT55" s="1121"/>
      <c r="AU55" s="1121"/>
      <c r="AV55" s="1121"/>
      <c r="AW55" s="1121"/>
      <c r="AX55" s="1121"/>
      <c r="AY55" s="1121"/>
      <c r="AZ55" s="1121"/>
      <c r="BA55" s="1121"/>
      <c r="BB55" s="1124" t="s">
        <v>553</v>
      </c>
      <c r="BC55" s="1124"/>
      <c r="BD55" s="1124"/>
      <c r="BE55" s="1124"/>
      <c r="BF55" s="1124"/>
      <c r="BG55" s="1124"/>
      <c r="BH55" s="1124"/>
      <c r="BI55" s="1124"/>
      <c r="BJ55" s="1124"/>
      <c r="BK55" s="1124"/>
      <c r="BL55" s="1124"/>
      <c r="BM55" s="1124"/>
      <c r="BN55" s="1124"/>
      <c r="BO55" s="1124"/>
      <c r="BP55" s="1122">
        <v>32.5</v>
      </c>
      <c r="BQ55" s="1122"/>
      <c r="BR55" s="1122"/>
      <c r="BS55" s="1122"/>
      <c r="BT55" s="1122"/>
      <c r="BU55" s="1122"/>
      <c r="BV55" s="1122"/>
      <c r="BW55" s="1122"/>
      <c r="BX55" s="1122">
        <v>30.2</v>
      </c>
      <c r="BY55" s="1122"/>
      <c r="BZ55" s="1122"/>
      <c r="CA55" s="1122"/>
      <c r="CB55" s="1122"/>
      <c r="CC55" s="1122"/>
      <c r="CD55" s="1122"/>
      <c r="CE55" s="1122"/>
      <c r="CF55" s="1122">
        <v>25.4</v>
      </c>
      <c r="CG55" s="1122"/>
      <c r="CH55" s="1122"/>
      <c r="CI55" s="1122"/>
      <c r="CJ55" s="1122"/>
      <c r="CK55" s="1122"/>
      <c r="CL55" s="1122"/>
      <c r="CM55" s="1122"/>
      <c r="CN55" s="1122">
        <v>22.9</v>
      </c>
      <c r="CO55" s="1122"/>
      <c r="CP55" s="1122"/>
      <c r="CQ55" s="1122"/>
      <c r="CR55" s="1122"/>
      <c r="CS55" s="1122"/>
      <c r="CT55" s="1122"/>
      <c r="CU55" s="1122"/>
      <c r="CV55" s="1122">
        <v>28.5</v>
      </c>
      <c r="CW55" s="1122"/>
      <c r="CX55" s="1122"/>
      <c r="CY55" s="1122"/>
      <c r="CZ55" s="1122"/>
      <c r="DA55" s="1122"/>
      <c r="DB55" s="1122"/>
      <c r="DC55" s="1122"/>
    </row>
    <row r="56" spans="1:109" x14ac:dyDescent="0.15">
      <c r="A56" s="299"/>
      <c r="B56" s="98"/>
      <c r="G56" s="1119"/>
      <c r="H56" s="1119"/>
      <c r="I56" s="1119"/>
      <c r="J56" s="1119"/>
      <c r="K56" s="1123"/>
      <c r="L56" s="1123"/>
      <c r="M56" s="1123"/>
      <c r="N56" s="1123"/>
      <c r="AN56" s="1121"/>
      <c r="AO56" s="1121"/>
      <c r="AP56" s="1121"/>
      <c r="AQ56" s="1121"/>
      <c r="AR56" s="1121"/>
      <c r="AS56" s="1121"/>
      <c r="AT56" s="1121"/>
      <c r="AU56" s="1121"/>
      <c r="AV56" s="1121"/>
      <c r="AW56" s="1121"/>
      <c r="AX56" s="1121"/>
      <c r="AY56" s="1121"/>
      <c r="AZ56" s="1121"/>
      <c r="BA56" s="1121"/>
      <c r="BB56" s="1124"/>
      <c r="BC56" s="1124"/>
      <c r="BD56" s="1124"/>
      <c r="BE56" s="1124"/>
      <c r="BF56" s="1124"/>
      <c r="BG56" s="1124"/>
      <c r="BH56" s="1124"/>
      <c r="BI56" s="1124"/>
      <c r="BJ56" s="1124"/>
      <c r="BK56" s="1124"/>
      <c r="BL56" s="1124"/>
      <c r="BM56" s="1124"/>
      <c r="BN56" s="1124"/>
      <c r="BO56" s="1124"/>
      <c r="BP56" s="1122"/>
      <c r="BQ56" s="1122"/>
      <c r="BR56" s="1122"/>
      <c r="BS56" s="1122"/>
      <c r="BT56" s="1122"/>
      <c r="BU56" s="1122"/>
      <c r="BV56" s="1122"/>
      <c r="BW56" s="1122"/>
      <c r="BX56" s="1122"/>
      <c r="BY56" s="1122"/>
      <c r="BZ56" s="1122"/>
      <c r="CA56" s="1122"/>
      <c r="CB56" s="1122"/>
      <c r="CC56" s="1122"/>
      <c r="CD56" s="1122"/>
      <c r="CE56" s="1122"/>
      <c r="CF56" s="1122"/>
      <c r="CG56" s="1122"/>
      <c r="CH56" s="1122"/>
      <c r="CI56" s="1122"/>
      <c r="CJ56" s="1122"/>
      <c r="CK56" s="1122"/>
      <c r="CL56" s="1122"/>
      <c r="CM56" s="1122"/>
      <c r="CN56" s="1122"/>
      <c r="CO56" s="1122"/>
      <c r="CP56" s="1122"/>
      <c r="CQ56" s="1122"/>
      <c r="CR56" s="1122"/>
      <c r="CS56" s="1122"/>
      <c r="CT56" s="1122"/>
      <c r="CU56" s="1122"/>
      <c r="CV56" s="1122"/>
      <c r="CW56" s="1122"/>
      <c r="CX56" s="1122"/>
      <c r="CY56" s="1122"/>
      <c r="CZ56" s="1122"/>
      <c r="DA56" s="1122"/>
      <c r="DB56" s="1122"/>
      <c r="DC56" s="1122"/>
    </row>
    <row r="57" spans="1:109" s="299" customFormat="1" x14ac:dyDescent="0.15">
      <c r="B57" s="305"/>
      <c r="G57" s="1119"/>
      <c r="H57" s="1119"/>
      <c r="I57" s="1136"/>
      <c r="J57" s="1136"/>
      <c r="K57" s="1123"/>
      <c r="L57" s="1123"/>
      <c r="M57" s="1123"/>
      <c r="N57" s="1123"/>
      <c r="AM57" s="51"/>
      <c r="AN57" s="1121"/>
      <c r="AO57" s="1121"/>
      <c r="AP57" s="1121"/>
      <c r="AQ57" s="1121"/>
      <c r="AR57" s="1121"/>
      <c r="AS57" s="1121"/>
      <c r="AT57" s="1121"/>
      <c r="AU57" s="1121"/>
      <c r="AV57" s="1121"/>
      <c r="AW57" s="1121"/>
      <c r="AX57" s="1121"/>
      <c r="AY57" s="1121"/>
      <c r="AZ57" s="1121"/>
      <c r="BA57" s="1121"/>
      <c r="BB57" s="1124" t="s">
        <v>146</v>
      </c>
      <c r="BC57" s="1124"/>
      <c r="BD57" s="1124"/>
      <c r="BE57" s="1124"/>
      <c r="BF57" s="1124"/>
      <c r="BG57" s="1124"/>
      <c r="BH57" s="1124"/>
      <c r="BI57" s="1124"/>
      <c r="BJ57" s="1124"/>
      <c r="BK57" s="1124"/>
      <c r="BL57" s="1124"/>
      <c r="BM57" s="1124"/>
      <c r="BN57" s="1124"/>
      <c r="BO57" s="1124"/>
      <c r="BP57" s="1122">
        <v>57</v>
      </c>
      <c r="BQ57" s="1122"/>
      <c r="BR57" s="1122"/>
      <c r="BS57" s="1122"/>
      <c r="BT57" s="1122"/>
      <c r="BU57" s="1122"/>
      <c r="BV57" s="1122"/>
      <c r="BW57" s="1122"/>
      <c r="BX57" s="1122">
        <v>58.9</v>
      </c>
      <c r="BY57" s="1122"/>
      <c r="BZ57" s="1122"/>
      <c r="CA57" s="1122"/>
      <c r="CB57" s="1122"/>
      <c r="CC57" s="1122"/>
      <c r="CD57" s="1122"/>
      <c r="CE57" s="1122"/>
      <c r="CF57" s="1122">
        <v>60</v>
      </c>
      <c r="CG57" s="1122"/>
      <c r="CH57" s="1122"/>
      <c r="CI57" s="1122"/>
      <c r="CJ57" s="1122"/>
      <c r="CK57" s="1122"/>
      <c r="CL57" s="1122"/>
      <c r="CM57" s="1122"/>
      <c r="CN57" s="1122">
        <v>60.6</v>
      </c>
      <c r="CO57" s="1122"/>
      <c r="CP57" s="1122"/>
      <c r="CQ57" s="1122"/>
      <c r="CR57" s="1122"/>
      <c r="CS57" s="1122"/>
      <c r="CT57" s="1122"/>
      <c r="CU57" s="1122"/>
      <c r="CV57" s="1122">
        <v>62.3</v>
      </c>
      <c r="CW57" s="1122"/>
      <c r="CX57" s="1122"/>
      <c r="CY57" s="1122"/>
      <c r="CZ57" s="1122"/>
      <c r="DA57" s="1122"/>
      <c r="DB57" s="1122"/>
      <c r="DC57" s="1122"/>
      <c r="DD57" s="324"/>
      <c r="DE57" s="305"/>
    </row>
    <row r="58" spans="1:109" s="299" customFormat="1" x14ac:dyDescent="0.15">
      <c r="A58" s="51"/>
      <c r="B58" s="305"/>
      <c r="G58" s="1119"/>
      <c r="H58" s="1119"/>
      <c r="I58" s="1136"/>
      <c r="J58" s="1136"/>
      <c r="K58" s="1123"/>
      <c r="L58" s="1123"/>
      <c r="M58" s="1123"/>
      <c r="N58" s="1123"/>
      <c r="AM58" s="51"/>
      <c r="AN58" s="1121"/>
      <c r="AO58" s="1121"/>
      <c r="AP58" s="1121"/>
      <c r="AQ58" s="1121"/>
      <c r="AR58" s="1121"/>
      <c r="AS58" s="1121"/>
      <c r="AT58" s="1121"/>
      <c r="AU58" s="1121"/>
      <c r="AV58" s="1121"/>
      <c r="AW58" s="1121"/>
      <c r="AX58" s="1121"/>
      <c r="AY58" s="1121"/>
      <c r="AZ58" s="1121"/>
      <c r="BA58" s="1121"/>
      <c r="BB58" s="1124"/>
      <c r="BC58" s="1124"/>
      <c r="BD58" s="1124"/>
      <c r="BE58" s="1124"/>
      <c r="BF58" s="1124"/>
      <c r="BG58" s="1124"/>
      <c r="BH58" s="1124"/>
      <c r="BI58" s="1124"/>
      <c r="BJ58" s="1124"/>
      <c r="BK58" s="1124"/>
      <c r="BL58" s="1124"/>
      <c r="BM58" s="1124"/>
      <c r="BN58" s="1124"/>
      <c r="BO58" s="1124"/>
      <c r="BP58" s="1122"/>
      <c r="BQ58" s="1122"/>
      <c r="BR58" s="1122"/>
      <c r="BS58" s="1122"/>
      <c r="BT58" s="1122"/>
      <c r="BU58" s="1122"/>
      <c r="BV58" s="1122"/>
      <c r="BW58" s="1122"/>
      <c r="BX58" s="1122"/>
      <c r="BY58" s="1122"/>
      <c r="BZ58" s="1122"/>
      <c r="CA58" s="1122"/>
      <c r="CB58" s="1122"/>
      <c r="CC58" s="1122"/>
      <c r="CD58" s="1122"/>
      <c r="CE58" s="1122"/>
      <c r="CF58" s="1122"/>
      <c r="CG58" s="1122"/>
      <c r="CH58" s="1122"/>
      <c r="CI58" s="1122"/>
      <c r="CJ58" s="1122"/>
      <c r="CK58" s="1122"/>
      <c r="CL58" s="1122"/>
      <c r="CM58" s="1122"/>
      <c r="CN58" s="1122"/>
      <c r="CO58" s="1122"/>
      <c r="CP58" s="1122"/>
      <c r="CQ58" s="1122"/>
      <c r="CR58" s="1122"/>
      <c r="CS58" s="1122"/>
      <c r="CT58" s="1122"/>
      <c r="CU58" s="1122"/>
      <c r="CV58" s="1122"/>
      <c r="CW58" s="1122"/>
      <c r="CX58" s="1122"/>
      <c r="CY58" s="1122"/>
      <c r="CZ58" s="1122"/>
      <c r="DA58" s="1122"/>
      <c r="DB58" s="1122"/>
      <c r="DC58" s="1122"/>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329</v>
      </c>
    </row>
    <row r="64" spans="1:109" x14ac:dyDescent="0.15">
      <c r="B64" s="98"/>
      <c r="G64" s="308"/>
      <c r="N64" s="322"/>
      <c r="AM64" s="308"/>
      <c r="AN64" s="308" t="s">
        <v>551</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5" t="s">
        <v>555</v>
      </c>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1126"/>
      <c r="CV65" s="1126"/>
      <c r="CW65" s="1126"/>
      <c r="CX65" s="1126"/>
      <c r="CY65" s="1126"/>
      <c r="CZ65" s="1126"/>
      <c r="DA65" s="1126"/>
      <c r="DB65" s="1126"/>
      <c r="DC65" s="1127"/>
    </row>
    <row r="66" spans="2:107" x14ac:dyDescent="0.15">
      <c r="B66" s="98"/>
      <c r="AN66" s="1128"/>
      <c r="AO66" s="1129"/>
      <c r="AP66" s="1129"/>
      <c r="AQ66" s="1129"/>
      <c r="AR66" s="1129"/>
      <c r="AS66" s="1129"/>
      <c r="AT66" s="1129"/>
      <c r="AU66" s="1129"/>
      <c r="AV66" s="1129"/>
      <c r="AW66" s="1129"/>
      <c r="AX66" s="1129"/>
      <c r="AY66" s="1129"/>
      <c r="AZ66" s="1129"/>
      <c r="BA66" s="1129"/>
      <c r="BB66" s="1129"/>
      <c r="BC66" s="1129"/>
      <c r="BD66" s="1129"/>
      <c r="BE66" s="1129"/>
      <c r="BF66" s="1129"/>
      <c r="BG66" s="1129"/>
      <c r="BH66" s="1129"/>
      <c r="BI66" s="1129"/>
      <c r="BJ66" s="1129"/>
      <c r="BK66" s="1129"/>
      <c r="BL66" s="1129"/>
      <c r="BM66" s="1129"/>
      <c r="BN66" s="1129"/>
      <c r="BO66" s="1129"/>
      <c r="BP66" s="1129"/>
      <c r="BQ66" s="1129"/>
      <c r="BR66" s="1129"/>
      <c r="BS66" s="1129"/>
      <c r="BT66" s="1129"/>
      <c r="BU66" s="1129"/>
      <c r="BV66" s="1129"/>
      <c r="BW66" s="1129"/>
      <c r="BX66" s="1129"/>
      <c r="BY66" s="1129"/>
      <c r="BZ66" s="1129"/>
      <c r="CA66" s="1129"/>
      <c r="CB66" s="1129"/>
      <c r="CC66" s="1129"/>
      <c r="CD66" s="1129"/>
      <c r="CE66" s="1129"/>
      <c r="CF66" s="1129"/>
      <c r="CG66" s="1129"/>
      <c r="CH66" s="1129"/>
      <c r="CI66" s="1129"/>
      <c r="CJ66" s="1129"/>
      <c r="CK66" s="1129"/>
      <c r="CL66" s="1129"/>
      <c r="CM66" s="1129"/>
      <c r="CN66" s="1129"/>
      <c r="CO66" s="1129"/>
      <c r="CP66" s="1129"/>
      <c r="CQ66" s="1129"/>
      <c r="CR66" s="1129"/>
      <c r="CS66" s="1129"/>
      <c r="CT66" s="1129"/>
      <c r="CU66" s="1129"/>
      <c r="CV66" s="1129"/>
      <c r="CW66" s="1129"/>
      <c r="CX66" s="1129"/>
      <c r="CY66" s="1129"/>
      <c r="CZ66" s="1129"/>
      <c r="DA66" s="1129"/>
      <c r="DB66" s="1129"/>
      <c r="DC66" s="1130"/>
    </row>
    <row r="67" spans="2:107" x14ac:dyDescent="0.15">
      <c r="B67" s="98"/>
      <c r="AN67" s="1128"/>
      <c r="AO67" s="1129"/>
      <c r="AP67" s="1129"/>
      <c r="AQ67" s="1129"/>
      <c r="AR67" s="1129"/>
      <c r="AS67" s="1129"/>
      <c r="AT67" s="1129"/>
      <c r="AU67" s="1129"/>
      <c r="AV67" s="1129"/>
      <c r="AW67" s="1129"/>
      <c r="AX67" s="1129"/>
      <c r="AY67" s="1129"/>
      <c r="AZ67" s="1129"/>
      <c r="BA67" s="1129"/>
      <c r="BB67" s="1129"/>
      <c r="BC67" s="1129"/>
      <c r="BD67" s="1129"/>
      <c r="BE67" s="1129"/>
      <c r="BF67" s="1129"/>
      <c r="BG67" s="1129"/>
      <c r="BH67" s="1129"/>
      <c r="BI67" s="1129"/>
      <c r="BJ67" s="1129"/>
      <c r="BK67" s="1129"/>
      <c r="BL67" s="1129"/>
      <c r="BM67" s="1129"/>
      <c r="BN67" s="1129"/>
      <c r="BO67" s="1129"/>
      <c r="BP67" s="1129"/>
      <c r="BQ67" s="1129"/>
      <c r="BR67" s="1129"/>
      <c r="BS67" s="1129"/>
      <c r="BT67" s="1129"/>
      <c r="BU67" s="1129"/>
      <c r="BV67" s="1129"/>
      <c r="BW67" s="1129"/>
      <c r="BX67" s="1129"/>
      <c r="BY67" s="1129"/>
      <c r="BZ67" s="1129"/>
      <c r="CA67" s="1129"/>
      <c r="CB67" s="1129"/>
      <c r="CC67" s="1129"/>
      <c r="CD67" s="1129"/>
      <c r="CE67" s="1129"/>
      <c r="CF67" s="1129"/>
      <c r="CG67" s="1129"/>
      <c r="CH67" s="1129"/>
      <c r="CI67" s="1129"/>
      <c r="CJ67" s="1129"/>
      <c r="CK67" s="1129"/>
      <c r="CL67" s="1129"/>
      <c r="CM67" s="1129"/>
      <c r="CN67" s="1129"/>
      <c r="CO67" s="1129"/>
      <c r="CP67" s="1129"/>
      <c r="CQ67" s="1129"/>
      <c r="CR67" s="1129"/>
      <c r="CS67" s="1129"/>
      <c r="CT67" s="1129"/>
      <c r="CU67" s="1129"/>
      <c r="CV67" s="1129"/>
      <c r="CW67" s="1129"/>
      <c r="CX67" s="1129"/>
      <c r="CY67" s="1129"/>
      <c r="CZ67" s="1129"/>
      <c r="DA67" s="1129"/>
      <c r="DB67" s="1129"/>
      <c r="DC67" s="1130"/>
    </row>
    <row r="68" spans="2:107" x14ac:dyDescent="0.15">
      <c r="B68" s="98"/>
      <c r="AN68" s="1128"/>
      <c r="AO68" s="1129"/>
      <c r="AP68" s="1129"/>
      <c r="AQ68" s="1129"/>
      <c r="AR68" s="1129"/>
      <c r="AS68" s="1129"/>
      <c r="AT68" s="1129"/>
      <c r="AU68" s="1129"/>
      <c r="AV68" s="1129"/>
      <c r="AW68" s="1129"/>
      <c r="AX68" s="1129"/>
      <c r="AY68" s="1129"/>
      <c r="AZ68" s="1129"/>
      <c r="BA68" s="1129"/>
      <c r="BB68" s="1129"/>
      <c r="BC68" s="1129"/>
      <c r="BD68" s="1129"/>
      <c r="BE68" s="1129"/>
      <c r="BF68" s="1129"/>
      <c r="BG68" s="1129"/>
      <c r="BH68" s="1129"/>
      <c r="BI68" s="1129"/>
      <c r="BJ68" s="1129"/>
      <c r="BK68" s="1129"/>
      <c r="BL68" s="1129"/>
      <c r="BM68" s="1129"/>
      <c r="BN68" s="1129"/>
      <c r="BO68" s="1129"/>
      <c r="BP68" s="1129"/>
      <c r="BQ68" s="1129"/>
      <c r="BR68" s="1129"/>
      <c r="BS68" s="1129"/>
      <c r="BT68" s="1129"/>
      <c r="BU68" s="1129"/>
      <c r="BV68" s="1129"/>
      <c r="BW68" s="1129"/>
      <c r="BX68" s="1129"/>
      <c r="BY68" s="1129"/>
      <c r="BZ68" s="1129"/>
      <c r="CA68" s="1129"/>
      <c r="CB68" s="1129"/>
      <c r="CC68" s="1129"/>
      <c r="CD68" s="1129"/>
      <c r="CE68" s="1129"/>
      <c r="CF68" s="1129"/>
      <c r="CG68" s="1129"/>
      <c r="CH68" s="1129"/>
      <c r="CI68" s="1129"/>
      <c r="CJ68" s="1129"/>
      <c r="CK68" s="1129"/>
      <c r="CL68" s="1129"/>
      <c r="CM68" s="1129"/>
      <c r="CN68" s="1129"/>
      <c r="CO68" s="1129"/>
      <c r="CP68" s="1129"/>
      <c r="CQ68" s="1129"/>
      <c r="CR68" s="1129"/>
      <c r="CS68" s="1129"/>
      <c r="CT68" s="1129"/>
      <c r="CU68" s="1129"/>
      <c r="CV68" s="1129"/>
      <c r="CW68" s="1129"/>
      <c r="CX68" s="1129"/>
      <c r="CY68" s="1129"/>
      <c r="CZ68" s="1129"/>
      <c r="DA68" s="1129"/>
      <c r="DB68" s="1129"/>
      <c r="DC68" s="1130"/>
    </row>
    <row r="69" spans="2:107" x14ac:dyDescent="0.15">
      <c r="B69" s="98"/>
      <c r="AN69" s="1131"/>
      <c r="AO69" s="1132"/>
      <c r="AP69" s="1132"/>
      <c r="AQ69" s="1132"/>
      <c r="AR69" s="1132"/>
      <c r="AS69" s="1132"/>
      <c r="AT69" s="1132"/>
      <c r="AU69" s="1132"/>
      <c r="AV69" s="1132"/>
      <c r="AW69" s="1132"/>
      <c r="AX69" s="1132"/>
      <c r="AY69" s="1132"/>
      <c r="AZ69" s="1132"/>
      <c r="BA69" s="1132"/>
      <c r="BB69" s="1132"/>
      <c r="BC69" s="1132"/>
      <c r="BD69" s="1132"/>
      <c r="BE69" s="1132"/>
      <c r="BF69" s="1132"/>
      <c r="BG69" s="1132"/>
      <c r="BH69" s="1132"/>
      <c r="BI69" s="1132"/>
      <c r="BJ69" s="1132"/>
      <c r="BK69" s="1132"/>
      <c r="BL69" s="1132"/>
      <c r="BM69" s="1132"/>
      <c r="BN69" s="1132"/>
      <c r="BO69" s="1132"/>
      <c r="BP69" s="1132"/>
      <c r="BQ69" s="1132"/>
      <c r="BR69" s="1132"/>
      <c r="BS69" s="1132"/>
      <c r="BT69" s="1132"/>
      <c r="BU69" s="1132"/>
      <c r="BV69" s="1132"/>
      <c r="BW69" s="1132"/>
      <c r="BX69" s="1132"/>
      <c r="BY69" s="1132"/>
      <c r="BZ69" s="1132"/>
      <c r="CA69" s="1132"/>
      <c r="CB69" s="1132"/>
      <c r="CC69" s="1132"/>
      <c r="CD69" s="1132"/>
      <c r="CE69" s="1132"/>
      <c r="CF69" s="1132"/>
      <c r="CG69" s="1132"/>
      <c r="CH69" s="1132"/>
      <c r="CI69" s="1132"/>
      <c r="CJ69" s="1132"/>
      <c r="CK69" s="1132"/>
      <c r="CL69" s="1132"/>
      <c r="CM69" s="1132"/>
      <c r="CN69" s="1132"/>
      <c r="CO69" s="1132"/>
      <c r="CP69" s="1132"/>
      <c r="CQ69" s="1132"/>
      <c r="CR69" s="1132"/>
      <c r="CS69" s="1132"/>
      <c r="CT69" s="1132"/>
      <c r="CU69" s="1132"/>
      <c r="CV69" s="1132"/>
      <c r="CW69" s="1132"/>
      <c r="CX69" s="1132"/>
      <c r="CY69" s="1132"/>
      <c r="CZ69" s="1132"/>
      <c r="DA69" s="1132"/>
      <c r="DB69" s="1132"/>
      <c r="DC69" s="1133"/>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169</v>
      </c>
    </row>
    <row r="72" spans="2:107" x14ac:dyDescent="0.15">
      <c r="B72" s="98"/>
      <c r="G72" s="1119"/>
      <c r="H72" s="1119"/>
      <c r="I72" s="1119"/>
      <c r="J72" s="1119"/>
      <c r="K72" s="314"/>
      <c r="L72" s="314"/>
      <c r="M72" s="319"/>
      <c r="N72" s="319"/>
      <c r="AN72" s="1120"/>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1" t="s">
        <v>526</v>
      </c>
      <c r="BQ72" s="1121"/>
      <c r="BR72" s="1121"/>
      <c r="BS72" s="1121"/>
      <c r="BT72" s="1121"/>
      <c r="BU72" s="1121"/>
      <c r="BV72" s="1121"/>
      <c r="BW72" s="1121"/>
      <c r="BX72" s="1121" t="s">
        <v>446</v>
      </c>
      <c r="BY72" s="1121"/>
      <c r="BZ72" s="1121"/>
      <c r="CA72" s="1121"/>
      <c r="CB72" s="1121"/>
      <c r="CC72" s="1121"/>
      <c r="CD72" s="1121"/>
      <c r="CE72" s="1121"/>
      <c r="CF72" s="1121" t="s">
        <v>527</v>
      </c>
      <c r="CG72" s="1121"/>
      <c r="CH72" s="1121"/>
      <c r="CI72" s="1121"/>
      <c r="CJ72" s="1121"/>
      <c r="CK72" s="1121"/>
      <c r="CL72" s="1121"/>
      <c r="CM72" s="1121"/>
      <c r="CN72" s="1121" t="s">
        <v>529</v>
      </c>
      <c r="CO72" s="1121"/>
      <c r="CP72" s="1121"/>
      <c r="CQ72" s="1121"/>
      <c r="CR72" s="1121"/>
      <c r="CS72" s="1121"/>
      <c r="CT72" s="1121"/>
      <c r="CU72" s="1121"/>
      <c r="CV72" s="1121" t="s">
        <v>530</v>
      </c>
      <c r="CW72" s="1121"/>
      <c r="CX72" s="1121"/>
      <c r="CY72" s="1121"/>
      <c r="CZ72" s="1121"/>
      <c r="DA72" s="1121"/>
      <c r="DB72" s="1121"/>
      <c r="DC72" s="1121"/>
    </row>
    <row r="73" spans="2:107" x14ac:dyDescent="0.15">
      <c r="B73" s="98"/>
      <c r="G73" s="1134"/>
      <c r="H73" s="1134"/>
      <c r="I73" s="1134"/>
      <c r="J73" s="1134"/>
      <c r="K73" s="1137"/>
      <c r="L73" s="1137"/>
      <c r="M73" s="1137"/>
      <c r="N73" s="1137"/>
      <c r="AM73" s="310"/>
      <c r="AN73" s="1124" t="s">
        <v>552</v>
      </c>
      <c r="AO73" s="1124"/>
      <c r="AP73" s="1124"/>
      <c r="AQ73" s="1124"/>
      <c r="AR73" s="1124"/>
      <c r="AS73" s="1124"/>
      <c r="AT73" s="1124"/>
      <c r="AU73" s="1124"/>
      <c r="AV73" s="1124"/>
      <c r="AW73" s="1124"/>
      <c r="AX73" s="1124"/>
      <c r="AY73" s="1124"/>
      <c r="AZ73" s="1124"/>
      <c r="BA73" s="1124"/>
      <c r="BB73" s="1124" t="s">
        <v>553</v>
      </c>
      <c r="BC73" s="1124"/>
      <c r="BD73" s="1124"/>
      <c r="BE73" s="1124"/>
      <c r="BF73" s="1124"/>
      <c r="BG73" s="1124"/>
      <c r="BH73" s="1124"/>
      <c r="BI73" s="1124"/>
      <c r="BJ73" s="1124"/>
      <c r="BK73" s="1124"/>
      <c r="BL73" s="1124"/>
      <c r="BM73" s="1124"/>
      <c r="BN73" s="1124"/>
      <c r="BO73" s="1124"/>
      <c r="BP73" s="1122">
        <v>23.5</v>
      </c>
      <c r="BQ73" s="1122"/>
      <c r="BR73" s="1122"/>
      <c r="BS73" s="1122"/>
      <c r="BT73" s="1122"/>
      <c r="BU73" s="1122"/>
      <c r="BV73" s="1122"/>
      <c r="BW73" s="1122"/>
      <c r="BX73" s="1122">
        <v>17.899999999999999</v>
      </c>
      <c r="BY73" s="1122"/>
      <c r="BZ73" s="1122"/>
      <c r="CA73" s="1122"/>
      <c r="CB73" s="1122"/>
      <c r="CC73" s="1122"/>
      <c r="CD73" s="1122"/>
      <c r="CE73" s="1122"/>
      <c r="CF73" s="1122">
        <v>14.3</v>
      </c>
      <c r="CG73" s="1122"/>
      <c r="CH73" s="1122"/>
      <c r="CI73" s="1122"/>
      <c r="CJ73" s="1122"/>
      <c r="CK73" s="1122"/>
      <c r="CL73" s="1122"/>
      <c r="CM73" s="1122"/>
      <c r="CN73" s="1122">
        <v>10.1</v>
      </c>
      <c r="CO73" s="1122"/>
      <c r="CP73" s="1122"/>
      <c r="CQ73" s="1122"/>
      <c r="CR73" s="1122"/>
      <c r="CS73" s="1122"/>
      <c r="CT73" s="1122"/>
      <c r="CU73" s="1122"/>
      <c r="CV73" s="1122">
        <v>6.3</v>
      </c>
      <c r="CW73" s="1122"/>
      <c r="CX73" s="1122"/>
      <c r="CY73" s="1122"/>
      <c r="CZ73" s="1122"/>
      <c r="DA73" s="1122"/>
      <c r="DB73" s="1122"/>
      <c r="DC73" s="1122"/>
    </row>
    <row r="74" spans="2:107" x14ac:dyDescent="0.15">
      <c r="B74" s="98"/>
      <c r="G74" s="1134"/>
      <c r="H74" s="1134"/>
      <c r="I74" s="1134"/>
      <c r="J74" s="1134"/>
      <c r="K74" s="1137"/>
      <c r="L74" s="1137"/>
      <c r="M74" s="1137"/>
      <c r="N74" s="1137"/>
      <c r="AM74" s="310"/>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2"/>
      <c r="BQ74" s="1122"/>
      <c r="BR74" s="1122"/>
      <c r="BS74" s="1122"/>
      <c r="BT74" s="1122"/>
      <c r="BU74" s="1122"/>
      <c r="BV74" s="1122"/>
      <c r="BW74" s="1122"/>
      <c r="BX74" s="1122"/>
      <c r="BY74" s="1122"/>
      <c r="BZ74" s="1122"/>
      <c r="CA74" s="1122"/>
      <c r="CB74" s="1122"/>
      <c r="CC74" s="1122"/>
      <c r="CD74" s="1122"/>
      <c r="CE74" s="1122"/>
      <c r="CF74" s="1122"/>
      <c r="CG74" s="1122"/>
      <c r="CH74" s="1122"/>
      <c r="CI74" s="1122"/>
      <c r="CJ74" s="1122"/>
      <c r="CK74" s="1122"/>
      <c r="CL74" s="1122"/>
      <c r="CM74" s="1122"/>
      <c r="CN74" s="1122"/>
      <c r="CO74" s="1122"/>
      <c r="CP74" s="1122"/>
      <c r="CQ74" s="1122"/>
      <c r="CR74" s="1122"/>
      <c r="CS74" s="1122"/>
      <c r="CT74" s="1122"/>
      <c r="CU74" s="1122"/>
      <c r="CV74" s="1122"/>
      <c r="CW74" s="1122"/>
      <c r="CX74" s="1122"/>
      <c r="CY74" s="1122"/>
      <c r="CZ74" s="1122"/>
      <c r="DA74" s="1122"/>
      <c r="DB74" s="1122"/>
      <c r="DC74" s="1122"/>
    </row>
    <row r="75" spans="2:107" x14ac:dyDescent="0.15">
      <c r="B75" s="98"/>
      <c r="G75" s="1134"/>
      <c r="H75" s="1134"/>
      <c r="I75" s="1119"/>
      <c r="J75" s="1119"/>
      <c r="K75" s="1123"/>
      <c r="L75" s="1123"/>
      <c r="M75" s="1123"/>
      <c r="N75" s="1123"/>
      <c r="AM75" s="310"/>
      <c r="AN75" s="1124"/>
      <c r="AO75" s="1124"/>
      <c r="AP75" s="1124"/>
      <c r="AQ75" s="1124"/>
      <c r="AR75" s="1124"/>
      <c r="AS75" s="1124"/>
      <c r="AT75" s="1124"/>
      <c r="AU75" s="1124"/>
      <c r="AV75" s="1124"/>
      <c r="AW75" s="1124"/>
      <c r="AX75" s="1124"/>
      <c r="AY75" s="1124"/>
      <c r="AZ75" s="1124"/>
      <c r="BA75" s="1124"/>
      <c r="BB75" s="1124" t="s">
        <v>410</v>
      </c>
      <c r="BC75" s="1124"/>
      <c r="BD75" s="1124"/>
      <c r="BE75" s="1124"/>
      <c r="BF75" s="1124"/>
      <c r="BG75" s="1124"/>
      <c r="BH75" s="1124"/>
      <c r="BI75" s="1124"/>
      <c r="BJ75" s="1124"/>
      <c r="BK75" s="1124"/>
      <c r="BL75" s="1124"/>
      <c r="BM75" s="1124"/>
      <c r="BN75" s="1124"/>
      <c r="BO75" s="1124"/>
      <c r="BP75" s="1122">
        <v>3</v>
      </c>
      <c r="BQ75" s="1122"/>
      <c r="BR75" s="1122"/>
      <c r="BS75" s="1122"/>
      <c r="BT75" s="1122"/>
      <c r="BU75" s="1122"/>
      <c r="BV75" s="1122"/>
      <c r="BW75" s="1122"/>
      <c r="BX75" s="1122">
        <v>2.5</v>
      </c>
      <c r="BY75" s="1122"/>
      <c r="BZ75" s="1122"/>
      <c r="CA75" s="1122"/>
      <c r="CB75" s="1122"/>
      <c r="CC75" s="1122"/>
      <c r="CD75" s="1122"/>
      <c r="CE75" s="1122"/>
      <c r="CF75" s="1122">
        <v>2</v>
      </c>
      <c r="CG75" s="1122"/>
      <c r="CH75" s="1122"/>
      <c r="CI75" s="1122"/>
      <c r="CJ75" s="1122"/>
      <c r="CK75" s="1122"/>
      <c r="CL75" s="1122"/>
      <c r="CM75" s="1122"/>
      <c r="CN75" s="1122">
        <v>1.9</v>
      </c>
      <c r="CO75" s="1122"/>
      <c r="CP75" s="1122"/>
      <c r="CQ75" s="1122"/>
      <c r="CR75" s="1122"/>
      <c r="CS75" s="1122"/>
      <c r="CT75" s="1122"/>
      <c r="CU75" s="1122"/>
      <c r="CV75" s="1122">
        <v>1.7</v>
      </c>
      <c r="CW75" s="1122"/>
      <c r="CX75" s="1122"/>
      <c r="CY75" s="1122"/>
      <c r="CZ75" s="1122"/>
      <c r="DA75" s="1122"/>
      <c r="DB75" s="1122"/>
      <c r="DC75" s="1122"/>
    </row>
    <row r="76" spans="2:107" x14ac:dyDescent="0.15">
      <c r="B76" s="98"/>
      <c r="G76" s="1134"/>
      <c r="H76" s="1134"/>
      <c r="I76" s="1119"/>
      <c r="J76" s="1119"/>
      <c r="K76" s="1123"/>
      <c r="L76" s="1123"/>
      <c r="M76" s="1123"/>
      <c r="N76" s="1123"/>
      <c r="AM76" s="310"/>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2"/>
      <c r="BQ76" s="1122"/>
      <c r="BR76" s="1122"/>
      <c r="BS76" s="1122"/>
      <c r="BT76" s="1122"/>
      <c r="BU76" s="1122"/>
      <c r="BV76" s="1122"/>
      <c r="BW76" s="1122"/>
      <c r="BX76" s="1122"/>
      <c r="BY76" s="1122"/>
      <c r="BZ76" s="1122"/>
      <c r="CA76" s="1122"/>
      <c r="CB76" s="1122"/>
      <c r="CC76" s="1122"/>
      <c r="CD76" s="1122"/>
      <c r="CE76" s="1122"/>
      <c r="CF76" s="1122"/>
      <c r="CG76" s="1122"/>
      <c r="CH76" s="1122"/>
      <c r="CI76" s="1122"/>
      <c r="CJ76" s="1122"/>
      <c r="CK76" s="1122"/>
      <c r="CL76" s="1122"/>
      <c r="CM76" s="1122"/>
      <c r="CN76" s="1122"/>
      <c r="CO76" s="1122"/>
      <c r="CP76" s="1122"/>
      <c r="CQ76" s="1122"/>
      <c r="CR76" s="1122"/>
      <c r="CS76" s="1122"/>
      <c r="CT76" s="1122"/>
      <c r="CU76" s="1122"/>
      <c r="CV76" s="1122"/>
      <c r="CW76" s="1122"/>
      <c r="CX76" s="1122"/>
      <c r="CY76" s="1122"/>
      <c r="CZ76" s="1122"/>
      <c r="DA76" s="1122"/>
      <c r="DB76" s="1122"/>
      <c r="DC76" s="1122"/>
    </row>
    <row r="77" spans="2:107" x14ac:dyDescent="0.15">
      <c r="B77" s="98"/>
      <c r="G77" s="1119"/>
      <c r="H77" s="1119"/>
      <c r="I77" s="1119"/>
      <c r="J77" s="1119"/>
      <c r="K77" s="1137"/>
      <c r="L77" s="1137"/>
      <c r="M77" s="1137"/>
      <c r="N77" s="1137"/>
      <c r="AN77" s="1121" t="s">
        <v>15</v>
      </c>
      <c r="AO77" s="1121"/>
      <c r="AP77" s="1121"/>
      <c r="AQ77" s="1121"/>
      <c r="AR77" s="1121"/>
      <c r="AS77" s="1121"/>
      <c r="AT77" s="1121"/>
      <c r="AU77" s="1121"/>
      <c r="AV77" s="1121"/>
      <c r="AW77" s="1121"/>
      <c r="AX77" s="1121"/>
      <c r="AY77" s="1121"/>
      <c r="AZ77" s="1121"/>
      <c r="BA77" s="1121"/>
      <c r="BB77" s="1124" t="s">
        <v>553</v>
      </c>
      <c r="BC77" s="1124"/>
      <c r="BD77" s="1124"/>
      <c r="BE77" s="1124"/>
      <c r="BF77" s="1124"/>
      <c r="BG77" s="1124"/>
      <c r="BH77" s="1124"/>
      <c r="BI77" s="1124"/>
      <c r="BJ77" s="1124"/>
      <c r="BK77" s="1124"/>
      <c r="BL77" s="1124"/>
      <c r="BM77" s="1124"/>
      <c r="BN77" s="1124"/>
      <c r="BO77" s="1124"/>
      <c r="BP77" s="1122">
        <v>32.5</v>
      </c>
      <c r="BQ77" s="1122"/>
      <c r="BR77" s="1122"/>
      <c r="BS77" s="1122"/>
      <c r="BT77" s="1122"/>
      <c r="BU77" s="1122"/>
      <c r="BV77" s="1122"/>
      <c r="BW77" s="1122"/>
      <c r="BX77" s="1122">
        <v>30.2</v>
      </c>
      <c r="BY77" s="1122"/>
      <c r="BZ77" s="1122"/>
      <c r="CA77" s="1122"/>
      <c r="CB77" s="1122"/>
      <c r="CC77" s="1122"/>
      <c r="CD77" s="1122"/>
      <c r="CE77" s="1122"/>
      <c r="CF77" s="1122">
        <v>25.4</v>
      </c>
      <c r="CG77" s="1122"/>
      <c r="CH77" s="1122"/>
      <c r="CI77" s="1122"/>
      <c r="CJ77" s="1122"/>
      <c r="CK77" s="1122"/>
      <c r="CL77" s="1122"/>
      <c r="CM77" s="1122"/>
      <c r="CN77" s="1122">
        <v>22.9</v>
      </c>
      <c r="CO77" s="1122"/>
      <c r="CP77" s="1122"/>
      <c r="CQ77" s="1122"/>
      <c r="CR77" s="1122"/>
      <c r="CS77" s="1122"/>
      <c r="CT77" s="1122"/>
      <c r="CU77" s="1122"/>
      <c r="CV77" s="1122">
        <v>28.5</v>
      </c>
      <c r="CW77" s="1122"/>
      <c r="CX77" s="1122"/>
      <c r="CY77" s="1122"/>
      <c r="CZ77" s="1122"/>
      <c r="DA77" s="1122"/>
      <c r="DB77" s="1122"/>
      <c r="DC77" s="1122"/>
    </row>
    <row r="78" spans="2:107" x14ac:dyDescent="0.15">
      <c r="B78" s="98"/>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24"/>
      <c r="BC78" s="1124"/>
      <c r="BD78" s="1124"/>
      <c r="BE78" s="1124"/>
      <c r="BF78" s="1124"/>
      <c r="BG78" s="1124"/>
      <c r="BH78" s="1124"/>
      <c r="BI78" s="1124"/>
      <c r="BJ78" s="1124"/>
      <c r="BK78" s="1124"/>
      <c r="BL78" s="1124"/>
      <c r="BM78" s="1124"/>
      <c r="BN78" s="1124"/>
      <c r="BO78" s="1124"/>
      <c r="BP78" s="1122"/>
      <c r="BQ78" s="1122"/>
      <c r="BR78" s="1122"/>
      <c r="BS78" s="1122"/>
      <c r="BT78" s="1122"/>
      <c r="BU78" s="1122"/>
      <c r="BV78" s="1122"/>
      <c r="BW78" s="1122"/>
      <c r="BX78" s="1122"/>
      <c r="BY78" s="1122"/>
      <c r="BZ78" s="1122"/>
      <c r="CA78" s="1122"/>
      <c r="CB78" s="1122"/>
      <c r="CC78" s="1122"/>
      <c r="CD78" s="1122"/>
      <c r="CE78" s="1122"/>
      <c r="CF78" s="1122"/>
      <c r="CG78" s="1122"/>
      <c r="CH78" s="1122"/>
      <c r="CI78" s="1122"/>
      <c r="CJ78" s="1122"/>
      <c r="CK78" s="1122"/>
      <c r="CL78" s="1122"/>
      <c r="CM78" s="1122"/>
      <c r="CN78" s="1122"/>
      <c r="CO78" s="1122"/>
      <c r="CP78" s="1122"/>
      <c r="CQ78" s="1122"/>
      <c r="CR78" s="1122"/>
      <c r="CS78" s="1122"/>
      <c r="CT78" s="1122"/>
      <c r="CU78" s="1122"/>
      <c r="CV78" s="1122"/>
      <c r="CW78" s="1122"/>
      <c r="CX78" s="1122"/>
      <c r="CY78" s="1122"/>
      <c r="CZ78" s="1122"/>
      <c r="DA78" s="1122"/>
      <c r="DB78" s="1122"/>
      <c r="DC78" s="1122"/>
    </row>
    <row r="79" spans="2:107" x14ac:dyDescent="0.15">
      <c r="B79" s="98"/>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24" t="s">
        <v>410</v>
      </c>
      <c r="BC79" s="1124"/>
      <c r="BD79" s="1124"/>
      <c r="BE79" s="1124"/>
      <c r="BF79" s="1124"/>
      <c r="BG79" s="1124"/>
      <c r="BH79" s="1124"/>
      <c r="BI79" s="1124"/>
      <c r="BJ79" s="1124"/>
      <c r="BK79" s="1124"/>
      <c r="BL79" s="1124"/>
      <c r="BM79" s="1124"/>
      <c r="BN79" s="1124"/>
      <c r="BO79" s="1124"/>
      <c r="BP79" s="1122">
        <v>8.1999999999999993</v>
      </c>
      <c r="BQ79" s="1122"/>
      <c r="BR79" s="1122"/>
      <c r="BS79" s="1122"/>
      <c r="BT79" s="1122"/>
      <c r="BU79" s="1122"/>
      <c r="BV79" s="1122"/>
      <c r="BW79" s="1122"/>
      <c r="BX79" s="1122">
        <v>8</v>
      </c>
      <c r="BY79" s="1122"/>
      <c r="BZ79" s="1122"/>
      <c r="CA79" s="1122"/>
      <c r="CB79" s="1122"/>
      <c r="CC79" s="1122"/>
      <c r="CD79" s="1122"/>
      <c r="CE79" s="1122"/>
      <c r="CF79" s="1122">
        <v>7.8</v>
      </c>
      <c r="CG79" s="1122"/>
      <c r="CH79" s="1122"/>
      <c r="CI79" s="1122"/>
      <c r="CJ79" s="1122"/>
      <c r="CK79" s="1122"/>
      <c r="CL79" s="1122"/>
      <c r="CM79" s="1122"/>
      <c r="CN79" s="1122">
        <v>7.7</v>
      </c>
      <c r="CO79" s="1122"/>
      <c r="CP79" s="1122"/>
      <c r="CQ79" s="1122"/>
      <c r="CR79" s="1122"/>
      <c r="CS79" s="1122"/>
      <c r="CT79" s="1122"/>
      <c r="CU79" s="1122"/>
      <c r="CV79" s="1122">
        <v>7.5</v>
      </c>
      <c r="CW79" s="1122"/>
      <c r="CX79" s="1122"/>
      <c r="CY79" s="1122"/>
      <c r="CZ79" s="1122"/>
      <c r="DA79" s="1122"/>
      <c r="DB79" s="1122"/>
      <c r="DC79" s="1122"/>
    </row>
    <row r="80" spans="2:107" x14ac:dyDescent="0.15">
      <c r="B80" s="98"/>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24"/>
      <c r="BC80" s="1124"/>
      <c r="BD80" s="1124"/>
      <c r="BE80" s="1124"/>
      <c r="BF80" s="1124"/>
      <c r="BG80" s="1124"/>
      <c r="BH80" s="1124"/>
      <c r="BI80" s="1124"/>
      <c r="BJ80" s="1124"/>
      <c r="BK80" s="1124"/>
      <c r="BL80" s="1124"/>
      <c r="BM80" s="1124"/>
      <c r="BN80" s="1124"/>
      <c r="BO80" s="1124"/>
      <c r="BP80" s="1122"/>
      <c r="BQ80" s="1122"/>
      <c r="BR80" s="1122"/>
      <c r="BS80" s="1122"/>
      <c r="BT80" s="1122"/>
      <c r="BU80" s="1122"/>
      <c r="BV80" s="1122"/>
      <c r="BW80" s="1122"/>
      <c r="BX80" s="1122"/>
      <c r="BY80" s="1122"/>
      <c r="BZ80" s="1122"/>
      <c r="CA80" s="1122"/>
      <c r="CB80" s="1122"/>
      <c r="CC80" s="1122"/>
      <c r="CD80" s="1122"/>
      <c r="CE80" s="1122"/>
      <c r="CF80" s="1122"/>
      <c r="CG80" s="1122"/>
      <c r="CH80" s="1122"/>
      <c r="CI80" s="1122"/>
      <c r="CJ80" s="1122"/>
      <c r="CK80" s="1122"/>
      <c r="CL80" s="1122"/>
      <c r="CM80" s="1122"/>
      <c r="CN80" s="1122"/>
      <c r="CO80" s="1122"/>
      <c r="CP80" s="1122"/>
      <c r="CQ80" s="1122"/>
      <c r="CR80" s="1122"/>
      <c r="CS80" s="1122"/>
      <c r="CT80" s="1122"/>
      <c r="CU80" s="1122"/>
      <c r="CV80" s="1122"/>
      <c r="CW80" s="1122"/>
      <c r="CX80" s="1122"/>
      <c r="CY80" s="1122"/>
      <c r="CZ80" s="1122"/>
      <c r="DA80" s="1122"/>
      <c r="DB80" s="1122"/>
      <c r="DC80" s="1122"/>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VHbE3VkpYtqHTxEsT7tV5iK6uOxAgvpouMXVBzraoMOk3SEEWAqIe1apbVA2zXsnsE44vEynqLxaxmcOdjJldA==" saltValue="fN06CTNPZaW38lvmybjxf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51" zoomScaleNormal="51" zoomScaleSheetLayoutView="70" workbookViewId="0">
      <selection activeCell="AN43" sqref="AN43:DC47"/>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96</v>
      </c>
    </row>
  </sheetData>
  <sheetProtection algorithmName="SHA-512" hashValue="EBa7sxXAxiqdRcITbAD0132amBvXqZhkwA5XaUoCcrXdYe4pNY92WzKCBzg3rGR7QbsC4VfW+9uKqBcbzxu0Og==" saltValue="rEemL7yRJvGBafGdhBQlH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31" zoomScale="55" zoomScaleNormal="55" zoomScaleSheetLayoutView="55" workbookViewId="0">
      <selection activeCell="AN43" sqref="AN43:DC47"/>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96</v>
      </c>
    </row>
  </sheetData>
  <sheetProtection algorithmName="SHA-512" hashValue="30tDUDf41nTQDzxcnwr6ju1bYzj8MGH1KlUqlYNywtaAvZ0OiMFh3zIDyB8e6ulq/jdiVrYpeNyoa9XJrSCw8Q==" saltValue="9T2YGFtBtL6i5zEjYyjPx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77</v>
      </c>
      <c r="E2" s="142"/>
      <c r="F2" s="342" t="s">
        <v>525</v>
      </c>
      <c r="G2" s="166"/>
      <c r="H2" s="176"/>
    </row>
    <row r="3" spans="1:8" x14ac:dyDescent="0.15">
      <c r="A3" s="132" t="s">
        <v>130</v>
      </c>
      <c r="B3" s="124"/>
      <c r="C3" s="335"/>
      <c r="D3" s="338">
        <v>33850</v>
      </c>
      <c r="E3" s="340"/>
      <c r="F3" s="343">
        <v>67319</v>
      </c>
      <c r="G3" s="345"/>
      <c r="H3" s="348"/>
    </row>
    <row r="4" spans="1:8" x14ac:dyDescent="0.15">
      <c r="A4" s="117"/>
      <c r="B4" s="123"/>
      <c r="C4" s="336"/>
      <c r="D4" s="339">
        <v>24947</v>
      </c>
      <c r="E4" s="341"/>
      <c r="F4" s="344">
        <v>38101</v>
      </c>
      <c r="G4" s="346"/>
      <c r="H4" s="349"/>
    </row>
    <row r="5" spans="1:8" x14ac:dyDescent="0.15">
      <c r="A5" s="132" t="s">
        <v>233</v>
      </c>
      <c r="B5" s="124"/>
      <c r="C5" s="335"/>
      <c r="D5" s="338">
        <v>25421</v>
      </c>
      <c r="E5" s="340"/>
      <c r="F5" s="343">
        <v>70615</v>
      </c>
      <c r="G5" s="345"/>
      <c r="H5" s="348"/>
    </row>
    <row r="6" spans="1:8" x14ac:dyDescent="0.15">
      <c r="A6" s="117"/>
      <c r="B6" s="123"/>
      <c r="C6" s="336"/>
      <c r="D6" s="339">
        <v>20750</v>
      </c>
      <c r="E6" s="341"/>
      <c r="F6" s="344">
        <v>37382</v>
      </c>
      <c r="G6" s="346"/>
      <c r="H6" s="349"/>
    </row>
    <row r="7" spans="1:8" x14ac:dyDescent="0.15">
      <c r="A7" s="132" t="s">
        <v>504</v>
      </c>
      <c r="B7" s="124"/>
      <c r="C7" s="335"/>
      <c r="D7" s="338">
        <v>35980</v>
      </c>
      <c r="E7" s="340"/>
      <c r="F7" s="343">
        <v>69185</v>
      </c>
      <c r="G7" s="345"/>
      <c r="H7" s="348"/>
    </row>
    <row r="8" spans="1:8" x14ac:dyDescent="0.15">
      <c r="A8" s="117"/>
      <c r="B8" s="123"/>
      <c r="C8" s="336"/>
      <c r="D8" s="339">
        <v>27598</v>
      </c>
      <c r="E8" s="341"/>
      <c r="F8" s="344">
        <v>38519</v>
      </c>
      <c r="G8" s="346"/>
      <c r="H8" s="349"/>
    </row>
    <row r="9" spans="1:8" x14ac:dyDescent="0.15">
      <c r="A9" s="132" t="s">
        <v>523</v>
      </c>
      <c r="B9" s="124"/>
      <c r="C9" s="335"/>
      <c r="D9" s="338">
        <v>26394</v>
      </c>
      <c r="E9" s="340"/>
      <c r="F9" s="343">
        <v>70166</v>
      </c>
      <c r="G9" s="345"/>
      <c r="H9" s="348"/>
    </row>
    <row r="10" spans="1:8" x14ac:dyDescent="0.15">
      <c r="A10" s="117"/>
      <c r="B10" s="123"/>
      <c r="C10" s="336"/>
      <c r="D10" s="339">
        <v>22500</v>
      </c>
      <c r="E10" s="341"/>
      <c r="F10" s="344">
        <v>36115</v>
      </c>
      <c r="G10" s="346"/>
      <c r="H10" s="349"/>
    </row>
    <row r="11" spans="1:8" x14ac:dyDescent="0.15">
      <c r="A11" s="132" t="s">
        <v>478</v>
      </c>
      <c r="B11" s="124"/>
      <c r="C11" s="335"/>
      <c r="D11" s="338">
        <v>22976</v>
      </c>
      <c r="E11" s="340"/>
      <c r="F11" s="343">
        <v>70329</v>
      </c>
      <c r="G11" s="345"/>
      <c r="H11" s="348"/>
    </row>
    <row r="12" spans="1:8" x14ac:dyDescent="0.15">
      <c r="A12" s="117"/>
      <c r="B12" s="123"/>
      <c r="C12" s="337"/>
      <c r="D12" s="339">
        <v>18122</v>
      </c>
      <c r="E12" s="341"/>
      <c r="F12" s="344">
        <v>39403</v>
      </c>
      <c r="G12" s="346"/>
      <c r="H12" s="349"/>
    </row>
    <row r="13" spans="1:8" x14ac:dyDescent="0.15">
      <c r="A13" s="132"/>
      <c r="B13" s="124"/>
      <c r="C13" s="335"/>
      <c r="D13" s="338">
        <v>28924</v>
      </c>
      <c r="E13" s="340"/>
      <c r="F13" s="343">
        <v>69523</v>
      </c>
      <c r="G13" s="347"/>
      <c r="H13" s="348"/>
    </row>
    <row r="14" spans="1:8" x14ac:dyDescent="0.15">
      <c r="A14" s="117"/>
      <c r="B14" s="123"/>
      <c r="C14" s="336"/>
      <c r="D14" s="339">
        <v>22783</v>
      </c>
      <c r="E14" s="341"/>
      <c r="F14" s="344">
        <v>37904</v>
      </c>
      <c r="G14" s="346"/>
      <c r="H14" s="349"/>
    </row>
    <row r="17" spans="1:11" x14ac:dyDescent="0.15">
      <c r="A17" s="327" t="s">
        <v>22</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85</v>
      </c>
      <c r="B19" s="328">
        <f>ROUND(VALUE(SUBSTITUTE(実質収支比率等に係る経年分析!F$48,"▲","-")),2)</f>
        <v>7.87</v>
      </c>
      <c r="C19" s="328">
        <f>ROUND(VALUE(SUBSTITUTE(実質収支比率等に係る経年分析!G$48,"▲","-")),2)</f>
        <v>6.75</v>
      </c>
      <c r="D19" s="328">
        <f>ROUND(VALUE(SUBSTITUTE(実質収支比率等に係る経年分析!H$48,"▲","-")),2)</f>
        <v>6.7</v>
      </c>
      <c r="E19" s="328">
        <f>ROUND(VALUE(SUBSTITUTE(実質収支比率等に係る経年分析!I$48,"▲","-")),2)</f>
        <v>5.83</v>
      </c>
      <c r="F19" s="328">
        <f>ROUND(VALUE(SUBSTITUTE(実質収支比率等に係る経年分析!J$48,"▲","-")),2)</f>
        <v>9.7100000000000009</v>
      </c>
    </row>
    <row r="20" spans="1:11" x14ac:dyDescent="0.15">
      <c r="A20" s="328" t="s">
        <v>34</v>
      </c>
      <c r="B20" s="328">
        <f>ROUND(VALUE(SUBSTITUTE(実質収支比率等に係る経年分析!F$47,"▲","-")),2)</f>
        <v>9.8000000000000007</v>
      </c>
      <c r="C20" s="328">
        <f>ROUND(VALUE(SUBSTITUTE(実質収支比率等に係る経年分析!G$47,"▲","-")),2)</f>
        <v>11.49</v>
      </c>
      <c r="D20" s="328">
        <f>ROUND(VALUE(SUBSTITUTE(実質収支比率等に係る経年分析!H$47,"▲","-")),2)</f>
        <v>11.99</v>
      </c>
      <c r="E20" s="328">
        <f>ROUND(VALUE(SUBSTITUTE(実質収支比率等に係る経年分析!I$47,"▲","-")),2)</f>
        <v>12.02</v>
      </c>
      <c r="F20" s="328">
        <f>ROUND(VALUE(SUBSTITUTE(実質収支比率等に係る経年分析!J$47,"▲","-")),2)</f>
        <v>10.8</v>
      </c>
    </row>
    <row r="21" spans="1:11" x14ac:dyDescent="0.15">
      <c r="A21" s="328" t="s">
        <v>110</v>
      </c>
      <c r="B21" s="328">
        <f>IF(ISNUMBER(VALUE(SUBSTITUTE(実質収支比率等に係る経年分析!F$49,"▲","-"))),ROUND(VALUE(SUBSTITUTE(実質収支比率等に係る経年分析!F$49,"▲","-")),2),NA())</f>
        <v>0.1</v>
      </c>
      <c r="C21" s="328">
        <f>IF(ISNUMBER(VALUE(SUBSTITUTE(実質収支比率等に係る経年分析!G$49,"▲","-"))),ROUND(VALUE(SUBSTITUTE(実質収支比率等に係る経年分析!G$49,"▲","-")),2),NA())</f>
        <v>0.8</v>
      </c>
      <c r="D21" s="328">
        <f>IF(ISNUMBER(VALUE(SUBSTITUTE(実質収支比率等に係る経年分析!H$49,"▲","-"))),ROUND(VALUE(SUBSTITUTE(実質収支比率等に係る経年分析!H$49,"▲","-")),2),NA())</f>
        <v>0.5</v>
      </c>
      <c r="E21" s="328">
        <f>IF(ISNUMBER(VALUE(SUBSTITUTE(実質収支比率等に係る経年分析!I$49,"▲","-"))),ROUND(VALUE(SUBSTITUTE(実質収支比率等に係る経年分析!I$49,"▲","-")),2),NA())</f>
        <v>-0.89</v>
      </c>
      <c r="F21" s="328">
        <f>IF(ISNUMBER(VALUE(SUBSTITUTE(実質収支比率等に係る経年分析!J$49,"▲","-"))),ROUND(VALUE(SUBSTITUTE(実質収支比率等に係る経年分析!J$49,"▲","-")),2),NA())</f>
        <v>3.57</v>
      </c>
    </row>
    <row r="24" spans="1:11" x14ac:dyDescent="0.15">
      <c r="A24" s="327" t="s">
        <v>97</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111</v>
      </c>
      <c r="C26" s="329" t="s">
        <v>57</v>
      </c>
      <c r="D26" s="329" t="s">
        <v>111</v>
      </c>
      <c r="E26" s="329" t="s">
        <v>57</v>
      </c>
      <c r="F26" s="329" t="s">
        <v>111</v>
      </c>
      <c r="G26" s="329" t="s">
        <v>57</v>
      </c>
      <c r="H26" s="329" t="s">
        <v>111</v>
      </c>
      <c r="I26" s="329" t="s">
        <v>57</v>
      </c>
      <c r="J26" s="329" t="s">
        <v>111</v>
      </c>
      <c r="K26" s="329" t="s">
        <v>57</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1.59</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1.21</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1.27</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1.53</v>
      </c>
      <c r="J27" s="329" t="e">
        <f>IF(ROUND(VALUE(SUBSTITUTE(連結実質赤字比率に係る赤字・黒字の構成分析!J$43,"▲","-")),2)&lt;0,ABS(ROUND(VALUE(SUBSTITUTE(連結実質赤字比率に係る赤字・黒字の構成分析!J$43,"▲","-")),2)),NA())</f>
        <v>#VALUE!</v>
      </c>
      <c r="K27" s="329" t="e">
        <f>IF(ROUND(VALUE(SUBSTITUTE(連結実質赤字比率に係る赤字・黒字の構成分析!J$43,"▲","-")),2)&gt;=0,ABS(ROUND(VALUE(SUBSTITUTE(連結実質赤字比率に係る赤字・黒字の構成分析!J$43,"▲","-")),2)),NA())</f>
        <v>#VALUE!</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e">
        <f>IF(連結実質赤字比率に係る赤字・黒字の構成分析!C$41="",NA(),連結実質赤字比率に係る赤字・黒字の構成分析!C$41)</f>
        <v>#N/A</v>
      </c>
      <c r="B29" s="329" t="e">
        <f>IF(ROUND(VALUE(SUBSTITUTE(連結実質赤字比率に係る赤字・黒字の構成分析!F$41,"▲","-")),2)&lt;0,ABS(ROUND(VALUE(SUBSTITUTE(連結実質赤字比率に係る赤字・黒字の構成分析!F$41,"▲","-")),2)),NA())</f>
        <v>#VALUE!</v>
      </c>
      <c r="C29" s="329" t="e">
        <f>IF(ROUND(VALUE(SUBSTITUTE(連結実質赤字比率に係る赤字・黒字の構成分析!F$41,"▲","-")),2)&gt;=0,ABS(ROUND(VALUE(SUBSTITUTE(連結実質赤字比率に係る赤字・黒字の構成分析!F$41,"▲","-")),2)),NA())</f>
        <v>#VALUE!</v>
      </c>
      <c r="D29" s="329" t="e">
        <f>IF(ROUND(VALUE(SUBSTITUTE(連結実質赤字比率に係る赤字・黒字の構成分析!G$41,"▲","-")),2)&lt;0,ABS(ROUND(VALUE(SUBSTITUTE(連結実質赤字比率に係る赤字・黒字の構成分析!G$41,"▲","-")),2)),NA())</f>
        <v>#VALUE!</v>
      </c>
      <c r="E29" s="329" t="e">
        <f>IF(ROUND(VALUE(SUBSTITUTE(連結実質赤字比率に係る赤字・黒字の構成分析!G$41,"▲","-")),2)&gt;=0,ABS(ROUND(VALUE(SUBSTITUTE(連結実質赤字比率に係る赤字・黒字の構成分析!G$41,"▲","-")),2)),NA())</f>
        <v>#VALUE!</v>
      </c>
      <c r="F29" s="329" t="e">
        <f>IF(ROUND(VALUE(SUBSTITUTE(連結実質赤字比率に係る赤字・黒字の構成分析!H$41,"▲","-")),2)&lt;0,ABS(ROUND(VALUE(SUBSTITUTE(連結実質赤字比率に係る赤字・黒字の構成分析!H$41,"▲","-")),2)),NA())</f>
        <v>#VALUE!</v>
      </c>
      <c r="G29" s="329" t="e">
        <f>IF(ROUND(VALUE(SUBSTITUTE(連結実質赤字比率に係る赤字・黒字の構成分析!H$41,"▲","-")),2)&gt;=0,ABS(ROUND(VALUE(SUBSTITUTE(連結実質赤字比率に係る赤字・黒字の構成分析!H$41,"▲","-")),2)),NA())</f>
        <v>#VALUE!</v>
      </c>
      <c r="H29" s="329" t="e">
        <f>IF(ROUND(VALUE(SUBSTITUTE(連結実質赤字比率に係る赤字・黒字の構成分析!I$41,"▲","-")),2)&lt;0,ABS(ROUND(VALUE(SUBSTITUTE(連結実質赤字比率に係る赤字・黒字の構成分析!I$41,"▲","-")),2)),NA())</f>
        <v>#VALUE!</v>
      </c>
      <c r="I29" s="329" t="e">
        <f>IF(ROUND(VALUE(SUBSTITUTE(連結実質赤字比率に係る赤字・黒字の構成分析!I$41,"▲","-")),2)&gt;=0,ABS(ROUND(VALUE(SUBSTITUTE(連結実質赤字比率に係る赤字・黒字の構成分析!I$41,"▲","-")),2)),NA())</f>
        <v>#VALUE!</v>
      </c>
      <c r="J29" s="329" t="e">
        <f>IF(ROUND(VALUE(SUBSTITUTE(連結実質赤字比率に係る赤字・黒字の構成分析!J$41,"▲","-")),2)&lt;0,ABS(ROUND(VALUE(SUBSTITUTE(連結実質赤字比率に係る赤字・黒字の構成分析!J$41,"▲","-")),2)),NA())</f>
        <v>#VALUE!</v>
      </c>
      <c r="K29" s="329" t="e">
        <f>IF(ROUND(VALUE(SUBSTITUTE(連結実質赤字比率に係る赤字・黒字の構成分析!J$41,"▲","-")),2)&gt;=0,ABS(ROUND(VALUE(SUBSTITUTE(連結実質赤字比率に係る赤字・黒字の構成分析!J$41,"▲","-")),2)),NA())</f>
        <v>#VALUE!</v>
      </c>
    </row>
    <row r="30" spans="1:11" x14ac:dyDescent="0.15">
      <c r="A30" s="329" t="e">
        <f>IF(連結実質赤字比率に係る赤字・黒字の構成分析!C$40="",NA(),連結実質赤字比率に係る赤字・黒字の構成分析!C$40)</f>
        <v>#N/A</v>
      </c>
      <c r="B30" s="329" t="e">
        <f>IF(ROUND(VALUE(SUBSTITUTE(連結実質赤字比率に係る赤字・黒字の構成分析!F$40,"▲","-")),2)&lt;0,ABS(ROUND(VALUE(SUBSTITUTE(連結実質赤字比率に係る赤字・黒字の構成分析!F$40,"▲","-")),2)),NA())</f>
        <v>#VALUE!</v>
      </c>
      <c r="C30" s="329" t="e">
        <f>IF(ROUND(VALUE(SUBSTITUTE(連結実質赤字比率に係る赤字・黒字の構成分析!F$40,"▲","-")),2)&gt;=0,ABS(ROUND(VALUE(SUBSTITUTE(連結実質赤字比率に係る赤字・黒字の構成分析!F$40,"▲","-")),2)),NA())</f>
        <v>#VALUE!</v>
      </c>
      <c r="D30" s="329" t="e">
        <f>IF(ROUND(VALUE(SUBSTITUTE(連結実質赤字比率に係る赤字・黒字の構成分析!G$40,"▲","-")),2)&lt;0,ABS(ROUND(VALUE(SUBSTITUTE(連結実質赤字比率に係る赤字・黒字の構成分析!G$40,"▲","-")),2)),NA())</f>
        <v>#VALUE!</v>
      </c>
      <c r="E30" s="329" t="e">
        <f>IF(ROUND(VALUE(SUBSTITUTE(連結実質赤字比率に係る赤字・黒字の構成分析!G$40,"▲","-")),2)&gt;=0,ABS(ROUND(VALUE(SUBSTITUTE(連結実質赤字比率に係る赤字・黒字の構成分析!G$40,"▲","-")),2)),NA())</f>
        <v>#VALUE!</v>
      </c>
      <c r="F30" s="329" t="e">
        <f>IF(ROUND(VALUE(SUBSTITUTE(連結実質赤字比率に係る赤字・黒字の構成分析!H$40,"▲","-")),2)&lt;0,ABS(ROUND(VALUE(SUBSTITUTE(連結実質赤字比率に係る赤字・黒字の構成分析!H$40,"▲","-")),2)),NA())</f>
        <v>#VALUE!</v>
      </c>
      <c r="G30" s="329" t="e">
        <f>IF(ROUND(VALUE(SUBSTITUTE(連結実質赤字比率に係る赤字・黒字の構成分析!H$40,"▲","-")),2)&gt;=0,ABS(ROUND(VALUE(SUBSTITUTE(連結実質赤字比率に係る赤字・黒字の構成分析!H$40,"▲","-")),2)),NA())</f>
        <v>#VALUE!</v>
      </c>
      <c r="H30" s="329" t="e">
        <f>IF(ROUND(VALUE(SUBSTITUTE(連結実質赤字比率に係る赤字・黒字の構成分析!I$40,"▲","-")),2)&lt;0,ABS(ROUND(VALUE(SUBSTITUTE(連結実質赤字比率に係る赤字・黒字の構成分析!I$40,"▲","-")),2)),NA())</f>
        <v>#VALUE!</v>
      </c>
      <c r="I30" s="329" t="e">
        <f>IF(ROUND(VALUE(SUBSTITUTE(連結実質赤字比率に係る赤字・黒字の構成分析!I$40,"▲","-")),2)&gt;=0,ABS(ROUND(VALUE(SUBSTITUTE(連結実質赤字比率に係る赤字・黒字の構成分析!I$40,"▲","-")),2)),NA())</f>
        <v>#VALUE!</v>
      </c>
      <c r="J30" s="329" t="e">
        <f>IF(ROUND(VALUE(SUBSTITUTE(連結実質赤字比率に係る赤字・黒字の構成分析!J$40,"▲","-")),2)&lt;0,ABS(ROUND(VALUE(SUBSTITUTE(連結実質赤字比率に係る赤字・黒字の構成分析!J$40,"▲","-")),2)),NA())</f>
        <v>#VALUE!</v>
      </c>
      <c r="K30" s="329" t="e">
        <f>IF(ROUND(VALUE(SUBSTITUTE(連結実質赤字比率に係る赤字・黒字の構成分析!J$40,"▲","-")),2)&gt;=0,ABS(ROUND(VALUE(SUBSTITUTE(連結実質赤字比率に係る赤字・黒字の構成分析!J$40,"▲","-")),2)),NA())</f>
        <v>#VALUE!</v>
      </c>
    </row>
    <row r="31" spans="1:11" x14ac:dyDescent="0.15">
      <c r="A31" s="329" t="str">
        <f>IF(連結実質赤字比率に係る赤字・黒字の構成分析!C$39="",NA(),連結実質赤字比率に係る赤字・黒字の構成分析!C$39)</f>
        <v>駐車場事業特別会計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v>
      </c>
    </row>
    <row r="32" spans="1:11" x14ac:dyDescent="0.15">
      <c r="A32" s="329" t="str">
        <f>IF(連結実質赤字比率に係る赤字・黒字の構成分析!C$38="",NA(),連結実質赤字比率に係る赤字・黒字の構成分析!C$38)</f>
        <v>後期高齢者医療特別会計</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0.08</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0.01</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0.01</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0.01</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0.03</v>
      </c>
    </row>
    <row r="33" spans="1:16" x14ac:dyDescent="0.15">
      <c r="A33" s="329" t="str">
        <f>IF(連結実質赤字比率に係る赤字・黒字の構成分析!C$37="",NA(),連結実質赤字比率に係る赤字・黒字の構成分析!C$37)</f>
        <v>国民健康保険特別会計</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0.22</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1.4</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0.5</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0.23</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0.28999999999999998</v>
      </c>
    </row>
    <row r="34" spans="1:16" x14ac:dyDescent="0.15">
      <c r="A34" s="329" t="str">
        <f>IF(連結実質赤字比率に係る赤字・黒字の構成分析!C$36="",NA(),連結実質赤字比率に係る赤字・黒字の構成分析!C$36)</f>
        <v>下水道事業会計</v>
      </c>
      <c r="B34" s="329" t="e">
        <f>IF(ROUND(VALUE(SUBSTITUTE(連結実質赤字比率に係る赤字・黒字の構成分析!F$36,"▲","-")),2)&lt;0,ABS(ROUND(VALUE(SUBSTITUTE(連結実質赤字比率に係る赤字・黒字の構成分析!F$36,"▲","-")),2)),NA())</f>
        <v>#VALUE!</v>
      </c>
      <c r="C34" s="329" t="e">
        <f>IF(ROUND(VALUE(SUBSTITUTE(連結実質赤字比率に係る赤字・黒字の構成分析!F$36,"▲","-")),2)&gt;=0,ABS(ROUND(VALUE(SUBSTITUTE(連結実質赤字比率に係る赤字・黒字の構成分析!F$36,"▲","-")),2)),NA())</f>
        <v>#VALUE!</v>
      </c>
      <c r="D34" s="329" t="e">
        <f>IF(ROUND(VALUE(SUBSTITUTE(連結実質赤字比率に係る赤字・黒字の構成分析!G$36,"▲","-")),2)&lt;0,ABS(ROUND(VALUE(SUBSTITUTE(連結実質赤字比率に係る赤字・黒字の構成分析!G$36,"▲","-")),2)),NA())</f>
        <v>#VALUE!</v>
      </c>
      <c r="E34" s="329" t="e">
        <f>IF(ROUND(VALUE(SUBSTITUTE(連結実質赤字比率に係る赤字・黒字の構成分析!G$36,"▲","-")),2)&gt;=0,ABS(ROUND(VALUE(SUBSTITUTE(連結実質赤字比率に係る赤字・黒字の構成分析!G$36,"▲","-")),2)),NA())</f>
        <v>#VALUE!</v>
      </c>
      <c r="F34" s="329" t="e">
        <f>IF(ROUND(VALUE(SUBSTITUTE(連結実質赤字比率に係る赤字・黒字の構成分析!H$36,"▲","-")),2)&lt;0,ABS(ROUND(VALUE(SUBSTITUTE(連結実質赤字比率に係る赤字・黒字の構成分析!H$36,"▲","-")),2)),NA())</f>
        <v>#VALUE!</v>
      </c>
      <c r="G34" s="329" t="e">
        <f>IF(ROUND(VALUE(SUBSTITUTE(連結実質赤字比率に係る赤字・黒字の構成分析!H$36,"▲","-")),2)&gt;=0,ABS(ROUND(VALUE(SUBSTITUTE(連結実質赤字比率に係る赤字・黒字の構成分析!H$36,"▲","-")),2)),NA())</f>
        <v>#VALUE!</v>
      </c>
      <c r="H34" s="329" t="e">
        <f>IF(ROUND(VALUE(SUBSTITUTE(連結実質赤字比率に係る赤字・黒字の構成分析!I$36,"▲","-")),2)&lt;0,ABS(ROUND(VALUE(SUBSTITUTE(連結実質赤字比率に係る赤字・黒字の構成分析!I$36,"▲","-")),2)),NA())</f>
        <v>#VALUE!</v>
      </c>
      <c r="I34" s="329" t="e">
        <f>IF(ROUND(VALUE(SUBSTITUTE(連結実質赤字比率に係る赤字・黒字の構成分析!I$36,"▲","-")),2)&gt;=0,ABS(ROUND(VALUE(SUBSTITUTE(連結実質赤字比率に係る赤字・黒字の構成分析!I$36,"▲","-")),2)),NA())</f>
        <v>#VALUE!</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1.5</v>
      </c>
    </row>
    <row r="35" spans="1:16" x14ac:dyDescent="0.15">
      <c r="A35" s="329" t="str">
        <f>IF(連結実質赤字比率に係る赤字・黒字の構成分析!C$35="",NA(),連結実質赤字比率に係る赤字・黒字の構成分析!C$35)</f>
        <v>介護保険特別会計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1.45</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1.1200000000000001</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1.01</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0.89</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1.5</v>
      </c>
    </row>
    <row r="36" spans="1:16" x14ac:dyDescent="0.15">
      <c r="A36" s="329" t="str">
        <f>IF(連結実質赤字比率に係る赤字・黒字の構成分析!C$34="",NA(),連結実質赤字比率に係る赤字・黒字の構成分析!C$34)</f>
        <v>一般会計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7.87</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6.74</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6.69</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5.83</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9.7100000000000009</v>
      </c>
    </row>
    <row r="39" spans="1:16" x14ac:dyDescent="0.15">
      <c r="A39" s="327" t="s">
        <v>10</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104</v>
      </c>
      <c r="C41" s="330"/>
      <c r="D41" s="330" t="s">
        <v>112</v>
      </c>
      <c r="E41" s="330" t="s">
        <v>104</v>
      </c>
      <c r="F41" s="330"/>
      <c r="G41" s="330" t="s">
        <v>112</v>
      </c>
      <c r="H41" s="330" t="s">
        <v>104</v>
      </c>
      <c r="I41" s="330"/>
      <c r="J41" s="330" t="s">
        <v>112</v>
      </c>
      <c r="K41" s="330" t="s">
        <v>104</v>
      </c>
      <c r="L41" s="330"/>
      <c r="M41" s="330" t="s">
        <v>112</v>
      </c>
      <c r="N41" s="330" t="s">
        <v>104</v>
      </c>
      <c r="O41" s="330"/>
      <c r="P41" s="330" t="s">
        <v>112</v>
      </c>
    </row>
    <row r="42" spans="1:16" x14ac:dyDescent="0.15">
      <c r="A42" s="330" t="s">
        <v>114</v>
      </c>
      <c r="B42" s="330"/>
      <c r="C42" s="330"/>
      <c r="D42" s="330">
        <f>'実質公債費比率（分子）の構造'!K$52</f>
        <v>1941</v>
      </c>
      <c r="E42" s="330"/>
      <c r="F42" s="330"/>
      <c r="G42" s="330">
        <f>'実質公債費比率（分子）の構造'!L$52</f>
        <v>1936</v>
      </c>
      <c r="H42" s="330"/>
      <c r="I42" s="330"/>
      <c r="J42" s="330">
        <f>'実質公債費比率（分子）の構造'!M$52</f>
        <v>1891</v>
      </c>
      <c r="K42" s="330"/>
      <c r="L42" s="330"/>
      <c r="M42" s="330">
        <f>'実質公債費比率（分子）の構造'!N$52</f>
        <v>1791</v>
      </c>
      <c r="N42" s="330"/>
      <c r="O42" s="330"/>
      <c r="P42" s="330">
        <f>'実質公債費比率（分子）の構造'!O$52</f>
        <v>1606</v>
      </c>
    </row>
    <row r="43" spans="1:16" x14ac:dyDescent="0.15">
      <c r="A43" s="330" t="s">
        <v>48</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15">
      <c r="A44" s="330" t="s">
        <v>41</v>
      </c>
      <c r="B44" s="330">
        <f>'実質公債費比率（分子）の構造'!K$50</f>
        <v>35</v>
      </c>
      <c r="C44" s="330"/>
      <c r="D44" s="330"/>
      <c r="E44" s="330">
        <f>'実質公債費比率（分子）の構造'!L$50</f>
        <v>35</v>
      </c>
      <c r="F44" s="330"/>
      <c r="G44" s="330"/>
      <c r="H44" s="330">
        <f>'実質公債費比率（分子）の構造'!M$50</f>
        <v>35</v>
      </c>
      <c r="I44" s="330"/>
      <c r="J44" s="330"/>
      <c r="K44" s="330">
        <f>'実質公債費比率（分子）の構造'!N$50</f>
        <v>34</v>
      </c>
      <c r="L44" s="330"/>
      <c r="M44" s="330"/>
      <c r="N44" s="330">
        <f>'実質公債費比率（分子）の構造'!O$50</f>
        <v>33</v>
      </c>
      <c r="O44" s="330"/>
      <c r="P44" s="330"/>
    </row>
    <row r="45" spans="1:16" x14ac:dyDescent="0.15">
      <c r="A45" s="330" t="s">
        <v>0</v>
      </c>
      <c r="B45" s="330" t="str">
        <f>'実質公債費比率（分子）の構造'!K$49</f>
        <v>-</v>
      </c>
      <c r="C45" s="330"/>
      <c r="D45" s="330"/>
      <c r="E45" s="330" t="str">
        <f>'実質公債費比率（分子）の構造'!L$49</f>
        <v>-</v>
      </c>
      <c r="F45" s="330"/>
      <c r="G45" s="330"/>
      <c r="H45" s="330" t="str">
        <f>'実質公債費比率（分子）の構造'!M$49</f>
        <v>-</v>
      </c>
      <c r="I45" s="330"/>
      <c r="J45" s="330"/>
      <c r="K45" s="330" t="str">
        <f>'実質公債費比率（分子）の構造'!N$49</f>
        <v>-</v>
      </c>
      <c r="L45" s="330"/>
      <c r="M45" s="330"/>
      <c r="N45" s="330" t="str">
        <f>'実質公債費比率（分子）の構造'!O$49</f>
        <v>-</v>
      </c>
      <c r="O45" s="330"/>
      <c r="P45" s="330"/>
    </row>
    <row r="46" spans="1:16" x14ac:dyDescent="0.15">
      <c r="A46" s="330" t="s">
        <v>39</v>
      </c>
      <c r="B46" s="330">
        <f>'実質公債費比率（分子）の構造'!K$48</f>
        <v>257</v>
      </c>
      <c r="C46" s="330"/>
      <c r="D46" s="330"/>
      <c r="E46" s="330">
        <f>'実質公債費比率（分子）の構造'!L$48</f>
        <v>245</v>
      </c>
      <c r="F46" s="330"/>
      <c r="G46" s="330"/>
      <c r="H46" s="330">
        <f>'実質公債費比率（分子）の構造'!M$48</f>
        <v>235</v>
      </c>
      <c r="I46" s="330"/>
      <c r="J46" s="330"/>
      <c r="K46" s="330">
        <f>'実質公債費比率（分子）の構造'!N$48</f>
        <v>216</v>
      </c>
      <c r="L46" s="330"/>
      <c r="M46" s="330"/>
      <c r="N46" s="330">
        <f>'実質公債費比率（分子）の構造'!O$48</f>
        <v>83</v>
      </c>
      <c r="O46" s="330"/>
      <c r="P46" s="330"/>
    </row>
    <row r="47" spans="1:16" x14ac:dyDescent="0.15">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28</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23</v>
      </c>
      <c r="B49" s="330">
        <f>'実質公債費比率（分子）の構造'!K$45</f>
        <v>1951</v>
      </c>
      <c r="C49" s="330"/>
      <c r="D49" s="330"/>
      <c r="E49" s="330">
        <f>'実質公債費比率（分子）の構造'!L$45</f>
        <v>1938</v>
      </c>
      <c r="F49" s="330"/>
      <c r="G49" s="330"/>
      <c r="H49" s="330">
        <f>'実質公債費比率（分子）の構造'!M$45</f>
        <v>1905</v>
      </c>
      <c r="I49" s="330"/>
      <c r="J49" s="330"/>
      <c r="K49" s="330">
        <f>'実質公債費比率（分子）の構造'!N$45</f>
        <v>1797</v>
      </c>
      <c r="L49" s="330"/>
      <c r="M49" s="330"/>
      <c r="N49" s="330">
        <f>'実質公債費比率（分子）の構造'!O$45</f>
        <v>1694</v>
      </c>
      <c r="O49" s="330"/>
      <c r="P49" s="330"/>
    </row>
    <row r="50" spans="1:16" x14ac:dyDescent="0.15">
      <c r="A50" s="330" t="s">
        <v>55</v>
      </c>
      <c r="B50" s="330" t="e">
        <f>NA()</f>
        <v>#N/A</v>
      </c>
      <c r="C50" s="330">
        <f>IF(ISNUMBER('実質公債費比率（分子）の構造'!K$53),'実質公債費比率（分子）の構造'!K$53,NA())</f>
        <v>302</v>
      </c>
      <c r="D50" s="330" t="e">
        <f>NA()</f>
        <v>#N/A</v>
      </c>
      <c r="E50" s="330" t="e">
        <f>NA()</f>
        <v>#N/A</v>
      </c>
      <c r="F50" s="330">
        <f>IF(ISNUMBER('実質公債費比率（分子）の構造'!L$53),'実質公債費比率（分子）の構造'!L$53,NA())</f>
        <v>282</v>
      </c>
      <c r="G50" s="330" t="e">
        <f>NA()</f>
        <v>#N/A</v>
      </c>
      <c r="H50" s="330" t="e">
        <f>NA()</f>
        <v>#N/A</v>
      </c>
      <c r="I50" s="330">
        <f>IF(ISNUMBER('実質公債費比率（分子）の構造'!M$53),'実質公債費比率（分子）の構造'!M$53,NA())</f>
        <v>284</v>
      </c>
      <c r="J50" s="330" t="e">
        <f>NA()</f>
        <v>#N/A</v>
      </c>
      <c r="K50" s="330" t="e">
        <f>NA()</f>
        <v>#N/A</v>
      </c>
      <c r="L50" s="330">
        <f>IF(ISNUMBER('実質公債費比率（分子）の構造'!N$53),'実質公債費比率（分子）の構造'!N$53,NA())</f>
        <v>256</v>
      </c>
      <c r="M50" s="330" t="e">
        <f>NA()</f>
        <v>#N/A</v>
      </c>
      <c r="N50" s="330" t="e">
        <f>NA()</f>
        <v>#N/A</v>
      </c>
      <c r="O50" s="330">
        <f>IF(ISNUMBER('実質公債費比率（分子）の構造'!O$53),'実質公債費比率（分子）の構造'!O$53,NA())</f>
        <v>204</v>
      </c>
      <c r="P50" s="330" t="e">
        <f>NA()</f>
        <v>#N/A</v>
      </c>
    </row>
    <row r="53" spans="1:16" x14ac:dyDescent="0.15">
      <c r="A53" s="327" t="s">
        <v>115</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119</v>
      </c>
      <c r="C55" s="329"/>
      <c r="D55" s="329" t="s">
        <v>122</v>
      </c>
      <c r="E55" s="329" t="s">
        <v>119</v>
      </c>
      <c r="F55" s="329"/>
      <c r="G55" s="329" t="s">
        <v>122</v>
      </c>
      <c r="H55" s="329" t="s">
        <v>119</v>
      </c>
      <c r="I55" s="329"/>
      <c r="J55" s="329" t="s">
        <v>122</v>
      </c>
      <c r="K55" s="329" t="s">
        <v>119</v>
      </c>
      <c r="L55" s="329"/>
      <c r="M55" s="329" t="s">
        <v>122</v>
      </c>
      <c r="N55" s="329" t="s">
        <v>119</v>
      </c>
      <c r="O55" s="329"/>
      <c r="P55" s="329" t="s">
        <v>122</v>
      </c>
    </row>
    <row r="56" spans="1:16" x14ac:dyDescent="0.15">
      <c r="A56" s="329" t="s">
        <v>43</v>
      </c>
      <c r="B56" s="329"/>
      <c r="C56" s="329"/>
      <c r="D56" s="329">
        <f>'将来負担比率（分子）の構造'!I$52</f>
        <v>16858</v>
      </c>
      <c r="E56" s="329"/>
      <c r="F56" s="329"/>
      <c r="G56" s="329">
        <f>'将来負担比率（分子）の構造'!J$52</f>
        <v>16809</v>
      </c>
      <c r="H56" s="329"/>
      <c r="I56" s="329"/>
      <c r="J56" s="329">
        <f>'将来負担比率（分子）の構造'!K$52</f>
        <v>16879</v>
      </c>
      <c r="K56" s="329"/>
      <c r="L56" s="329"/>
      <c r="M56" s="329">
        <f>'将来負担比率（分子）の構造'!L$52</f>
        <v>16896</v>
      </c>
      <c r="N56" s="329"/>
      <c r="O56" s="329"/>
      <c r="P56" s="329">
        <f>'将来負担比率（分子）の構造'!M$52</f>
        <v>16821</v>
      </c>
    </row>
    <row r="57" spans="1:16" x14ac:dyDescent="0.15">
      <c r="A57" s="329" t="s">
        <v>93</v>
      </c>
      <c r="B57" s="329"/>
      <c r="C57" s="329"/>
      <c r="D57" s="329">
        <f>'将来負担比率（分子）の構造'!I$51</f>
        <v>4327</v>
      </c>
      <c r="E57" s="329"/>
      <c r="F57" s="329"/>
      <c r="G57" s="329">
        <f>'将来負担比率（分子）の構造'!J$51</f>
        <v>4133</v>
      </c>
      <c r="H57" s="329"/>
      <c r="I57" s="329"/>
      <c r="J57" s="329">
        <f>'将来負担比率（分子）の構造'!K$51</f>
        <v>3951</v>
      </c>
      <c r="K57" s="329"/>
      <c r="L57" s="329"/>
      <c r="M57" s="329">
        <f>'将来負担比率（分子）の構造'!L$51</f>
        <v>3753</v>
      </c>
      <c r="N57" s="329"/>
      <c r="O57" s="329"/>
      <c r="P57" s="329">
        <f>'将来負担比率（分子）の構造'!M$51</f>
        <v>2978</v>
      </c>
    </row>
    <row r="58" spans="1:16" x14ac:dyDescent="0.15">
      <c r="A58" s="329" t="s">
        <v>90</v>
      </c>
      <c r="B58" s="329"/>
      <c r="C58" s="329"/>
      <c r="D58" s="329">
        <f>'将来負担比率（分子）の構造'!I$50</f>
        <v>3593</v>
      </c>
      <c r="E58" s="329"/>
      <c r="F58" s="329"/>
      <c r="G58" s="329">
        <f>'将来負担比率（分子）の構造'!J$50</f>
        <v>4228</v>
      </c>
      <c r="H58" s="329"/>
      <c r="I58" s="329"/>
      <c r="J58" s="329">
        <f>'将来負担比率（分子）の構造'!K$50</f>
        <v>4488</v>
      </c>
      <c r="K58" s="329"/>
      <c r="L58" s="329"/>
      <c r="M58" s="329">
        <f>'将来負担比率（分子）の構造'!L$50</f>
        <v>4915</v>
      </c>
      <c r="N58" s="329"/>
      <c r="O58" s="329"/>
      <c r="P58" s="329">
        <f>'将来負担比率（分子）の構造'!M$50</f>
        <v>5043</v>
      </c>
    </row>
    <row r="59" spans="1:16" x14ac:dyDescent="0.15">
      <c r="A59" s="329" t="s">
        <v>86</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80</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71</v>
      </c>
      <c r="B61" s="329" t="str">
        <f>'将来負担比率（分子）の構造'!I$46</f>
        <v>-</v>
      </c>
      <c r="C61" s="329"/>
      <c r="D61" s="329"/>
      <c r="E61" s="329" t="str">
        <f>'将来負担比率（分子）の構造'!J$46</f>
        <v>-</v>
      </c>
      <c r="F61" s="329"/>
      <c r="G61" s="329"/>
      <c r="H61" s="329" t="str">
        <f>'将来負担比率（分子）の構造'!K$46</f>
        <v>-</v>
      </c>
      <c r="I61" s="329"/>
      <c r="J61" s="329"/>
      <c r="K61" s="329" t="str">
        <f>'将来負担比率（分子）の構造'!L$46</f>
        <v>-</v>
      </c>
      <c r="L61" s="329"/>
      <c r="M61" s="329"/>
      <c r="N61" s="329" t="str">
        <f>'将来負担比率（分子）の構造'!M$46</f>
        <v>-</v>
      </c>
      <c r="O61" s="329"/>
      <c r="P61" s="329"/>
    </row>
    <row r="62" spans="1:16" x14ac:dyDescent="0.15">
      <c r="A62" s="329" t="s">
        <v>72</v>
      </c>
      <c r="B62" s="329">
        <f>'将来負担比率（分子）の構造'!I$45</f>
        <v>4562</v>
      </c>
      <c r="C62" s="329"/>
      <c r="D62" s="329"/>
      <c r="E62" s="329">
        <f>'将来負担比率（分子）の構造'!J$45</f>
        <v>4496</v>
      </c>
      <c r="F62" s="329"/>
      <c r="G62" s="329"/>
      <c r="H62" s="329">
        <f>'将来負担比率（分子）の構造'!K$45</f>
        <v>4358</v>
      </c>
      <c r="I62" s="329"/>
      <c r="J62" s="329"/>
      <c r="K62" s="329">
        <f>'将来負担比率（分子）の構造'!L$45</f>
        <v>4362</v>
      </c>
      <c r="L62" s="329"/>
      <c r="M62" s="329"/>
      <c r="N62" s="329">
        <f>'将来負担比率（分子）の構造'!M$45</f>
        <v>4342</v>
      </c>
      <c r="O62" s="329"/>
      <c r="P62" s="329"/>
    </row>
    <row r="63" spans="1:16" x14ac:dyDescent="0.15">
      <c r="A63" s="329" t="s">
        <v>70</v>
      </c>
      <c r="B63" s="329">
        <f>'将来負担比率（分子）の構造'!I$44</f>
        <v>239</v>
      </c>
      <c r="C63" s="329"/>
      <c r="D63" s="329"/>
      <c r="E63" s="329">
        <f>'将来負担比率（分子）の構造'!J$44</f>
        <v>215</v>
      </c>
      <c r="F63" s="329"/>
      <c r="G63" s="329"/>
      <c r="H63" s="329">
        <f>'将来負担比率（分子）の構造'!K$44</f>
        <v>193</v>
      </c>
      <c r="I63" s="329"/>
      <c r="J63" s="329"/>
      <c r="K63" s="329">
        <f>'将来負担比率（分子）の構造'!L$44</f>
        <v>167</v>
      </c>
      <c r="L63" s="329"/>
      <c r="M63" s="329"/>
      <c r="N63" s="329">
        <f>'将来負担比率（分子）の構造'!M$44</f>
        <v>147</v>
      </c>
      <c r="O63" s="329"/>
      <c r="P63" s="329"/>
    </row>
    <row r="64" spans="1:16" x14ac:dyDescent="0.15">
      <c r="A64" s="329" t="s">
        <v>68</v>
      </c>
      <c r="B64" s="329">
        <f>'将来負担比率（分子）の構造'!I$43</f>
        <v>3207</v>
      </c>
      <c r="C64" s="329"/>
      <c r="D64" s="329"/>
      <c r="E64" s="329">
        <f>'将来負担比率（分子）の構造'!J$43</f>
        <v>3199</v>
      </c>
      <c r="F64" s="329"/>
      <c r="G64" s="329"/>
      <c r="H64" s="329">
        <f>'将来負担比率（分子）の構造'!K$43</f>
        <v>3210</v>
      </c>
      <c r="I64" s="329"/>
      <c r="J64" s="329"/>
      <c r="K64" s="329">
        <f>'将来負担比率（分子）の構造'!L$43</f>
        <v>3080</v>
      </c>
      <c r="L64" s="329"/>
      <c r="M64" s="329"/>
      <c r="N64" s="329">
        <f>'将来負担比率（分子）の構造'!M$43</f>
        <v>2332</v>
      </c>
      <c r="O64" s="329"/>
      <c r="P64" s="329"/>
    </row>
    <row r="65" spans="1:16" x14ac:dyDescent="0.15">
      <c r="A65" s="329" t="s">
        <v>62</v>
      </c>
      <c r="B65" s="329">
        <f>'将来負担比率（分子）の構造'!I$42</f>
        <v>144</v>
      </c>
      <c r="C65" s="329"/>
      <c r="D65" s="329"/>
      <c r="E65" s="329">
        <f>'将来負担比率（分子）の構造'!J$42</f>
        <v>113</v>
      </c>
      <c r="F65" s="329"/>
      <c r="G65" s="329"/>
      <c r="H65" s="329">
        <f>'将来負担比率（分子）の構造'!K$42</f>
        <v>83</v>
      </c>
      <c r="I65" s="329"/>
      <c r="J65" s="329"/>
      <c r="K65" s="329">
        <f>'将来負担比率（分子）の構造'!L$42</f>
        <v>53</v>
      </c>
      <c r="L65" s="329"/>
      <c r="M65" s="329"/>
      <c r="N65" s="329">
        <f>'将来負担比率（分子）の構造'!M$42</f>
        <v>22</v>
      </c>
      <c r="O65" s="329"/>
      <c r="P65" s="329"/>
    </row>
    <row r="66" spans="1:16" x14ac:dyDescent="0.15">
      <c r="A66" s="329" t="s">
        <v>66</v>
      </c>
      <c r="B66" s="329">
        <f>'将来負担比率（分子）の構造'!I$41</f>
        <v>19917</v>
      </c>
      <c r="C66" s="329"/>
      <c r="D66" s="329"/>
      <c r="E66" s="329">
        <f>'将来負担比率（分子）の構造'!J$41</f>
        <v>19680</v>
      </c>
      <c r="F66" s="329"/>
      <c r="G66" s="329"/>
      <c r="H66" s="329">
        <f>'将来負担比率（分子）の構造'!K$41</f>
        <v>19503</v>
      </c>
      <c r="I66" s="329"/>
      <c r="J66" s="329"/>
      <c r="K66" s="329">
        <f>'将来負担比率（分子）の構造'!L$41</f>
        <v>19341</v>
      </c>
      <c r="L66" s="329"/>
      <c r="M66" s="329"/>
      <c r="N66" s="329">
        <f>'将来負担比率（分子）の構造'!M$41</f>
        <v>18950</v>
      </c>
      <c r="O66" s="329"/>
      <c r="P66" s="329"/>
    </row>
    <row r="67" spans="1:16" x14ac:dyDescent="0.15">
      <c r="A67" s="329" t="s">
        <v>95</v>
      </c>
      <c r="B67" s="329" t="e">
        <f>NA()</f>
        <v>#N/A</v>
      </c>
      <c r="C67" s="329">
        <f>IF(ISNUMBER('将来負担比率（分子）の構造'!I$53),IF('将来負担比率（分子）の構造'!I$53&lt;0,0,'将来負担比率（分子）の構造'!I$53),NA())</f>
        <v>3291</v>
      </c>
      <c r="D67" s="329" t="e">
        <f>NA()</f>
        <v>#N/A</v>
      </c>
      <c r="E67" s="329" t="e">
        <f>NA()</f>
        <v>#N/A</v>
      </c>
      <c r="F67" s="329">
        <f>IF(ISNUMBER('将来負担比率（分子）の構造'!J$53),IF('将来負担比率（分子）の構造'!J$53&lt;0,0,'将来負担比率（分子）の構造'!J$53),NA())</f>
        <v>2534</v>
      </c>
      <c r="G67" s="329" t="e">
        <f>NA()</f>
        <v>#N/A</v>
      </c>
      <c r="H67" s="329" t="e">
        <f>NA()</f>
        <v>#N/A</v>
      </c>
      <c r="I67" s="329">
        <f>IF(ISNUMBER('将来負担比率（分子）の構造'!K$53),IF('将来負担比率（分子）の構造'!K$53&lt;0,0,'将来負担比率（分子）の構造'!K$53),NA())</f>
        <v>2029</v>
      </c>
      <c r="J67" s="329" t="e">
        <f>NA()</f>
        <v>#N/A</v>
      </c>
      <c r="K67" s="329" t="e">
        <f>NA()</f>
        <v>#N/A</v>
      </c>
      <c r="L67" s="329">
        <f>IF(ISNUMBER('将来負担比率（分子）の構造'!L$53),IF('将来負担比率（分子）の構造'!L$53&lt;0,0,'将来負担比率（分子）の構造'!L$53),NA())</f>
        <v>1439</v>
      </c>
      <c r="M67" s="329" t="e">
        <f>NA()</f>
        <v>#N/A</v>
      </c>
      <c r="N67" s="329" t="e">
        <f>NA()</f>
        <v>#N/A</v>
      </c>
      <c r="O67" s="329">
        <f>IF(ISNUMBER('将来負担比率（分子）の構造'!M$53),IF('将来負担比率（分子）の構造'!M$53&lt;0,0,'将来負担比率（分子）の構造'!M$53),NA())</f>
        <v>952</v>
      </c>
      <c r="P67" s="329" t="e">
        <f>NA()</f>
        <v>#N/A</v>
      </c>
    </row>
    <row r="70" spans="1:16" x14ac:dyDescent="0.15">
      <c r="A70" s="332" t="s">
        <v>123</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124</v>
      </c>
      <c r="B72" s="333">
        <f>基金残高に係る経年分析!F55</f>
        <v>1866</v>
      </c>
      <c r="C72" s="333">
        <f>基金残高に係る経年分析!G55</f>
        <v>1866</v>
      </c>
      <c r="D72" s="333">
        <f>基金残高に係る経年分析!H55</f>
        <v>1767</v>
      </c>
    </row>
    <row r="73" spans="1:16" x14ac:dyDescent="0.15">
      <c r="A73" s="331" t="s">
        <v>125</v>
      </c>
      <c r="B73" s="333">
        <f>基金残高に係る経年分析!F56</f>
        <v>0</v>
      </c>
      <c r="C73" s="333">
        <f>基金残高に係る経年分析!G56</f>
        <v>0</v>
      </c>
      <c r="D73" s="333">
        <f>基金残高に係る経年分析!H56</f>
        <v>0</v>
      </c>
    </row>
    <row r="74" spans="1:16" x14ac:dyDescent="0.15">
      <c r="A74" s="331" t="s">
        <v>128</v>
      </c>
      <c r="B74" s="333">
        <f>基金残高に係る経年分析!F57</f>
        <v>2288</v>
      </c>
      <c r="C74" s="333">
        <f>基金残高に係る経年分析!G57</f>
        <v>2671</v>
      </c>
      <c r="D74" s="333">
        <f>基金残高に係る経年分析!H57</f>
        <v>2945</v>
      </c>
    </row>
  </sheetData>
  <sheetProtection algorithmName="SHA-512" hashValue="RF8/R6apPHGOrBoZQV+80mBt/LOQY1VEj6CoyjOukAxKACYeLDkJfFEelw/Ptb2rW2kD0ftKfzZmboXoTzv2Ew==" saltValue="1IoaWnyJbxEzRFxlU1tT5Q==" spinCount="100000" sheet="1" objects="1" scenarios="1"/>
  <customSheetViews>
    <customSheetView guid="{97A37920-892F-2348-9309-ED4D6347EA92}" state="hidden">
      <pageMargins left="0.78700000000000003" right="0.78700000000000003" top="0.98400000000000021" bottom="0.98400000000000021" header="0.51200000000000001" footer="0.51200000000000001"/>
      <pageSetup paperSize="9" r:id="rId1"/>
      <headerFooter alignWithMargins="0"/>
    </customSheetView>
  </customSheetViews>
  <phoneticPr fontId="6"/>
  <pageMargins left="0.78700000000000003" right="0.78700000000000003" top="0.98400000000000021" bottom="0.98400000000000021"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9"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292</v>
      </c>
      <c r="DI1" s="583"/>
      <c r="DJ1" s="583"/>
      <c r="DK1" s="583"/>
      <c r="DL1" s="583"/>
      <c r="DM1" s="583"/>
      <c r="DN1" s="584"/>
      <c r="DO1" s="1"/>
      <c r="DP1" s="582" t="s">
        <v>286</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105</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305</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22"/>
      <c r="CD3" s="372" t="s">
        <v>306</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22"/>
    </row>
    <row r="4" spans="2:143" ht="11.25" customHeight="1" x14ac:dyDescent="0.15">
      <c r="B4" s="372" t="s">
        <v>5</v>
      </c>
      <c r="C4" s="373"/>
      <c r="D4" s="373"/>
      <c r="E4" s="373"/>
      <c r="F4" s="373"/>
      <c r="G4" s="373"/>
      <c r="H4" s="373"/>
      <c r="I4" s="373"/>
      <c r="J4" s="373"/>
      <c r="K4" s="373"/>
      <c r="L4" s="373"/>
      <c r="M4" s="373"/>
      <c r="N4" s="373"/>
      <c r="O4" s="373"/>
      <c r="P4" s="373"/>
      <c r="Q4" s="422"/>
      <c r="R4" s="372" t="s">
        <v>309</v>
      </c>
      <c r="S4" s="373"/>
      <c r="T4" s="373"/>
      <c r="U4" s="373"/>
      <c r="V4" s="373"/>
      <c r="W4" s="373"/>
      <c r="X4" s="373"/>
      <c r="Y4" s="422"/>
      <c r="Z4" s="372" t="s">
        <v>312</v>
      </c>
      <c r="AA4" s="373"/>
      <c r="AB4" s="373"/>
      <c r="AC4" s="422"/>
      <c r="AD4" s="372" t="s">
        <v>257</v>
      </c>
      <c r="AE4" s="373"/>
      <c r="AF4" s="373"/>
      <c r="AG4" s="373"/>
      <c r="AH4" s="373"/>
      <c r="AI4" s="373"/>
      <c r="AJ4" s="373"/>
      <c r="AK4" s="422"/>
      <c r="AL4" s="372" t="s">
        <v>312</v>
      </c>
      <c r="AM4" s="373"/>
      <c r="AN4" s="373"/>
      <c r="AO4" s="422"/>
      <c r="AP4" s="585" t="s">
        <v>315</v>
      </c>
      <c r="AQ4" s="585"/>
      <c r="AR4" s="585"/>
      <c r="AS4" s="585"/>
      <c r="AT4" s="585"/>
      <c r="AU4" s="585"/>
      <c r="AV4" s="585"/>
      <c r="AW4" s="585"/>
      <c r="AX4" s="585"/>
      <c r="AY4" s="585"/>
      <c r="AZ4" s="585"/>
      <c r="BA4" s="585"/>
      <c r="BB4" s="585"/>
      <c r="BC4" s="585"/>
      <c r="BD4" s="585"/>
      <c r="BE4" s="585"/>
      <c r="BF4" s="585"/>
      <c r="BG4" s="585" t="s">
        <v>294</v>
      </c>
      <c r="BH4" s="585"/>
      <c r="BI4" s="585"/>
      <c r="BJ4" s="585"/>
      <c r="BK4" s="585"/>
      <c r="BL4" s="585"/>
      <c r="BM4" s="585"/>
      <c r="BN4" s="585"/>
      <c r="BO4" s="585" t="s">
        <v>312</v>
      </c>
      <c r="BP4" s="585"/>
      <c r="BQ4" s="585"/>
      <c r="BR4" s="585"/>
      <c r="BS4" s="585" t="s">
        <v>316</v>
      </c>
      <c r="BT4" s="585"/>
      <c r="BU4" s="585"/>
      <c r="BV4" s="585"/>
      <c r="BW4" s="585"/>
      <c r="BX4" s="585"/>
      <c r="BY4" s="585"/>
      <c r="BZ4" s="585"/>
      <c r="CA4" s="585"/>
      <c r="CB4" s="585"/>
      <c r="CD4" s="372" t="s">
        <v>317</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22"/>
    </row>
    <row r="5" spans="2:143" s="8" customFormat="1" ht="11.25" customHeight="1" x14ac:dyDescent="0.15">
      <c r="B5" s="586" t="s">
        <v>311</v>
      </c>
      <c r="C5" s="587"/>
      <c r="D5" s="587"/>
      <c r="E5" s="587"/>
      <c r="F5" s="587"/>
      <c r="G5" s="587"/>
      <c r="H5" s="587"/>
      <c r="I5" s="587"/>
      <c r="J5" s="587"/>
      <c r="K5" s="587"/>
      <c r="L5" s="587"/>
      <c r="M5" s="587"/>
      <c r="N5" s="587"/>
      <c r="O5" s="587"/>
      <c r="P5" s="587"/>
      <c r="Q5" s="588"/>
      <c r="R5" s="589">
        <v>12910372</v>
      </c>
      <c r="S5" s="590"/>
      <c r="T5" s="590"/>
      <c r="U5" s="590"/>
      <c r="V5" s="590"/>
      <c r="W5" s="590"/>
      <c r="X5" s="590"/>
      <c r="Y5" s="591"/>
      <c r="Z5" s="592">
        <v>31.8</v>
      </c>
      <c r="AA5" s="592"/>
      <c r="AB5" s="592"/>
      <c r="AC5" s="592"/>
      <c r="AD5" s="593">
        <v>11926963</v>
      </c>
      <c r="AE5" s="593"/>
      <c r="AF5" s="593"/>
      <c r="AG5" s="593"/>
      <c r="AH5" s="593"/>
      <c r="AI5" s="593"/>
      <c r="AJ5" s="593"/>
      <c r="AK5" s="593"/>
      <c r="AL5" s="594">
        <v>77</v>
      </c>
      <c r="AM5" s="595"/>
      <c r="AN5" s="595"/>
      <c r="AO5" s="596"/>
      <c r="AP5" s="586" t="s">
        <v>318</v>
      </c>
      <c r="AQ5" s="587"/>
      <c r="AR5" s="587"/>
      <c r="AS5" s="587"/>
      <c r="AT5" s="587"/>
      <c r="AU5" s="587"/>
      <c r="AV5" s="587"/>
      <c r="AW5" s="587"/>
      <c r="AX5" s="587"/>
      <c r="AY5" s="587"/>
      <c r="AZ5" s="587"/>
      <c r="BA5" s="587"/>
      <c r="BB5" s="587"/>
      <c r="BC5" s="587"/>
      <c r="BD5" s="587"/>
      <c r="BE5" s="587"/>
      <c r="BF5" s="588"/>
      <c r="BG5" s="597">
        <v>11926963</v>
      </c>
      <c r="BH5" s="378"/>
      <c r="BI5" s="378"/>
      <c r="BJ5" s="378"/>
      <c r="BK5" s="378"/>
      <c r="BL5" s="378"/>
      <c r="BM5" s="378"/>
      <c r="BN5" s="598"/>
      <c r="BO5" s="599">
        <v>92.4</v>
      </c>
      <c r="BP5" s="599"/>
      <c r="BQ5" s="599"/>
      <c r="BR5" s="599"/>
      <c r="BS5" s="600">
        <v>17271</v>
      </c>
      <c r="BT5" s="600"/>
      <c r="BU5" s="600"/>
      <c r="BV5" s="600"/>
      <c r="BW5" s="600"/>
      <c r="BX5" s="600"/>
      <c r="BY5" s="600"/>
      <c r="BZ5" s="600"/>
      <c r="CA5" s="600"/>
      <c r="CB5" s="601"/>
      <c r="CD5" s="372" t="s">
        <v>315</v>
      </c>
      <c r="CE5" s="373"/>
      <c r="CF5" s="373"/>
      <c r="CG5" s="373"/>
      <c r="CH5" s="373"/>
      <c r="CI5" s="373"/>
      <c r="CJ5" s="373"/>
      <c r="CK5" s="373"/>
      <c r="CL5" s="373"/>
      <c r="CM5" s="373"/>
      <c r="CN5" s="373"/>
      <c r="CO5" s="373"/>
      <c r="CP5" s="373"/>
      <c r="CQ5" s="422"/>
      <c r="CR5" s="372" t="s">
        <v>321</v>
      </c>
      <c r="CS5" s="373"/>
      <c r="CT5" s="373"/>
      <c r="CU5" s="373"/>
      <c r="CV5" s="373"/>
      <c r="CW5" s="373"/>
      <c r="CX5" s="373"/>
      <c r="CY5" s="422"/>
      <c r="CZ5" s="372" t="s">
        <v>312</v>
      </c>
      <c r="DA5" s="373"/>
      <c r="DB5" s="373"/>
      <c r="DC5" s="422"/>
      <c r="DD5" s="372" t="s">
        <v>322</v>
      </c>
      <c r="DE5" s="373"/>
      <c r="DF5" s="373"/>
      <c r="DG5" s="373"/>
      <c r="DH5" s="373"/>
      <c r="DI5" s="373"/>
      <c r="DJ5" s="373"/>
      <c r="DK5" s="373"/>
      <c r="DL5" s="373"/>
      <c r="DM5" s="373"/>
      <c r="DN5" s="373"/>
      <c r="DO5" s="373"/>
      <c r="DP5" s="422"/>
      <c r="DQ5" s="372" t="s">
        <v>324</v>
      </c>
      <c r="DR5" s="373"/>
      <c r="DS5" s="373"/>
      <c r="DT5" s="373"/>
      <c r="DU5" s="373"/>
      <c r="DV5" s="373"/>
      <c r="DW5" s="373"/>
      <c r="DX5" s="373"/>
      <c r="DY5" s="373"/>
      <c r="DZ5" s="373"/>
      <c r="EA5" s="373"/>
      <c r="EB5" s="373"/>
      <c r="EC5" s="422"/>
    </row>
    <row r="6" spans="2:143" ht="11.25" customHeight="1" x14ac:dyDescent="0.15">
      <c r="B6" s="602" t="s">
        <v>325</v>
      </c>
      <c r="C6" s="603"/>
      <c r="D6" s="603"/>
      <c r="E6" s="603"/>
      <c r="F6" s="603"/>
      <c r="G6" s="603"/>
      <c r="H6" s="603"/>
      <c r="I6" s="603"/>
      <c r="J6" s="603"/>
      <c r="K6" s="603"/>
      <c r="L6" s="603"/>
      <c r="M6" s="603"/>
      <c r="N6" s="603"/>
      <c r="O6" s="603"/>
      <c r="P6" s="603"/>
      <c r="Q6" s="604"/>
      <c r="R6" s="597">
        <v>115828</v>
      </c>
      <c r="S6" s="378"/>
      <c r="T6" s="378"/>
      <c r="U6" s="378"/>
      <c r="V6" s="378"/>
      <c r="W6" s="378"/>
      <c r="X6" s="378"/>
      <c r="Y6" s="598"/>
      <c r="Z6" s="599">
        <v>0.3</v>
      </c>
      <c r="AA6" s="599"/>
      <c r="AB6" s="599"/>
      <c r="AC6" s="599"/>
      <c r="AD6" s="600">
        <v>115828</v>
      </c>
      <c r="AE6" s="600"/>
      <c r="AF6" s="600"/>
      <c r="AG6" s="600"/>
      <c r="AH6" s="600"/>
      <c r="AI6" s="600"/>
      <c r="AJ6" s="600"/>
      <c r="AK6" s="600"/>
      <c r="AL6" s="605">
        <v>0.7</v>
      </c>
      <c r="AM6" s="384"/>
      <c r="AN6" s="384"/>
      <c r="AO6" s="606"/>
      <c r="AP6" s="602" t="s">
        <v>103</v>
      </c>
      <c r="AQ6" s="603"/>
      <c r="AR6" s="603"/>
      <c r="AS6" s="603"/>
      <c r="AT6" s="603"/>
      <c r="AU6" s="603"/>
      <c r="AV6" s="603"/>
      <c r="AW6" s="603"/>
      <c r="AX6" s="603"/>
      <c r="AY6" s="603"/>
      <c r="AZ6" s="603"/>
      <c r="BA6" s="603"/>
      <c r="BB6" s="603"/>
      <c r="BC6" s="603"/>
      <c r="BD6" s="603"/>
      <c r="BE6" s="603"/>
      <c r="BF6" s="604"/>
      <c r="BG6" s="597">
        <v>11926963</v>
      </c>
      <c r="BH6" s="378"/>
      <c r="BI6" s="378"/>
      <c r="BJ6" s="378"/>
      <c r="BK6" s="378"/>
      <c r="BL6" s="378"/>
      <c r="BM6" s="378"/>
      <c r="BN6" s="598"/>
      <c r="BO6" s="599">
        <v>92.4</v>
      </c>
      <c r="BP6" s="599"/>
      <c r="BQ6" s="599"/>
      <c r="BR6" s="599"/>
      <c r="BS6" s="600">
        <v>17271</v>
      </c>
      <c r="BT6" s="600"/>
      <c r="BU6" s="600"/>
      <c r="BV6" s="600"/>
      <c r="BW6" s="600"/>
      <c r="BX6" s="600"/>
      <c r="BY6" s="600"/>
      <c r="BZ6" s="600"/>
      <c r="CA6" s="600"/>
      <c r="CB6" s="601"/>
      <c r="CD6" s="586" t="s">
        <v>326</v>
      </c>
      <c r="CE6" s="587"/>
      <c r="CF6" s="587"/>
      <c r="CG6" s="587"/>
      <c r="CH6" s="587"/>
      <c r="CI6" s="587"/>
      <c r="CJ6" s="587"/>
      <c r="CK6" s="587"/>
      <c r="CL6" s="587"/>
      <c r="CM6" s="587"/>
      <c r="CN6" s="587"/>
      <c r="CO6" s="587"/>
      <c r="CP6" s="587"/>
      <c r="CQ6" s="588"/>
      <c r="CR6" s="597">
        <v>301533</v>
      </c>
      <c r="CS6" s="378"/>
      <c r="CT6" s="378"/>
      <c r="CU6" s="378"/>
      <c r="CV6" s="378"/>
      <c r="CW6" s="378"/>
      <c r="CX6" s="378"/>
      <c r="CY6" s="598"/>
      <c r="CZ6" s="594">
        <v>0.8</v>
      </c>
      <c r="DA6" s="595"/>
      <c r="DB6" s="595"/>
      <c r="DC6" s="607"/>
      <c r="DD6" s="608" t="s">
        <v>201</v>
      </c>
      <c r="DE6" s="378"/>
      <c r="DF6" s="378"/>
      <c r="DG6" s="378"/>
      <c r="DH6" s="378"/>
      <c r="DI6" s="378"/>
      <c r="DJ6" s="378"/>
      <c r="DK6" s="378"/>
      <c r="DL6" s="378"/>
      <c r="DM6" s="378"/>
      <c r="DN6" s="378"/>
      <c r="DO6" s="378"/>
      <c r="DP6" s="598"/>
      <c r="DQ6" s="608">
        <v>301366</v>
      </c>
      <c r="DR6" s="378"/>
      <c r="DS6" s="378"/>
      <c r="DT6" s="378"/>
      <c r="DU6" s="378"/>
      <c r="DV6" s="378"/>
      <c r="DW6" s="378"/>
      <c r="DX6" s="378"/>
      <c r="DY6" s="378"/>
      <c r="DZ6" s="378"/>
      <c r="EA6" s="378"/>
      <c r="EB6" s="378"/>
      <c r="EC6" s="609"/>
    </row>
    <row r="7" spans="2:143" ht="11.25" customHeight="1" x14ac:dyDescent="0.15">
      <c r="B7" s="602" t="s">
        <v>44</v>
      </c>
      <c r="C7" s="603"/>
      <c r="D7" s="603"/>
      <c r="E7" s="603"/>
      <c r="F7" s="603"/>
      <c r="G7" s="603"/>
      <c r="H7" s="603"/>
      <c r="I7" s="603"/>
      <c r="J7" s="603"/>
      <c r="K7" s="603"/>
      <c r="L7" s="603"/>
      <c r="M7" s="603"/>
      <c r="N7" s="603"/>
      <c r="O7" s="603"/>
      <c r="P7" s="603"/>
      <c r="Q7" s="604"/>
      <c r="R7" s="597">
        <v>20645</v>
      </c>
      <c r="S7" s="378"/>
      <c r="T7" s="378"/>
      <c r="U7" s="378"/>
      <c r="V7" s="378"/>
      <c r="W7" s="378"/>
      <c r="X7" s="378"/>
      <c r="Y7" s="598"/>
      <c r="Z7" s="599">
        <v>0.1</v>
      </c>
      <c r="AA7" s="599"/>
      <c r="AB7" s="599"/>
      <c r="AC7" s="599"/>
      <c r="AD7" s="600">
        <v>20645</v>
      </c>
      <c r="AE7" s="600"/>
      <c r="AF7" s="600"/>
      <c r="AG7" s="600"/>
      <c r="AH7" s="600"/>
      <c r="AI7" s="600"/>
      <c r="AJ7" s="600"/>
      <c r="AK7" s="600"/>
      <c r="AL7" s="605">
        <v>0.1</v>
      </c>
      <c r="AM7" s="384"/>
      <c r="AN7" s="384"/>
      <c r="AO7" s="606"/>
      <c r="AP7" s="602" t="s">
        <v>327</v>
      </c>
      <c r="AQ7" s="603"/>
      <c r="AR7" s="603"/>
      <c r="AS7" s="603"/>
      <c r="AT7" s="603"/>
      <c r="AU7" s="603"/>
      <c r="AV7" s="603"/>
      <c r="AW7" s="603"/>
      <c r="AX7" s="603"/>
      <c r="AY7" s="603"/>
      <c r="AZ7" s="603"/>
      <c r="BA7" s="603"/>
      <c r="BB7" s="603"/>
      <c r="BC7" s="603"/>
      <c r="BD7" s="603"/>
      <c r="BE7" s="603"/>
      <c r="BF7" s="604"/>
      <c r="BG7" s="597">
        <v>7198528</v>
      </c>
      <c r="BH7" s="378"/>
      <c r="BI7" s="378"/>
      <c r="BJ7" s="378"/>
      <c r="BK7" s="378"/>
      <c r="BL7" s="378"/>
      <c r="BM7" s="378"/>
      <c r="BN7" s="598"/>
      <c r="BO7" s="599">
        <v>55.8</v>
      </c>
      <c r="BP7" s="599"/>
      <c r="BQ7" s="599"/>
      <c r="BR7" s="599"/>
      <c r="BS7" s="600">
        <v>17271</v>
      </c>
      <c r="BT7" s="600"/>
      <c r="BU7" s="600"/>
      <c r="BV7" s="600"/>
      <c r="BW7" s="600"/>
      <c r="BX7" s="600"/>
      <c r="BY7" s="600"/>
      <c r="BZ7" s="600"/>
      <c r="CA7" s="600"/>
      <c r="CB7" s="601"/>
      <c r="CD7" s="602" t="s">
        <v>330</v>
      </c>
      <c r="CE7" s="603"/>
      <c r="CF7" s="603"/>
      <c r="CG7" s="603"/>
      <c r="CH7" s="603"/>
      <c r="CI7" s="603"/>
      <c r="CJ7" s="603"/>
      <c r="CK7" s="603"/>
      <c r="CL7" s="603"/>
      <c r="CM7" s="603"/>
      <c r="CN7" s="603"/>
      <c r="CO7" s="603"/>
      <c r="CP7" s="603"/>
      <c r="CQ7" s="604"/>
      <c r="CR7" s="597">
        <v>11216909</v>
      </c>
      <c r="CS7" s="378"/>
      <c r="CT7" s="378"/>
      <c r="CU7" s="378"/>
      <c r="CV7" s="378"/>
      <c r="CW7" s="378"/>
      <c r="CX7" s="378"/>
      <c r="CY7" s="598"/>
      <c r="CZ7" s="599">
        <v>28.9</v>
      </c>
      <c r="DA7" s="599"/>
      <c r="DB7" s="599"/>
      <c r="DC7" s="599"/>
      <c r="DD7" s="608">
        <v>39667</v>
      </c>
      <c r="DE7" s="378"/>
      <c r="DF7" s="378"/>
      <c r="DG7" s="378"/>
      <c r="DH7" s="378"/>
      <c r="DI7" s="378"/>
      <c r="DJ7" s="378"/>
      <c r="DK7" s="378"/>
      <c r="DL7" s="378"/>
      <c r="DM7" s="378"/>
      <c r="DN7" s="378"/>
      <c r="DO7" s="378"/>
      <c r="DP7" s="598"/>
      <c r="DQ7" s="608">
        <v>2329514</v>
      </c>
      <c r="DR7" s="378"/>
      <c r="DS7" s="378"/>
      <c r="DT7" s="378"/>
      <c r="DU7" s="378"/>
      <c r="DV7" s="378"/>
      <c r="DW7" s="378"/>
      <c r="DX7" s="378"/>
      <c r="DY7" s="378"/>
      <c r="DZ7" s="378"/>
      <c r="EA7" s="378"/>
      <c r="EB7" s="378"/>
      <c r="EC7" s="609"/>
    </row>
    <row r="8" spans="2:143" ht="11.25" customHeight="1" x14ac:dyDescent="0.15">
      <c r="B8" s="602" t="s">
        <v>331</v>
      </c>
      <c r="C8" s="603"/>
      <c r="D8" s="603"/>
      <c r="E8" s="603"/>
      <c r="F8" s="603"/>
      <c r="G8" s="603"/>
      <c r="H8" s="603"/>
      <c r="I8" s="603"/>
      <c r="J8" s="603"/>
      <c r="K8" s="603"/>
      <c r="L8" s="603"/>
      <c r="M8" s="603"/>
      <c r="N8" s="603"/>
      <c r="O8" s="603"/>
      <c r="P8" s="603"/>
      <c r="Q8" s="604"/>
      <c r="R8" s="597">
        <v>99940</v>
      </c>
      <c r="S8" s="378"/>
      <c r="T8" s="378"/>
      <c r="U8" s="378"/>
      <c r="V8" s="378"/>
      <c r="W8" s="378"/>
      <c r="X8" s="378"/>
      <c r="Y8" s="598"/>
      <c r="Z8" s="599">
        <v>0.2</v>
      </c>
      <c r="AA8" s="599"/>
      <c r="AB8" s="599"/>
      <c r="AC8" s="599"/>
      <c r="AD8" s="600">
        <v>99940</v>
      </c>
      <c r="AE8" s="600"/>
      <c r="AF8" s="600"/>
      <c r="AG8" s="600"/>
      <c r="AH8" s="600"/>
      <c r="AI8" s="600"/>
      <c r="AJ8" s="600"/>
      <c r="AK8" s="600"/>
      <c r="AL8" s="605">
        <v>0.6</v>
      </c>
      <c r="AM8" s="384"/>
      <c r="AN8" s="384"/>
      <c r="AO8" s="606"/>
      <c r="AP8" s="602" t="s">
        <v>120</v>
      </c>
      <c r="AQ8" s="603"/>
      <c r="AR8" s="603"/>
      <c r="AS8" s="603"/>
      <c r="AT8" s="603"/>
      <c r="AU8" s="603"/>
      <c r="AV8" s="603"/>
      <c r="AW8" s="603"/>
      <c r="AX8" s="603"/>
      <c r="AY8" s="603"/>
      <c r="AZ8" s="603"/>
      <c r="BA8" s="603"/>
      <c r="BB8" s="603"/>
      <c r="BC8" s="603"/>
      <c r="BD8" s="603"/>
      <c r="BE8" s="603"/>
      <c r="BF8" s="604"/>
      <c r="BG8" s="597">
        <v>159841</v>
      </c>
      <c r="BH8" s="378"/>
      <c r="BI8" s="378"/>
      <c r="BJ8" s="378"/>
      <c r="BK8" s="378"/>
      <c r="BL8" s="378"/>
      <c r="BM8" s="378"/>
      <c r="BN8" s="598"/>
      <c r="BO8" s="599">
        <v>1.2</v>
      </c>
      <c r="BP8" s="599"/>
      <c r="BQ8" s="599"/>
      <c r="BR8" s="599"/>
      <c r="BS8" s="608" t="s">
        <v>201</v>
      </c>
      <c r="BT8" s="378"/>
      <c r="BU8" s="378"/>
      <c r="BV8" s="378"/>
      <c r="BW8" s="378"/>
      <c r="BX8" s="378"/>
      <c r="BY8" s="378"/>
      <c r="BZ8" s="378"/>
      <c r="CA8" s="378"/>
      <c r="CB8" s="609"/>
      <c r="CD8" s="602" t="s">
        <v>334</v>
      </c>
      <c r="CE8" s="603"/>
      <c r="CF8" s="603"/>
      <c r="CG8" s="603"/>
      <c r="CH8" s="603"/>
      <c r="CI8" s="603"/>
      <c r="CJ8" s="603"/>
      <c r="CK8" s="603"/>
      <c r="CL8" s="603"/>
      <c r="CM8" s="603"/>
      <c r="CN8" s="603"/>
      <c r="CO8" s="603"/>
      <c r="CP8" s="603"/>
      <c r="CQ8" s="604"/>
      <c r="CR8" s="597">
        <v>15946749</v>
      </c>
      <c r="CS8" s="378"/>
      <c r="CT8" s="378"/>
      <c r="CU8" s="378"/>
      <c r="CV8" s="378"/>
      <c r="CW8" s="378"/>
      <c r="CX8" s="378"/>
      <c r="CY8" s="598"/>
      <c r="CZ8" s="599">
        <v>41</v>
      </c>
      <c r="DA8" s="599"/>
      <c r="DB8" s="599"/>
      <c r="DC8" s="599"/>
      <c r="DD8" s="608">
        <v>351750</v>
      </c>
      <c r="DE8" s="378"/>
      <c r="DF8" s="378"/>
      <c r="DG8" s="378"/>
      <c r="DH8" s="378"/>
      <c r="DI8" s="378"/>
      <c r="DJ8" s="378"/>
      <c r="DK8" s="378"/>
      <c r="DL8" s="378"/>
      <c r="DM8" s="378"/>
      <c r="DN8" s="378"/>
      <c r="DO8" s="378"/>
      <c r="DP8" s="598"/>
      <c r="DQ8" s="608">
        <v>7376936</v>
      </c>
      <c r="DR8" s="378"/>
      <c r="DS8" s="378"/>
      <c r="DT8" s="378"/>
      <c r="DU8" s="378"/>
      <c r="DV8" s="378"/>
      <c r="DW8" s="378"/>
      <c r="DX8" s="378"/>
      <c r="DY8" s="378"/>
      <c r="DZ8" s="378"/>
      <c r="EA8" s="378"/>
      <c r="EB8" s="378"/>
      <c r="EC8" s="609"/>
    </row>
    <row r="9" spans="2:143" ht="11.25" customHeight="1" x14ac:dyDescent="0.15">
      <c r="B9" s="602" t="s">
        <v>333</v>
      </c>
      <c r="C9" s="603"/>
      <c r="D9" s="603"/>
      <c r="E9" s="603"/>
      <c r="F9" s="603"/>
      <c r="G9" s="603"/>
      <c r="H9" s="603"/>
      <c r="I9" s="603"/>
      <c r="J9" s="603"/>
      <c r="K9" s="603"/>
      <c r="L9" s="603"/>
      <c r="M9" s="603"/>
      <c r="N9" s="603"/>
      <c r="O9" s="603"/>
      <c r="P9" s="603"/>
      <c r="Q9" s="604"/>
      <c r="R9" s="597">
        <v>116574</v>
      </c>
      <c r="S9" s="378"/>
      <c r="T9" s="378"/>
      <c r="U9" s="378"/>
      <c r="V9" s="378"/>
      <c r="W9" s="378"/>
      <c r="X9" s="378"/>
      <c r="Y9" s="598"/>
      <c r="Z9" s="599">
        <v>0.3</v>
      </c>
      <c r="AA9" s="599"/>
      <c r="AB9" s="599"/>
      <c r="AC9" s="599"/>
      <c r="AD9" s="600">
        <v>116574</v>
      </c>
      <c r="AE9" s="600"/>
      <c r="AF9" s="600"/>
      <c r="AG9" s="600"/>
      <c r="AH9" s="600"/>
      <c r="AI9" s="600"/>
      <c r="AJ9" s="600"/>
      <c r="AK9" s="600"/>
      <c r="AL9" s="605">
        <v>0.8</v>
      </c>
      <c r="AM9" s="384"/>
      <c r="AN9" s="384"/>
      <c r="AO9" s="606"/>
      <c r="AP9" s="602" t="s">
        <v>335</v>
      </c>
      <c r="AQ9" s="603"/>
      <c r="AR9" s="603"/>
      <c r="AS9" s="603"/>
      <c r="AT9" s="603"/>
      <c r="AU9" s="603"/>
      <c r="AV9" s="603"/>
      <c r="AW9" s="603"/>
      <c r="AX9" s="603"/>
      <c r="AY9" s="603"/>
      <c r="AZ9" s="603"/>
      <c r="BA9" s="603"/>
      <c r="BB9" s="603"/>
      <c r="BC9" s="603"/>
      <c r="BD9" s="603"/>
      <c r="BE9" s="603"/>
      <c r="BF9" s="604"/>
      <c r="BG9" s="597">
        <v>6711109</v>
      </c>
      <c r="BH9" s="378"/>
      <c r="BI9" s="378"/>
      <c r="BJ9" s="378"/>
      <c r="BK9" s="378"/>
      <c r="BL9" s="378"/>
      <c r="BM9" s="378"/>
      <c r="BN9" s="598"/>
      <c r="BO9" s="599">
        <v>52</v>
      </c>
      <c r="BP9" s="599"/>
      <c r="BQ9" s="599"/>
      <c r="BR9" s="599"/>
      <c r="BS9" s="608" t="s">
        <v>201</v>
      </c>
      <c r="BT9" s="378"/>
      <c r="BU9" s="378"/>
      <c r="BV9" s="378"/>
      <c r="BW9" s="378"/>
      <c r="BX9" s="378"/>
      <c r="BY9" s="378"/>
      <c r="BZ9" s="378"/>
      <c r="CA9" s="378"/>
      <c r="CB9" s="609"/>
      <c r="CD9" s="602" t="s">
        <v>338</v>
      </c>
      <c r="CE9" s="603"/>
      <c r="CF9" s="603"/>
      <c r="CG9" s="603"/>
      <c r="CH9" s="603"/>
      <c r="CI9" s="603"/>
      <c r="CJ9" s="603"/>
      <c r="CK9" s="603"/>
      <c r="CL9" s="603"/>
      <c r="CM9" s="603"/>
      <c r="CN9" s="603"/>
      <c r="CO9" s="603"/>
      <c r="CP9" s="603"/>
      <c r="CQ9" s="604"/>
      <c r="CR9" s="597">
        <v>2171681</v>
      </c>
      <c r="CS9" s="378"/>
      <c r="CT9" s="378"/>
      <c r="CU9" s="378"/>
      <c r="CV9" s="378"/>
      <c r="CW9" s="378"/>
      <c r="CX9" s="378"/>
      <c r="CY9" s="598"/>
      <c r="CZ9" s="599">
        <v>5.6</v>
      </c>
      <c r="DA9" s="599"/>
      <c r="DB9" s="599"/>
      <c r="DC9" s="599"/>
      <c r="DD9" s="608">
        <v>22028</v>
      </c>
      <c r="DE9" s="378"/>
      <c r="DF9" s="378"/>
      <c r="DG9" s="378"/>
      <c r="DH9" s="378"/>
      <c r="DI9" s="378"/>
      <c r="DJ9" s="378"/>
      <c r="DK9" s="378"/>
      <c r="DL9" s="378"/>
      <c r="DM9" s="378"/>
      <c r="DN9" s="378"/>
      <c r="DO9" s="378"/>
      <c r="DP9" s="598"/>
      <c r="DQ9" s="608">
        <v>1349432</v>
      </c>
      <c r="DR9" s="378"/>
      <c r="DS9" s="378"/>
      <c r="DT9" s="378"/>
      <c r="DU9" s="378"/>
      <c r="DV9" s="378"/>
      <c r="DW9" s="378"/>
      <c r="DX9" s="378"/>
      <c r="DY9" s="378"/>
      <c r="DZ9" s="378"/>
      <c r="EA9" s="378"/>
      <c r="EB9" s="378"/>
      <c r="EC9" s="609"/>
    </row>
    <row r="10" spans="2:143" ht="11.25" customHeight="1" x14ac:dyDescent="0.15">
      <c r="B10" s="602" t="s">
        <v>126</v>
      </c>
      <c r="C10" s="603"/>
      <c r="D10" s="603"/>
      <c r="E10" s="603"/>
      <c r="F10" s="603"/>
      <c r="G10" s="603"/>
      <c r="H10" s="603"/>
      <c r="I10" s="603"/>
      <c r="J10" s="603"/>
      <c r="K10" s="603"/>
      <c r="L10" s="603"/>
      <c r="M10" s="603"/>
      <c r="N10" s="603"/>
      <c r="O10" s="603"/>
      <c r="P10" s="603"/>
      <c r="Q10" s="604"/>
      <c r="R10" s="597" t="s">
        <v>201</v>
      </c>
      <c r="S10" s="378"/>
      <c r="T10" s="378"/>
      <c r="U10" s="378"/>
      <c r="V10" s="378"/>
      <c r="W10" s="378"/>
      <c r="X10" s="378"/>
      <c r="Y10" s="598"/>
      <c r="Z10" s="599" t="s">
        <v>201</v>
      </c>
      <c r="AA10" s="599"/>
      <c r="AB10" s="599"/>
      <c r="AC10" s="599"/>
      <c r="AD10" s="600" t="s">
        <v>201</v>
      </c>
      <c r="AE10" s="600"/>
      <c r="AF10" s="600"/>
      <c r="AG10" s="600"/>
      <c r="AH10" s="600"/>
      <c r="AI10" s="600"/>
      <c r="AJ10" s="600"/>
      <c r="AK10" s="600"/>
      <c r="AL10" s="605" t="s">
        <v>201</v>
      </c>
      <c r="AM10" s="384"/>
      <c r="AN10" s="384"/>
      <c r="AO10" s="606"/>
      <c r="AP10" s="602" t="s">
        <v>192</v>
      </c>
      <c r="AQ10" s="603"/>
      <c r="AR10" s="603"/>
      <c r="AS10" s="603"/>
      <c r="AT10" s="603"/>
      <c r="AU10" s="603"/>
      <c r="AV10" s="603"/>
      <c r="AW10" s="603"/>
      <c r="AX10" s="603"/>
      <c r="AY10" s="603"/>
      <c r="AZ10" s="603"/>
      <c r="BA10" s="603"/>
      <c r="BB10" s="603"/>
      <c r="BC10" s="603"/>
      <c r="BD10" s="603"/>
      <c r="BE10" s="603"/>
      <c r="BF10" s="604"/>
      <c r="BG10" s="597">
        <v>148069</v>
      </c>
      <c r="BH10" s="378"/>
      <c r="BI10" s="378"/>
      <c r="BJ10" s="378"/>
      <c r="BK10" s="378"/>
      <c r="BL10" s="378"/>
      <c r="BM10" s="378"/>
      <c r="BN10" s="598"/>
      <c r="BO10" s="599">
        <v>1.1000000000000001</v>
      </c>
      <c r="BP10" s="599"/>
      <c r="BQ10" s="599"/>
      <c r="BR10" s="599"/>
      <c r="BS10" s="608" t="s">
        <v>201</v>
      </c>
      <c r="BT10" s="378"/>
      <c r="BU10" s="378"/>
      <c r="BV10" s="378"/>
      <c r="BW10" s="378"/>
      <c r="BX10" s="378"/>
      <c r="BY10" s="378"/>
      <c r="BZ10" s="378"/>
      <c r="CA10" s="378"/>
      <c r="CB10" s="609"/>
      <c r="CD10" s="602" t="s">
        <v>45</v>
      </c>
      <c r="CE10" s="603"/>
      <c r="CF10" s="603"/>
      <c r="CG10" s="603"/>
      <c r="CH10" s="603"/>
      <c r="CI10" s="603"/>
      <c r="CJ10" s="603"/>
      <c r="CK10" s="603"/>
      <c r="CL10" s="603"/>
      <c r="CM10" s="603"/>
      <c r="CN10" s="603"/>
      <c r="CO10" s="603"/>
      <c r="CP10" s="603"/>
      <c r="CQ10" s="604"/>
      <c r="CR10" s="597">
        <v>74894</v>
      </c>
      <c r="CS10" s="378"/>
      <c r="CT10" s="378"/>
      <c r="CU10" s="378"/>
      <c r="CV10" s="378"/>
      <c r="CW10" s="378"/>
      <c r="CX10" s="378"/>
      <c r="CY10" s="598"/>
      <c r="CZ10" s="599">
        <v>0.2</v>
      </c>
      <c r="DA10" s="599"/>
      <c r="DB10" s="599"/>
      <c r="DC10" s="599"/>
      <c r="DD10" s="608" t="s">
        <v>201</v>
      </c>
      <c r="DE10" s="378"/>
      <c r="DF10" s="378"/>
      <c r="DG10" s="378"/>
      <c r="DH10" s="378"/>
      <c r="DI10" s="378"/>
      <c r="DJ10" s="378"/>
      <c r="DK10" s="378"/>
      <c r="DL10" s="378"/>
      <c r="DM10" s="378"/>
      <c r="DN10" s="378"/>
      <c r="DO10" s="378"/>
      <c r="DP10" s="598"/>
      <c r="DQ10" s="608">
        <v>52987</v>
      </c>
      <c r="DR10" s="378"/>
      <c r="DS10" s="378"/>
      <c r="DT10" s="378"/>
      <c r="DU10" s="378"/>
      <c r="DV10" s="378"/>
      <c r="DW10" s="378"/>
      <c r="DX10" s="378"/>
      <c r="DY10" s="378"/>
      <c r="DZ10" s="378"/>
      <c r="EA10" s="378"/>
      <c r="EB10" s="378"/>
      <c r="EC10" s="609"/>
    </row>
    <row r="11" spans="2:143" ht="11.25" customHeight="1" x14ac:dyDescent="0.15">
      <c r="B11" s="602" t="s">
        <v>101</v>
      </c>
      <c r="C11" s="603"/>
      <c r="D11" s="603"/>
      <c r="E11" s="603"/>
      <c r="F11" s="603"/>
      <c r="G11" s="603"/>
      <c r="H11" s="603"/>
      <c r="I11" s="603"/>
      <c r="J11" s="603"/>
      <c r="K11" s="603"/>
      <c r="L11" s="603"/>
      <c r="M11" s="603"/>
      <c r="N11" s="603"/>
      <c r="O11" s="603"/>
      <c r="P11" s="603"/>
      <c r="Q11" s="604"/>
      <c r="R11" s="597">
        <v>1592614</v>
      </c>
      <c r="S11" s="378"/>
      <c r="T11" s="378"/>
      <c r="U11" s="378"/>
      <c r="V11" s="378"/>
      <c r="W11" s="378"/>
      <c r="X11" s="378"/>
      <c r="Y11" s="598"/>
      <c r="Z11" s="605">
        <v>3.9</v>
      </c>
      <c r="AA11" s="384"/>
      <c r="AB11" s="384"/>
      <c r="AC11" s="610"/>
      <c r="AD11" s="608">
        <v>1592614</v>
      </c>
      <c r="AE11" s="378"/>
      <c r="AF11" s="378"/>
      <c r="AG11" s="378"/>
      <c r="AH11" s="378"/>
      <c r="AI11" s="378"/>
      <c r="AJ11" s="378"/>
      <c r="AK11" s="598"/>
      <c r="AL11" s="605">
        <v>10.3</v>
      </c>
      <c r="AM11" s="384"/>
      <c r="AN11" s="384"/>
      <c r="AO11" s="606"/>
      <c r="AP11" s="602" t="s">
        <v>340</v>
      </c>
      <c r="AQ11" s="603"/>
      <c r="AR11" s="603"/>
      <c r="AS11" s="603"/>
      <c r="AT11" s="603"/>
      <c r="AU11" s="603"/>
      <c r="AV11" s="603"/>
      <c r="AW11" s="603"/>
      <c r="AX11" s="603"/>
      <c r="AY11" s="603"/>
      <c r="AZ11" s="603"/>
      <c r="BA11" s="603"/>
      <c r="BB11" s="603"/>
      <c r="BC11" s="603"/>
      <c r="BD11" s="603"/>
      <c r="BE11" s="603"/>
      <c r="BF11" s="604"/>
      <c r="BG11" s="597">
        <v>179509</v>
      </c>
      <c r="BH11" s="378"/>
      <c r="BI11" s="378"/>
      <c r="BJ11" s="378"/>
      <c r="BK11" s="378"/>
      <c r="BL11" s="378"/>
      <c r="BM11" s="378"/>
      <c r="BN11" s="598"/>
      <c r="BO11" s="599">
        <v>1.4</v>
      </c>
      <c r="BP11" s="599"/>
      <c r="BQ11" s="599"/>
      <c r="BR11" s="599"/>
      <c r="BS11" s="608">
        <v>17271</v>
      </c>
      <c r="BT11" s="378"/>
      <c r="BU11" s="378"/>
      <c r="BV11" s="378"/>
      <c r="BW11" s="378"/>
      <c r="BX11" s="378"/>
      <c r="BY11" s="378"/>
      <c r="BZ11" s="378"/>
      <c r="CA11" s="378"/>
      <c r="CB11" s="609"/>
      <c r="CD11" s="602" t="s">
        <v>343</v>
      </c>
      <c r="CE11" s="603"/>
      <c r="CF11" s="603"/>
      <c r="CG11" s="603"/>
      <c r="CH11" s="603"/>
      <c r="CI11" s="603"/>
      <c r="CJ11" s="603"/>
      <c r="CK11" s="603"/>
      <c r="CL11" s="603"/>
      <c r="CM11" s="603"/>
      <c r="CN11" s="603"/>
      <c r="CO11" s="603"/>
      <c r="CP11" s="603"/>
      <c r="CQ11" s="604"/>
      <c r="CR11" s="597">
        <v>33204</v>
      </c>
      <c r="CS11" s="378"/>
      <c r="CT11" s="378"/>
      <c r="CU11" s="378"/>
      <c r="CV11" s="378"/>
      <c r="CW11" s="378"/>
      <c r="CX11" s="378"/>
      <c r="CY11" s="598"/>
      <c r="CZ11" s="599">
        <v>0.1</v>
      </c>
      <c r="DA11" s="599"/>
      <c r="DB11" s="599"/>
      <c r="DC11" s="599"/>
      <c r="DD11" s="608" t="s">
        <v>201</v>
      </c>
      <c r="DE11" s="378"/>
      <c r="DF11" s="378"/>
      <c r="DG11" s="378"/>
      <c r="DH11" s="378"/>
      <c r="DI11" s="378"/>
      <c r="DJ11" s="378"/>
      <c r="DK11" s="378"/>
      <c r="DL11" s="378"/>
      <c r="DM11" s="378"/>
      <c r="DN11" s="378"/>
      <c r="DO11" s="378"/>
      <c r="DP11" s="598"/>
      <c r="DQ11" s="608">
        <v>26241</v>
      </c>
      <c r="DR11" s="378"/>
      <c r="DS11" s="378"/>
      <c r="DT11" s="378"/>
      <c r="DU11" s="378"/>
      <c r="DV11" s="378"/>
      <c r="DW11" s="378"/>
      <c r="DX11" s="378"/>
      <c r="DY11" s="378"/>
      <c r="DZ11" s="378"/>
      <c r="EA11" s="378"/>
      <c r="EB11" s="378"/>
      <c r="EC11" s="609"/>
    </row>
    <row r="12" spans="2:143" ht="11.25" customHeight="1" x14ac:dyDescent="0.15">
      <c r="B12" s="602" t="s">
        <v>144</v>
      </c>
      <c r="C12" s="603"/>
      <c r="D12" s="603"/>
      <c r="E12" s="603"/>
      <c r="F12" s="603"/>
      <c r="G12" s="603"/>
      <c r="H12" s="603"/>
      <c r="I12" s="603"/>
      <c r="J12" s="603"/>
      <c r="K12" s="603"/>
      <c r="L12" s="603"/>
      <c r="M12" s="603"/>
      <c r="N12" s="603"/>
      <c r="O12" s="603"/>
      <c r="P12" s="603"/>
      <c r="Q12" s="604"/>
      <c r="R12" s="597" t="s">
        <v>201</v>
      </c>
      <c r="S12" s="378"/>
      <c r="T12" s="378"/>
      <c r="U12" s="378"/>
      <c r="V12" s="378"/>
      <c r="W12" s="378"/>
      <c r="X12" s="378"/>
      <c r="Y12" s="598"/>
      <c r="Z12" s="599" t="s">
        <v>201</v>
      </c>
      <c r="AA12" s="599"/>
      <c r="AB12" s="599"/>
      <c r="AC12" s="599"/>
      <c r="AD12" s="600" t="s">
        <v>201</v>
      </c>
      <c r="AE12" s="600"/>
      <c r="AF12" s="600"/>
      <c r="AG12" s="600"/>
      <c r="AH12" s="600"/>
      <c r="AI12" s="600"/>
      <c r="AJ12" s="600"/>
      <c r="AK12" s="600"/>
      <c r="AL12" s="605" t="s">
        <v>201</v>
      </c>
      <c r="AM12" s="384"/>
      <c r="AN12" s="384"/>
      <c r="AO12" s="606"/>
      <c r="AP12" s="602" t="s">
        <v>344</v>
      </c>
      <c r="AQ12" s="603"/>
      <c r="AR12" s="603"/>
      <c r="AS12" s="603"/>
      <c r="AT12" s="603"/>
      <c r="AU12" s="603"/>
      <c r="AV12" s="603"/>
      <c r="AW12" s="603"/>
      <c r="AX12" s="603"/>
      <c r="AY12" s="603"/>
      <c r="AZ12" s="603"/>
      <c r="BA12" s="603"/>
      <c r="BB12" s="603"/>
      <c r="BC12" s="603"/>
      <c r="BD12" s="603"/>
      <c r="BE12" s="603"/>
      <c r="BF12" s="604"/>
      <c r="BG12" s="597">
        <v>4318479</v>
      </c>
      <c r="BH12" s="378"/>
      <c r="BI12" s="378"/>
      <c r="BJ12" s="378"/>
      <c r="BK12" s="378"/>
      <c r="BL12" s="378"/>
      <c r="BM12" s="378"/>
      <c r="BN12" s="598"/>
      <c r="BO12" s="599">
        <v>33.4</v>
      </c>
      <c r="BP12" s="599"/>
      <c r="BQ12" s="599"/>
      <c r="BR12" s="599"/>
      <c r="BS12" s="608" t="s">
        <v>201</v>
      </c>
      <c r="BT12" s="378"/>
      <c r="BU12" s="378"/>
      <c r="BV12" s="378"/>
      <c r="BW12" s="378"/>
      <c r="BX12" s="378"/>
      <c r="BY12" s="378"/>
      <c r="BZ12" s="378"/>
      <c r="CA12" s="378"/>
      <c r="CB12" s="609"/>
      <c r="CD12" s="602" t="s">
        <v>87</v>
      </c>
      <c r="CE12" s="603"/>
      <c r="CF12" s="603"/>
      <c r="CG12" s="603"/>
      <c r="CH12" s="603"/>
      <c r="CI12" s="603"/>
      <c r="CJ12" s="603"/>
      <c r="CK12" s="603"/>
      <c r="CL12" s="603"/>
      <c r="CM12" s="603"/>
      <c r="CN12" s="603"/>
      <c r="CO12" s="603"/>
      <c r="CP12" s="603"/>
      <c r="CQ12" s="604"/>
      <c r="CR12" s="597">
        <v>300157</v>
      </c>
      <c r="CS12" s="378"/>
      <c r="CT12" s="378"/>
      <c r="CU12" s="378"/>
      <c r="CV12" s="378"/>
      <c r="CW12" s="378"/>
      <c r="CX12" s="378"/>
      <c r="CY12" s="598"/>
      <c r="CZ12" s="599">
        <v>0.8</v>
      </c>
      <c r="DA12" s="599"/>
      <c r="DB12" s="599"/>
      <c r="DC12" s="599"/>
      <c r="DD12" s="608" t="s">
        <v>201</v>
      </c>
      <c r="DE12" s="378"/>
      <c r="DF12" s="378"/>
      <c r="DG12" s="378"/>
      <c r="DH12" s="378"/>
      <c r="DI12" s="378"/>
      <c r="DJ12" s="378"/>
      <c r="DK12" s="378"/>
      <c r="DL12" s="378"/>
      <c r="DM12" s="378"/>
      <c r="DN12" s="378"/>
      <c r="DO12" s="378"/>
      <c r="DP12" s="598"/>
      <c r="DQ12" s="608">
        <v>291255</v>
      </c>
      <c r="DR12" s="378"/>
      <c r="DS12" s="378"/>
      <c r="DT12" s="378"/>
      <c r="DU12" s="378"/>
      <c r="DV12" s="378"/>
      <c r="DW12" s="378"/>
      <c r="DX12" s="378"/>
      <c r="DY12" s="378"/>
      <c r="DZ12" s="378"/>
      <c r="EA12" s="378"/>
      <c r="EB12" s="378"/>
      <c r="EC12" s="609"/>
    </row>
    <row r="13" spans="2:143" ht="11.25" customHeight="1" x14ac:dyDescent="0.15">
      <c r="B13" s="602" t="s">
        <v>345</v>
      </c>
      <c r="C13" s="603"/>
      <c r="D13" s="603"/>
      <c r="E13" s="603"/>
      <c r="F13" s="603"/>
      <c r="G13" s="603"/>
      <c r="H13" s="603"/>
      <c r="I13" s="603"/>
      <c r="J13" s="603"/>
      <c r="K13" s="603"/>
      <c r="L13" s="603"/>
      <c r="M13" s="603"/>
      <c r="N13" s="603"/>
      <c r="O13" s="603"/>
      <c r="P13" s="603"/>
      <c r="Q13" s="604"/>
      <c r="R13" s="597" t="s">
        <v>201</v>
      </c>
      <c r="S13" s="378"/>
      <c r="T13" s="378"/>
      <c r="U13" s="378"/>
      <c r="V13" s="378"/>
      <c r="W13" s="378"/>
      <c r="X13" s="378"/>
      <c r="Y13" s="598"/>
      <c r="Z13" s="599" t="s">
        <v>201</v>
      </c>
      <c r="AA13" s="599"/>
      <c r="AB13" s="599"/>
      <c r="AC13" s="599"/>
      <c r="AD13" s="600" t="s">
        <v>201</v>
      </c>
      <c r="AE13" s="600"/>
      <c r="AF13" s="600"/>
      <c r="AG13" s="600"/>
      <c r="AH13" s="600"/>
      <c r="AI13" s="600"/>
      <c r="AJ13" s="600"/>
      <c r="AK13" s="600"/>
      <c r="AL13" s="605" t="s">
        <v>201</v>
      </c>
      <c r="AM13" s="384"/>
      <c r="AN13" s="384"/>
      <c r="AO13" s="606"/>
      <c r="AP13" s="602" t="s">
        <v>347</v>
      </c>
      <c r="AQ13" s="603"/>
      <c r="AR13" s="603"/>
      <c r="AS13" s="603"/>
      <c r="AT13" s="603"/>
      <c r="AU13" s="603"/>
      <c r="AV13" s="603"/>
      <c r="AW13" s="603"/>
      <c r="AX13" s="603"/>
      <c r="AY13" s="603"/>
      <c r="AZ13" s="603"/>
      <c r="BA13" s="603"/>
      <c r="BB13" s="603"/>
      <c r="BC13" s="603"/>
      <c r="BD13" s="603"/>
      <c r="BE13" s="603"/>
      <c r="BF13" s="604"/>
      <c r="BG13" s="597">
        <v>4250765</v>
      </c>
      <c r="BH13" s="378"/>
      <c r="BI13" s="378"/>
      <c r="BJ13" s="378"/>
      <c r="BK13" s="378"/>
      <c r="BL13" s="378"/>
      <c r="BM13" s="378"/>
      <c r="BN13" s="598"/>
      <c r="BO13" s="599">
        <v>32.9</v>
      </c>
      <c r="BP13" s="599"/>
      <c r="BQ13" s="599"/>
      <c r="BR13" s="599"/>
      <c r="BS13" s="608" t="s">
        <v>201</v>
      </c>
      <c r="BT13" s="378"/>
      <c r="BU13" s="378"/>
      <c r="BV13" s="378"/>
      <c r="BW13" s="378"/>
      <c r="BX13" s="378"/>
      <c r="BY13" s="378"/>
      <c r="BZ13" s="378"/>
      <c r="CA13" s="378"/>
      <c r="CB13" s="609"/>
      <c r="CD13" s="602" t="s">
        <v>348</v>
      </c>
      <c r="CE13" s="603"/>
      <c r="CF13" s="603"/>
      <c r="CG13" s="603"/>
      <c r="CH13" s="603"/>
      <c r="CI13" s="603"/>
      <c r="CJ13" s="603"/>
      <c r="CK13" s="603"/>
      <c r="CL13" s="603"/>
      <c r="CM13" s="603"/>
      <c r="CN13" s="603"/>
      <c r="CO13" s="603"/>
      <c r="CP13" s="603"/>
      <c r="CQ13" s="604"/>
      <c r="CR13" s="597">
        <v>1810104</v>
      </c>
      <c r="CS13" s="378"/>
      <c r="CT13" s="378"/>
      <c r="CU13" s="378"/>
      <c r="CV13" s="378"/>
      <c r="CW13" s="378"/>
      <c r="CX13" s="378"/>
      <c r="CY13" s="598"/>
      <c r="CZ13" s="599">
        <v>4.7</v>
      </c>
      <c r="DA13" s="599"/>
      <c r="DB13" s="599"/>
      <c r="DC13" s="599"/>
      <c r="DD13" s="608">
        <v>506257</v>
      </c>
      <c r="DE13" s="378"/>
      <c r="DF13" s="378"/>
      <c r="DG13" s="378"/>
      <c r="DH13" s="378"/>
      <c r="DI13" s="378"/>
      <c r="DJ13" s="378"/>
      <c r="DK13" s="378"/>
      <c r="DL13" s="378"/>
      <c r="DM13" s="378"/>
      <c r="DN13" s="378"/>
      <c r="DO13" s="378"/>
      <c r="DP13" s="598"/>
      <c r="DQ13" s="608">
        <v>1384484</v>
      </c>
      <c r="DR13" s="378"/>
      <c r="DS13" s="378"/>
      <c r="DT13" s="378"/>
      <c r="DU13" s="378"/>
      <c r="DV13" s="378"/>
      <c r="DW13" s="378"/>
      <c r="DX13" s="378"/>
      <c r="DY13" s="378"/>
      <c r="DZ13" s="378"/>
      <c r="EA13" s="378"/>
      <c r="EB13" s="378"/>
      <c r="EC13" s="609"/>
    </row>
    <row r="14" spans="2:143" ht="11.25" customHeight="1" x14ac:dyDescent="0.15">
      <c r="B14" s="602" t="s">
        <v>350</v>
      </c>
      <c r="C14" s="603"/>
      <c r="D14" s="603"/>
      <c r="E14" s="603"/>
      <c r="F14" s="603"/>
      <c r="G14" s="603"/>
      <c r="H14" s="603"/>
      <c r="I14" s="603"/>
      <c r="J14" s="603"/>
      <c r="K14" s="603"/>
      <c r="L14" s="603"/>
      <c r="M14" s="603"/>
      <c r="N14" s="603"/>
      <c r="O14" s="603"/>
      <c r="P14" s="603"/>
      <c r="Q14" s="604"/>
      <c r="R14" s="597">
        <v>10</v>
      </c>
      <c r="S14" s="378"/>
      <c r="T14" s="378"/>
      <c r="U14" s="378"/>
      <c r="V14" s="378"/>
      <c r="W14" s="378"/>
      <c r="X14" s="378"/>
      <c r="Y14" s="598"/>
      <c r="Z14" s="599">
        <v>0</v>
      </c>
      <c r="AA14" s="599"/>
      <c r="AB14" s="599"/>
      <c r="AC14" s="599"/>
      <c r="AD14" s="600">
        <v>10</v>
      </c>
      <c r="AE14" s="600"/>
      <c r="AF14" s="600"/>
      <c r="AG14" s="600"/>
      <c r="AH14" s="600"/>
      <c r="AI14" s="600"/>
      <c r="AJ14" s="600"/>
      <c r="AK14" s="600"/>
      <c r="AL14" s="605">
        <v>0</v>
      </c>
      <c r="AM14" s="384"/>
      <c r="AN14" s="384"/>
      <c r="AO14" s="606"/>
      <c r="AP14" s="602" t="s">
        <v>219</v>
      </c>
      <c r="AQ14" s="603"/>
      <c r="AR14" s="603"/>
      <c r="AS14" s="603"/>
      <c r="AT14" s="603"/>
      <c r="AU14" s="603"/>
      <c r="AV14" s="603"/>
      <c r="AW14" s="603"/>
      <c r="AX14" s="603"/>
      <c r="AY14" s="603"/>
      <c r="AZ14" s="603"/>
      <c r="BA14" s="603"/>
      <c r="BB14" s="603"/>
      <c r="BC14" s="603"/>
      <c r="BD14" s="603"/>
      <c r="BE14" s="603"/>
      <c r="BF14" s="604"/>
      <c r="BG14" s="597">
        <v>47547</v>
      </c>
      <c r="BH14" s="378"/>
      <c r="BI14" s="378"/>
      <c r="BJ14" s="378"/>
      <c r="BK14" s="378"/>
      <c r="BL14" s="378"/>
      <c r="BM14" s="378"/>
      <c r="BN14" s="598"/>
      <c r="BO14" s="599">
        <v>0.4</v>
      </c>
      <c r="BP14" s="599"/>
      <c r="BQ14" s="599"/>
      <c r="BR14" s="599"/>
      <c r="BS14" s="608" t="s">
        <v>201</v>
      </c>
      <c r="BT14" s="378"/>
      <c r="BU14" s="378"/>
      <c r="BV14" s="378"/>
      <c r="BW14" s="378"/>
      <c r="BX14" s="378"/>
      <c r="BY14" s="378"/>
      <c r="BZ14" s="378"/>
      <c r="CA14" s="378"/>
      <c r="CB14" s="609"/>
      <c r="CD14" s="602" t="s">
        <v>351</v>
      </c>
      <c r="CE14" s="603"/>
      <c r="CF14" s="603"/>
      <c r="CG14" s="603"/>
      <c r="CH14" s="603"/>
      <c r="CI14" s="603"/>
      <c r="CJ14" s="603"/>
      <c r="CK14" s="603"/>
      <c r="CL14" s="603"/>
      <c r="CM14" s="603"/>
      <c r="CN14" s="603"/>
      <c r="CO14" s="603"/>
      <c r="CP14" s="603"/>
      <c r="CQ14" s="604"/>
      <c r="CR14" s="597">
        <v>1154663</v>
      </c>
      <c r="CS14" s="378"/>
      <c r="CT14" s="378"/>
      <c r="CU14" s="378"/>
      <c r="CV14" s="378"/>
      <c r="CW14" s="378"/>
      <c r="CX14" s="378"/>
      <c r="CY14" s="598"/>
      <c r="CZ14" s="599">
        <v>3</v>
      </c>
      <c r="DA14" s="599"/>
      <c r="DB14" s="599"/>
      <c r="DC14" s="599"/>
      <c r="DD14" s="608" t="s">
        <v>201</v>
      </c>
      <c r="DE14" s="378"/>
      <c r="DF14" s="378"/>
      <c r="DG14" s="378"/>
      <c r="DH14" s="378"/>
      <c r="DI14" s="378"/>
      <c r="DJ14" s="378"/>
      <c r="DK14" s="378"/>
      <c r="DL14" s="378"/>
      <c r="DM14" s="378"/>
      <c r="DN14" s="378"/>
      <c r="DO14" s="378"/>
      <c r="DP14" s="598"/>
      <c r="DQ14" s="608">
        <v>1011283</v>
      </c>
      <c r="DR14" s="378"/>
      <c r="DS14" s="378"/>
      <c r="DT14" s="378"/>
      <c r="DU14" s="378"/>
      <c r="DV14" s="378"/>
      <c r="DW14" s="378"/>
      <c r="DX14" s="378"/>
      <c r="DY14" s="378"/>
      <c r="DZ14" s="378"/>
      <c r="EA14" s="378"/>
      <c r="EB14" s="378"/>
      <c r="EC14" s="609"/>
    </row>
    <row r="15" spans="2:143" ht="11.25" customHeight="1" x14ac:dyDescent="0.15">
      <c r="B15" s="602" t="s">
        <v>319</v>
      </c>
      <c r="C15" s="603"/>
      <c r="D15" s="603"/>
      <c r="E15" s="603"/>
      <c r="F15" s="603"/>
      <c r="G15" s="603"/>
      <c r="H15" s="603"/>
      <c r="I15" s="603"/>
      <c r="J15" s="603"/>
      <c r="K15" s="603"/>
      <c r="L15" s="603"/>
      <c r="M15" s="603"/>
      <c r="N15" s="603"/>
      <c r="O15" s="603"/>
      <c r="P15" s="603"/>
      <c r="Q15" s="604"/>
      <c r="R15" s="597" t="s">
        <v>201</v>
      </c>
      <c r="S15" s="378"/>
      <c r="T15" s="378"/>
      <c r="U15" s="378"/>
      <c r="V15" s="378"/>
      <c r="W15" s="378"/>
      <c r="X15" s="378"/>
      <c r="Y15" s="598"/>
      <c r="Z15" s="599" t="s">
        <v>201</v>
      </c>
      <c r="AA15" s="599"/>
      <c r="AB15" s="599"/>
      <c r="AC15" s="599"/>
      <c r="AD15" s="600" t="s">
        <v>201</v>
      </c>
      <c r="AE15" s="600"/>
      <c r="AF15" s="600"/>
      <c r="AG15" s="600"/>
      <c r="AH15" s="600"/>
      <c r="AI15" s="600"/>
      <c r="AJ15" s="600"/>
      <c r="AK15" s="600"/>
      <c r="AL15" s="605" t="s">
        <v>201</v>
      </c>
      <c r="AM15" s="384"/>
      <c r="AN15" s="384"/>
      <c r="AO15" s="606"/>
      <c r="AP15" s="602" t="s">
        <v>352</v>
      </c>
      <c r="AQ15" s="603"/>
      <c r="AR15" s="603"/>
      <c r="AS15" s="603"/>
      <c r="AT15" s="603"/>
      <c r="AU15" s="603"/>
      <c r="AV15" s="603"/>
      <c r="AW15" s="603"/>
      <c r="AX15" s="603"/>
      <c r="AY15" s="603"/>
      <c r="AZ15" s="603"/>
      <c r="BA15" s="603"/>
      <c r="BB15" s="603"/>
      <c r="BC15" s="603"/>
      <c r="BD15" s="603"/>
      <c r="BE15" s="603"/>
      <c r="BF15" s="604"/>
      <c r="BG15" s="597">
        <v>362409</v>
      </c>
      <c r="BH15" s="378"/>
      <c r="BI15" s="378"/>
      <c r="BJ15" s="378"/>
      <c r="BK15" s="378"/>
      <c r="BL15" s="378"/>
      <c r="BM15" s="378"/>
      <c r="BN15" s="598"/>
      <c r="BO15" s="599">
        <v>2.8</v>
      </c>
      <c r="BP15" s="599"/>
      <c r="BQ15" s="599"/>
      <c r="BR15" s="599"/>
      <c r="BS15" s="608" t="s">
        <v>201</v>
      </c>
      <c r="BT15" s="378"/>
      <c r="BU15" s="378"/>
      <c r="BV15" s="378"/>
      <c r="BW15" s="378"/>
      <c r="BX15" s="378"/>
      <c r="BY15" s="378"/>
      <c r="BZ15" s="378"/>
      <c r="CA15" s="378"/>
      <c r="CB15" s="609"/>
      <c r="CD15" s="602" t="s">
        <v>354</v>
      </c>
      <c r="CE15" s="603"/>
      <c r="CF15" s="603"/>
      <c r="CG15" s="603"/>
      <c r="CH15" s="603"/>
      <c r="CI15" s="603"/>
      <c r="CJ15" s="603"/>
      <c r="CK15" s="603"/>
      <c r="CL15" s="603"/>
      <c r="CM15" s="603"/>
      <c r="CN15" s="603"/>
      <c r="CO15" s="603"/>
      <c r="CP15" s="603"/>
      <c r="CQ15" s="604"/>
      <c r="CR15" s="597">
        <v>4063175</v>
      </c>
      <c r="CS15" s="378"/>
      <c r="CT15" s="378"/>
      <c r="CU15" s="378"/>
      <c r="CV15" s="378"/>
      <c r="CW15" s="378"/>
      <c r="CX15" s="378"/>
      <c r="CY15" s="598"/>
      <c r="CZ15" s="599">
        <v>10.5</v>
      </c>
      <c r="DA15" s="599"/>
      <c r="DB15" s="599"/>
      <c r="DC15" s="599"/>
      <c r="DD15" s="608">
        <v>993443</v>
      </c>
      <c r="DE15" s="378"/>
      <c r="DF15" s="378"/>
      <c r="DG15" s="378"/>
      <c r="DH15" s="378"/>
      <c r="DI15" s="378"/>
      <c r="DJ15" s="378"/>
      <c r="DK15" s="378"/>
      <c r="DL15" s="378"/>
      <c r="DM15" s="378"/>
      <c r="DN15" s="378"/>
      <c r="DO15" s="378"/>
      <c r="DP15" s="598"/>
      <c r="DQ15" s="608">
        <v>2307522</v>
      </c>
      <c r="DR15" s="378"/>
      <c r="DS15" s="378"/>
      <c r="DT15" s="378"/>
      <c r="DU15" s="378"/>
      <c r="DV15" s="378"/>
      <c r="DW15" s="378"/>
      <c r="DX15" s="378"/>
      <c r="DY15" s="378"/>
      <c r="DZ15" s="378"/>
      <c r="EA15" s="378"/>
      <c r="EB15" s="378"/>
      <c r="EC15" s="609"/>
    </row>
    <row r="16" spans="2:143" ht="11.25" customHeight="1" x14ac:dyDescent="0.15">
      <c r="B16" s="602" t="s">
        <v>355</v>
      </c>
      <c r="C16" s="603"/>
      <c r="D16" s="603"/>
      <c r="E16" s="603"/>
      <c r="F16" s="603"/>
      <c r="G16" s="603"/>
      <c r="H16" s="603"/>
      <c r="I16" s="603"/>
      <c r="J16" s="603"/>
      <c r="K16" s="603"/>
      <c r="L16" s="603"/>
      <c r="M16" s="603"/>
      <c r="N16" s="603"/>
      <c r="O16" s="603"/>
      <c r="P16" s="603"/>
      <c r="Q16" s="604"/>
      <c r="R16" s="597">
        <v>20163</v>
      </c>
      <c r="S16" s="378"/>
      <c r="T16" s="378"/>
      <c r="U16" s="378"/>
      <c r="V16" s="378"/>
      <c r="W16" s="378"/>
      <c r="X16" s="378"/>
      <c r="Y16" s="598"/>
      <c r="Z16" s="599">
        <v>0</v>
      </c>
      <c r="AA16" s="599"/>
      <c r="AB16" s="599"/>
      <c r="AC16" s="599"/>
      <c r="AD16" s="600">
        <v>20163</v>
      </c>
      <c r="AE16" s="600"/>
      <c r="AF16" s="600"/>
      <c r="AG16" s="600"/>
      <c r="AH16" s="600"/>
      <c r="AI16" s="600"/>
      <c r="AJ16" s="600"/>
      <c r="AK16" s="600"/>
      <c r="AL16" s="605">
        <v>0.1</v>
      </c>
      <c r="AM16" s="384"/>
      <c r="AN16" s="384"/>
      <c r="AO16" s="606"/>
      <c r="AP16" s="602" t="s">
        <v>356</v>
      </c>
      <c r="AQ16" s="603"/>
      <c r="AR16" s="603"/>
      <c r="AS16" s="603"/>
      <c r="AT16" s="603"/>
      <c r="AU16" s="603"/>
      <c r="AV16" s="603"/>
      <c r="AW16" s="603"/>
      <c r="AX16" s="603"/>
      <c r="AY16" s="603"/>
      <c r="AZ16" s="603"/>
      <c r="BA16" s="603"/>
      <c r="BB16" s="603"/>
      <c r="BC16" s="603"/>
      <c r="BD16" s="603"/>
      <c r="BE16" s="603"/>
      <c r="BF16" s="604"/>
      <c r="BG16" s="597" t="s">
        <v>201</v>
      </c>
      <c r="BH16" s="378"/>
      <c r="BI16" s="378"/>
      <c r="BJ16" s="378"/>
      <c r="BK16" s="378"/>
      <c r="BL16" s="378"/>
      <c r="BM16" s="378"/>
      <c r="BN16" s="598"/>
      <c r="BO16" s="599" t="s">
        <v>201</v>
      </c>
      <c r="BP16" s="599"/>
      <c r="BQ16" s="599"/>
      <c r="BR16" s="599"/>
      <c r="BS16" s="608" t="s">
        <v>201</v>
      </c>
      <c r="BT16" s="378"/>
      <c r="BU16" s="378"/>
      <c r="BV16" s="378"/>
      <c r="BW16" s="378"/>
      <c r="BX16" s="378"/>
      <c r="BY16" s="378"/>
      <c r="BZ16" s="378"/>
      <c r="CA16" s="378"/>
      <c r="CB16" s="609"/>
      <c r="CD16" s="602" t="s">
        <v>357</v>
      </c>
      <c r="CE16" s="603"/>
      <c r="CF16" s="603"/>
      <c r="CG16" s="603"/>
      <c r="CH16" s="603"/>
      <c r="CI16" s="603"/>
      <c r="CJ16" s="603"/>
      <c r="CK16" s="603"/>
      <c r="CL16" s="603"/>
      <c r="CM16" s="603"/>
      <c r="CN16" s="603"/>
      <c r="CO16" s="603"/>
      <c r="CP16" s="603"/>
      <c r="CQ16" s="604"/>
      <c r="CR16" s="597">
        <v>107050</v>
      </c>
      <c r="CS16" s="378"/>
      <c r="CT16" s="378"/>
      <c r="CU16" s="378"/>
      <c r="CV16" s="378"/>
      <c r="CW16" s="378"/>
      <c r="CX16" s="378"/>
      <c r="CY16" s="598"/>
      <c r="CZ16" s="599">
        <v>0.3</v>
      </c>
      <c r="DA16" s="599"/>
      <c r="DB16" s="599"/>
      <c r="DC16" s="599"/>
      <c r="DD16" s="608" t="s">
        <v>201</v>
      </c>
      <c r="DE16" s="378"/>
      <c r="DF16" s="378"/>
      <c r="DG16" s="378"/>
      <c r="DH16" s="378"/>
      <c r="DI16" s="378"/>
      <c r="DJ16" s="378"/>
      <c r="DK16" s="378"/>
      <c r="DL16" s="378"/>
      <c r="DM16" s="378"/>
      <c r="DN16" s="378"/>
      <c r="DO16" s="378"/>
      <c r="DP16" s="598"/>
      <c r="DQ16" s="608">
        <v>3620</v>
      </c>
      <c r="DR16" s="378"/>
      <c r="DS16" s="378"/>
      <c r="DT16" s="378"/>
      <c r="DU16" s="378"/>
      <c r="DV16" s="378"/>
      <c r="DW16" s="378"/>
      <c r="DX16" s="378"/>
      <c r="DY16" s="378"/>
      <c r="DZ16" s="378"/>
      <c r="EA16" s="378"/>
      <c r="EB16" s="378"/>
      <c r="EC16" s="609"/>
    </row>
    <row r="17" spans="2:133" ht="11.25" customHeight="1" x14ac:dyDescent="0.15">
      <c r="B17" s="602" t="s">
        <v>141</v>
      </c>
      <c r="C17" s="603"/>
      <c r="D17" s="603"/>
      <c r="E17" s="603"/>
      <c r="F17" s="603"/>
      <c r="G17" s="603"/>
      <c r="H17" s="603"/>
      <c r="I17" s="603"/>
      <c r="J17" s="603"/>
      <c r="K17" s="603"/>
      <c r="L17" s="603"/>
      <c r="M17" s="603"/>
      <c r="N17" s="603"/>
      <c r="O17" s="603"/>
      <c r="P17" s="603"/>
      <c r="Q17" s="604"/>
      <c r="R17" s="597">
        <v>14852</v>
      </c>
      <c r="S17" s="378"/>
      <c r="T17" s="378"/>
      <c r="U17" s="378"/>
      <c r="V17" s="378"/>
      <c r="W17" s="378"/>
      <c r="X17" s="378"/>
      <c r="Y17" s="598"/>
      <c r="Z17" s="599">
        <v>0</v>
      </c>
      <c r="AA17" s="599"/>
      <c r="AB17" s="599"/>
      <c r="AC17" s="599"/>
      <c r="AD17" s="600">
        <v>14852</v>
      </c>
      <c r="AE17" s="600"/>
      <c r="AF17" s="600"/>
      <c r="AG17" s="600"/>
      <c r="AH17" s="600"/>
      <c r="AI17" s="600"/>
      <c r="AJ17" s="600"/>
      <c r="AK17" s="600"/>
      <c r="AL17" s="605">
        <v>0.1</v>
      </c>
      <c r="AM17" s="384"/>
      <c r="AN17" s="384"/>
      <c r="AO17" s="606"/>
      <c r="AP17" s="602" t="s">
        <v>358</v>
      </c>
      <c r="AQ17" s="603"/>
      <c r="AR17" s="603"/>
      <c r="AS17" s="603"/>
      <c r="AT17" s="603"/>
      <c r="AU17" s="603"/>
      <c r="AV17" s="603"/>
      <c r="AW17" s="603"/>
      <c r="AX17" s="603"/>
      <c r="AY17" s="603"/>
      <c r="AZ17" s="603"/>
      <c r="BA17" s="603"/>
      <c r="BB17" s="603"/>
      <c r="BC17" s="603"/>
      <c r="BD17" s="603"/>
      <c r="BE17" s="603"/>
      <c r="BF17" s="604"/>
      <c r="BG17" s="597" t="s">
        <v>201</v>
      </c>
      <c r="BH17" s="378"/>
      <c r="BI17" s="378"/>
      <c r="BJ17" s="378"/>
      <c r="BK17" s="378"/>
      <c r="BL17" s="378"/>
      <c r="BM17" s="378"/>
      <c r="BN17" s="598"/>
      <c r="BO17" s="599" t="s">
        <v>201</v>
      </c>
      <c r="BP17" s="599"/>
      <c r="BQ17" s="599"/>
      <c r="BR17" s="599"/>
      <c r="BS17" s="608" t="s">
        <v>201</v>
      </c>
      <c r="BT17" s="378"/>
      <c r="BU17" s="378"/>
      <c r="BV17" s="378"/>
      <c r="BW17" s="378"/>
      <c r="BX17" s="378"/>
      <c r="BY17" s="378"/>
      <c r="BZ17" s="378"/>
      <c r="CA17" s="378"/>
      <c r="CB17" s="609"/>
      <c r="CD17" s="602" t="s">
        <v>360</v>
      </c>
      <c r="CE17" s="603"/>
      <c r="CF17" s="603"/>
      <c r="CG17" s="603"/>
      <c r="CH17" s="603"/>
      <c r="CI17" s="603"/>
      <c r="CJ17" s="603"/>
      <c r="CK17" s="603"/>
      <c r="CL17" s="603"/>
      <c r="CM17" s="603"/>
      <c r="CN17" s="603"/>
      <c r="CO17" s="603"/>
      <c r="CP17" s="603"/>
      <c r="CQ17" s="604"/>
      <c r="CR17" s="597">
        <v>1694060</v>
      </c>
      <c r="CS17" s="378"/>
      <c r="CT17" s="378"/>
      <c r="CU17" s="378"/>
      <c r="CV17" s="378"/>
      <c r="CW17" s="378"/>
      <c r="CX17" s="378"/>
      <c r="CY17" s="598"/>
      <c r="CZ17" s="599">
        <v>4.4000000000000004</v>
      </c>
      <c r="DA17" s="599"/>
      <c r="DB17" s="599"/>
      <c r="DC17" s="599"/>
      <c r="DD17" s="608" t="s">
        <v>201</v>
      </c>
      <c r="DE17" s="378"/>
      <c r="DF17" s="378"/>
      <c r="DG17" s="378"/>
      <c r="DH17" s="378"/>
      <c r="DI17" s="378"/>
      <c r="DJ17" s="378"/>
      <c r="DK17" s="378"/>
      <c r="DL17" s="378"/>
      <c r="DM17" s="378"/>
      <c r="DN17" s="378"/>
      <c r="DO17" s="378"/>
      <c r="DP17" s="598"/>
      <c r="DQ17" s="608">
        <v>1694060</v>
      </c>
      <c r="DR17" s="378"/>
      <c r="DS17" s="378"/>
      <c r="DT17" s="378"/>
      <c r="DU17" s="378"/>
      <c r="DV17" s="378"/>
      <c r="DW17" s="378"/>
      <c r="DX17" s="378"/>
      <c r="DY17" s="378"/>
      <c r="DZ17" s="378"/>
      <c r="EA17" s="378"/>
      <c r="EB17" s="378"/>
      <c r="EC17" s="609"/>
    </row>
    <row r="18" spans="2:133" ht="11.25" customHeight="1" x14ac:dyDescent="0.15">
      <c r="B18" s="602" t="s">
        <v>166</v>
      </c>
      <c r="C18" s="603"/>
      <c r="D18" s="603"/>
      <c r="E18" s="603"/>
      <c r="F18" s="603"/>
      <c r="G18" s="603"/>
      <c r="H18" s="603"/>
      <c r="I18" s="603"/>
      <c r="J18" s="603"/>
      <c r="K18" s="603"/>
      <c r="L18" s="603"/>
      <c r="M18" s="603"/>
      <c r="N18" s="603"/>
      <c r="O18" s="603"/>
      <c r="P18" s="603"/>
      <c r="Q18" s="604"/>
      <c r="R18" s="597">
        <v>89036</v>
      </c>
      <c r="S18" s="378"/>
      <c r="T18" s="378"/>
      <c r="U18" s="378"/>
      <c r="V18" s="378"/>
      <c r="W18" s="378"/>
      <c r="X18" s="378"/>
      <c r="Y18" s="598"/>
      <c r="Z18" s="599">
        <v>0.2</v>
      </c>
      <c r="AA18" s="599"/>
      <c r="AB18" s="599"/>
      <c r="AC18" s="599"/>
      <c r="AD18" s="600">
        <v>89036</v>
      </c>
      <c r="AE18" s="600"/>
      <c r="AF18" s="600"/>
      <c r="AG18" s="600"/>
      <c r="AH18" s="600"/>
      <c r="AI18" s="600"/>
      <c r="AJ18" s="600"/>
      <c r="AK18" s="600"/>
      <c r="AL18" s="605">
        <v>0.6</v>
      </c>
      <c r="AM18" s="384"/>
      <c r="AN18" s="384"/>
      <c r="AO18" s="606"/>
      <c r="AP18" s="602" t="s">
        <v>98</v>
      </c>
      <c r="AQ18" s="603"/>
      <c r="AR18" s="603"/>
      <c r="AS18" s="603"/>
      <c r="AT18" s="603"/>
      <c r="AU18" s="603"/>
      <c r="AV18" s="603"/>
      <c r="AW18" s="603"/>
      <c r="AX18" s="603"/>
      <c r="AY18" s="603"/>
      <c r="AZ18" s="603"/>
      <c r="BA18" s="603"/>
      <c r="BB18" s="603"/>
      <c r="BC18" s="603"/>
      <c r="BD18" s="603"/>
      <c r="BE18" s="603"/>
      <c r="BF18" s="604"/>
      <c r="BG18" s="597" t="s">
        <v>201</v>
      </c>
      <c r="BH18" s="378"/>
      <c r="BI18" s="378"/>
      <c r="BJ18" s="378"/>
      <c r="BK18" s="378"/>
      <c r="BL18" s="378"/>
      <c r="BM18" s="378"/>
      <c r="BN18" s="598"/>
      <c r="BO18" s="599" t="s">
        <v>201</v>
      </c>
      <c r="BP18" s="599"/>
      <c r="BQ18" s="599"/>
      <c r="BR18" s="599"/>
      <c r="BS18" s="608" t="s">
        <v>201</v>
      </c>
      <c r="BT18" s="378"/>
      <c r="BU18" s="378"/>
      <c r="BV18" s="378"/>
      <c r="BW18" s="378"/>
      <c r="BX18" s="378"/>
      <c r="BY18" s="378"/>
      <c r="BZ18" s="378"/>
      <c r="CA18" s="378"/>
      <c r="CB18" s="609"/>
      <c r="CD18" s="602" t="s">
        <v>361</v>
      </c>
      <c r="CE18" s="603"/>
      <c r="CF18" s="603"/>
      <c r="CG18" s="603"/>
      <c r="CH18" s="603"/>
      <c r="CI18" s="603"/>
      <c r="CJ18" s="603"/>
      <c r="CK18" s="603"/>
      <c r="CL18" s="603"/>
      <c r="CM18" s="603"/>
      <c r="CN18" s="603"/>
      <c r="CO18" s="603"/>
      <c r="CP18" s="603"/>
      <c r="CQ18" s="604"/>
      <c r="CR18" s="597" t="s">
        <v>201</v>
      </c>
      <c r="CS18" s="378"/>
      <c r="CT18" s="378"/>
      <c r="CU18" s="378"/>
      <c r="CV18" s="378"/>
      <c r="CW18" s="378"/>
      <c r="CX18" s="378"/>
      <c r="CY18" s="598"/>
      <c r="CZ18" s="599" t="s">
        <v>201</v>
      </c>
      <c r="DA18" s="599"/>
      <c r="DB18" s="599"/>
      <c r="DC18" s="599"/>
      <c r="DD18" s="608" t="s">
        <v>201</v>
      </c>
      <c r="DE18" s="378"/>
      <c r="DF18" s="378"/>
      <c r="DG18" s="378"/>
      <c r="DH18" s="378"/>
      <c r="DI18" s="378"/>
      <c r="DJ18" s="378"/>
      <c r="DK18" s="378"/>
      <c r="DL18" s="378"/>
      <c r="DM18" s="378"/>
      <c r="DN18" s="378"/>
      <c r="DO18" s="378"/>
      <c r="DP18" s="598"/>
      <c r="DQ18" s="608" t="s">
        <v>201</v>
      </c>
      <c r="DR18" s="378"/>
      <c r="DS18" s="378"/>
      <c r="DT18" s="378"/>
      <c r="DU18" s="378"/>
      <c r="DV18" s="378"/>
      <c r="DW18" s="378"/>
      <c r="DX18" s="378"/>
      <c r="DY18" s="378"/>
      <c r="DZ18" s="378"/>
      <c r="EA18" s="378"/>
      <c r="EB18" s="378"/>
      <c r="EC18" s="609"/>
    </row>
    <row r="19" spans="2:133" ht="11.25" customHeight="1" x14ac:dyDescent="0.15">
      <c r="B19" s="602" t="s">
        <v>362</v>
      </c>
      <c r="C19" s="603"/>
      <c r="D19" s="603"/>
      <c r="E19" s="603"/>
      <c r="F19" s="603"/>
      <c r="G19" s="603"/>
      <c r="H19" s="603"/>
      <c r="I19" s="603"/>
      <c r="J19" s="603"/>
      <c r="K19" s="603"/>
      <c r="L19" s="603"/>
      <c r="M19" s="603"/>
      <c r="N19" s="603"/>
      <c r="O19" s="603"/>
      <c r="P19" s="603"/>
      <c r="Q19" s="604"/>
      <c r="R19" s="597">
        <v>76362</v>
      </c>
      <c r="S19" s="378"/>
      <c r="T19" s="378"/>
      <c r="U19" s="378"/>
      <c r="V19" s="378"/>
      <c r="W19" s="378"/>
      <c r="X19" s="378"/>
      <c r="Y19" s="598"/>
      <c r="Z19" s="599">
        <v>0.2</v>
      </c>
      <c r="AA19" s="599"/>
      <c r="AB19" s="599"/>
      <c r="AC19" s="599"/>
      <c r="AD19" s="600">
        <v>76362</v>
      </c>
      <c r="AE19" s="600"/>
      <c r="AF19" s="600"/>
      <c r="AG19" s="600"/>
      <c r="AH19" s="600"/>
      <c r="AI19" s="600"/>
      <c r="AJ19" s="600"/>
      <c r="AK19" s="600"/>
      <c r="AL19" s="605">
        <v>0.5</v>
      </c>
      <c r="AM19" s="384"/>
      <c r="AN19" s="384"/>
      <c r="AO19" s="606"/>
      <c r="AP19" s="602" t="s">
        <v>363</v>
      </c>
      <c r="AQ19" s="603"/>
      <c r="AR19" s="603"/>
      <c r="AS19" s="603"/>
      <c r="AT19" s="603"/>
      <c r="AU19" s="603"/>
      <c r="AV19" s="603"/>
      <c r="AW19" s="603"/>
      <c r="AX19" s="603"/>
      <c r="AY19" s="603"/>
      <c r="AZ19" s="603"/>
      <c r="BA19" s="603"/>
      <c r="BB19" s="603"/>
      <c r="BC19" s="603"/>
      <c r="BD19" s="603"/>
      <c r="BE19" s="603"/>
      <c r="BF19" s="604"/>
      <c r="BG19" s="597">
        <v>983409</v>
      </c>
      <c r="BH19" s="378"/>
      <c r="BI19" s="378"/>
      <c r="BJ19" s="378"/>
      <c r="BK19" s="378"/>
      <c r="BL19" s="378"/>
      <c r="BM19" s="378"/>
      <c r="BN19" s="598"/>
      <c r="BO19" s="599">
        <v>7.6</v>
      </c>
      <c r="BP19" s="599"/>
      <c r="BQ19" s="599"/>
      <c r="BR19" s="599"/>
      <c r="BS19" s="608" t="s">
        <v>201</v>
      </c>
      <c r="BT19" s="378"/>
      <c r="BU19" s="378"/>
      <c r="BV19" s="378"/>
      <c r="BW19" s="378"/>
      <c r="BX19" s="378"/>
      <c r="BY19" s="378"/>
      <c r="BZ19" s="378"/>
      <c r="CA19" s="378"/>
      <c r="CB19" s="609"/>
      <c r="CD19" s="602" t="s">
        <v>364</v>
      </c>
      <c r="CE19" s="603"/>
      <c r="CF19" s="603"/>
      <c r="CG19" s="603"/>
      <c r="CH19" s="603"/>
      <c r="CI19" s="603"/>
      <c r="CJ19" s="603"/>
      <c r="CK19" s="603"/>
      <c r="CL19" s="603"/>
      <c r="CM19" s="603"/>
      <c r="CN19" s="603"/>
      <c r="CO19" s="603"/>
      <c r="CP19" s="603"/>
      <c r="CQ19" s="604"/>
      <c r="CR19" s="597" t="s">
        <v>201</v>
      </c>
      <c r="CS19" s="378"/>
      <c r="CT19" s="378"/>
      <c r="CU19" s="378"/>
      <c r="CV19" s="378"/>
      <c r="CW19" s="378"/>
      <c r="CX19" s="378"/>
      <c r="CY19" s="598"/>
      <c r="CZ19" s="599" t="s">
        <v>201</v>
      </c>
      <c r="DA19" s="599"/>
      <c r="DB19" s="599"/>
      <c r="DC19" s="599"/>
      <c r="DD19" s="608" t="s">
        <v>201</v>
      </c>
      <c r="DE19" s="378"/>
      <c r="DF19" s="378"/>
      <c r="DG19" s="378"/>
      <c r="DH19" s="378"/>
      <c r="DI19" s="378"/>
      <c r="DJ19" s="378"/>
      <c r="DK19" s="378"/>
      <c r="DL19" s="378"/>
      <c r="DM19" s="378"/>
      <c r="DN19" s="378"/>
      <c r="DO19" s="378"/>
      <c r="DP19" s="598"/>
      <c r="DQ19" s="608" t="s">
        <v>201</v>
      </c>
      <c r="DR19" s="378"/>
      <c r="DS19" s="378"/>
      <c r="DT19" s="378"/>
      <c r="DU19" s="378"/>
      <c r="DV19" s="378"/>
      <c r="DW19" s="378"/>
      <c r="DX19" s="378"/>
      <c r="DY19" s="378"/>
      <c r="DZ19" s="378"/>
      <c r="EA19" s="378"/>
      <c r="EB19" s="378"/>
      <c r="EC19" s="609"/>
    </row>
    <row r="20" spans="2:133" ht="11.25" customHeight="1" x14ac:dyDescent="0.15">
      <c r="B20" s="602" t="s">
        <v>73</v>
      </c>
      <c r="C20" s="603"/>
      <c r="D20" s="603"/>
      <c r="E20" s="603"/>
      <c r="F20" s="603"/>
      <c r="G20" s="603"/>
      <c r="H20" s="603"/>
      <c r="I20" s="603"/>
      <c r="J20" s="603"/>
      <c r="K20" s="603"/>
      <c r="L20" s="603"/>
      <c r="M20" s="603"/>
      <c r="N20" s="603"/>
      <c r="O20" s="603"/>
      <c r="P20" s="603"/>
      <c r="Q20" s="604"/>
      <c r="R20" s="597">
        <v>11457</v>
      </c>
      <c r="S20" s="378"/>
      <c r="T20" s="378"/>
      <c r="U20" s="378"/>
      <c r="V20" s="378"/>
      <c r="W20" s="378"/>
      <c r="X20" s="378"/>
      <c r="Y20" s="598"/>
      <c r="Z20" s="599">
        <v>0</v>
      </c>
      <c r="AA20" s="599"/>
      <c r="AB20" s="599"/>
      <c r="AC20" s="599"/>
      <c r="AD20" s="600">
        <v>11457</v>
      </c>
      <c r="AE20" s="600"/>
      <c r="AF20" s="600"/>
      <c r="AG20" s="600"/>
      <c r="AH20" s="600"/>
      <c r="AI20" s="600"/>
      <c r="AJ20" s="600"/>
      <c r="AK20" s="600"/>
      <c r="AL20" s="605">
        <v>0.1</v>
      </c>
      <c r="AM20" s="384"/>
      <c r="AN20" s="384"/>
      <c r="AO20" s="606"/>
      <c r="AP20" s="602" t="s">
        <v>365</v>
      </c>
      <c r="AQ20" s="603"/>
      <c r="AR20" s="603"/>
      <c r="AS20" s="603"/>
      <c r="AT20" s="603"/>
      <c r="AU20" s="603"/>
      <c r="AV20" s="603"/>
      <c r="AW20" s="603"/>
      <c r="AX20" s="603"/>
      <c r="AY20" s="603"/>
      <c r="AZ20" s="603"/>
      <c r="BA20" s="603"/>
      <c r="BB20" s="603"/>
      <c r="BC20" s="603"/>
      <c r="BD20" s="603"/>
      <c r="BE20" s="603"/>
      <c r="BF20" s="604"/>
      <c r="BG20" s="597">
        <v>983409</v>
      </c>
      <c r="BH20" s="378"/>
      <c r="BI20" s="378"/>
      <c r="BJ20" s="378"/>
      <c r="BK20" s="378"/>
      <c r="BL20" s="378"/>
      <c r="BM20" s="378"/>
      <c r="BN20" s="598"/>
      <c r="BO20" s="599">
        <v>7.6</v>
      </c>
      <c r="BP20" s="599"/>
      <c r="BQ20" s="599"/>
      <c r="BR20" s="599"/>
      <c r="BS20" s="608" t="s">
        <v>201</v>
      </c>
      <c r="BT20" s="378"/>
      <c r="BU20" s="378"/>
      <c r="BV20" s="378"/>
      <c r="BW20" s="378"/>
      <c r="BX20" s="378"/>
      <c r="BY20" s="378"/>
      <c r="BZ20" s="378"/>
      <c r="CA20" s="378"/>
      <c r="CB20" s="609"/>
      <c r="CD20" s="602" t="s">
        <v>193</v>
      </c>
      <c r="CE20" s="603"/>
      <c r="CF20" s="603"/>
      <c r="CG20" s="603"/>
      <c r="CH20" s="603"/>
      <c r="CI20" s="603"/>
      <c r="CJ20" s="603"/>
      <c r="CK20" s="603"/>
      <c r="CL20" s="603"/>
      <c r="CM20" s="603"/>
      <c r="CN20" s="603"/>
      <c r="CO20" s="603"/>
      <c r="CP20" s="603"/>
      <c r="CQ20" s="604"/>
      <c r="CR20" s="597">
        <v>38874179</v>
      </c>
      <c r="CS20" s="378"/>
      <c r="CT20" s="378"/>
      <c r="CU20" s="378"/>
      <c r="CV20" s="378"/>
      <c r="CW20" s="378"/>
      <c r="CX20" s="378"/>
      <c r="CY20" s="598"/>
      <c r="CZ20" s="599">
        <v>100</v>
      </c>
      <c r="DA20" s="599"/>
      <c r="DB20" s="599"/>
      <c r="DC20" s="599"/>
      <c r="DD20" s="608">
        <v>1913145</v>
      </c>
      <c r="DE20" s="378"/>
      <c r="DF20" s="378"/>
      <c r="DG20" s="378"/>
      <c r="DH20" s="378"/>
      <c r="DI20" s="378"/>
      <c r="DJ20" s="378"/>
      <c r="DK20" s="378"/>
      <c r="DL20" s="378"/>
      <c r="DM20" s="378"/>
      <c r="DN20" s="378"/>
      <c r="DO20" s="378"/>
      <c r="DP20" s="598"/>
      <c r="DQ20" s="608">
        <v>18128700</v>
      </c>
      <c r="DR20" s="378"/>
      <c r="DS20" s="378"/>
      <c r="DT20" s="378"/>
      <c r="DU20" s="378"/>
      <c r="DV20" s="378"/>
      <c r="DW20" s="378"/>
      <c r="DX20" s="378"/>
      <c r="DY20" s="378"/>
      <c r="DZ20" s="378"/>
      <c r="EA20" s="378"/>
      <c r="EB20" s="378"/>
      <c r="EC20" s="609"/>
    </row>
    <row r="21" spans="2:133" ht="11.25" customHeight="1" x14ac:dyDescent="0.15">
      <c r="B21" s="602" t="s">
        <v>367</v>
      </c>
      <c r="C21" s="603"/>
      <c r="D21" s="603"/>
      <c r="E21" s="603"/>
      <c r="F21" s="603"/>
      <c r="G21" s="603"/>
      <c r="H21" s="603"/>
      <c r="I21" s="603"/>
      <c r="J21" s="603"/>
      <c r="K21" s="603"/>
      <c r="L21" s="603"/>
      <c r="M21" s="603"/>
      <c r="N21" s="603"/>
      <c r="O21" s="603"/>
      <c r="P21" s="603"/>
      <c r="Q21" s="604"/>
      <c r="R21" s="597">
        <v>1217</v>
      </c>
      <c r="S21" s="378"/>
      <c r="T21" s="378"/>
      <c r="U21" s="378"/>
      <c r="V21" s="378"/>
      <c r="W21" s="378"/>
      <c r="X21" s="378"/>
      <c r="Y21" s="598"/>
      <c r="Z21" s="599">
        <v>0</v>
      </c>
      <c r="AA21" s="599"/>
      <c r="AB21" s="599"/>
      <c r="AC21" s="599"/>
      <c r="AD21" s="600">
        <v>1217</v>
      </c>
      <c r="AE21" s="600"/>
      <c r="AF21" s="600"/>
      <c r="AG21" s="600"/>
      <c r="AH21" s="600"/>
      <c r="AI21" s="600"/>
      <c r="AJ21" s="600"/>
      <c r="AK21" s="600"/>
      <c r="AL21" s="605">
        <v>0</v>
      </c>
      <c r="AM21" s="384"/>
      <c r="AN21" s="384"/>
      <c r="AO21" s="606"/>
      <c r="AP21" s="620" t="s">
        <v>368</v>
      </c>
      <c r="AQ21" s="621"/>
      <c r="AR21" s="621"/>
      <c r="AS21" s="621"/>
      <c r="AT21" s="621"/>
      <c r="AU21" s="621"/>
      <c r="AV21" s="621"/>
      <c r="AW21" s="621"/>
      <c r="AX21" s="621"/>
      <c r="AY21" s="621"/>
      <c r="AZ21" s="621"/>
      <c r="BA21" s="621"/>
      <c r="BB21" s="621"/>
      <c r="BC21" s="621"/>
      <c r="BD21" s="621"/>
      <c r="BE21" s="621"/>
      <c r="BF21" s="622"/>
      <c r="BG21" s="597" t="s">
        <v>201</v>
      </c>
      <c r="BH21" s="378"/>
      <c r="BI21" s="378"/>
      <c r="BJ21" s="378"/>
      <c r="BK21" s="378"/>
      <c r="BL21" s="378"/>
      <c r="BM21" s="378"/>
      <c r="BN21" s="598"/>
      <c r="BO21" s="599" t="s">
        <v>201</v>
      </c>
      <c r="BP21" s="599"/>
      <c r="BQ21" s="599"/>
      <c r="BR21" s="599"/>
      <c r="BS21" s="608" t="s">
        <v>201</v>
      </c>
      <c r="BT21" s="378"/>
      <c r="BU21" s="378"/>
      <c r="BV21" s="378"/>
      <c r="BW21" s="378"/>
      <c r="BX21" s="378"/>
      <c r="BY21" s="378"/>
      <c r="BZ21" s="378"/>
      <c r="CA21" s="378"/>
      <c r="CB21" s="609"/>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02" t="s">
        <v>341</v>
      </c>
      <c r="C22" s="603"/>
      <c r="D22" s="603"/>
      <c r="E22" s="603"/>
      <c r="F22" s="603"/>
      <c r="G22" s="603"/>
      <c r="H22" s="603"/>
      <c r="I22" s="603"/>
      <c r="J22" s="603"/>
      <c r="K22" s="603"/>
      <c r="L22" s="603"/>
      <c r="M22" s="603"/>
      <c r="N22" s="603"/>
      <c r="O22" s="603"/>
      <c r="P22" s="603"/>
      <c r="Q22" s="604"/>
      <c r="R22" s="597">
        <v>1650028</v>
      </c>
      <c r="S22" s="378"/>
      <c r="T22" s="378"/>
      <c r="U22" s="378"/>
      <c r="V22" s="378"/>
      <c r="W22" s="378"/>
      <c r="X22" s="378"/>
      <c r="Y22" s="598"/>
      <c r="Z22" s="599">
        <v>4.0999999999999996</v>
      </c>
      <c r="AA22" s="599"/>
      <c r="AB22" s="599"/>
      <c r="AC22" s="599"/>
      <c r="AD22" s="600">
        <v>1362054</v>
      </c>
      <c r="AE22" s="600"/>
      <c r="AF22" s="600"/>
      <c r="AG22" s="600"/>
      <c r="AH22" s="600"/>
      <c r="AI22" s="600"/>
      <c r="AJ22" s="600"/>
      <c r="AK22" s="600"/>
      <c r="AL22" s="605">
        <v>8.8000000000000007</v>
      </c>
      <c r="AM22" s="384"/>
      <c r="AN22" s="384"/>
      <c r="AO22" s="606"/>
      <c r="AP22" s="620" t="s">
        <v>370</v>
      </c>
      <c r="AQ22" s="621"/>
      <c r="AR22" s="621"/>
      <c r="AS22" s="621"/>
      <c r="AT22" s="621"/>
      <c r="AU22" s="621"/>
      <c r="AV22" s="621"/>
      <c r="AW22" s="621"/>
      <c r="AX22" s="621"/>
      <c r="AY22" s="621"/>
      <c r="AZ22" s="621"/>
      <c r="BA22" s="621"/>
      <c r="BB22" s="621"/>
      <c r="BC22" s="621"/>
      <c r="BD22" s="621"/>
      <c r="BE22" s="621"/>
      <c r="BF22" s="622"/>
      <c r="BG22" s="597" t="s">
        <v>201</v>
      </c>
      <c r="BH22" s="378"/>
      <c r="BI22" s="378"/>
      <c r="BJ22" s="378"/>
      <c r="BK22" s="378"/>
      <c r="BL22" s="378"/>
      <c r="BM22" s="378"/>
      <c r="BN22" s="598"/>
      <c r="BO22" s="599" t="s">
        <v>201</v>
      </c>
      <c r="BP22" s="599"/>
      <c r="BQ22" s="599"/>
      <c r="BR22" s="599"/>
      <c r="BS22" s="608" t="s">
        <v>201</v>
      </c>
      <c r="BT22" s="378"/>
      <c r="BU22" s="378"/>
      <c r="BV22" s="378"/>
      <c r="BW22" s="378"/>
      <c r="BX22" s="378"/>
      <c r="BY22" s="378"/>
      <c r="BZ22" s="378"/>
      <c r="CA22" s="378"/>
      <c r="CB22" s="609"/>
      <c r="CD22" s="372" t="s">
        <v>371</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22"/>
    </row>
    <row r="23" spans="2:133" ht="11.25" customHeight="1" x14ac:dyDescent="0.15">
      <c r="B23" s="602" t="s">
        <v>299</v>
      </c>
      <c r="C23" s="603"/>
      <c r="D23" s="603"/>
      <c r="E23" s="603"/>
      <c r="F23" s="603"/>
      <c r="G23" s="603"/>
      <c r="H23" s="603"/>
      <c r="I23" s="603"/>
      <c r="J23" s="603"/>
      <c r="K23" s="603"/>
      <c r="L23" s="603"/>
      <c r="M23" s="603"/>
      <c r="N23" s="603"/>
      <c r="O23" s="603"/>
      <c r="P23" s="603"/>
      <c r="Q23" s="604"/>
      <c r="R23" s="597">
        <v>1362054</v>
      </c>
      <c r="S23" s="378"/>
      <c r="T23" s="378"/>
      <c r="U23" s="378"/>
      <c r="V23" s="378"/>
      <c r="W23" s="378"/>
      <c r="X23" s="378"/>
      <c r="Y23" s="598"/>
      <c r="Z23" s="599">
        <v>3.4</v>
      </c>
      <c r="AA23" s="599"/>
      <c r="AB23" s="599"/>
      <c r="AC23" s="599"/>
      <c r="AD23" s="600">
        <v>1362054</v>
      </c>
      <c r="AE23" s="600"/>
      <c r="AF23" s="600"/>
      <c r="AG23" s="600"/>
      <c r="AH23" s="600"/>
      <c r="AI23" s="600"/>
      <c r="AJ23" s="600"/>
      <c r="AK23" s="600"/>
      <c r="AL23" s="605">
        <v>8.8000000000000007</v>
      </c>
      <c r="AM23" s="384"/>
      <c r="AN23" s="384"/>
      <c r="AO23" s="606"/>
      <c r="AP23" s="620" t="s">
        <v>118</v>
      </c>
      <c r="AQ23" s="621"/>
      <c r="AR23" s="621"/>
      <c r="AS23" s="621"/>
      <c r="AT23" s="621"/>
      <c r="AU23" s="621"/>
      <c r="AV23" s="621"/>
      <c r="AW23" s="621"/>
      <c r="AX23" s="621"/>
      <c r="AY23" s="621"/>
      <c r="AZ23" s="621"/>
      <c r="BA23" s="621"/>
      <c r="BB23" s="621"/>
      <c r="BC23" s="621"/>
      <c r="BD23" s="621"/>
      <c r="BE23" s="621"/>
      <c r="BF23" s="622"/>
      <c r="BG23" s="597">
        <v>983409</v>
      </c>
      <c r="BH23" s="378"/>
      <c r="BI23" s="378"/>
      <c r="BJ23" s="378"/>
      <c r="BK23" s="378"/>
      <c r="BL23" s="378"/>
      <c r="BM23" s="378"/>
      <c r="BN23" s="598"/>
      <c r="BO23" s="599">
        <v>7.6</v>
      </c>
      <c r="BP23" s="599"/>
      <c r="BQ23" s="599"/>
      <c r="BR23" s="599"/>
      <c r="BS23" s="608" t="s">
        <v>201</v>
      </c>
      <c r="BT23" s="378"/>
      <c r="BU23" s="378"/>
      <c r="BV23" s="378"/>
      <c r="BW23" s="378"/>
      <c r="BX23" s="378"/>
      <c r="BY23" s="378"/>
      <c r="BZ23" s="378"/>
      <c r="CA23" s="378"/>
      <c r="CB23" s="609"/>
      <c r="CD23" s="372" t="s">
        <v>315</v>
      </c>
      <c r="CE23" s="373"/>
      <c r="CF23" s="373"/>
      <c r="CG23" s="373"/>
      <c r="CH23" s="373"/>
      <c r="CI23" s="373"/>
      <c r="CJ23" s="373"/>
      <c r="CK23" s="373"/>
      <c r="CL23" s="373"/>
      <c r="CM23" s="373"/>
      <c r="CN23" s="373"/>
      <c r="CO23" s="373"/>
      <c r="CP23" s="373"/>
      <c r="CQ23" s="422"/>
      <c r="CR23" s="372" t="s">
        <v>372</v>
      </c>
      <c r="CS23" s="373"/>
      <c r="CT23" s="373"/>
      <c r="CU23" s="373"/>
      <c r="CV23" s="373"/>
      <c r="CW23" s="373"/>
      <c r="CX23" s="373"/>
      <c r="CY23" s="422"/>
      <c r="CZ23" s="372" t="s">
        <v>376</v>
      </c>
      <c r="DA23" s="373"/>
      <c r="DB23" s="373"/>
      <c r="DC23" s="422"/>
      <c r="DD23" s="372" t="s">
        <v>151</v>
      </c>
      <c r="DE23" s="373"/>
      <c r="DF23" s="373"/>
      <c r="DG23" s="373"/>
      <c r="DH23" s="373"/>
      <c r="DI23" s="373"/>
      <c r="DJ23" s="373"/>
      <c r="DK23" s="422"/>
      <c r="DL23" s="623" t="s">
        <v>378</v>
      </c>
      <c r="DM23" s="624"/>
      <c r="DN23" s="624"/>
      <c r="DO23" s="624"/>
      <c r="DP23" s="624"/>
      <c r="DQ23" s="624"/>
      <c r="DR23" s="624"/>
      <c r="DS23" s="624"/>
      <c r="DT23" s="624"/>
      <c r="DU23" s="624"/>
      <c r="DV23" s="625"/>
      <c r="DW23" s="372" t="s">
        <v>379</v>
      </c>
      <c r="DX23" s="373"/>
      <c r="DY23" s="373"/>
      <c r="DZ23" s="373"/>
      <c r="EA23" s="373"/>
      <c r="EB23" s="373"/>
      <c r="EC23" s="422"/>
    </row>
    <row r="24" spans="2:133" ht="11.25" customHeight="1" x14ac:dyDescent="0.15">
      <c r="B24" s="602" t="s">
        <v>296</v>
      </c>
      <c r="C24" s="603"/>
      <c r="D24" s="603"/>
      <c r="E24" s="603"/>
      <c r="F24" s="603"/>
      <c r="G24" s="603"/>
      <c r="H24" s="603"/>
      <c r="I24" s="603"/>
      <c r="J24" s="603"/>
      <c r="K24" s="603"/>
      <c r="L24" s="603"/>
      <c r="M24" s="603"/>
      <c r="N24" s="603"/>
      <c r="O24" s="603"/>
      <c r="P24" s="603"/>
      <c r="Q24" s="604"/>
      <c r="R24" s="597">
        <v>287915</v>
      </c>
      <c r="S24" s="378"/>
      <c r="T24" s="378"/>
      <c r="U24" s="378"/>
      <c r="V24" s="378"/>
      <c r="W24" s="378"/>
      <c r="X24" s="378"/>
      <c r="Y24" s="598"/>
      <c r="Z24" s="599">
        <v>0.7</v>
      </c>
      <c r="AA24" s="599"/>
      <c r="AB24" s="599"/>
      <c r="AC24" s="599"/>
      <c r="AD24" s="600" t="s">
        <v>201</v>
      </c>
      <c r="AE24" s="600"/>
      <c r="AF24" s="600"/>
      <c r="AG24" s="600"/>
      <c r="AH24" s="600"/>
      <c r="AI24" s="600"/>
      <c r="AJ24" s="600"/>
      <c r="AK24" s="600"/>
      <c r="AL24" s="605" t="s">
        <v>201</v>
      </c>
      <c r="AM24" s="384"/>
      <c r="AN24" s="384"/>
      <c r="AO24" s="606"/>
      <c r="AP24" s="620" t="s">
        <v>380</v>
      </c>
      <c r="AQ24" s="621"/>
      <c r="AR24" s="621"/>
      <c r="AS24" s="621"/>
      <c r="AT24" s="621"/>
      <c r="AU24" s="621"/>
      <c r="AV24" s="621"/>
      <c r="AW24" s="621"/>
      <c r="AX24" s="621"/>
      <c r="AY24" s="621"/>
      <c r="AZ24" s="621"/>
      <c r="BA24" s="621"/>
      <c r="BB24" s="621"/>
      <c r="BC24" s="621"/>
      <c r="BD24" s="621"/>
      <c r="BE24" s="621"/>
      <c r="BF24" s="622"/>
      <c r="BG24" s="597" t="s">
        <v>201</v>
      </c>
      <c r="BH24" s="378"/>
      <c r="BI24" s="378"/>
      <c r="BJ24" s="378"/>
      <c r="BK24" s="378"/>
      <c r="BL24" s="378"/>
      <c r="BM24" s="378"/>
      <c r="BN24" s="598"/>
      <c r="BO24" s="599" t="s">
        <v>201</v>
      </c>
      <c r="BP24" s="599"/>
      <c r="BQ24" s="599"/>
      <c r="BR24" s="599"/>
      <c r="BS24" s="608" t="s">
        <v>201</v>
      </c>
      <c r="BT24" s="378"/>
      <c r="BU24" s="378"/>
      <c r="BV24" s="378"/>
      <c r="BW24" s="378"/>
      <c r="BX24" s="378"/>
      <c r="BY24" s="378"/>
      <c r="BZ24" s="378"/>
      <c r="CA24" s="378"/>
      <c r="CB24" s="609"/>
      <c r="CD24" s="586" t="s">
        <v>381</v>
      </c>
      <c r="CE24" s="587"/>
      <c r="CF24" s="587"/>
      <c r="CG24" s="587"/>
      <c r="CH24" s="587"/>
      <c r="CI24" s="587"/>
      <c r="CJ24" s="587"/>
      <c r="CK24" s="587"/>
      <c r="CL24" s="587"/>
      <c r="CM24" s="587"/>
      <c r="CN24" s="587"/>
      <c r="CO24" s="587"/>
      <c r="CP24" s="587"/>
      <c r="CQ24" s="588"/>
      <c r="CR24" s="589">
        <v>15373116</v>
      </c>
      <c r="CS24" s="590"/>
      <c r="CT24" s="590"/>
      <c r="CU24" s="590"/>
      <c r="CV24" s="590"/>
      <c r="CW24" s="590"/>
      <c r="CX24" s="590"/>
      <c r="CY24" s="591"/>
      <c r="CZ24" s="594">
        <v>39.5</v>
      </c>
      <c r="DA24" s="595"/>
      <c r="DB24" s="595"/>
      <c r="DC24" s="607"/>
      <c r="DD24" s="626">
        <v>7821372</v>
      </c>
      <c r="DE24" s="590"/>
      <c r="DF24" s="590"/>
      <c r="DG24" s="590"/>
      <c r="DH24" s="590"/>
      <c r="DI24" s="590"/>
      <c r="DJ24" s="590"/>
      <c r="DK24" s="591"/>
      <c r="DL24" s="626">
        <v>7733428</v>
      </c>
      <c r="DM24" s="590"/>
      <c r="DN24" s="590"/>
      <c r="DO24" s="590"/>
      <c r="DP24" s="590"/>
      <c r="DQ24" s="590"/>
      <c r="DR24" s="590"/>
      <c r="DS24" s="590"/>
      <c r="DT24" s="590"/>
      <c r="DU24" s="590"/>
      <c r="DV24" s="591"/>
      <c r="DW24" s="594">
        <v>47.8</v>
      </c>
      <c r="DX24" s="595"/>
      <c r="DY24" s="595"/>
      <c r="DZ24" s="595"/>
      <c r="EA24" s="595"/>
      <c r="EB24" s="595"/>
      <c r="EC24" s="596"/>
    </row>
    <row r="25" spans="2:133" ht="11.25" customHeight="1" x14ac:dyDescent="0.15">
      <c r="B25" s="602" t="s">
        <v>384</v>
      </c>
      <c r="C25" s="603"/>
      <c r="D25" s="603"/>
      <c r="E25" s="603"/>
      <c r="F25" s="603"/>
      <c r="G25" s="603"/>
      <c r="H25" s="603"/>
      <c r="I25" s="603"/>
      <c r="J25" s="603"/>
      <c r="K25" s="603"/>
      <c r="L25" s="603"/>
      <c r="M25" s="603"/>
      <c r="N25" s="603"/>
      <c r="O25" s="603"/>
      <c r="P25" s="603"/>
      <c r="Q25" s="604"/>
      <c r="R25" s="597">
        <v>59</v>
      </c>
      <c r="S25" s="378"/>
      <c r="T25" s="378"/>
      <c r="U25" s="378"/>
      <c r="V25" s="378"/>
      <c r="W25" s="378"/>
      <c r="X25" s="378"/>
      <c r="Y25" s="598"/>
      <c r="Z25" s="599">
        <v>0</v>
      </c>
      <c r="AA25" s="599"/>
      <c r="AB25" s="599"/>
      <c r="AC25" s="599"/>
      <c r="AD25" s="600" t="s">
        <v>201</v>
      </c>
      <c r="AE25" s="600"/>
      <c r="AF25" s="600"/>
      <c r="AG25" s="600"/>
      <c r="AH25" s="600"/>
      <c r="AI25" s="600"/>
      <c r="AJ25" s="600"/>
      <c r="AK25" s="600"/>
      <c r="AL25" s="605" t="s">
        <v>201</v>
      </c>
      <c r="AM25" s="384"/>
      <c r="AN25" s="384"/>
      <c r="AO25" s="606"/>
      <c r="AP25" s="620" t="s">
        <v>276</v>
      </c>
      <c r="AQ25" s="621"/>
      <c r="AR25" s="621"/>
      <c r="AS25" s="621"/>
      <c r="AT25" s="621"/>
      <c r="AU25" s="621"/>
      <c r="AV25" s="621"/>
      <c r="AW25" s="621"/>
      <c r="AX25" s="621"/>
      <c r="AY25" s="621"/>
      <c r="AZ25" s="621"/>
      <c r="BA25" s="621"/>
      <c r="BB25" s="621"/>
      <c r="BC25" s="621"/>
      <c r="BD25" s="621"/>
      <c r="BE25" s="621"/>
      <c r="BF25" s="622"/>
      <c r="BG25" s="597" t="s">
        <v>201</v>
      </c>
      <c r="BH25" s="378"/>
      <c r="BI25" s="378"/>
      <c r="BJ25" s="378"/>
      <c r="BK25" s="378"/>
      <c r="BL25" s="378"/>
      <c r="BM25" s="378"/>
      <c r="BN25" s="598"/>
      <c r="BO25" s="599" t="s">
        <v>201</v>
      </c>
      <c r="BP25" s="599"/>
      <c r="BQ25" s="599"/>
      <c r="BR25" s="599"/>
      <c r="BS25" s="608" t="s">
        <v>201</v>
      </c>
      <c r="BT25" s="378"/>
      <c r="BU25" s="378"/>
      <c r="BV25" s="378"/>
      <c r="BW25" s="378"/>
      <c r="BX25" s="378"/>
      <c r="BY25" s="378"/>
      <c r="BZ25" s="378"/>
      <c r="CA25" s="378"/>
      <c r="CB25" s="609"/>
      <c r="CD25" s="602" t="s">
        <v>199</v>
      </c>
      <c r="CE25" s="603"/>
      <c r="CF25" s="603"/>
      <c r="CG25" s="603"/>
      <c r="CH25" s="603"/>
      <c r="CI25" s="603"/>
      <c r="CJ25" s="603"/>
      <c r="CK25" s="603"/>
      <c r="CL25" s="603"/>
      <c r="CM25" s="603"/>
      <c r="CN25" s="603"/>
      <c r="CO25" s="603"/>
      <c r="CP25" s="603"/>
      <c r="CQ25" s="604"/>
      <c r="CR25" s="597">
        <v>4557439</v>
      </c>
      <c r="CS25" s="627"/>
      <c r="CT25" s="627"/>
      <c r="CU25" s="627"/>
      <c r="CV25" s="627"/>
      <c r="CW25" s="627"/>
      <c r="CX25" s="627"/>
      <c r="CY25" s="628"/>
      <c r="CZ25" s="605">
        <v>11.7</v>
      </c>
      <c r="DA25" s="629"/>
      <c r="DB25" s="629"/>
      <c r="DC25" s="630"/>
      <c r="DD25" s="608">
        <v>3965486</v>
      </c>
      <c r="DE25" s="627"/>
      <c r="DF25" s="627"/>
      <c r="DG25" s="627"/>
      <c r="DH25" s="627"/>
      <c r="DI25" s="627"/>
      <c r="DJ25" s="627"/>
      <c r="DK25" s="628"/>
      <c r="DL25" s="608">
        <v>3895401</v>
      </c>
      <c r="DM25" s="627"/>
      <c r="DN25" s="627"/>
      <c r="DO25" s="627"/>
      <c r="DP25" s="627"/>
      <c r="DQ25" s="627"/>
      <c r="DR25" s="627"/>
      <c r="DS25" s="627"/>
      <c r="DT25" s="627"/>
      <c r="DU25" s="627"/>
      <c r="DV25" s="628"/>
      <c r="DW25" s="605">
        <v>24.1</v>
      </c>
      <c r="DX25" s="629"/>
      <c r="DY25" s="629"/>
      <c r="DZ25" s="629"/>
      <c r="EA25" s="629"/>
      <c r="EB25" s="629"/>
      <c r="EC25" s="631"/>
    </row>
    <row r="26" spans="2:133" ht="11.25" customHeight="1" x14ac:dyDescent="0.15">
      <c r="B26" s="602" t="s">
        <v>79</v>
      </c>
      <c r="C26" s="603"/>
      <c r="D26" s="603"/>
      <c r="E26" s="603"/>
      <c r="F26" s="603"/>
      <c r="G26" s="603"/>
      <c r="H26" s="603"/>
      <c r="I26" s="603"/>
      <c r="J26" s="603"/>
      <c r="K26" s="603"/>
      <c r="L26" s="603"/>
      <c r="M26" s="603"/>
      <c r="N26" s="603"/>
      <c r="O26" s="603"/>
      <c r="P26" s="603"/>
      <c r="Q26" s="604"/>
      <c r="R26" s="597">
        <v>16630062</v>
      </c>
      <c r="S26" s="378"/>
      <c r="T26" s="378"/>
      <c r="U26" s="378"/>
      <c r="V26" s="378"/>
      <c r="W26" s="378"/>
      <c r="X26" s="378"/>
      <c r="Y26" s="598"/>
      <c r="Z26" s="599">
        <v>41</v>
      </c>
      <c r="AA26" s="599"/>
      <c r="AB26" s="599"/>
      <c r="AC26" s="599"/>
      <c r="AD26" s="600">
        <v>15358679</v>
      </c>
      <c r="AE26" s="600"/>
      <c r="AF26" s="600"/>
      <c r="AG26" s="600"/>
      <c r="AH26" s="600"/>
      <c r="AI26" s="600"/>
      <c r="AJ26" s="600"/>
      <c r="AK26" s="600"/>
      <c r="AL26" s="605">
        <v>99.2</v>
      </c>
      <c r="AM26" s="384"/>
      <c r="AN26" s="384"/>
      <c r="AO26" s="606"/>
      <c r="AP26" s="620" t="s">
        <v>386</v>
      </c>
      <c r="AQ26" s="632"/>
      <c r="AR26" s="632"/>
      <c r="AS26" s="632"/>
      <c r="AT26" s="632"/>
      <c r="AU26" s="632"/>
      <c r="AV26" s="632"/>
      <c r="AW26" s="632"/>
      <c r="AX26" s="632"/>
      <c r="AY26" s="632"/>
      <c r="AZ26" s="632"/>
      <c r="BA26" s="632"/>
      <c r="BB26" s="632"/>
      <c r="BC26" s="632"/>
      <c r="BD26" s="632"/>
      <c r="BE26" s="632"/>
      <c r="BF26" s="622"/>
      <c r="BG26" s="597" t="s">
        <v>201</v>
      </c>
      <c r="BH26" s="378"/>
      <c r="BI26" s="378"/>
      <c r="BJ26" s="378"/>
      <c r="BK26" s="378"/>
      <c r="BL26" s="378"/>
      <c r="BM26" s="378"/>
      <c r="BN26" s="598"/>
      <c r="BO26" s="599" t="s">
        <v>201</v>
      </c>
      <c r="BP26" s="599"/>
      <c r="BQ26" s="599"/>
      <c r="BR26" s="599"/>
      <c r="BS26" s="608" t="s">
        <v>201</v>
      </c>
      <c r="BT26" s="378"/>
      <c r="BU26" s="378"/>
      <c r="BV26" s="378"/>
      <c r="BW26" s="378"/>
      <c r="BX26" s="378"/>
      <c r="BY26" s="378"/>
      <c r="BZ26" s="378"/>
      <c r="CA26" s="378"/>
      <c r="CB26" s="609"/>
      <c r="CD26" s="602" t="s">
        <v>121</v>
      </c>
      <c r="CE26" s="603"/>
      <c r="CF26" s="603"/>
      <c r="CG26" s="603"/>
      <c r="CH26" s="603"/>
      <c r="CI26" s="603"/>
      <c r="CJ26" s="603"/>
      <c r="CK26" s="603"/>
      <c r="CL26" s="603"/>
      <c r="CM26" s="603"/>
      <c r="CN26" s="603"/>
      <c r="CO26" s="603"/>
      <c r="CP26" s="603"/>
      <c r="CQ26" s="604"/>
      <c r="CR26" s="597">
        <v>2618957</v>
      </c>
      <c r="CS26" s="378"/>
      <c r="CT26" s="378"/>
      <c r="CU26" s="378"/>
      <c r="CV26" s="378"/>
      <c r="CW26" s="378"/>
      <c r="CX26" s="378"/>
      <c r="CY26" s="598"/>
      <c r="CZ26" s="605">
        <v>6.7</v>
      </c>
      <c r="DA26" s="629"/>
      <c r="DB26" s="629"/>
      <c r="DC26" s="630"/>
      <c r="DD26" s="608">
        <v>2226007</v>
      </c>
      <c r="DE26" s="378"/>
      <c r="DF26" s="378"/>
      <c r="DG26" s="378"/>
      <c r="DH26" s="378"/>
      <c r="DI26" s="378"/>
      <c r="DJ26" s="378"/>
      <c r="DK26" s="598"/>
      <c r="DL26" s="608" t="s">
        <v>201</v>
      </c>
      <c r="DM26" s="378"/>
      <c r="DN26" s="378"/>
      <c r="DO26" s="378"/>
      <c r="DP26" s="378"/>
      <c r="DQ26" s="378"/>
      <c r="DR26" s="378"/>
      <c r="DS26" s="378"/>
      <c r="DT26" s="378"/>
      <c r="DU26" s="378"/>
      <c r="DV26" s="598"/>
      <c r="DW26" s="605" t="s">
        <v>201</v>
      </c>
      <c r="DX26" s="629"/>
      <c r="DY26" s="629"/>
      <c r="DZ26" s="629"/>
      <c r="EA26" s="629"/>
      <c r="EB26" s="629"/>
      <c r="EC26" s="631"/>
    </row>
    <row r="27" spans="2:133" ht="11.25" customHeight="1" x14ac:dyDescent="0.15">
      <c r="B27" s="602" t="s">
        <v>387</v>
      </c>
      <c r="C27" s="603"/>
      <c r="D27" s="603"/>
      <c r="E27" s="603"/>
      <c r="F27" s="603"/>
      <c r="G27" s="603"/>
      <c r="H27" s="603"/>
      <c r="I27" s="603"/>
      <c r="J27" s="603"/>
      <c r="K27" s="603"/>
      <c r="L27" s="603"/>
      <c r="M27" s="603"/>
      <c r="N27" s="603"/>
      <c r="O27" s="603"/>
      <c r="P27" s="603"/>
      <c r="Q27" s="604"/>
      <c r="R27" s="597">
        <v>6666</v>
      </c>
      <c r="S27" s="378"/>
      <c r="T27" s="378"/>
      <c r="U27" s="378"/>
      <c r="V27" s="378"/>
      <c r="W27" s="378"/>
      <c r="X27" s="378"/>
      <c r="Y27" s="598"/>
      <c r="Z27" s="599">
        <v>0</v>
      </c>
      <c r="AA27" s="599"/>
      <c r="AB27" s="599"/>
      <c r="AC27" s="599"/>
      <c r="AD27" s="600">
        <v>6666</v>
      </c>
      <c r="AE27" s="600"/>
      <c r="AF27" s="600"/>
      <c r="AG27" s="600"/>
      <c r="AH27" s="600"/>
      <c r="AI27" s="600"/>
      <c r="AJ27" s="600"/>
      <c r="AK27" s="600"/>
      <c r="AL27" s="605">
        <v>0</v>
      </c>
      <c r="AM27" s="384"/>
      <c r="AN27" s="384"/>
      <c r="AO27" s="606"/>
      <c r="AP27" s="602" t="s">
        <v>389</v>
      </c>
      <c r="AQ27" s="603"/>
      <c r="AR27" s="603"/>
      <c r="AS27" s="603"/>
      <c r="AT27" s="603"/>
      <c r="AU27" s="603"/>
      <c r="AV27" s="603"/>
      <c r="AW27" s="603"/>
      <c r="AX27" s="603"/>
      <c r="AY27" s="603"/>
      <c r="AZ27" s="603"/>
      <c r="BA27" s="603"/>
      <c r="BB27" s="603"/>
      <c r="BC27" s="603"/>
      <c r="BD27" s="603"/>
      <c r="BE27" s="603"/>
      <c r="BF27" s="604"/>
      <c r="BG27" s="597">
        <v>12910372</v>
      </c>
      <c r="BH27" s="378"/>
      <c r="BI27" s="378"/>
      <c r="BJ27" s="378"/>
      <c r="BK27" s="378"/>
      <c r="BL27" s="378"/>
      <c r="BM27" s="378"/>
      <c r="BN27" s="598"/>
      <c r="BO27" s="599">
        <v>100</v>
      </c>
      <c r="BP27" s="599"/>
      <c r="BQ27" s="599"/>
      <c r="BR27" s="599"/>
      <c r="BS27" s="608">
        <v>17271</v>
      </c>
      <c r="BT27" s="378"/>
      <c r="BU27" s="378"/>
      <c r="BV27" s="378"/>
      <c r="BW27" s="378"/>
      <c r="BX27" s="378"/>
      <c r="BY27" s="378"/>
      <c r="BZ27" s="378"/>
      <c r="CA27" s="378"/>
      <c r="CB27" s="609"/>
      <c r="CD27" s="602" t="s">
        <v>224</v>
      </c>
      <c r="CE27" s="603"/>
      <c r="CF27" s="603"/>
      <c r="CG27" s="603"/>
      <c r="CH27" s="603"/>
      <c r="CI27" s="603"/>
      <c r="CJ27" s="603"/>
      <c r="CK27" s="603"/>
      <c r="CL27" s="603"/>
      <c r="CM27" s="603"/>
      <c r="CN27" s="603"/>
      <c r="CO27" s="603"/>
      <c r="CP27" s="603"/>
      <c r="CQ27" s="604"/>
      <c r="CR27" s="597">
        <v>9121617</v>
      </c>
      <c r="CS27" s="627"/>
      <c r="CT27" s="627"/>
      <c r="CU27" s="627"/>
      <c r="CV27" s="627"/>
      <c r="CW27" s="627"/>
      <c r="CX27" s="627"/>
      <c r="CY27" s="628"/>
      <c r="CZ27" s="605">
        <v>23.5</v>
      </c>
      <c r="DA27" s="629"/>
      <c r="DB27" s="629"/>
      <c r="DC27" s="630"/>
      <c r="DD27" s="608">
        <v>2161826</v>
      </c>
      <c r="DE27" s="627"/>
      <c r="DF27" s="627"/>
      <c r="DG27" s="627"/>
      <c r="DH27" s="627"/>
      <c r="DI27" s="627"/>
      <c r="DJ27" s="627"/>
      <c r="DK27" s="628"/>
      <c r="DL27" s="608">
        <v>2143967</v>
      </c>
      <c r="DM27" s="627"/>
      <c r="DN27" s="627"/>
      <c r="DO27" s="627"/>
      <c r="DP27" s="627"/>
      <c r="DQ27" s="627"/>
      <c r="DR27" s="627"/>
      <c r="DS27" s="627"/>
      <c r="DT27" s="627"/>
      <c r="DU27" s="627"/>
      <c r="DV27" s="628"/>
      <c r="DW27" s="605">
        <v>13.2</v>
      </c>
      <c r="DX27" s="629"/>
      <c r="DY27" s="629"/>
      <c r="DZ27" s="629"/>
      <c r="EA27" s="629"/>
      <c r="EB27" s="629"/>
      <c r="EC27" s="631"/>
    </row>
    <row r="28" spans="2:133" ht="11.25" customHeight="1" x14ac:dyDescent="0.15">
      <c r="B28" s="602" t="s">
        <v>158</v>
      </c>
      <c r="C28" s="603"/>
      <c r="D28" s="603"/>
      <c r="E28" s="603"/>
      <c r="F28" s="603"/>
      <c r="G28" s="603"/>
      <c r="H28" s="603"/>
      <c r="I28" s="603"/>
      <c r="J28" s="603"/>
      <c r="K28" s="603"/>
      <c r="L28" s="603"/>
      <c r="M28" s="603"/>
      <c r="N28" s="603"/>
      <c r="O28" s="603"/>
      <c r="P28" s="603"/>
      <c r="Q28" s="604"/>
      <c r="R28" s="597">
        <v>183741</v>
      </c>
      <c r="S28" s="378"/>
      <c r="T28" s="378"/>
      <c r="U28" s="378"/>
      <c r="V28" s="378"/>
      <c r="W28" s="378"/>
      <c r="X28" s="378"/>
      <c r="Y28" s="598"/>
      <c r="Z28" s="599">
        <v>0.5</v>
      </c>
      <c r="AA28" s="599"/>
      <c r="AB28" s="599"/>
      <c r="AC28" s="599"/>
      <c r="AD28" s="600" t="s">
        <v>201</v>
      </c>
      <c r="AE28" s="600"/>
      <c r="AF28" s="600"/>
      <c r="AG28" s="600"/>
      <c r="AH28" s="600"/>
      <c r="AI28" s="600"/>
      <c r="AJ28" s="600"/>
      <c r="AK28" s="600"/>
      <c r="AL28" s="605" t="s">
        <v>201</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382</v>
      </c>
      <c r="CE28" s="603"/>
      <c r="CF28" s="603"/>
      <c r="CG28" s="603"/>
      <c r="CH28" s="603"/>
      <c r="CI28" s="603"/>
      <c r="CJ28" s="603"/>
      <c r="CK28" s="603"/>
      <c r="CL28" s="603"/>
      <c r="CM28" s="603"/>
      <c r="CN28" s="603"/>
      <c r="CO28" s="603"/>
      <c r="CP28" s="603"/>
      <c r="CQ28" s="604"/>
      <c r="CR28" s="597">
        <v>1694060</v>
      </c>
      <c r="CS28" s="378"/>
      <c r="CT28" s="378"/>
      <c r="CU28" s="378"/>
      <c r="CV28" s="378"/>
      <c r="CW28" s="378"/>
      <c r="CX28" s="378"/>
      <c r="CY28" s="598"/>
      <c r="CZ28" s="605">
        <v>4.4000000000000004</v>
      </c>
      <c r="DA28" s="629"/>
      <c r="DB28" s="629"/>
      <c r="DC28" s="630"/>
      <c r="DD28" s="608">
        <v>1694060</v>
      </c>
      <c r="DE28" s="378"/>
      <c r="DF28" s="378"/>
      <c r="DG28" s="378"/>
      <c r="DH28" s="378"/>
      <c r="DI28" s="378"/>
      <c r="DJ28" s="378"/>
      <c r="DK28" s="598"/>
      <c r="DL28" s="608">
        <v>1694060</v>
      </c>
      <c r="DM28" s="378"/>
      <c r="DN28" s="378"/>
      <c r="DO28" s="378"/>
      <c r="DP28" s="378"/>
      <c r="DQ28" s="378"/>
      <c r="DR28" s="378"/>
      <c r="DS28" s="378"/>
      <c r="DT28" s="378"/>
      <c r="DU28" s="378"/>
      <c r="DV28" s="598"/>
      <c r="DW28" s="605">
        <v>10.5</v>
      </c>
      <c r="DX28" s="629"/>
      <c r="DY28" s="629"/>
      <c r="DZ28" s="629"/>
      <c r="EA28" s="629"/>
      <c r="EB28" s="629"/>
      <c r="EC28" s="631"/>
    </row>
    <row r="29" spans="2:133" ht="11.25" customHeight="1" x14ac:dyDescent="0.15">
      <c r="B29" s="602" t="s">
        <v>313</v>
      </c>
      <c r="C29" s="603"/>
      <c r="D29" s="603"/>
      <c r="E29" s="603"/>
      <c r="F29" s="603"/>
      <c r="G29" s="603"/>
      <c r="H29" s="603"/>
      <c r="I29" s="603"/>
      <c r="J29" s="603"/>
      <c r="K29" s="603"/>
      <c r="L29" s="603"/>
      <c r="M29" s="603"/>
      <c r="N29" s="603"/>
      <c r="O29" s="603"/>
      <c r="P29" s="603"/>
      <c r="Q29" s="604"/>
      <c r="R29" s="597">
        <v>180347</v>
      </c>
      <c r="S29" s="378"/>
      <c r="T29" s="378"/>
      <c r="U29" s="378"/>
      <c r="V29" s="378"/>
      <c r="W29" s="378"/>
      <c r="X29" s="378"/>
      <c r="Y29" s="598"/>
      <c r="Z29" s="599">
        <v>0.4</v>
      </c>
      <c r="AA29" s="599"/>
      <c r="AB29" s="599"/>
      <c r="AC29" s="599"/>
      <c r="AD29" s="600">
        <v>121026</v>
      </c>
      <c r="AE29" s="600"/>
      <c r="AF29" s="600"/>
      <c r="AG29" s="600"/>
      <c r="AH29" s="600"/>
      <c r="AI29" s="600"/>
      <c r="AJ29" s="600"/>
      <c r="AK29" s="600"/>
      <c r="AL29" s="605">
        <v>0.8</v>
      </c>
      <c r="AM29" s="384"/>
      <c r="AN29" s="384"/>
      <c r="AO29" s="606"/>
      <c r="AP29" s="611"/>
      <c r="AQ29" s="612"/>
      <c r="AR29" s="612"/>
      <c r="AS29" s="612"/>
      <c r="AT29" s="612"/>
      <c r="AU29" s="612"/>
      <c r="AV29" s="612"/>
      <c r="AW29" s="612"/>
      <c r="AX29" s="612"/>
      <c r="AY29" s="612"/>
      <c r="AZ29" s="612"/>
      <c r="BA29" s="612"/>
      <c r="BB29" s="612"/>
      <c r="BC29" s="612"/>
      <c r="BD29" s="612"/>
      <c r="BE29" s="612"/>
      <c r="BF29" s="613"/>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68" t="s">
        <v>181</v>
      </c>
      <c r="CE29" s="490"/>
      <c r="CF29" s="602" t="s">
        <v>23</v>
      </c>
      <c r="CG29" s="603"/>
      <c r="CH29" s="603"/>
      <c r="CI29" s="603"/>
      <c r="CJ29" s="603"/>
      <c r="CK29" s="603"/>
      <c r="CL29" s="603"/>
      <c r="CM29" s="603"/>
      <c r="CN29" s="603"/>
      <c r="CO29" s="603"/>
      <c r="CP29" s="603"/>
      <c r="CQ29" s="604"/>
      <c r="CR29" s="597">
        <v>1693992</v>
      </c>
      <c r="CS29" s="627"/>
      <c r="CT29" s="627"/>
      <c r="CU29" s="627"/>
      <c r="CV29" s="627"/>
      <c r="CW29" s="627"/>
      <c r="CX29" s="627"/>
      <c r="CY29" s="628"/>
      <c r="CZ29" s="605">
        <v>4.4000000000000004</v>
      </c>
      <c r="DA29" s="629"/>
      <c r="DB29" s="629"/>
      <c r="DC29" s="630"/>
      <c r="DD29" s="608">
        <v>1693992</v>
      </c>
      <c r="DE29" s="627"/>
      <c r="DF29" s="627"/>
      <c r="DG29" s="627"/>
      <c r="DH29" s="627"/>
      <c r="DI29" s="627"/>
      <c r="DJ29" s="627"/>
      <c r="DK29" s="628"/>
      <c r="DL29" s="608">
        <v>1693992</v>
      </c>
      <c r="DM29" s="627"/>
      <c r="DN29" s="627"/>
      <c r="DO29" s="627"/>
      <c r="DP29" s="627"/>
      <c r="DQ29" s="627"/>
      <c r="DR29" s="627"/>
      <c r="DS29" s="627"/>
      <c r="DT29" s="627"/>
      <c r="DU29" s="627"/>
      <c r="DV29" s="628"/>
      <c r="DW29" s="605">
        <v>10.5</v>
      </c>
      <c r="DX29" s="629"/>
      <c r="DY29" s="629"/>
      <c r="DZ29" s="629"/>
      <c r="EA29" s="629"/>
      <c r="EB29" s="629"/>
      <c r="EC29" s="631"/>
    </row>
    <row r="30" spans="2:133" ht="11.25" customHeight="1" x14ac:dyDescent="0.15">
      <c r="B30" s="602" t="s">
        <v>20</v>
      </c>
      <c r="C30" s="603"/>
      <c r="D30" s="603"/>
      <c r="E30" s="603"/>
      <c r="F30" s="603"/>
      <c r="G30" s="603"/>
      <c r="H30" s="603"/>
      <c r="I30" s="603"/>
      <c r="J30" s="603"/>
      <c r="K30" s="603"/>
      <c r="L30" s="603"/>
      <c r="M30" s="603"/>
      <c r="N30" s="603"/>
      <c r="O30" s="603"/>
      <c r="P30" s="603"/>
      <c r="Q30" s="604"/>
      <c r="R30" s="597">
        <v>359714</v>
      </c>
      <c r="S30" s="378"/>
      <c r="T30" s="378"/>
      <c r="U30" s="378"/>
      <c r="V30" s="378"/>
      <c r="W30" s="378"/>
      <c r="X30" s="378"/>
      <c r="Y30" s="598"/>
      <c r="Z30" s="599">
        <v>0.9</v>
      </c>
      <c r="AA30" s="599"/>
      <c r="AB30" s="599"/>
      <c r="AC30" s="599"/>
      <c r="AD30" s="600" t="s">
        <v>201</v>
      </c>
      <c r="AE30" s="600"/>
      <c r="AF30" s="600"/>
      <c r="AG30" s="600"/>
      <c r="AH30" s="600"/>
      <c r="AI30" s="600"/>
      <c r="AJ30" s="600"/>
      <c r="AK30" s="600"/>
      <c r="AL30" s="605" t="s">
        <v>201</v>
      </c>
      <c r="AM30" s="384"/>
      <c r="AN30" s="384"/>
      <c r="AO30" s="606"/>
      <c r="AP30" s="372" t="s">
        <v>315</v>
      </c>
      <c r="AQ30" s="373"/>
      <c r="AR30" s="373"/>
      <c r="AS30" s="373"/>
      <c r="AT30" s="373"/>
      <c r="AU30" s="373"/>
      <c r="AV30" s="373"/>
      <c r="AW30" s="373"/>
      <c r="AX30" s="373"/>
      <c r="AY30" s="373"/>
      <c r="AZ30" s="373"/>
      <c r="BA30" s="373"/>
      <c r="BB30" s="373"/>
      <c r="BC30" s="373"/>
      <c r="BD30" s="373"/>
      <c r="BE30" s="373"/>
      <c r="BF30" s="422"/>
      <c r="BG30" s="372" t="s">
        <v>392</v>
      </c>
      <c r="BH30" s="633"/>
      <c r="BI30" s="633"/>
      <c r="BJ30" s="633"/>
      <c r="BK30" s="633"/>
      <c r="BL30" s="633"/>
      <c r="BM30" s="633"/>
      <c r="BN30" s="633"/>
      <c r="BO30" s="633"/>
      <c r="BP30" s="633"/>
      <c r="BQ30" s="634"/>
      <c r="BR30" s="372" t="s">
        <v>127</v>
      </c>
      <c r="BS30" s="633"/>
      <c r="BT30" s="633"/>
      <c r="BU30" s="633"/>
      <c r="BV30" s="633"/>
      <c r="BW30" s="633"/>
      <c r="BX30" s="633"/>
      <c r="BY30" s="633"/>
      <c r="BZ30" s="633"/>
      <c r="CA30" s="633"/>
      <c r="CB30" s="634"/>
      <c r="CD30" s="569"/>
      <c r="CE30" s="493"/>
      <c r="CF30" s="602" t="s">
        <v>393</v>
      </c>
      <c r="CG30" s="603"/>
      <c r="CH30" s="603"/>
      <c r="CI30" s="603"/>
      <c r="CJ30" s="603"/>
      <c r="CK30" s="603"/>
      <c r="CL30" s="603"/>
      <c r="CM30" s="603"/>
      <c r="CN30" s="603"/>
      <c r="CO30" s="603"/>
      <c r="CP30" s="603"/>
      <c r="CQ30" s="604"/>
      <c r="CR30" s="597">
        <v>1593927</v>
      </c>
      <c r="CS30" s="378"/>
      <c r="CT30" s="378"/>
      <c r="CU30" s="378"/>
      <c r="CV30" s="378"/>
      <c r="CW30" s="378"/>
      <c r="CX30" s="378"/>
      <c r="CY30" s="598"/>
      <c r="CZ30" s="605">
        <v>4.0999999999999996</v>
      </c>
      <c r="DA30" s="629"/>
      <c r="DB30" s="629"/>
      <c r="DC30" s="630"/>
      <c r="DD30" s="608">
        <v>1593927</v>
      </c>
      <c r="DE30" s="378"/>
      <c r="DF30" s="378"/>
      <c r="DG30" s="378"/>
      <c r="DH30" s="378"/>
      <c r="DI30" s="378"/>
      <c r="DJ30" s="378"/>
      <c r="DK30" s="598"/>
      <c r="DL30" s="608">
        <v>1593927</v>
      </c>
      <c r="DM30" s="378"/>
      <c r="DN30" s="378"/>
      <c r="DO30" s="378"/>
      <c r="DP30" s="378"/>
      <c r="DQ30" s="378"/>
      <c r="DR30" s="378"/>
      <c r="DS30" s="378"/>
      <c r="DT30" s="378"/>
      <c r="DU30" s="378"/>
      <c r="DV30" s="598"/>
      <c r="DW30" s="605">
        <v>9.8000000000000007</v>
      </c>
      <c r="DX30" s="629"/>
      <c r="DY30" s="629"/>
      <c r="DZ30" s="629"/>
      <c r="EA30" s="629"/>
      <c r="EB30" s="629"/>
      <c r="EC30" s="631"/>
    </row>
    <row r="31" spans="2:133" ht="11.25" customHeight="1" x14ac:dyDescent="0.15">
      <c r="B31" s="602" t="s">
        <v>342</v>
      </c>
      <c r="C31" s="603"/>
      <c r="D31" s="603"/>
      <c r="E31" s="603"/>
      <c r="F31" s="603"/>
      <c r="G31" s="603"/>
      <c r="H31" s="603"/>
      <c r="I31" s="603"/>
      <c r="J31" s="603"/>
      <c r="K31" s="603"/>
      <c r="L31" s="603"/>
      <c r="M31" s="603"/>
      <c r="N31" s="603"/>
      <c r="O31" s="603"/>
      <c r="P31" s="603"/>
      <c r="Q31" s="604"/>
      <c r="R31" s="597">
        <v>14740488</v>
      </c>
      <c r="S31" s="378"/>
      <c r="T31" s="378"/>
      <c r="U31" s="378"/>
      <c r="V31" s="378"/>
      <c r="W31" s="378"/>
      <c r="X31" s="378"/>
      <c r="Y31" s="598"/>
      <c r="Z31" s="599">
        <v>36.299999999999997</v>
      </c>
      <c r="AA31" s="599"/>
      <c r="AB31" s="599"/>
      <c r="AC31" s="599"/>
      <c r="AD31" s="600" t="s">
        <v>201</v>
      </c>
      <c r="AE31" s="600"/>
      <c r="AF31" s="600"/>
      <c r="AG31" s="600"/>
      <c r="AH31" s="600"/>
      <c r="AI31" s="600"/>
      <c r="AJ31" s="600"/>
      <c r="AK31" s="600"/>
      <c r="AL31" s="605" t="s">
        <v>201</v>
      </c>
      <c r="AM31" s="384"/>
      <c r="AN31" s="384"/>
      <c r="AO31" s="606"/>
      <c r="AP31" s="560" t="s">
        <v>4</v>
      </c>
      <c r="AQ31" s="561"/>
      <c r="AR31" s="561"/>
      <c r="AS31" s="561"/>
      <c r="AT31" s="649" t="s">
        <v>394</v>
      </c>
      <c r="AU31" s="47"/>
      <c r="AV31" s="47"/>
      <c r="AW31" s="47"/>
      <c r="AX31" s="586" t="s">
        <v>277</v>
      </c>
      <c r="AY31" s="587"/>
      <c r="AZ31" s="587"/>
      <c r="BA31" s="587"/>
      <c r="BB31" s="587"/>
      <c r="BC31" s="587"/>
      <c r="BD31" s="587"/>
      <c r="BE31" s="587"/>
      <c r="BF31" s="588"/>
      <c r="BG31" s="647">
        <v>99.6</v>
      </c>
      <c r="BH31" s="645"/>
      <c r="BI31" s="645"/>
      <c r="BJ31" s="645"/>
      <c r="BK31" s="645"/>
      <c r="BL31" s="645"/>
      <c r="BM31" s="595">
        <v>99.4</v>
      </c>
      <c r="BN31" s="645"/>
      <c r="BO31" s="645"/>
      <c r="BP31" s="645"/>
      <c r="BQ31" s="646"/>
      <c r="BR31" s="647">
        <v>99.6</v>
      </c>
      <c r="BS31" s="645"/>
      <c r="BT31" s="645"/>
      <c r="BU31" s="645"/>
      <c r="BV31" s="645"/>
      <c r="BW31" s="645"/>
      <c r="BX31" s="595">
        <v>99.4</v>
      </c>
      <c r="BY31" s="645"/>
      <c r="BZ31" s="645"/>
      <c r="CA31" s="645"/>
      <c r="CB31" s="646"/>
      <c r="CD31" s="569"/>
      <c r="CE31" s="493"/>
      <c r="CF31" s="602" t="s">
        <v>314</v>
      </c>
      <c r="CG31" s="603"/>
      <c r="CH31" s="603"/>
      <c r="CI31" s="603"/>
      <c r="CJ31" s="603"/>
      <c r="CK31" s="603"/>
      <c r="CL31" s="603"/>
      <c r="CM31" s="603"/>
      <c r="CN31" s="603"/>
      <c r="CO31" s="603"/>
      <c r="CP31" s="603"/>
      <c r="CQ31" s="604"/>
      <c r="CR31" s="597">
        <v>100065</v>
      </c>
      <c r="CS31" s="627"/>
      <c r="CT31" s="627"/>
      <c r="CU31" s="627"/>
      <c r="CV31" s="627"/>
      <c r="CW31" s="627"/>
      <c r="CX31" s="627"/>
      <c r="CY31" s="628"/>
      <c r="CZ31" s="605">
        <v>0.3</v>
      </c>
      <c r="DA31" s="629"/>
      <c r="DB31" s="629"/>
      <c r="DC31" s="630"/>
      <c r="DD31" s="608">
        <v>100065</v>
      </c>
      <c r="DE31" s="627"/>
      <c r="DF31" s="627"/>
      <c r="DG31" s="627"/>
      <c r="DH31" s="627"/>
      <c r="DI31" s="627"/>
      <c r="DJ31" s="627"/>
      <c r="DK31" s="628"/>
      <c r="DL31" s="608">
        <v>100065</v>
      </c>
      <c r="DM31" s="627"/>
      <c r="DN31" s="627"/>
      <c r="DO31" s="627"/>
      <c r="DP31" s="627"/>
      <c r="DQ31" s="627"/>
      <c r="DR31" s="627"/>
      <c r="DS31" s="627"/>
      <c r="DT31" s="627"/>
      <c r="DU31" s="627"/>
      <c r="DV31" s="628"/>
      <c r="DW31" s="605">
        <v>0.6</v>
      </c>
      <c r="DX31" s="629"/>
      <c r="DY31" s="629"/>
      <c r="DZ31" s="629"/>
      <c r="EA31" s="629"/>
      <c r="EB31" s="629"/>
      <c r="EC31" s="631"/>
    </row>
    <row r="32" spans="2:133" ht="11.25" customHeight="1" x14ac:dyDescent="0.15">
      <c r="B32" s="635" t="s">
        <v>56</v>
      </c>
      <c r="C32" s="636"/>
      <c r="D32" s="636"/>
      <c r="E32" s="636"/>
      <c r="F32" s="636"/>
      <c r="G32" s="636"/>
      <c r="H32" s="636"/>
      <c r="I32" s="636"/>
      <c r="J32" s="636"/>
      <c r="K32" s="636"/>
      <c r="L32" s="636"/>
      <c r="M32" s="636"/>
      <c r="N32" s="636"/>
      <c r="O32" s="636"/>
      <c r="P32" s="636"/>
      <c r="Q32" s="637"/>
      <c r="R32" s="597" t="s">
        <v>201</v>
      </c>
      <c r="S32" s="378"/>
      <c r="T32" s="378"/>
      <c r="U32" s="378"/>
      <c r="V32" s="378"/>
      <c r="W32" s="378"/>
      <c r="X32" s="378"/>
      <c r="Y32" s="598"/>
      <c r="Z32" s="599" t="s">
        <v>201</v>
      </c>
      <c r="AA32" s="599"/>
      <c r="AB32" s="599"/>
      <c r="AC32" s="599"/>
      <c r="AD32" s="600" t="s">
        <v>201</v>
      </c>
      <c r="AE32" s="600"/>
      <c r="AF32" s="600"/>
      <c r="AG32" s="600"/>
      <c r="AH32" s="600"/>
      <c r="AI32" s="600"/>
      <c r="AJ32" s="600"/>
      <c r="AK32" s="600"/>
      <c r="AL32" s="605" t="s">
        <v>201</v>
      </c>
      <c r="AM32" s="384"/>
      <c r="AN32" s="384"/>
      <c r="AO32" s="606"/>
      <c r="AP32" s="648"/>
      <c r="AQ32" s="547"/>
      <c r="AR32" s="547"/>
      <c r="AS32" s="547"/>
      <c r="AT32" s="650"/>
      <c r="AU32" s="8" t="s">
        <v>252</v>
      </c>
      <c r="AV32" s="8"/>
      <c r="AW32" s="8"/>
      <c r="AX32" s="602" t="s">
        <v>373</v>
      </c>
      <c r="AY32" s="603"/>
      <c r="AZ32" s="603"/>
      <c r="BA32" s="603"/>
      <c r="BB32" s="603"/>
      <c r="BC32" s="603"/>
      <c r="BD32" s="603"/>
      <c r="BE32" s="603"/>
      <c r="BF32" s="604"/>
      <c r="BG32" s="638">
        <v>99.5</v>
      </c>
      <c r="BH32" s="627"/>
      <c r="BI32" s="627"/>
      <c r="BJ32" s="627"/>
      <c r="BK32" s="627"/>
      <c r="BL32" s="627"/>
      <c r="BM32" s="384">
        <v>99.1</v>
      </c>
      <c r="BN32" s="639"/>
      <c r="BO32" s="639"/>
      <c r="BP32" s="639"/>
      <c r="BQ32" s="640"/>
      <c r="BR32" s="638">
        <v>99.5</v>
      </c>
      <c r="BS32" s="627"/>
      <c r="BT32" s="627"/>
      <c r="BU32" s="627"/>
      <c r="BV32" s="627"/>
      <c r="BW32" s="627"/>
      <c r="BX32" s="384">
        <v>99.2</v>
      </c>
      <c r="BY32" s="639"/>
      <c r="BZ32" s="639"/>
      <c r="CA32" s="639"/>
      <c r="CB32" s="640"/>
      <c r="CD32" s="570"/>
      <c r="CE32" s="572"/>
      <c r="CF32" s="602" t="s">
        <v>209</v>
      </c>
      <c r="CG32" s="603"/>
      <c r="CH32" s="603"/>
      <c r="CI32" s="603"/>
      <c r="CJ32" s="603"/>
      <c r="CK32" s="603"/>
      <c r="CL32" s="603"/>
      <c r="CM32" s="603"/>
      <c r="CN32" s="603"/>
      <c r="CO32" s="603"/>
      <c r="CP32" s="603"/>
      <c r="CQ32" s="604"/>
      <c r="CR32" s="597">
        <v>68</v>
      </c>
      <c r="CS32" s="378"/>
      <c r="CT32" s="378"/>
      <c r="CU32" s="378"/>
      <c r="CV32" s="378"/>
      <c r="CW32" s="378"/>
      <c r="CX32" s="378"/>
      <c r="CY32" s="598"/>
      <c r="CZ32" s="605">
        <v>0</v>
      </c>
      <c r="DA32" s="629"/>
      <c r="DB32" s="629"/>
      <c r="DC32" s="630"/>
      <c r="DD32" s="608">
        <v>68</v>
      </c>
      <c r="DE32" s="378"/>
      <c r="DF32" s="378"/>
      <c r="DG32" s="378"/>
      <c r="DH32" s="378"/>
      <c r="DI32" s="378"/>
      <c r="DJ32" s="378"/>
      <c r="DK32" s="598"/>
      <c r="DL32" s="608">
        <v>68</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395</v>
      </c>
      <c r="C33" s="603"/>
      <c r="D33" s="603"/>
      <c r="E33" s="603"/>
      <c r="F33" s="603"/>
      <c r="G33" s="603"/>
      <c r="H33" s="603"/>
      <c r="I33" s="603"/>
      <c r="J33" s="603"/>
      <c r="K33" s="603"/>
      <c r="L33" s="603"/>
      <c r="M33" s="603"/>
      <c r="N33" s="603"/>
      <c r="O33" s="603"/>
      <c r="P33" s="603"/>
      <c r="Q33" s="604"/>
      <c r="R33" s="597">
        <v>5318346</v>
      </c>
      <c r="S33" s="378"/>
      <c r="T33" s="378"/>
      <c r="U33" s="378"/>
      <c r="V33" s="378"/>
      <c r="W33" s="378"/>
      <c r="X33" s="378"/>
      <c r="Y33" s="598"/>
      <c r="Z33" s="599">
        <v>13.1</v>
      </c>
      <c r="AA33" s="599"/>
      <c r="AB33" s="599"/>
      <c r="AC33" s="599"/>
      <c r="AD33" s="600" t="s">
        <v>201</v>
      </c>
      <c r="AE33" s="600"/>
      <c r="AF33" s="600"/>
      <c r="AG33" s="600"/>
      <c r="AH33" s="600"/>
      <c r="AI33" s="600"/>
      <c r="AJ33" s="600"/>
      <c r="AK33" s="600"/>
      <c r="AL33" s="605" t="s">
        <v>201</v>
      </c>
      <c r="AM33" s="384"/>
      <c r="AN33" s="384"/>
      <c r="AO33" s="606"/>
      <c r="AP33" s="563"/>
      <c r="AQ33" s="564"/>
      <c r="AR33" s="564"/>
      <c r="AS33" s="564"/>
      <c r="AT33" s="651"/>
      <c r="AU33" s="48"/>
      <c r="AV33" s="48"/>
      <c r="AW33" s="48"/>
      <c r="AX33" s="611" t="s">
        <v>162</v>
      </c>
      <c r="AY33" s="612"/>
      <c r="AZ33" s="612"/>
      <c r="BA33" s="612"/>
      <c r="BB33" s="612"/>
      <c r="BC33" s="612"/>
      <c r="BD33" s="612"/>
      <c r="BE33" s="612"/>
      <c r="BF33" s="613"/>
      <c r="BG33" s="641">
        <v>99.8</v>
      </c>
      <c r="BH33" s="642"/>
      <c r="BI33" s="642"/>
      <c r="BJ33" s="642"/>
      <c r="BK33" s="642"/>
      <c r="BL33" s="642"/>
      <c r="BM33" s="643">
        <v>99.7</v>
      </c>
      <c r="BN33" s="642"/>
      <c r="BO33" s="642"/>
      <c r="BP33" s="642"/>
      <c r="BQ33" s="644"/>
      <c r="BR33" s="641">
        <v>99.8</v>
      </c>
      <c r="BS33" s="642"/>
      <c r="BT33" s="642"/>
      <c r="BU33" s="642"/>
      <c r="BV33" s="642"/>
      <c r="BW33" s="642"/>
      <c r="BX33" s="643">
        <v>99.7</v>
      </c>
      <c r="BY33" s="642"/>
      <c r="BZ33" s="642"/>
      <c r="CA33" s="642"/>
      <c r="CB33" s="644"/>
      <c r="CD33" s="602" t="s">
        <v>396</v>
      </c>
      <c r="CE33" s="603"/>
      <c r="CF33" s="603"/>
      <c r="CG33" s="603"/>
      <c r="CH33" s="603"/>
      <c r="CI33" s="603"/>
      <c r="CJ33" s="603"/>
      <c r="CK33" s="603"/>
      <c r="CL33" s="603"/>
      <c r="CM33" s="603"/>
      <c r="CN33" s="603"/>
      <c r="CO33" s="603"/>
      <c r="CP33" s="603"/>
      <c r="CQ33" s="604"/>
      <c r="CR33" s="597">
        <v>21480868</v>
      </c>
      <c r="CS33" s="627"/>
      <c r="CT33" s="627"/>
      <c r="CU33" s="627"/>
      <c r="CV33" s="627"/>
      <c r="CW33" s="627"/>
      <c r="CX33" s="627"/>
      <c r="CY33" s="628"/>
      <c r="CZ33" s="605">
        <v>55.3</v>
      </c>
      <c r="DA33" s="629"/>
      <c r="DB33" s="629"/>
      <c r="DC33" s="630"/>
      <c r="DD33" s="608">
        <v>9704558</v>
      </c>
      <c r="DE33" s="627"/>
      <c r="DF33" s="627"/>
      <c r="DG33" s="627"/>
      <c r="DH33" s="627"/>
      <c r="DI33" s="627"/>
      <c r="DJ33" s="627"/>
      <c r="DK33" s="628"/>
      <c r="DL33" s="608">
        <v>6778373</v>
      </c>
      <c r="DM33" s="627"/>
      <c r="DN33" s="627"/>
      <c r="DO33" s="627"/>
      <c r="DP33" s="627"/>
      <c r="DQ33" s="627"/>
      <c r="DR33" s="627"/>
      <c r="DS33" s="627"/>
      <c r="DT33" s="627"/>
      <c r="DU33" s="627"/>
      <c r="DV33" s="628"/>
      <c r="DW33" s="605">
        <v>41.9</v>
      </c>
      <c r="DX33" s="629"/>
      <c r="DY33" s="629"/>
      <c r="DZ33" s="629"/>
      <c r="EA33" s="629"/>
      <c r="EB33" s="629"/>
      <c r="EC33" s="631"/>
    </row>
    <row r="34" spans="2:133" ht="11.25" customHeight="1" x14ac:dyDescent="0.15">
      <c r="B34" s="602" t="s">
        <v>237</v>
      </c>
      <c r="C34" s="603"/>
      <c r="D34" s="603"/>
      <c r="E34" s="603"/>
      <c r="F34" s="603"/>
      <c r="G34" s="603"/>
      <c r="H34" s="603"/>
      <c r="I34" s="603"/>
      <c r="J34" s="603"/>
      <c r="K34" s="603"/>
      <c r="L34" s="603"/>
      <c r="M34" s="603"/>
      <c r="N34" s="603"/>
      <c r="O34" s="603"/>
      <c r="P34" s="603"/>
      <c r="Q34" s="604"/>
      <c r="R34" s="597">
        <v>49694</v>
      </c>
      <c r="S34" s="378"/>
      <c r="T34" s="378"/>
      <c r="U34" s="378"/>
      <c r="V34" s="378"/>
      <c r="W34" s="378"/>
      <c r="X34" s="378"/>
      <c r="Y34" s="598"/>
      <c r="Z34" s="599">
        <v>0.1</v>
      </c>
      <c r="AA34" s="599"/>
      <c r="AB34" s="599"/>
      <c r="AC34" s="599"/>
      <c r="AD34" s="600" t="s">
        <v>201</v>
      </c>
      <c r="AE34" s="600"/>
      <c r="AF34" s="600"/>
      <c r="AG34" s="600"/>
      <c r="AH34" s="600"/>
      <c r="AI34" s="600"/>
      <c r="AJ34" s="600"/>
      <c r="AK34" s="600"/>
      <c r="AL34" s="605" t="s">
        <v>201</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399</v>
      </c>
      <c r="CE34" s="603"/>
      <c r="CF34" s="603"/>
      <c r="CG34" s="603"/>
      <c r="CH34" s="603"/>
      <c r="CI34" s="603"/>
      <c r="CJ34" s="603"/>
      <c r="CK34" s="603"/>
      <c r="CL34" s="603"/>
      <c r="CM34" s="603"/>
      <c r="CN34" s="603"/>
      <c r="CO34" s="603"/>
      <c r="CP34" s="603"/>
      <c r="CQ34" s="604"/>
      <c r="CR34" s="597">
        <v>5329759</v>
      </c>
      <c r="CS34" s="378"/>
      <c r="CT34" s="378"/>
      <c r="CU34" s="378"/>
      <c r="CV34" s="378"/>
      <c r="CW34" s="378"/>
      <c r="CX34" s="378"/>
      <c r="CY34" s="598"/>
      <c r="CZ34" s="605">
        <v>13.7</v>
      </c>
      <c r="DA34" s="629"/>
      <c r="DB34" s="629"/>
      <c r="DC34" s="630"/>
      <c r="DD34" s="608">
        <v>3467877</v>
      </c>
      <c r="DE34" s="378"/>
      <c r="DF34" s="378"/>
      <c r="DG34" s="378"/>
      <c r="DH34" s="378"/>
      <c r="DI34" s="378"/>
      <c r="DJ34" s="378"/>
      <c r="DK34" s="598"/>
      <c r="DL34" s="608">
        <v>2704868</v>
      </c>
      <c r="DM34" s="378"/>
      <c r="DN34" s="378"/>
      <c r="DO34" s="378"/>
      <c r="DP34" s="378"/>
      <c r="DQ34" s="378"/>
      <c r="DR34" s="378"/>
      <c r="DS34" s="378"/>
      <c r="DT34" s="378"/>
      <c r="DU34" s="378"/>
      <c r="DV34" s="598"/>
      <c r="DW34" s="605">
        <v>16.7</v>
      </c>
      <c r="DX34" s="629"/>
      <c r="DY34" s="629"/>
      <c r="DZ34" s="629"/>
      <c r="EA34" s="629"/>
      <c r="EB34" s="629"/>
      <c r="EC34" s="631"/>
    </row>
    <row r="35" spans="2:133" ht="11.25" customHeight="1" x14ac:dyDescent="0.15">
      <c r="B35" s="602" t="s">
        <v>145</v>
      </c>
      <c r="C35" s="603"/>
      <c r="D35" s="603"/>
      <c r="E35" s="603"/>
      <c r="F35" s="603"/>
      <c r="G35" s="603"/>
      <c r="H35" s="603"/>
      <c r="I35" s="603"/>
      <c r="J35" s="603"/>
      <c r="K35" s="603"/>
      <c r="L35" s="603"/>
      <c r="M35" s="603"/>
      <c r="N35" s="603"/>
      <c r="O35" s="603"/>
      <c r="P35" s="603"/>
      <c r="Q35" s="604"/>
      <c r="R35" s="597">
        <v>51896</v>
      </c>
      <c r="S35" s="378"/>
      <c r="T35" s="378"/>
      <c r="U35" s="378"/>
      <c r="V35" s="378"/>
      <c r="W35" s="378"/>
      <c r="X35" s="378"/>
      <c r="Y35" s="598"/>
      <c r="Z35" s="599">
        <v>0.1</v>
      </c>
      <c r="AA35" s="599"/>
      <c r="AB35" s="599"/>
      <c r="AC35" s="599"/>
      <c r="AD35" s="600" t="s">
        <v>201</v>
      </c>
      <c r="AE35" s="600"/>
      <c r="AF35" s="600"/>
      <c r="AG35" s="600"/>
      <c r="AH35" s="600"/>
      <c r="AI35" s="600"/>
      <c r="AJ35" s="600"/>
      <c r="AK35" s="600"/>
      <c r="AL35" s="605" t="s">
        <v>201</v>
      </c>
      <c r="AM35" s="384"/>
      <c r="AN35" s="384"/>
      <c r="AO35" s="606"/>
      <c r="AP35" s="18"/>
      <c r="AQ35" s="372" t="s">
        <v>401</v>
      </c>
      <c r="AR35" s="373"/>
      <c r="AS35" s="373"/>
      <c r="AT35" s="373"/>
      <c r="AU35" s="373"/>
      <c r="AV35" s="373"/>
      <c r="AW35" s="373"/>
      <c r="AX35" s="373"/>
      <c r="AY35" s="373"/>
      <c r="AZ35" s="373"/>
      <c r="BA35" s="373"/>
      <c r="BB35" s="373"/>
      <c r="BC35" s="373"/>
      <c r="BD35" s="373"/>
      <c r="BE35" s="373"/>
      <c r="BF35" s="422"/>
      <c r="BG35" s="372" t="s">
        <v>212</v>
      </c>
      <c r="BH35" s="373"/>
      <c r="BI35" s="373"/>
      <c r="BJ35" s="373"/>
      <c r="BK35" s="373"/>
      <c r="BL35" s="373"/>
      <c r="BM35" s="373"/>
      <c r="BN35" s="373"/>
      <c r="BO35" s="373"/>
      <c r="BP35" s="373"/>
      <c r="BQ35" s="373"/>
      <c r="BR35" s="373"/>
      <c r="BS35" s="373"/>
      <c r="BT35" s="373"/>
      <c r="BU35" s="373"/>
      <c r="BV35" s="373"/>
      <c r="BW35" s="373"/>
      <c r="BX35" s="373"/>
      <c r="BY35" s="373"/>
      <c r="BZ35" s="373"/>
      <c r="CA35" s="373"/>
      <c r="CB35" s="422"/>
      <c r="CD35" s="602" t="s">
        <v>403</v>
      </c>
      <c r="CE35" s="603"/>
      <c r="CF35" s="603"/>
      <c r="CG35" s="603"/>
      <c r="CH35" s="603"/>
      <c r="CI35" s="603"/>
      <c r="CJ35" s="603"/>
      <c r="CK35" s="603"/>
      <c r="CL35" s="603"/>
      <c r="CM35" s="603"/>
      <c r="CN35" s="603"/>
      <c r="CO35" s="603"/>
      <c r="CP35" s="603"/>
      <c r="CQ35" s="604"/>
      <c r="CR35" s="597">
        <v>49669</v>
      </c>
      <c r="CS35" s="627"/>
      <c r="CT35" s="627"/>
      <c r="CU35" s="627"/>
      <c r="CV35" s="627"/>
      <c r="CW35" s="627"/>
      <c r="CX35" s="627"/>
      <c r="CY35" s="628"/>
      <c r="CZ35" s="605">
        <v>0.1</v>
      </c>
      <c r="DA35" s="629"/>
      <c r="DB35" s="629"/>
      <c r="DC35" s="630"/>
      <c r="DD35" s="608">
        <v>49549</v>
      </c>
      <c r="DE35" s="627"/>
      <c r="DF35" s="627"/>
      <c r="DG35" s="627"/>
      <c r="DH35" s="627"/>
      <c r="DI35" s="627"/>
      <c r="DJ35" s="627"/>
      <c r="DK35" s="628"/>
      <c r="DL35" s="608">
        <v>49549</v>
      </c>
      <c r="DM35" s="627"/>
      <c r="DN35" s="627"/>
      <c r="DO35" s="627"/>
      <c r="DP35" s="627"/>
      <c r="DQ35" s="627"/>
      <c r="DR35" s="627"/>
      <c r="DS35" s="627"/>
      <c r="DT35" s="627"/>
      <c r="DU35" s="627"/>
      <c r="DV35" s="628"/>
      <c r="DW35" s="605">
        <v>0.3</v>
      </c>
      <c r="DX35" s="629"/>
      <c r="DY35" s="629"/>
      <c r="DZ35" s="629"/>
      <c r="EA35" s="629"/>
      <c r="EB35" s="629"/>
      <c r="EC35" s="631"/>
    </row>
    <row r="36" spans="2:133" ht="11.25" customHeight="1" x14ac:dyDescent="0.15">
      <c r="B36" s="602" t="s">
        <v>406</v>
      </c>
      <c r="C36" s="603"/>
      <c r="D36" s="603"/>
      <c r="E36" s="603"/>
      <c r="F36" s="603"/>
      <c r="G36" s="603"/>
      <c r="H36" s="603"/>
      <c r="I36" s="603"/>
      <c r="J36" s="603"/>
      <c r="K36" s="603"/>
      <c r="L36" s="603"/>
      <c r="M36" s="603"/>
      <c r="N36" s="603"/>
      <c r="O36" s="603"/>
      <c r="P36" s="603"/>
      <c r="Q36" s="604"/>
      <c r="R36" s="597">
        <v>461077</v>
      </c>
      <c r="S36" s="378"/>
      <c r="T36" s="378"/>
      <c r="U36" s="378"/>
      <c r="V36" s="378"/>
      <c r="W36" s="378"/>
      <c r="X36" s="378"/>
      <c r="Y36" s="598"/>
      <c r="Z36" s="599">
        <v>1.1000000000000001</v>
      </c>
      <c r="AA36" s="599"/>
      <c r="AB36" s="599"/>
      <c r="AC36" s="599"/>
      <c r="AD36" s="600" t="s">
        <v>201</v>
      </c>
      <c r="AE36" s="600"/>
      <c r="AF36" s="600"/>
      <c r="AG36" s="600"/>
      <c r="AH36" s="600"/>
      <c r="AI36" s="600"/>
      <c r="AJ36" s="600"/>
      <c r="AK36" s="600"/>
      <c r="AL36" s="605" t="s">
        <v>201</v>
      </c>
      <c r="AM36" s="384"/>
      <c r="AN36" s="384"/>
      <c r="AO36" s="606"/>
      <c r="AP36" s="18"/>
      <c r="AQ36" s="652" t="s">
        <v>389</v>
      </c>
      <c r="AR36" s="653"/>
      <c r="AS36" s="653"/>
      <c r="AT36" s="653"/>
      <c r="AU36" s="653"/>
      <c r="AV36" s="653"/>
      <c r="AW36" s="653"/>
      <c r="AX36" s="653"/>
      <c r="AY36" s="654"/>
      <c r="AZ36" s="589">
        <v>3443750</v>
      </c>
      <c r="BA36" s="590"/>
      <c r="BB36" s="590"/>
      <c r="BC36" s="590"/>
      <c r="BD36" s="590"/>
      <c r="BE36" s="590"/>
      <c r="BF36" s="655"/>
      <c r="BG36" s="586" t="s">
        <v>407</v>
      </c>
      <c r="BH36" s="587"/>
      <c r="BI36" s="587"/>
      <c r="BJ36" s="587"/>
      <c r="BK36" s="587"/>
      <c r="BL36" s="587"/>
      <c r="BM36" s="587"/>
      <c r="BN36" s="587"/>
      <c r="BO36" s="587"/>
      <c r="BP36" s="587"/>
      <c r="BQ36" s="587"/>
      <c r="BR36" s="587"/>
      <c r="BS36" s="587"/>
      <c r="BT36" s="587"/>
      <c r="BU36" s="588"/>
      <c r="BV36" s="589">
        <v>48428</v>
      </c>
      <c r="BW36" s="590"/>
      <c r="BX36" s="590"/>
      <c r="BY36" s="590"/>
      <c r="BZ36" s="590"/>
      <c r="CA36" s="590"/>
      <c r="CB36" s="655"/>
      <c r="CD36" s="602" t="s">
        <v>31</v>
      </c>
      <c r="CE36" s="603"/>
      <c r="CF36" s="603"/>
      <c r="CG36" s="603"/>
      <c r="CH36" s="603"/>
      <c r="CI36" s="603"/>
      <c r="CJ36" s="603"/>
      <c r="CK36" s="603"/>
      <c r="CL36" s="603"/>
      <c r="CM36" s="603"/>
      <c r="CN36" s="603"/>
      <c r="CO36" s="603"/>
      <c r="CP36" s="603"/>
      <c r="CQ36" s="604"/>
      <c r="CR36" s="597">
        <v>12459597</v>
      </c>
      <c r="CS36" s="378"/>
      <c r="CT36" s="378"/>
      <c r="CU36" s="378"/>
      <c r="CV36" s="378"/>
      <c r="CW36" s="378"/>
      <c r="CX36" s="378"/>
      <c r="CY36" s="598"/>
      <c r="CZ36" s="605">
        <v>32.1</v>
      </c>
      <c r="DA36" s="629"/>
      <c r="DB36" s="629"/>
      <c r="DC36" s="630"/>
      <c r="DD36" s="608">
        <v>2998428</v>
      </c>
      <c r="DE36" s="378"/>
      <c r="DF36" s="378"/>
      <c r="DG36" s="378"/>
      <c r="DH36" s="378"/>
      <c r="DI36" s="378"/>
      <c r="DJ36" s="378"/>
      <c r="DK36" s="598"/>
      <c r="DL36" s="608">
        <v>2056776</v>
      </c>
      <c r="DM36" s="378"/>
      <c r="DN36" s="378"/>
      <c r="DO36" s="378"/>
      <c r="DP36" s="378"/>
      <c r="DQ36" s="378"/>
      <c r="DR36" s="378"/>
      <c r="DS36" s="378"/>
      <c r="DT36" s="378"/>
      <c r="DU36" s="378"/>
      <c r="DV36" s="598"/>
      <c r="DW36" s="605">
        <v>12.7</v>
      </c>
      <c r="DX36" s="629"/>
      <c r="DY36" s="629"/>
      <c r="DZ36" s="629"/>
      <c r="EA36" s="629"/>
      <c r="EB36" s="629"/>
      <c r="EC36" s="631"/>
    </row>
    <row r="37" spans="2:133" ht="11.25" customHeight="1" x14ac:dyDescent="0.15">
      <c r="B37" s="602" t="s">
        <v>374</v>
      </c>
      <c r="C37" s="603"/>
      <c r="D37" s="603"/>
      <c r="E37" s="603"/>
      <c r="F37" s="603"/>
      <c r="G37" s="603"/>
      <c r="H37" s="603"/>
      <c r="I37" s="603"/>
      <c r="J37" s="603"/>
      <c r="K37" s="603"/>
      <c r="L37" s="603"/>
      <c r="M37" s="603"/>
      <c r="N37" s="603"/>
      <c r="O37" s="603"/>
      <c r="P37" s="603"/>
      <c r="Q37" s="604"/>
      <c r="R37" s="597">
        <v>982239</v>
      </c>
      <c r="S37" s="378"/>
      <c r="T37" s="378"/>
      <c r="U37" s="378"/>
      <c r="V37" s="378"/>
      <c r="W37" s="378"/>
      <c r="X37" s="378"/>
      <c r="Y37" s="598"/>
      <c r="Z37" s="599">
        <v>2.4</v>
      </c>
      <c r="AA37" s="599"/>
      <c r="AB37" s="599"/>
      <c r="AC37" s="599"/>
      <c r="AD37" s="600" t="s">
        <v>201</v>
      </c>
      <c r="AE37" s="600"/>
      <c r="AF37" s="600"/>
      <c r="AG37" s="600"/>
      <c r="AH37" s="600"/>
      <c r="AI37" s="600"/>
      <c r="AJ37" s="600"/>
      <c r="AK37" s="600"/>
      <c r="AL37" s="605" t="s">
        <v>201</v>
      </c>
      <c r="AM37" s="384"/>
      <c r="AN37" s="384"/>
      <c r="AO37" s="606"/>
      <c r="AQ37" s="656" t="s">
        <v>408</v>
      </c>
      <c r="AR37" s="381"/>
      <c r="AS37" s="381"/>
      <c r="AT37" s="381"/>
      <c r="AU37" s="381"/>
      <c r="AV37" s="381"/>
      <c r="AW37" s="381"/>
      <c r="AX37" s="381"/>
      <c r="AY37" s="657"/>
      <c r="AZ37" s="597">
        <v>417957</v>
      </c>
      <c r="BA37" s="378"/>
      <c r="BB37" s="378"/>
      <c r="BC37" s="378"/>
      <c r="BD37" s="627"/>
      <c r="BE37" s="627"/>
      <c r="BF37" s="640"/>
      <c r="BG37" s="602" t="s">
        <v>411</v>
      </c>
      <c r="BH37" s="603"/>
      <c r="BI37" s="603"/>
      <c r="BJ37" s="603"/>
      <c r="BK37" s="603"/>
      <c r="BL37" s="603"/>
      <c r="BM37" s="603"/>
      <c r="BN37" s="603"/>
      <c r="BO37" s="603"/>
      <c r="BP37" s="603"/>
      <c r="BQ37" s="603"/>
      <c r="BR37" s="603"/>
      <c r="BS37" s="603"/>
      <c r="BT37" s="603"/>
      <c r="BU37" s="604"/>
      <c r="BV37" s="597">
        <v>-434218</v>
      </c>
      <c r="BW37" s="378"/>
      <c r="BX37" s="378"/>
      <c r="BY37" s="378"/>
      <c r="BZ37" s="378"/>
      <c r="CA37" s="378"/>
      <c r="CB37" s="609"/>
      <c r="CD37" s="602" t="s">
        <v>161</v>
      </c>
      <c r="CE37" s="603"/>
      <c r="CF37" s="603"/>
      <c r="CG37" s="603"/>
      <c r="CH37" s="603"/>
      <c r="CI37" s="603"/>
      <c r="CJ37" s="603"/>
      <c r="CK37" s="603"/>
      <c r="CL37" s="603"/>
      <c r="CM37" s="603"/>
      <c r="CN37" s="603"/>
      <c r="CO37" s="603"/>
      <c r="CP37" s="603"/>
      <c r="CQ37" s="604"/>
      <c r="CR37" s="597">
        <v>505051</v>
      </c>
      <c r="CS37" s="627"/>
      <c r="CT37" s="627"/>
      <c r="CU37" s="627"/>
      <c r="CV37" s="627"/>
      <c r="CW37" s="627"/>
      <c r="CX37" s="627"/>
      <c r="CY37" s="628"/>
      <c r="CZ37" s="605">
        <v>1.3</v>
      </c>
      <c r="DA37" s="629"/>
      <c r="DB37" s="629"/>
      <c r="DC37" s="630"/>
      <c r="DD37" s="608">
        <v>288420</v>
      </c>
      <c r="DE37" s="627"/>
      <c r="DF37" s="627"/>
      <c r="DG37" s="627"/>
      <c r="DH37" s="627"/>
      <c r="DI37" s="627"/>
      <c r="DJ37" s="627"/>
      <c r="DK37" s="628"/>
      <c r="DL37" s="608">
        <v>244513</v>
      </c>
      <c r="DM37" s="627"/>
      <c r="DN37" s="627"/>
      <c r="DO37" s="627"/>
      <c r="DP37" s="627"/>
      <c r="DQ37" s="627"/>
      <c r="DR37" s="627"/>
      <c r="DS37" s="627"/>
      <c r="DT37" s="627"/>
      <c r="DU37" s="627"/>
      <c r="DV37" s="628"/>
      <c r="DW37" s="605">
        <v>1.5</v>
      </c>
      <c r="DX37" s="629"/>
      <c r="DY37" s="629"/>
      <c r="DZ37" s="629"/>
      <c r="EA37" s="629"/>
      <c r="EB37" s="629"/>
      <c r="EC37" s="631"/>
    </row>
    <row r="38" spans="2:133" ht="11.25" customHeight="1" x14ac:dyDescent="0.15">
      <c r="B38" s="602" t="s">
        <v>397</v>
      </c>
      <c r="C38" s="603"/>
      <c r="D38" s="603"/>
      <c r="E38" s="603"/>
      <c r="F38" s="603"/>
      <c r="G38" s="603"/>
      <c r="H38" s="603"/>
      <c r="I38" s="603"/>
      <c r="J38" s="603"/>
      <c r="K38" s="603"/>
      <c r="L38" s="603"/>
      <c r="M38" s="603"/>
      <c r="N38" s="603"/>
      <c r="O38" s="603"/>
      <c r="P38" s="603"/>
      <c r="Q38" s="604"/>
      <c r="R38" s="597">
        <v>439832</v>
      </c>
      <c r="S38" s="378"/>
      <c r="T38" s="378"/>
      <c r="U38" s="378"/>
      <c r="V38" s="378"/>
      <c r="W38" s="378"/>
      <c r="X38" s="378"/>
      <c r="Y38" s="598"/>
      <c r="Z38" s="599">
        <v>1.1000000000000001</v>
      </c>
      <c r="AA38" s="599"/>
      <c r="AB38" s="599"/>
      <c r="AC38" s="599"/>
      <c r="AD38" s="600">
        <v>27</v>
      </c>
      <c r="AE38" s="600"/>
      <c r="AF38" s="600"/>
      <c r="AG38" s="600"/>
      <c r="AH38" s="600"/>
      <c r="AI38" s="600"/>
      <c r="AJ38" s="600"/>
      <c r="AK38" s="600"/>
      <c r="AL38" s="605">
        <v>0</v>
      </c>
      <c r="AM38" s="384"/>
      <c r="AN38" s="384"/>
      <c r="AO38" s="606"/>
      <c r="AQ38" s="656" t="s">
        <v>307</v>
      </c>
      <c r="AR38" s="381"/>
      <c r="AS38" s="381"/>
      <c r="AT38" s="381"/>
      <c r="AU38" s="381"/>
      <c r="AV38" s="381"/>
      <c r="AW38" s="381"/>
      <c r="AX38" s="381"/>
      <c r="AY38" s="657"/>
      <c r="AZ38" s="597" t="s">
        <v>201</v>
      </c>
      <c r="BA38" s="378"/>
      <c r="BB38" s="378"/>
      <c r="BC38" s="378"/>
      <c r="BD38" s="627"/>
      <c r="BE38" s="627"/>
      <c r="BF38" s="640"/>
      <c r="BG38" s="602" t="s">
        <v>412</v>
      </c>
      <c r="BH38" s="603"/>
      <c r="BI38" s="603"/>
      <c r="BJ38" s="603"/>
      <c r="BK38" s="603"/>
      <c r="BL38" s="603"/>
      <c r="BM38" s="603"/>
      <c r="BN38" s="603"/>
      <c r="BO38" s="603"/>
      <c r="BP38" s="603"/>
      <c r="BQ38" s="603"/>
      <c r="BR38" s="603"/>
      <c r="BS38" s="603"/>
      <c r="BT38" s="603"/>
      <c r="BU38" s="604"/>
      <c r="BV38" s="597">
        <v>11971</v>
      </c>
      <c r="BW38" s="378"/>
      <c r="BX38" s="378"/>
      <c r="BY38" s="378"/>
      <c r="BZ38" s="378"/>
      <c r="CA38" s="378"/>
      <c r="CB38" s="609"/>
      <c r="CD38" s="602" t="s">
        <v>413</v>
      </c>
      <c r="CE38" s="603"/>
      <c r="CF38" s="603"/>
      <c r="CG38" s="603"/>
      <c r="CH38" s="603"/>
      <c r="CI38" s="603"/>
      <c r="CJ38" s="603"/>
      <c r="CK38" s="603"/>
      <c r="CL38" s="603"/>
      <c r="CM38" s="603"/>
      <c r="CN38" s="603"/>
      <c r="CO38" s="603"/>
      <c r="CP38" s="603"/>
      <c r="CQ38" s="604"/>
      <c r="CR38" s="597">
        <v>3025793</v>
      </c>
      <c r="CS38" s="378"/>
      <c r="CT38" s="378"/>
      <c r="CU38" s="378"/>
      <c r="CV38" s="378"/>
      <c r="CW38" s="378"/>
      <c r="CX38" s="378"/>
      <c r="CY38" s="598"/>
      <c r="CZ38" s="605">
        <v>7.8</v>
      </c>
      <c r="DA38" s="629"/>
      <c r="DB38" s="629"/>
      <c r="DC38" s="630"/>
      <c r="DD38" s="608">
        <v>2648776</v>
      </c>
      <c r="DE38" s="378"/>
      <c r="DF38" s="378"/>
      <c r="DG38" s="378"/>
      <c r="DH38" s="378"/>
      <c r="DI38" s="378"/>
      <c r="DJ38" s="378"/>
      <c r="DK38" s="598"/>
      <c r="DL38" s="608">
        <v>1967180</v>
      </c>
      <c r="DM38" s="378"/>
      <c r="DN38" s="378"/>
      <c r="DO38" s="378"/>
      <c r="DP38" s="378"/>
      <c r="DQ38" s="378"/>
      <c r="DR38" s="378"/>
      <c r="DS38" s="378"/>
      <c r="DT38" s="378"/>
      <c r="DU38" s="378"/>
      <c r="DV38" s="598"/>
      <c r="DW38" s="605">
        <v>12.2</v>
      </c>
      <c r="DX38" s="629"/>
      <c r="DY38" s="629"/>
      <c r="DZ38" s="629"/>
      <c r="EA38" s="629"/>
      <c r="EB38" s="629"/>
      <c r="EC38" s="631"/>
    </row>
    <row r="39" spans="2:133" ht="11.25" customHeight="1" x14ac:dyDescent="0.15">
      <c r="B39" s="602" t="s">
        <v>414</v>
      </c>
      <c r="C39" s="603"/>
      <c r="D39" s="603"/>
      <c r="E39" s="603"/>
      <c r="F39" s="603"/>
      <c r="G39" s="603"/>
      <c r="H39" s="603"/>
      <c r="I39" s="603"/>
      <c r="J39" s="603"/>
      <c r="K39" s="603"/>
      <c r="L39" s="603"/>
      <c r="M39" s="603"/>
      <c r="N39" s="603"/>
      <c r="O39" s="603"/>
      <c r="P39" s="603"/>
      <c r="Q39" s="604"/>
      <c r="R39" s="597">
        <v>1202611</v>
      </c>
      <c r="S39" s="378"/>
      <c r="T39" s="378"/>
      <c r="U39" s="378"/>
      <c r="V39" s="378"/>
      <c r="W39" s="378"/>
      <c r="X39" s="378"/>
      <c r="Y39" s="598"/>
      <c r="Z39" s="599">
        <v>3</v>
      </c>
      <c r="AA39" s="599"/>
      <c r="AB39" s="599"/>
      <c r="AC39" s="599"/>
      <c r="AD39" s="600" t="s">
        <v>201</v>
      </c>
      <c r="AE39" s="600"/>
      <c r="AF39" s="600"/>
      <c r="AG39" s="600"/>
      <c r="AH39" s="600"/>
      <c r="AI39" s="600"/>
      <c r="AJ39" s="600"/>
      <c r="AK39" s="600"/>
      <c r="AL39" s="605" t="s">
        <v>201</v>
      </c>
      <c r="AM39" s="384"/>
      <c r="AN39" s="384"/>
      <c r="AO39" s="606"/>
      <c r="AQ39" s="656" t="s">
        <v>415</v>
      </c>
      <c r="AR39" s="381"/>
      <c r="AS39" s="381"/>
      <c r="AT39" s="381"/>
      <c r="AU39" s="381"/>
      <c r="AV39" s="381"/>
      <c r="AW39" s="381"/>
      <c r="AX39" s="381"/>
      <c r="AY39" s="657"/>
      <c r="AZ39" s="597" t="s">
        <v>201</v>
      </c>
      <c r="BA39" s="378"/>
      <c r="BB39" s="378"/>
      <c r="BC39" s="378"/>
      <c r="BD39" s="627"/>
      <c r="BE39" s="627"/>
      <c r="BF39" s="640"/>
      <c r="BG39" s="602" t="s">
        <v>337</v>
      </c>
      <c r="BH39" s="603"/>
      <c r="BI39" s="603"/>
      <c r="BJ39" s="603"/>
      <c r="BK39" s="603"/>
      <c r="BL39" s="603"/>
      <c r="BM39" s="603"/>
      <c r="BN39" s="603"/>
      <c r="BO39" s="603"/>
      <c r="BP39" s="603"/>
      <c r="BQ39" s="603"/>
      <c r="BR39" s="603"/>
      <c r="BS39" s="603"/>
      <c r="BT39" s="603"/>
      <c r="BU39" s="604"/>
      <c r="BV39" s="597">
        <v>16844</v>
      </c>
      <c r="BW39" s="378"/>
      <c r="BX39" s="378"/>
      <c r="BY39" s="378"/>
      <c r="BZ39" s="378"/>
      <c r="CA39" s="378"/>
      <c r="CB39" s="609"/>
      <c r="CD39" s="602" t="s">
        <v>419</v>
      </c>
      <c r="CE39" s="603"/>
      <c r="CF39" s="603"/>
      <c r="CG39" s="603"/>
      <c r="CH39" s="603"/>
      <c r="CI39" s="603"/>
      <c r="CJ39" s="603"/>
      <c r="CK39" s="603"/>
      <c r="CL39" s="603"/>
      <c r="CM39" s="603"/>
      <c r="CN39" s="603"/>
      <c r="CO39" s="603"/>
      <c r="CP39" s="603"/>
      <c r="CQ39" s="604"/>
      <c r="CR39" s="597">
        <v>615795</v>
      </c>
      <c r="CS39" s="627"/>
      <c r="CT39" s="627"/>
      <c r="CU39" s="627"/>
      <c r="CV39" s="627"/>
      <c r="CW39" s="627"/>
      <c r="CX39" s="627"/>
      <c r="CY39" s="628"/>
      <c r="CZ39" s="605">
        <v>1.6</v>
      </c>
      <c r="DA39" s="629"/>
      <c r="DB39" s="629"/>
      <c r="DC39" s="630"/>
      <c r="DD39" s="608">
        <v>539783</v>
      </c>
      <c r="DE39" s="627"/>
      <c r="DF39" s="627"/>
      <c r="DG39" s="627"/>
      <c r="DH39" s="627"/>
      <c r="DI39" s="627"/>
      <c r="DJ39" s="627"/>
      <c r="DK39" s="628"/>
      <c r="DL39" s="608" t="s">
        <v>201</v>
      </c>
      <c r="DM39" s="627"/>
      <c r="DN39" s="627"/>
      <c r="DO39" s="627"/>
      <c r="DP39" s="627"/>
      <c r="DQ39" s="627"/>
      <c r="DR39" s="627"/>
      <c r="DS39" s="627"/>
      <c r="DT39" s="627"/>
      <c r="DU39" s="627"/>
      <c r="DV39" s="628"/>
      <c r="DW39" s="605" t="s">
        <v>201</v>
      </c>
      <c r="DX39" s="629"/>
      <c r="DY39" s="629"/>
      <c r="DZ39" s="629"/>
      <c r="EA39" s="629"/>
      <c r="EB39" s="629"/>
      <c r="EC39" s="631"/>
    </row>
    <row r="40" spans="2:133" ht="11.25" customHeight="1" x14ac:dyDescent="0.15">
      <c r="B40" s="602" t="s">
        <v>420</v>
      </c>
      <c r="C40" s="603"/>
      <c r="D40" s="603"/>
      <c r="E40" s="603"/>
      <c r="F40" s="603"/>
      <c r="G40" s="603"/>
      <c r="H40" s="603"/>
      <c r="I40" s="603"/>
      <c r="J40" s="603"/>
      <c r="K40" s="603"/>
      <c r="L40" s="603"/>
      <c r="M40" s="603"/>
      <c r="N40" s="603"/>
      <c r="O40" s="603"/>
      <c r="P40" s="603"/>
      <c r="Q40" s="604"/>
      <c r="R40" s="597" t="s">
        <v>201</v>
      </c>
      <c r="S40" s="378"/>
      <c r="T40" s="378"/>
      <c r="U40" s="378"/>
      <c r="V40" s="378"/>
      <c r="W40" s="378"/>
      <c r="X40" s="378"/>
      <c r="Y40" s="598"/>
      <c r="Z40" s="599" t="s">
        <v>201</v>
      </c>
      <c r="AA40" s="599"/>
      <c r="AB40" s="599"/>
      <c r="AC40" s="599"/>
      <c r="AD40" s="600" t="s">
        <v>201</v>
      </c>
      <c r="AE40" s="600"/>
      <c r="AF40" s="600"/>
      <c r="AG40" s="600"/>
      <c r="AH40" s="600"/>
      <c r="AI40" s="600"/>
      <c r="AJ40" s="600"/>
      <c r="AK40" s="600"/>
      <c r="AL40" s="605" t="s">
        <v>201</v>
      </c>
      <c r="AM40" s="384"/>
      <c r="AN40" s="384"/>
      <c r="AO40" s="606"/>
      <c r="AQ40" s="656" t="s">
        <v>421</v>
      </c>
      <c r="AR40" s="381"/>
      <c r="AS40" s="381"/>
      <c r="AT40" s="381"/>
      <c r="AU40" s="381"/>
      <c r="AV40" s="381"/>
      <c r="AW40" s="381"/>
      <c r="AX40" s="381"/>
      <c r="AY40" s="657"/>
      <c r="AZ40" s="597" t="s">
        <v>201</v>
      </c>
      <c r="BA40" s="378"/>
      <c r="BB40" s="378"/>
      <c r="BC40" s="378"/>
      <c r="BD40" s="627"/>
      <c r="BE40" s="627"/>
      <c r="BF40" s="640"/>
      <c r="BG40" s="648" t="s">
        <v>423</v>
      </c>
      <c r="BH40" s="547"/>
      <c r="BI40" s="547"/>
      <c r="BJ40" s="547"/>
      <c r="BK40" s="547"/>
      <c r="BL40" s="7"/>
      <c r="BM40" s="603" t="s">
        <v>424</v>
      </c>
      <c r="BN40" s="603"/>
      <c r="BO40" s="603"/>
      <c r="BP40" s="603"/>
      <c r="BQ40" s="603"/>
      <c r="BR40" s="603"/>
      <c r="BS40" s="603"/>
      <c r="BT40" s="603"/>
      <c r="BU40" s="604"/>
      <c r="BV40" s="597">
        <v>97</v>
      </c>
      <c r="BW40" s="378"/>
      <c r="BX40" s="378"/>
      <c r="BY40" s="378"/>
      <c r="BZ40" s="378"/>
      <c r="CA40" s="378"/>
      <c r="CB40" s="609"/>
      <c r="CD40" s="602" t="s">
        <v>369</v>
      </c>
      <c r="CE40" s="603"/>
      <c r="CF40" s="603"/>
      <c r="CG40" s="603"/>
      <c r="CH40" s="603"/>
      <c r="CI40" s="603"/>
      <c r="CJ40" s="603"/>
      <c r="CK40" s="603"/>
      <c r="CL40" s="603"/>
      <c r="CM40" s="603"/>
      <c r="CN40" s="603"/>
      <c r="CO40" s="603"/>
      <c r="CP40" s="603"/>
      <c r="CQ40" s="604"/>
      <c r="CR40" s="597">
        <v>255</v>
      </c>
      <c r="CS40" s="378"/>
      <c r="CT40" s="378"/>
      <c r="CU40" s="378"/>
      <c r="CV40" s="378"/>
      <c r="CW40" s="378"/>
      <c r="CX40" s="378"/>
      <c r="CY40" s="598"/>
      <c r="CZ40" s="605">
        <v>0</v>
      </c>
      <c r="DA40" s="629"/>
      <c r="DB40" s="629"/>
      <c r="DC40" s="630"/>
      <c r="DD40" s="608">
        <v>145</v>
      </c>
      <c r="DE40" s="378"/>
      <c r="DF40" s="378"/>
      <c r="DG40" s="378"/>
      <c r="DH40" s="378"/>
      <c r="DI40" s="378"/>
      <c r="DJ40" s="378"/>
      <c r="DK40" s="598"/>
      <c r="DL40" s="608" t="s">
        <v>201</v>
      </c>
      <c r="DM40" s="378"/>
      <c r="DN40" s="378"/>
      <c r="DO40" s="378"/>
      <c r="DP40" s="378"/>
      <c r="DQ40" s="378"/>
      <c r="DR40" s="378"/>
      <c r="DS40" s="378"/>
      <c r="DT40" s="378"/>
      <c r="DU40" s="378"/>
      <c r="DV40" s="598"/>
      <c r="DW40" s="605" t="s">
        <v>201</v>
      </c>
      <c r="DX40" s="629"/>
      <c r="DY40" s="629"/>
      <c r="DZ40" s="629"/>
      <c r="EA40" s="629"/>
      <c r="EB40" s="629"/>
      <c r="EC40" s="631"/>
    </row>
    <row r="41" spans="2:133" ht="11.25" customHeight="1" x14ac:dyDescent="0.15">
      <c r="B41" s="602" t="s">
        <v>425</v>
      </c>
      <c r="C41" s="603"/>
      <c r="D41" s="603"/>
      <c r="E41" s="603"/>
      <c r="F41" s="603"/>
      <c r="G41" s="603"/>
      <c r="H41" s="603"/>
      <c r="I41" s="603"/>
      <c r="J41" s="603"/>
      <c r="K41" s="603"/>
      <c r="L41" s="603"/>
      <c r="M41" s="603"/>
      <c r="N41" s="603"/>
      <c r="O41" s="603"/>
      <c r="P41" s="603"/>
      <c r="Q41" s="604"/>
      <c r="R41" s="597" t="s">
        <v>201</v>
      </c>
      <c r="S41" s="378"/>
      <c r="T41" s="378"/>
      <c r="U41" s="378"/>
      <c r="V41" s="378"/>
      <c r="W41" s="378"/>
      <c r="X41" s="378"/>
      <c r="Y41" s="598"/>
      <c r="Z41" s="599" t="s">
        <v>201</v>
      </c>
      <c r="AA41" s="599"/>
      <c r="AB41" s="599"/>
      <c r="AC41" s="599"/>
      <c r="AD41" s="600" t="s">
        <v>201</v>
      </c>
      <c r="AE41" s="600"/>
      <c r="AF41" s="600"/>
      <c r="AG41" s="600"/>
      <c r="AH41" s="600"/>
      <c r="AI41" s="600"/>
      <c r="AJ41" s="600"/>
      <c r="AK41" s="600"/>
      <c r="AL41" s="605" t="s">
        <v>201</v>
      </c>
      <c r="AM41" s="384"/>
      <c r="AN41" s="384"/>
      <c r="AO41" s="606"/>
      <c r="AQ41" s="656" t="s">
        <v>426</v>
      </c>
      <c r="AR41" s="381"/>
      <c r="AS41" s="381"/>
      <c r="AT41" s="381"/>
      <c r="AU41" s="381"/>
      <c r="AV41" s="381"/>
      <c r="AW41" s="381"/>
      <c r="AX41" s="381"/>
      <c r="AY41" s="657"/>
      <c r="AZ41" s="597">
        <v>1010985</v>
      </c>
      <c r="BA41" s="378"/>
      <c r="BB41" s="378"/>
      <c r="BC41" s="378"/>
      <c r="BD41" s="627"/>
      <c r="BE41" s="627"/>
      <c r="BF41" s="640"/>
      <c r="BG41" s="648"/>
      <c r="BH41" s="547"/>
      <c r="BI41" s="547"/>
      <c r="BJ41" s="547"/>
      <c r="BK41" s="547"/>
      <c r="BL41" s="7"/>
      <c r="BM41" s="603" t="s">
        <v>342</v>
      </c>
      <c r="BN41" s="603"/>
      <c r="BO41" s="603"/>
      <c r="BP41" s="603"/>
      <c r="BQ41" s="603"/>
      <c r="BR41" s="603"/>
      <c r="BS41" s="603"/>
      <c r="BT41" s="603"/>
      <c r="BU41" s="604"/>
      <c r="BV41" s="597">
        <v>2</v>
      </c>
      <c r="BW41" s="378"/>
      <c r="BX41" s="378"/>
      <c r="BY41" s="378"/>
      <c r="BZ41" s="378"/>
      <c r="CA41" s="378"/>
      <c r="CB41" s="609"/>
      <c r="CD41" s="602" t="s">
        <v>289</v>
      </c>
      <c r="CE41" s="603"/>
      <c r="CF41" s="603"/>
      <c r="CG41" s="603"/>
      <c r="CH41" s="603"/>
      <c r="CI41" s="603"/>
      <c r="CJ41" s="603"/>
      <c r="CK41" s="603"/>
      <c r="CL41" s="603"/>
      <c r="CM41" s="603"/>
      <c r="CN41" s="603"/>
      <c r="CO41" s="603"/>
      <c r="CP41" s="603"/>
      <c r="CQ41" s="604"/>
      <c r="CR41" s="597" t="s">
        <v>201</v>
      </c>
      <c r="CS41" s="627"/>
      <c r="CT41" s="627"/>
      <c r="CU41" s="627"/>
      <c r="CV41" s="627"/>
      <c r="CW41" s="627"/>
      <c r="CX41" s="627"/>
      <c r="CY41" s="628"/>
      <c r="CZ41" s="605" t="s">
        <v>201</v>
      </c>
      <c r="DA41" s="629"/>
      <c r="DB41" s="629"/>
      <c r="DC41" s="630"/>
      <c r="DD41" s="608" t="s">
        <v>201</v>
      </c>
      <c r="DE41" s="627"/>
      <c r="DF41" s="627"/>
      <c r="DG41" s="627"/>
      <c r="DH41" s="627"/>
      <c r="DI41" s="627"/>
      <c r="DJ41" s="627"/>
      <c r="DK41" s="628"/>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602" t="s">
        <v>427</v>
      </c>
      <c r="C42" s="603"/>
      <c r="D42" s="603"/>
      <c r="E42" s="603"/>
      <c r="F42" s="603"/>
      <c r="G42" s="603"/>
      <c r="H42" s="603"/>
      <c r="I42" s="603"/>
      <c r="J42" s="603"/>
      <c r="K42" s="603"/>
      <c r="L42" s="603"/>
      <c r="M42" s="603"/>
      <c r="N42" s="603"/>
      <c r="O42" s="603"/>
      <c r="P42" s="603"/>
      <c r="Q42" s="604"/>
      <c r="R42" s="597">
        <v>700000</v>
      </c>
      <c r="S42" s="378"/>
      <c r="T42" s="378"/>
      <c r="U42" s="378"/>
      <c r="V42" s="378"/>
      <c r="W42" s="378"/>
      <c r="X42" s="378"/>
      <c r="Y42" s="598"/>
      <c r="Z42" s="599">
        <v>1.7</v>
      </c>
      <c r="AA42" s="599"/>
      <c r="AB42" s="599"/>
      <c r="AC42" s="599"/>
      <c r="AD42" s="600" t="s">
        <v>201</v>
      </c>
      <c r="AE42" s="600"/>
      <c r="AF42" s="600"/>
      <c r="AG42" s="600"/>
      <c r="AH42" s="600"/>
      <c r="AI42" s="600"/>
      <c r="AJ42" s="600"/>
      <c r="AK42" s="600"/>
      <c r="AL42" s="605" t="s">
        <v>201</v>
      </c>
      <c r="AM42" s="384"/>
      <c r="AN42" s="384"/>
      <c r="AO42" s="606"/>
      <c r="AQ42" s="664" t="s">
        <v>429</v>
      </c>
      <c r="AR42" s="665"/>
      <c r="AS42" s="665"/>
      <c r="AT42" s="665"/>
      <c r="AU42" s="665"/>
      <c r="AV42" s="665"/>
      <c r="AW42" s="665"/>
      <c r="AX42" s="665"/>
      <c r="AY42" s="666"/>
      <c r="AZ42" s="667">
        <v>2014808</v>
      </c>
      <c r="BA42" s="668"/>
      <c r="BB42" s="668"/>
      <c r="BC42" s="668"/>
      <c r="BD42" s="642"/>
      <c r="BE42" s="642"/>
      <c r="BF42" s="644"/>
      <c r="BG42" s="563"/>
      <c r="BH42" s="564"/>
      <c r="BI42" s="564"/>
      <c r="BJ42" s="564"/>
      <c r="BK42" s="564"/>
      <c r="BL42" s="23"/>
      <c r="BM42" s="612" t="s">
        <v>430</v>
      </c>
      <c r="BN42" s="612"/>
      <c r="BO42" s="612"/>
      <c r="BP42" s="612"/>
      <c r="BQ42" s="612"/>
      <c r="BR42" s="612"/>
      <c r="BS42" s="612"/>
      <c r="BT42" s="612"/>
      <c r="BU42" s="613"/>
      <c r="BV42" s="667">
        <v>273</v>
      </c>
      <c r="BW42" s="668"/>
      <c r="BX42" s="668"/>
      <c r="BY42" s="668"/>
      <c r="BZ42" s="668"/>
      <c r="CA42" s="668"/>
      <c r="CB42" s="669"/>
      <c r="CD42" s="602" t="s">
        <v>281</v>
      </c>
      <c r="CE42" s="603"/>
      <c r="CF42" s="603"/>
      <c r="CG42" s="603"/>
      <c r="CH42" s="603"/>
      <c r="CI42" s="603"/>
      <c r="CJ42" s="603"/>
      <c r="CK42" s="603"/>
      <c r="CL42" s="603"/>
      <c r="CM42" s="603"/>
      <c r="CN42" s="603"/>
      <c r="CO42" s="603"/>
      <c r="CP42" s="603"/>
      <c r="CQ42" s="604"/>
      <c r="CR42" s="597">
        <v>2020195</v>
      </c>
      <c r="CS42" s="378"/>
      <c r="CT42" s="378"/>
      <c r="CU42" s="378"/>
      <c r="CV42" s="378"/>
      <c r="CW42" s="378"/>
      <c r="CX42" s="378"/>
      <c r="CY42" s="598"/>
      <c r="CZ42" s="605">
        <v>5.2</v>
      </c>
      <c r="DA42" s="384"/>
      <c r="DB42" s="384"/>
      <c r="DC42" s="610"/>
      <c r="DD42" s="608">
        <v>602770</v>
      </c>
      <c r="DE42" s="378"/>
      <c r="DF42" s="378"/>
      <c r="DG42" s="378"/>
      <c r="DH42" s="378"/>
      <c r="DI42" s="378"/>
      <c r="DJ42" s="378"/>
      <c r="DK42" s="598"/>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611" t="s">
        <v>428</v>
      </c>
      <c r="C43" s="612"/>
      <c r="D43" s="612"/>
      <c r="E43" s="612"/>
      <c r="F43" s="612"/>
      <c r="G43" s="612"/>
      <c r="H43" s="612"/>
      <c r="I43" s="612"/>
      <c r="J43" s="612"/>
      <c r="K43" s="612"/>
      <c r="L43" s="612"/>
      <c r="M43" s="612"/>
      <c r="N43" s="612"/>
      <c r="O43" s="612"/>
      <c r="P43" s="612"/>
      <c r="Q43" s="613"/>
      <c r="R43" s="667">
        <v>40606713</v>
      </c>
      <c r="S43" s="668"/>
      <c r="T43" s="668"/>
      <c r="U43" s="668"/>
      <c r="V43" s="668"/>
      <c r="W43" s="668"/>
      <c r="X43" s="668"/>
      <c r="Y43" s="670"/>
      <c r="Z43" s="671">
        <v>100</v>
      </c>
      <c r="AA43" s="671"/>
      <c r="AB43" s="671"/>
      <c r="AC43" s="671"/>
      <c r="AD43" s="672">
        <v>15486398</v>
      </c>
      <c r="AE43" s="672"/>
      <c r="AF43" s="672"/>
      <c r="AG43" s="672"/>
      <c r="AH43" s="672"/>
      <c r="AI43" s="672"/>
      <c r="AJ43" s="672"/>
      <c r="AK43" s="672"/>
      <c r="AL43" s="673">
        <v>100</v>
      </c>
      <c r="AM43" s="643"/>
      <c r="AN43" s="643"/>
      <c r="AO43" s="674"/>
      <c r="CD43" s="602" t="s">
        <v>82</v>
      </c>
      <c r="CE43" s="603"/>
      <c r="CF43" s="603"/>
      <c r="CG43" s="603"/>
      <c r="CH43" s="603"/>
      <c r="CI43" s="603"/>
      <c r="CJ43" s="603"/>
      <c r="CK43" s="603"/>
      <c r="CL43" s="603"/>
      <c r="CM43" s="603"/>
      <c r="CN43" s="603"/>
      <c r="CO43" s="603"/>
      <c r="CP43" s="603"/>
      <c r="CQ43" s="604"/>
      <c r="CR43" s="597">
        <v>123991</v>
      </c>
      <c r="CS43" s="627"/>
      <c r="CT43" s="627"/>
      <c r="CU43" s="627"/>
      <c r="CV43" s="627"/>
      <c r="CW43" s="627"/>
      <c r="CX43" s="627"/>
      <c r="CY43" s="628"/>
      <c r="CZ43" s="605">
        <v>0.3</v>
      </c>
      <c r="DA43" s="629"/>
      <c r="DB43" s="629"/>
      <c r="DC43" s="630"/>
      <c r="DD43" s="608">
        <v>123991</v>
      </c>
      <c r="DE43" s="627"/>
      <c r="DF43" s="627"/>
      <c r="DG43" s="627"/>
      <c r="DH43" s="627"/>
      <c r="DI43" s="627"/>
      <c r="DJ43" s="627"/>
      <c r="DK43" s="628"/>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68" t="s">
        <v>181</v>
      </c>
      <c r="CE44" s="490"/>
      <c r="CF44" s="602" t="s">
        <v>431</v>
      </c>
      <c r="CG44" s="603"/>
      <c r="CH44" s="603"/>
      <c r="CI44" s="603"/>
      <c r="CJ44" s="603"/>
      <c r="CK44" s="603"/>
      <c r="CL44" s="603"/>
      <c r="CM44" s="603"/>
      <c r="CN44" s="603"/>
      <c r="CO44" s="603"/>
      <c r="CP44" s="603"/>
      <c r="CQ44" s="604"/>
      <c r="CR44" s="597">
        <v>1913145</v>
      </c>
      <c r="CS44" s="378"/>
      <c r="CT44" s="378"/>
      <c r="CU44" s="378"/>
      <c r="CV44" s="378"/>
      <c r="CW44" s="378"/>
      <c r="CX44" s="378"/>
      <c r="CY44" s="598"/>
      <c r="CZ44" s="605">
        <v>4.9000000000000004</v>
      </c>
      <c r="DA44" s="384"/>
      <c r="DB44" s="384"/>
      <c r="DC44" s="610"/>
      <c r="DD44" s="608">
        <v>599150</v>
      </c>
      <c r="DE44" s="378"/>
      <c r="DF44" s="378"/>
      <c r="DG44" s="378"/>
      <c r="DH44" s="378"/>
      <c r="DI44" s="378"/>
      <c r="DJ44" s="378"/>
      <c r="DK44" s="598"/>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69"/>
      <c r="CE45" s="493"/>
      <c r="CF45" s="602" t="s">
        <v>432</v>
      </c>
      <c r="CG45" s="603"/>
      <c r="CH45" s="603"/>
      <c r="CI45" s="603"/>
      <c r="CJ45" s="603"/>
      <c r="CK45" s="603"/>
      <c r="CL45" s="603"/>
      <c r="CM45" s="603"/>
      <c r="CN45" s="603"/>
      <c r="CO45" s="603"/>
      <c r="CP45" s="603"/>
      <c r="CQ45" s="604"/>
      <c r="CR45" s="597">
        <v>404173</v>
      </c>
      <c r="CS45" s="627"/>
      <c r="CT45" s="627"/>
      <c r="CU45" s="627"/>
      <c r="CV45" s="627"/>
      <c r="CW45" s="627"/>
      <c r="CX45" s="627"/>
      <c r="CY45" s="628"/>
      <c r="CZ45" s="605">
        <v>1</v>
      </c>
      <c r="DA45" s="629"/>
      <c r="DB45" s="629"/>
      <c r="DC45" s="630"/>
      <c r="DD45" s="608">
        <v>55969</v>
      </c>
      <c r="DE45" s="627"/>
      <c r="DF45" s="627"/>
      <c r="DG45" s="627"/>
      <c r="DH45" s="627"/>
      <c r="DI45" s="627"/>
      <c r="DJ45" s="627"/>
      <c r="DK45" s="628"/>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69"/>
      <c r="CE46" s="493"/>
      <c r="CF46" s="602" t="s">
        <v>391</v>
      </c>
      <c r="CG46" s="603"/>
      <c r="CH46" s="603"/>
      <c r="CI46" s="603"/>
      <c r="CJ46" s="603"/>
      <c r="CK46" s="603"/>
      <c r="CL46" s="603"/>
      <c r="CM46" s="603"/>
      <c r="CN46" s="603"/>
      <c r="CO46" s="603"/>
      <c r="CP46" s="603"/>
      <c r="CQ46" s="604"/>
      <c r="CR46" s="597">
        <v>1508972</v>
      </c>
      <c r="CS46" s="378"/>
      <c r="CT46" s="378"/>
      <c r="CU46" s="378"/>
      <c r="CV46" s="378"/>
      <c r="CW46" s="378"/>
      <c r="CX46" s="378"/>
      <c r="CY46" s="598"/>
      <c r="CZ46" s="605">
        <v>3.9</v>
      </c>
      <c r="DA46" s="384"/>
      <c r="DB46" s="384"/>
      <c r="DC46" s="610"/>
      <c r="DD46" s="608">
        <v>543181</v>
      </c>
      <c r="DE46" s="378"/>
      <c r="DF46" s="378"/>
      <c r="DG46" s="378"/>
      <c r="DH46" s="378"/>
      <c r="DI46" s="378"/>
      <c r="DJ46" s="378"/>
      <c r="DK46" s="598"/>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69"/>
      <c r="CE47" s="493"/>
      <c r="CF47" s="602" t="s">
        <v>434</v>
      </c>
      <c r="CG47" s="603"/>
      <c r="CH47" s="603"/>
      <c r="CI47" s="603"/>
      <c r="CJ47" s="603"/>
      <c r="CK47" s="603"/>
      <c r="CL47" s="603"/>
      <c r="CM47" s="603"/>
      <c r="CN47" s="603"/>
      <c r="CO47" s="603"/>
      <c r="CP47" s="603"/>
      <c r="CQ47" s="604"/>
      <c r="CR47" s="597">
        <v>107050</v>
      </c>
      <c r="CS47" s="627"/>
      <c r="CT47" s="627"/>
      <c r="CU47" s="627"/>
      <c r="CV47" s="627"/>
      <c r="CW47" s="627"/>
      <c r="CX47" s="627"/>
      <c r="CY47" s="628"/>
      <c r="CZ47" s="605">
        <v>0.3</v>
      </c>
      <c r="DA47" s="629"/>
      <c r="DB47" s="629"/>
      <c r="DC47" s="630"/>
      <c r="DD47" s="608">
        <v>3620</v>
      </c>
      <c r="DE47" s="627"/>
      <c r="DF47" s="627"/>
      <c r="DG47" s="627"/>
      <c r="DH47" s="627"/>
      <c r="DI47" s="627"/>
      <c r="DJ47" s="627"/>
      <c r="DK47" s="628"/>
      <c r="DL47" s="658"/>
      <c r="DM47" s="659"/>
      <c r="DN47" s="659"/>
      <c r="DO47" s="659"/>
      <c r="DP47" s="659"/>
      <c r="DQ47" s="659"/>
      <c r="DR47" s="659"/>
      <c r="DS47" s="659"/>
      <c r="DT47" s="659"/>
      <c r="DU47" s="659"/>
      <c r="DV47" s="660"/>
      <c r="DW47" s="661"/>
      <c r="DX47" s="662"/>
      <c r="DY47" s="662"/>
      <c r="DZ47" s="662"/>
      <c r="EA47" s="662"/>
      <c r="EB47" s="662"/>
      <c r="EC47" s="663"/>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0"/>
      <c r="CE48" s="572"/>
      <c r="CF48" s="602" t="s">
        <v>435</v>
      </c>
      <c r="CG48" s="603"/>
      <c r="CH48" s="603"/>
      <c r="CI48" s="603"/>
      <c r="CJ48" s="603"/>
      <c r="CK48" s="603"/>
      <c r="CL48" s="603"/>
      <c r="CM48" s="603"/>
      <c r="CN48" s="603"/>
      <c r="CO48" s="603"/>
      <c r="CP48" s="603"/>
      <c r="CQ48" s="604"/>
      <c r="CR48" s="597" t="s">
        <v>201</v>
      </c>
      <c r="CS48" s="378"/>
      <c r="CT48" s="378"/>
      <c r="CU48" s="378"/>
      <c r="CV48" s="378"/>
      <c r="CW48" s="378"/>
      <c r="CX48" s="378"/>
      <c r="CY48" s="598"/>
      <c r="CZ48" s="605" t="s">
        <v>201</v>
      </c>
      <c r="DA48" s="384"/>
      <c r="DB48" s="384"/>
      <c r="DC48" s="610"/>
      <c r="DD48" s="608" t="s">
        <v>201</v>
      </c>
      <c r="DE48" s="378"/>
      <c r="DF48" s="378"/>
      <c r="DG48" s="378"/>
      <c r="DH48" s="378"/>
      <c r="DI48" s="378"/>
      <c r="DJ48" s="378"/>
      <c r="DK48" s="598"/>
      <c r="DL48" s="658"/>
      <c r="DM48" s="659"/>
      <c r="DN48" s="659"/>
      <c r="DO48" s="659"/>
      <c r="DP48" s="659"/>
      <c r="DQ48" s="659"/>
      <c r="DR48" s="659"/>
      <c r="DS48" s="659"/>
      <c r="DT48" s="659"/>
      <c r="DU48" s="659"/>
      <c r="DV48" s="660"/>
      <c r="DW48" s="661"/>
      <c r="DX48" s="662"/>
      <c r="DY48" s="662"/>
      <c r="DZ48" s="662"/>
      <c r="EA48" s="662"/>
      <c r="EB48" s="662"/>
      <c r="EC48" s="663"/>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1" t="s">
        <v>193</v>
      </c>
      <c r="CE49" s="612"/>
      <c r="CF49" s="612"/>
      <c r="CG49" s="612"/>
      <c r="CH49" s="612"/>
      <c r="CI49" s="612"/>
      <c r="CJ49" s="612"/>
      <c r="CK49" s="612"/>
      <c r="CL49" s="612"/>
      <c r="CM49" s="612"/>
      <c r="CN49" s="612"/>
      <c r="CO49" s="612"/>
      <c r="CP49" s="612"/>
      <c r="CQ49" s="613"/>
      <c r="CR49" s="667">
        <v>38874179</v>
      </c>
      <c r="CS49" s="642"/>
      <c r="CT49" s="642"/>
      <c r="CU49" s="642"/>
      <c r="CV49" s="642"/>
      <c r="CW49" s="642"/>
      <c r="CX49" s="642"/>
      <c r="CY49" s="675"/>
      <c r="CZ49" s="673">
        <v>100</v>
      </c>
      <c r="DA49" s="676"/>
      <c r="DB49" s="676"/>
      <c r="DC49" s="677"/>
      <c r="DD49" s="678">
        <v>18128700</v>
      </c>
      <c r="DE49" s="642"/>
      <c r="DF49" s="642"/>
      <c r="DG49" s="642"/>
      <c r="DH49" s="642"/>
      <c r="DI49" s="642"/>
      <c r="DJ49" s="642"/>
      <c r="DK49" s="675"/>
      <c r="DL49" s="679"/>
      <c r="DM49" s="680"/>
      <c r="DN49" s="680"/>
      <c r="DO49" s="680"/>
      <c r="DP49" s="680"/>
      <c r="DQ49" s="680"/>
      <c r="DR49" s="680"/>
      <c r="DS49" s="680"/>
      <c r="DT49" s="680"/>
      <c r="DU49" s="680"/>
      <c r="DV49" s="681"/>
      <c r="DW49" s="682"/>
      <c r="DX49" s="683"/>
      <c r="DY49" s="683"/>
      <c r="DZ49" s="683"/>
      <c r="EA49" s="683"/>
      <c r="EB49" s="683"/>
      <c r="EC49" s="684"/>
    </row>
  </sheetData>
  <sheetProtection algorithmName="SHA-512" hashValue="EgWi3zkJD9FMpg4eM4YUBAyuyEXwPl3A9bSyA+MP9vlbiDZwLOfbJQZyOJExz16mLBdFT4tpCWxUrum9hdWAZg==" saltValue="ukTSXLG9vk+193F7COUhtA==" spinCount="100000" sheet="1" objects="1" scenarios="1"/>
  <customSheetViews>
    <customSheetView guid="{97A37920-892F-2348-9309-ED4D6347EA92}" showGridLines="0" fitToPage="1" hiddenColumns="1">
      <pageMargins left="0" right="0" top="0.39370078740157483" bottom="0.39370078740157483" header="0.19685039370078741" footer="0.19685039370078741"/>
      <printOptions horizontalCentered="1"/>
      <pageSetup paperSize="9" orientation="landscape" r:id="rId1"/>
      <headerFooter alignWithMargins="0">
        <oddFooter>&amp;C&amp;P/&amp;N</oddFooter>
        <evenFooter>&amp;C&amp;P/&amp;N</evenFooter>
        <firstFooter>&amp;C&amp;P/&amp;N</firstFooter>
      </headerFooter>
    </customSheetView>
  </customSheetViews>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L8" sqref="BL8"/>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25" t="s">
        <v>292</v>
      </c>
      <c r="DK2" s="726"/>
      <c r="DL2" s="726"/>
      <c r="DM2" s="726"/>
      <c r="DN2" s="726"/>
      <c r="DO2" s="727"/>
      <c r="DP2" s="70"/>
      <c r="DQ2" s="725" t="s">
        <v>286</v>
      </c>
      <c r="DR2" s="726"/>
      <c r="DS2" s="726"/>
      <c r="DT2" s="726"/>
      <c r="DU2" s="726"/>
      <c r="DV2" s="726"/>
      <c r="DW2" s="726"/>
      <c r="DX2" s="726"/>
      <c r="DY2" s="726"/>
      <c r="DZ2" s="72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28" t="s">
        <v>205</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7" t="s">
        <v>437</v>
      </c>
      <c r="B5" s="698"/>
      <c r="C5" s="698"/>
      <c r="D5" s="698"/>
      <c r="E5" s="698"/>
      <c r="F5" s="698"/>
      <c r="G5" s="698"/>
      <c r="H5" s="698"/>
      <c r="I5" s="698"/>
      <c r="J5" s="698"/>
      <c r="K5" s="698"/>
      <c r="L5" s="698"/>
      <c r="M5" s="698"/>
      <c r="N5" s="698"/>
      <c r="O5" s="698"/>
      <c r="P5" s="699"/>
      <c r="Q5" s="691" t="s">
        <v>184</v>
      </c>
      <c r="R5" s="692"/>
      <c r="S5" s="692"/>
      <c r="T5" s="692"/>
      <c r="U5" s="703"/>
      <c r="V5" s="691" t="s">
        <v>438</v>
      </c>
      <c r="W5" s="692"/>
      <c r="X5" s="692"/>
      <c r="Y5" s="692"/>
      <c r="Z5" s="703"/>
      <c r="AA5" s="691" t="s">
        <v>440</v>
      </c>
      <c r="AB5" s="692"/>
      <c r="AC5" s="692"/>
      <c r="AD5" s="692"/>
      <c r="AE5" s="692"/>
      <c r="AF5" s="959" t="s">
        <v>182</v>
      </c>
      <c r="AG5" s="692"/>
      <c r="AH5" s="692"/>
      <c r="AI5" s="692"/>
      <c r="AJ5" s="693"/>
      <c r="AK5" s="692" t="s">
        <v>441</v>
      </c>
      <c r="AL5" s="692"/>
      <c r="AM5" s="692"/>
      <c r="AN5" s="692"/>
      <c r="AO5" s="703"/>
      <c r="AP5" s="691" t="s">
        <v>442</v>
      </c>
      <c r="AQ5" s="692"/>
      <c r="AR5" s="692"/>
      <c r="AS5" s="692"/>
      <c r="AT5" s="703"/>
      <c r="AU5" s="691" t="s">
        <v>444</v>
      </c>
      <c r="AV5" s="692"/>
      <c r="AW5" s="692"/>
      <c r="AX5" s="692"/>
      <c r="AY5" s="693"/>
      <c r="AZ5" s="73"/>
      <c r="BA5" s="73"/>
      <c r="BB5" s="73"/>
      <c r="BC5" s="73"/>
      <c r="BD5" s="73"/>
      <c r="BE5" s="85"/>
      <c r="BF5" s="85"/>
      <c r="BG5" s="85"/>
      <c r="BH5" s="85"/>
      <c r="BI5" s="85"/>
      <c r="BJ5" s="85"/>
      <c r="BK5" s="85"/>
      <c r="BL5" s="85"/>
      <c r="BM5" s="85"/>
      <c r="BN5" s="85"/>
      <c r="BO5" s="85"/>
      <c r="BP5" s="85"/>
      <c r="BQ5" s="697" t="s">
        <v>445</v>
      </c>
      <c r="BR5" s="698"/>
      <c r="BS5" s="698"/>
      <c r="BT5" s="698"/>
      <c r="BU5" s="698"/>
      <c r="BV5" s="698"/>
      <c r="BW5" s="698"/>
      <c r="BX5" s="698"/>
      <c r="BY5" s="698"/>
      <c r="BZ5" s="698"/>
      <c r="CA5" s="698"/>
      <c r="CB5" s="698"/>
      <c r="CC5" s="698"/>
      <c r="CD5" s="698"/>
      <c r="CE5" s="698"/>
      <c r="CF5" s="698"/>
      <c r="CG5" s="699"/>
      <c r="CH5" s="691" t="s">
        <v>366</v>
      </c>
      <c r="CI5" s="692"/>
      <c r="CJ5" s="692"/>
      <c r="CK5" s="692"/>
      <c r="CL5" s="703"/>
      <c r="CM5" s="691" t="s">
        <v>320</v>
      </c>
      <c r="CN5" s="692"/>
      <c r="CO5" s="692"/>
      <c r="CP5" s="692"/>
      <c r="CQ5" s="703"/>
      <c r="CR5" s="691" t="s">
        <v>246</v>
      </c>
      <c r="CS5" s="692"/>
      <c r="CT5" s="692"/>
      <c r="CU5" s="692"/>
      <c r="CV5" s="703"/>
      <c r="CW5" s="691" t="s">
        <v>54</v>
      </c>
      <c r="CX5" s="692"/>
      <c r="CY5" s="692"/>
      <c r="CZ5" s="692"/>
      <c r="DA5" s="703"/>
      <c r="DB5" s="691" t="s">
        <v>448</v>
      </c>
      <c r="DC5" s="692"/>
      <c r="DD5" s="692"/>
      <c r="DE5" s="692"/>
      <c r="DF5" s="703"/>
      <c r="DG5" s="705" t="s">
        <v>244</v>
      </c>
      <c r="DH5" s="706"/>
      <c r="DI5" s="706"/>
      <c r="DJ5" s="706"/>
      <c r="DK5" s="707"/>
      <c r="DL5" s="705" t="s">
        <v>450</v>
      </c>
      <c r="DM5" s="706"/>
      <c r="DN5" s="706"/>
      <c r="DO5" s="706"/>
      <c r="DP5" s="707"/>
      <c r="DQ5" s="691" t="s">
        <v>452</v>
      </c>
      <c r="DR5" s="692"/>
      <c r="DS5" s="692"/>
      <c r="DT5" s="692"/>
      <c r="DU5" s="703"/>
      <c r="DV5" s="691" t="s">
        <v>444</v>
      </c>
      <c r="DW5" s="692"/>
      <c r="DX5" s="692"/>
      <c r="DY5" s="692"/>
      <c r="DZ5" s="693"/>
      <c r="EA5" s="82"/>
    </row>
    <row r="6" spans="1:131" s="54" customFormat="1" ht="26.25" customHeight="1" x14ac:dyDescent="0.15">
      <c r="A6" s="700"/>
      <c r="B6" s="701"/>
      <c r="C6" s="701"/>
      <c r="D6" s="701"/>
      <c r="E6" s="701"/>
      <c r="F6" s="701"/>
      <c r="G6" s="701"/>
      <c r="H6" s="701"/>
      <c r="I6" s="701"/>
      <c r="J6" s="701"/>
      <c r="K6" s="701"/>
      <c r="L6" s="701"/>
      <c r="M6" s="701"/>
      <c r="N6" s="701"/>
      <c r="O6" s="701"/>
      <c r="P6" s="702"/>
      <c r="Q6" s="694"/>
      <c r="R6" s="695"/>
      <c r="S6" s="695"/>
      <c r="T6" s="695"/>
      <c r="U6" s="704"/>
      <c r="V6" s="694"/>
      <c r="W6" s="695"/>
      <c r="X6" s="695"/>
      <c r="Y6" s="695"/>
      <c r="Z6" s="704"/>
      <c r="AA6" s="694"/>
      <c r="AB6" s="695"/>
      <c r="AC6" s="695"/>
      <c r="AD6" s="695"/>
      <c r="AE6" s="695"/>
      <c r="AF6" s="960"/>
      <c r="AG6" s="695"/>
      <c r="AH6" s="695"/>
      <c r="AI6" s="695"/>
      <c r="AJ6" s="696"/>
      <c r="AK6" s="695"/>
      <c r="AL6" s="695"/>
      <c r="AM6" s="695"/>
      <c r="AN6" s="695"/>
      <c r="AO6" s="704"/>
      <c r="AP6" s="694"/>
      <c r="AQ6" s="695"/>
      <c r="AR6" s="695"/>
      <c r="AS6" s="695"/>
      <c r="AT6" s="704"/>
      <c r="AU6" s="694"/>
      <c r="AV6" s="695"/>
      <c r="AW6" s="695"/>
      <c r="AX6" s="695"/>
      <c r="AY6" s="696"/>
      <c r="AZ6" s="64"/>
      <c r="BA6" s="64"/>
      <c r="BB6" s="64"/>
      <c r="BC6" s="64"/>
      <c r="BD6" s="64"/>
      <c r="BE6" s="82"/>
      <c r="BF6" s="82"/>
      <c r="BG6" s="82"/>
      <c r="BH6" s="82"/>
      <c r="BI6" s="82"/>
      <c r="BJ6" s="82"/>
      <c r="BK6" s="82"/>
      <c r="BL6" s="82"/>
      <c r="BM6" s="82"/>
      <c r="BN6" s="82"/>
      <c r="BO6" s="82"/>
      <c r="BP6" s="82"/>
      <c r="BQ6" s="700"/>
      <c r="BR6" s="701"/>
      <c r="BS6" s="701"/>
      <c r="BT6" s="701"/>
      <c r="BU6" s="701"/>
      <c r="BV6" s="701"/>
      <c r="BW6" s="701"/>
      <c r="BX6" s="701"/>
      <c r="BY6" s="701"/>
      <c r="BZ6" s="701"/>
      <c r="CA6" s="701"/>
      <c r="CB6" s="701"/>
      <c r="CC6" s="701"/>
      <c r="CD6" s="701"/>
      <c r="CE6" s="701"/>
      <c r="CF6" s="701"/>
      <c r="CG6" s="702"/>
      <c r="CH6" s="694"/>
      <c r="CI6" s="695"/>
      <c r="CJ6" s="695"/>
      <c r="CK6" s="695"/>
      <c r="CL6" s="704"/>
      <c r="CM6" s="694"/>
      <c r="CN6" s="695"/>
      <c r="CO6" s="695"/>
      <c r="CP6" s="695"/>
      <c r="CQ6" s="704"/>
      <c r="CR6" s="694"/>
      <c r="CS6" s="695"/>
      <c r="CT6" s="695"/>
      <c r="CU6" s="695"/>
      <c r="CV6" s="704"/>
      <c r="CW6" s="694"/>
      <c r="CX6" s="695"/>
      <c r="CY6" s="695"/>
      <c r="CZ6" s="695"/>
      <c r="DA6" s="704"/>
      <c r="DB6" s="694"/>
      <c r="DC6" s="695"/>
      <c r="DD6" s="695"/>
      <c r="DE6" s="695"/>
      <c r="DF6" s="704"/>
      <c r="DG6" s="708"/>
      <c r="DH6" s="709"/>
      <c r="DI6" s="709"/>
      <c r="DJ6" s="709"/>
      <c r="DK6" s="710"/>
      <c r="DL6" s="708"/>
      <c r="DM6" s="709"/>
      <c r="DN6" s="709"/>
      <c r="DO6" s="709"/>
      <c r="DP6" s="710"/>
      <c r="DQ6" s="694"/>
      <c r="DR6" s="695"/>
      <c r="DS6" s="695"/>
      <c r="DT6" s="695"/>
      <c r="DU6" s="704"/>
      <c r="DV6" s="694"/>
      <c r="DW6" s="695"/>
      <c r="DX6" s="695"/>
      <c r="DY6" s="695"/>
      <c r="DZ6" s="696"/>
      <c r="EA6" s="82"/>
    </row>
    <row r="7" spans="1:131" s="54" customFormat="1" ht="26.25" customHeight="1" x14ac:dyDescent="0.15">
      <c r="A7" s="59">
        <v>1</v>
      </c>
      <c r="B7" s="688" t="s">
        <v>267</v>
      </c>
      <c r="C7" s="689"/>
      <c r="D7" s="689"/>
      <c r="E7" s="689"/>
      <c r="F7" s="689"/>
      <c r="G7" s="689"/>
      <c r="H7" s="689"/>
      <c r="I7" s="689"/>
      <c r="J7" s="689"/>
      <c r="K7" s="689"/>
      <c r="L7" s="689"/>
      <c r="M7" s="689"/>
      <c r="N7" s="689"/>
      <c r="O7" s="689"/>
      <c r="P7" s="729"/>
      <c r="Q7" s="730">
        <v>40632</v>
      </c>
      <c r="R7" s="731"/>
      <c r="S7" s="731"/>
      <c r="T7" s="731"/>
      <c r="U7" s="731"/>
      <c r="V7" s="731">
        <v>38899</v>
      </c>
      <c r="W7" s="731"/>
      <c r="X7" s="731"/>
      <c r="Y7" s="731"/>
      <c r="Z7" s="731"/>
      <c r="AA7" s="731">
        <v>1733</v>
      </c>
      <c r="AB7" s="731"/>
      <c r="AC7" s="731"/>
      <c r="AD7" s="731"/>
      <c r="AE7" s="732"/>
      <c r="AF7" s="733">
        <v>1590</v>
      </c>
      <c r="AG7" s="734"/>
      <c r="AH7" s="734"/>
      <c r="AI7" s="734"/>
      <c r="AJ7" s="735"/>
      <c r="AK7" s="736">
        <v>301</v>
      </c>
      <c r="AL7" s="731"/>
      <c r="AM7" s="731"/>
      <c r="AN7" s="731"/>
      <c r="AO7" s="731"/>
      <c r="AP7" s="731">
        <v>18950</v>
      </c>
      <c r="AQ7" s="731"/>
      <c r="AR7" s="731"/>
      <c r="AS7" s="731"/>
      <c r="AT7" s="731"/>
      <c r="AU7" s="737"/>
      <c r="AV7" s="737"/>
      <c r="AW7" s="737"/>
      <c r="AX7" s="737"/>
      <c r="AY7" s="738"/>
      <c r="AZ7" s="64"/>
      <c r="BA7" s="64"/>
      <c r="BB7" s="64"/>
      <c r="BC7" s="64"/>
      <c r="BD7" s="64"/>
      <c r="BE7" s="82"/>
      <c r="BF7" s="82"/>
      <c r="BG7" s="82"/>
      <c r="BH7" s="82"/>
      <c r="BI7" s="82"/>
      <c r="BJ7" s="82"/>
      <c r="BK7" s="82"/>
      <c r="BL7" s="82"/>
      <c r="BM7" s="82"/>
      <c r="BN7" s="82"/>
      <c r="BO7" s="82"/>
      <c r="BP7" s="82"/>
      <c r="BQ7" s="59">
        <v>1</v>
      </c>
      <c r="BR7" s="87" t="s">
        <v>550</v>
      </c>
      <c r="BS7" s="688" t="s">
        <v>543</v>
      </c>
      <c r="BT7" s="689"/>
      <c r="BU7" s="689"/>
      <c r="BV7" s="689"/>
      <c r="BW7" s="689"/>
      <c r="BX7" s="689"/>
      <c r="BY7" s="689"/>
      <c r="BZ7" s="689"/>
      <c r="CA7" s="689"/>
      <c r="CB7" s="689"/>
      <c r="CC7" s="689"/>
      <c r="CD7" s="689"/>
      <c r="CE7" s="689"/>
      <c r="CF7" s="689"/>
      <c r="CG7" s="729"/>
      <c r="CH7" s="685">
        <v>0</v>
      </c>
      <c r="CI7" s="686"/>
      <c r="CJ7" s="686"/>
      <c r="CK7" s="686"/>
      <c r="CL7" s="687"/>
      <c r="CM7" s="685">
        <v>7</v>
      </c>
      <c r="CN7" s="686"/>
      <c r="CO7" s="686"/>
      <c r="CP7" s="686"/>
      <c r="CQ7" s="687"/>
      <c r="CR7" s="685">
        <v>5</v>
      </c>
      <c r="CS7" s="686"/>
      <c r="CT7" s="686"/>
      <c r="CU7" s="686"/>
      <c r="CV7" s="687"/>
      <c r="CW7" s="685" t="s">
        <v>201</v>
      </c>
      <c r="CX7" s="686"/>
      <c r="CY7" s="686"/>
      <c r="CZ7" s="686"/>
      <c r="DA7" s="687"/>
      <c r="DB7" s="685" t="s">
        <v>201</v>
      </c>
      <c r="DC7" s="686"/>
      <c r="DD7" s="686"/>
      <c r="DE7" s="686"/>
      <c r="DF7" s="687"/>
      <c r="DG7" s="685" t="s">
        <v>201</v>
      </c>
      <c r="DH7" s="686"/>
      <c r="DI7" s="686"/>
      <c r="DJ7" s="686"/>
      <c r="DK7" s="687"/>
      <c r="DL7" s="685" t="s">
        <v>201</v>
      </c>
      <c r="DM7" s="686"/>
      <c r="DN7" s="686"/>
      <c r="DO7" s="686"/>
      <c r="DP7" s="687"/>
      <c r="DQ7" s="685" t="s">
        <v>201</v>
      </c>
      <c r="DR7" s="686"/>
      <c r="DS7" s="686"/>
      <c r="DT7" s="686"/>
      <c r="DU7" s="687"/>
      <c r="DV7" s="688"/>
      <c r="DW7" s="689"/>
      <c r="DX7" s="689"/>
      <c r="DY7" s="689"/>
      <c r="DZ7" s="690"/>
      <c r="EA7" s="82"/>
    </row>
    <row r="8" spans="1:131" s="54" customFormat="1" ht="26.25" customHeight="1" x14ac:dyDescent="0.15">
      <c r="A8" s="60">
        <v>2</v>
      </c>
      <c r="B8" s="720"/>
      <c r="C8" s="721"/>
      <c r="D8" s="721"/>
      <c r="E8" s="721"/>
      <c r="F8" s="721"/>
      <c r="G8" s="721"/>
      <c r="H8" s="721"/>
      <c r="I8" s="721"/>
      <c r="J8" s="721"/>
      <c r="K8" s="721"/>
      <c r="L8" s="721"/>
      <c r="M8" s="721"/>
      <c r="N8" s="721"/>
      <c r="O8" s="721"/>
      <c r="P8" s="722"/>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20" t="s">
        <v>439</v>
      </c>
      <c r="BT8" s="721"/>
      <c r="BU8" s="721"/>
      <c r="BV8" s="721"/>
      <c r="BW8" s="721"/>
      <c r="BX8" s="721"/>
      <c r="BY8" s="721"/>
      <c r="BZ8" s="721"/>
      <c r="CA8" s="721"/>
      <c r="CB8" s="721"/>
      <c r="CC8" s="721"/>
      <c r="CD8" s="721"/>
      <c r="CE8" s="721"/>
      <c r="CF8" s="721"/>
      <c r="CG8" s="722"/>
      <c r="CH8" s="723">
        <v>-1</v>
      </c>
      <c r="CI8" s="715"/>
      <c r="CJ8" s="715"/>
      <c r="CK8" s="715"/>
      <c r="CL8" s="724"/>
      <c r="CM8" s="723">
        <v>47</v>
      </c>
      <c r="CN8" s="715"/>
      <c r="CO8" s="715"/>
      <c r="CP8" s="715"/>
      <c r="CQ8" s="724"/>
      <c r="CR8" s="723">
        <v>3</v>
      </c>
      <c r="CS8" s="715"/>
      <c r="CT8" s="715"/>
      <c r="CU8" s="715"/>
      <c r="CV8" s="724"/>
      <c r="CW8" s="723" t="s">
        <v>201</v>
      </c>
      <c r="CX8" s="715"/>
      <c r="CY8" s="715"/>
      <c r="CZ8" s="715"/>
      <c r="DA8" s="724"/>
      <c r="DB8" s="723" t="s">
        <v>201</v>
      </c>
      <c r="DC8" s="715"/>
      <c r="DD8" s="715"/>
      <c r="DE8" s="715"/>
      <c r="DF8" s="724"/>
      <c r="DG8" s="723" t="s">
        <v>201</v>
      </c>
      <c r="DH8" s="715"/>
      <c r="DI8" s="715"/>
      <c r="DJ8" s="715"/>
      <c r="DK8" s="724"/>
      <c r="DL8" s="723" t="s">
        <v>201</v>
      </c>
      <c r="DM8" s="715"/>
      <c r="DN8" s="715"/>
      <c r="DO8" s="715"/>
      <c r="DP8" s="724"/>
      <c r="DQ8" s="723" t="s">
        <v>201</v>
      </c>
      <c r="DR8" s="715"/>
      <c r="DS8" s="715"/>
      <c r="DT8" s="715"/>
      <c r="DU8" s="724"/>
      <c r="DV8" s="720"/>
      <c r="DW8" s="721"/>
      <c r="DX8" s="721"/>
      <c r="DY8" s="721"/>
      <c r="DZ8" s="739"/>
      <c r="EA8" s="82"/>
    </row>
    <row r="9" spans="1:131" s="54" customFormat="1" ht="26.25" customHeight="1" x14ac:dyDescent="0.15">
      <c r="A9" s="60">
        <v>3</v>
      </c>
      <c r="B9" s="720"/>
      <c r="C9" s="721"/>
      <c r="D9" s="721"/>
      <c r="E9" s="721"/>
      <c r="F9" s="721"/>
      <c r="G9" s="721"/>
      <c r="H9" s="721"/>
      <c r="I9" s="721"/>
      <c r="J9" s="721"/>
      <c r="K9" s="721"/>
      <c r="L9" s="721"/>
      <c r="M9" s="721"/>
      <c r="N9" s="721"/>
      <c r="O9" s="721"/>
      <c r="P9" s="722"/>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20"/>
      <c r="BT9" s="721"/>
      <c r="BU9" s="721"/>
      <c r="BV9" s="721"/>
      <c r="BW9" s="721"/>
      <c r="BX9" s="721"/>
      <c r="BY9" s="721"/>
      <c r="BZ9" s="721"/>
      <c r="CA9" s="721"/>
      <c r="CB9" s="721"/>
      <c r="CC9" s="721"/>
      <c r="CD9" s="721"/>
      <c r="CE9" s="721"/>
      <c r="CF9" s="721"/>
      <c r="CG9" s="722"/>
      <c r="CH9" s="723"/>
      <c r="CI9" s="715"/>
      <c r="CJ9" s="715"/>
      <c r="CK9" s="715"/>
      <c r="CL9" s="724"/>
      <c r="CM9" s="723"/>
      <c r="CN9" s="715"/>
      <c r="CO9" s="715"/>
      <c r="CP9" s="715"/>
      <c r="CQ9" s="724"/>
      <c r="CR9" s="723"/>
      <c r="CS9" s="715"/>
      <c r="CT9" s="715"/>
      <c r="CU9" s="715"/>
      <c r="CV9" s="724"/>
      <c r="CW9" s="723"/>
      <c r="CX9" s="715"/>
      <c r="CY9" s="715"/>
      <c r="CZ9" s="715"/>
      <c r="DA9" s="724"/>
      <c r="DB9" s="723"/>
      <c r="DC9" s="715"/>
      <c r="DD9" s="715"/>
      <c r="DE9" s="715"/>
      <c r="DF9" s="724"/>
      <c r="DG9" s="723"/>
      <c r="DH9" s="715"/>
      <c r="DI9" s="715"/>
      <c r="DJ9" s="715"/>
      <c r="DK9" s="724"/>
      <c r="DL9" s="723"/>
      <c r="DM9" s="715"/>
      <c r="DN9" s="715"/>
      <c r="DO9" s="715"/>
      <c r="DP9" s="724"/>
      <c r="DQ9" s="723"/>
      <c r="DR9" s="715"/>
      <c r="DS9" s="715"/>
      <c r="DT9" s="715"/>
      <c r="DU9" s="724"/>
      <c r="DV9" s="720"/>
      <c r="DW9" s="721"/>
      <c r="DX9" s="721"/>
      <c r="DY9" s="721"/>
      <c r="DZ9" s="739"/>
      <c r="EA9" s="82"/>
    </row>
    <row r="10" spans="1:131" s="54" customFormat="1" ht="26.25" customHeight="1" x14ac:dyDescent="0.15">
      <c r="A10" s="60">
        <v>4</v>
      </c>
      <c r="B10" s="720"/>
      <c r="C10" s="721"/>
      <c r="D10" s="721"/>
      <c r="E10" s="721"/>
      <c r="F10" s="721"/>
      <c r="G10" s="721"/>
      <c r="H10" s="721"/>
      <c r="I10" s="721"/>
      <c r="J10" s="721"/>
      <c r="K10" s="721"/>
      <c r="L10" s="721"/>
      <c r="M10" s="721"/>
      <c r="N10" s="721"/>
      <c r="O10" s="721"/>
      <c r="P10" s="722"/>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20"/>
      <c r="BT10" s="721"/>
      <c r="BU10" s="721"/>
      <c r="BV10" s="721"/>
      <c r="BW10" s="721"/>
      <c r="BX10" s="721"/>
      <c r="BY10" s="721"/>
      <c r="BZ10" s="721"/>
      <c r="CA10" s="721"/>
      <c r="CB10" s="721"/>
      <c r="CC10" s="721"/>
      <c r="CD10" s="721"/>
      <c r="CE10" s="721"/>
      <c r="CF10" s="721"/>
      <c r="CG10" s="722"/>
      <c r="CH10" s="723"/>
      <c r="CI10" s="715"/>
      <c r="CJ10" s="715"/>
      <c r="CK10" s="715"/>
      <c r="CL10" s="724"/>
      <c r="CM10" s="723"/>
      <c r="CN10" s="715"/>
      <c r="CO10" s="715"/>
      <c r="CP10" s="715"/>
      <c r="CQ10" s="724"/>
      <c r="CR10" s="723"/>
      <c r="CS10" s="715"/>
      <c r="CT10" s="715"/>
      <c r="CU10" s="715"/>
      <c r="CV10" s="724"/>
      <c r="CW10" s="723"/>
      <c r="CX10" s="715"/>
      <c r="CY10" s="715"/>
      <c r="CZ10" s="715"/>
      <c r="DA10" s="724"/>
      <c r="DB10" s="723"/>
      <c r="DC10" s="715"/>
      <c r="DD10" s="715"/>
      <c r="DE10" s="715"/>
      <c r="DF10" s="724"/>
      <c r="DG10" s="723"/>
      <c r="DH10" s="715"/>
      <c r="DI10" s="715"/>
      <c r="DJ10" s="715"/>
      <c r="DK10" s="724"/>
      <c r="DL10" s="723"/>
      <c r="DM10" s="715"/>
      <c r="DN10" s="715"/>
      <c r="DO10" s="715"/>
      <c r="DP10" s="724"/>
      <c r="DQ10" s="723"/>
      <c r="DR10" s="715"/>
      <c r="DS10" s="715"/>
      <c r="DT10" s="715"/>
      <c r="DU10" s="724"/>
      <c r="DV10" s="720"/>
      <c r="DW10" s="721"/>
      <c r="DX10" s="721"/>
      <c r="DY10" s="721"/>
      <c r="DZ10" s="739"/>
      <c r="EA10" s="82"/>
    </row>
    <row r="11" spans="1:131" s="54" customFormat="1" ht="26.25" customHeight="1" x14ac:dyDescent="0.15">
      <c r="A11" s="60">
        <v>5</v>
      </c>
      <c r="B11" s="720"/>
      <c r="C11" s="721"/>
      <c r="D11" s="721"/>
      <c r="E11" s="721"/>
      <c r="F11" s="721"/>
      <c r="G11" s="721"/>
      <c r="H11" s="721"/>
      <c r="I11" s="721"/>
      <c r="J11" s="721"/>
      <c r="K11" s="721"/>
      <c r="L11" s="721"/>
      <c r="M11" s="721"/>
      <c r="N11" s="721"/>
      <c r="O11" s="721"/>
      <c r="P11" s="722"/>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20"/>
      <c r="BT11" s="721"/>
      <c r="BU11" s="721"/>
      <c r="BV11" s="721"/>
      <c r="BW11" s="721"/>
      <c r="BX11" s="721"/>
      <c r="BY11" s="721"/>
      <c r="BZ11" s="721"/>
      <c r="CA11" s="721"/>
      <c r="CB11" s="721"/>
      <c r="CC11" s="721"/>
      <c r="CD11" s="721"/>
      <c r="CE11" s="721"/>
      <c r="CF11" s="721"/>
      <c r="CG11" s="722"/>
      <c r="CH11" s="723"/>
      <c r="CI11" s="715"/>
      <c r="CJ11" s="715"/>
      <c r="CK11" s="715"/>
      <c r="CL11" s="724"/>
      <c r="CM11" s="723"/>
      <c r="CN11" s="715"/>
      <c r="CO11" s="715"/>
      <c r="CP11" s="715"/>
      <c r="CQ11" s="724"/>
      <c r="CR11" s="723"/>
      <c r="CS11" s="715"/>
      <c r="CT11" s="715"/>
      <c r="CU11" s="715"/>
      <c r="CV11" s="724"/>
      <c r="CW11" s="723"/>
      <c r="CX11" s="715"/>
      <c r="CY11" s="715"/>
      <c r="CZ11" s="715"/>
      <c r="DA11" s="724"/>
      <c r="DB11" s="723"/>
      <c r="DC11" s="715"/>
      <c r="DD11" s="715"/>
      <c r="DE11" s="715"/>
      <c r="DF11" s="724"/>
      <c r="DG11" s="723"/>
      <c r="DH11" s="715"/>
      <c r="DI11" s="715"/>
      <c r="DJ11" s="715"/>
      <c r="DK11" s="724"/>
      <c r="DL11" s="723"/>
      <c r="DM11" s="715"/>
      <c r="DN11" s="715"/>
      <c r="DO11" s="715"/>
      <c r="DP11" s="724"/>
      <c r="DQ11" s="723"/>
      <c r="DR11" s="715"/>
      <c r="DS11" s="715"/>
      <c r="DT11" s="715"/>
      <c r="DU11" s="724"/>
      <c r="DV11" s="720"/>
      <c r="DW11" s="721"/>
      <c r="DX11" s="721"/>
      <c r="DY11" s="721"/>
      <c r="DZ11" s="739"/>
      <c r="EA11" s="82"/>
    </row>
    <row r="12" spans="1:131" s="54" customFormat="1" ht="26.25" customHeight="1" x14ac:dyDescent="0.15">
      <c r="A12" s="60">
        <v>6</v>
      </c>
      <c r="B12" s="720"/>
      <c r="C12" s="721"/>
      <c r="D12" s="721"/>
      <c r="E12" s="721"/>
      <c r="F12" s="721"/>
      <c r="G12" s="721"/>
      <c r="H12" s="721"/>
      <c r="I12" s="721"/>
      <c r="J12" s="721"/>
      <c r="K12" s="721"/>
      <c r="L12" s="721"/>
      <c r="M12" s="721"/>
      <c r="N12" s="721"/>
      <c r="O12" s="721"/>
      <c r="P12" s="722"/>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20"/>
      <c r="BT12" s="721"/>
      <c r="BU12" s="721"/>
      <c r="BV12" s="721"/>
      <c r="BW12" s="721"/>
      <c r="BX12" s="721"/>
      <c r="BY12" s="721"/>
      <c r="BZ12" s="721"/>
      <c r="CA12" s="721"/>
      <c r="CB12" s="721"/>
      <c r="CC12" s="721"/>
      <c r="CD12" s="721"/>
      <c r="CE12" s="721"/>
      <c r="CF12" s="721"/>
      <c r="CG12" s="722"/>
      <c r="CH12" s="723"/>
      <c r="CI12" s="715"/>
      <c r="CJ12" s="715"/>
      <c r="CK12" s="715"/>
      <c r="CL12" s="724"/>
      <c r="CM12" s="723"/>
      <c r="CN12" s="715"/>
      <c r="CO12" s="715"/>
      <c r="CP12" s="715"/>
      <c r="CQ12" s="724"/>
      <c r="CR12" s="723"/>
      <c r="CS12" s="715"/>
      <c r="CT12" s="715"/>
      <c r="CU12" s="715"/>
      <c r="CV12" s="724"/>
      <c r="CW12" s="723"/>
      <c r="CX12" s="715"/>
      <c r="CY12" s="715"/>
      <c r="CZ12" s="715"/>
      <c r="DA12" s="724"/>
      <c r="DB12" s="723"/>
      <c r="DC12" s="715"/>
      <c r="DD12" s="715"/>
      <c r="DE12" s="715"/>
      <c r="DF12" s="724"/>
      <c r="DG12" s="723"/>
      <c r="DH12" s="715"/>
      <c r="DI12" s="715"/>
      <c r="DJ12" s="715"/>
      <c r="DK12" s="724"/>
      <c r="DL12" s="723"/>
      <c r="DM12" s="715"/>
      <c r="DN12" s="715"/>
      <c r="DO12" s="715"/>
      <c r="DP12" s="724"/>
      <c r="DQ12" s="723"/>
      <c r="DR12" s="715"/>
      <c r="DS12" s="715"/>
      <c r="DT12" s="715"/>
      <c r="DU12" s="724"/>
      <c r="DV12" s="720"/>
      <c r="DW12" s="721"/>
      <c r="DX12" s="721"/>
      <c r="DY12" s="721"/>
      <c r="DZ12" s="739"/>
      <c r="EA12" s="82"/>
    </row>
    <row r="13" spans="1:131" s="54" customFormat="1" ht="26.25" customHeight="1" x14ac:dyDescent="0.15">
      <c r="A13" s="60">
        <v>7</v>
      </c>
      <c r="B13" s="720"/>
      <c r="C13" s="721"/>
      <c r="D13" s="721"/>
      <c r="E13" s="721"/>
      <c r="F13" s="721"/>
      <c r="G13" s="721"/>
      <c r="H13" s="721"/>
      <c r="I13" s="721"/>
      <c r="J13" s="721"/>
      <c r="K13" s="721"/>
      <c r="L13" s="721"/>
      <c r="M13" s="721"/>
      <c r="N13" s="721"/>
      <c r="O13" s="721"/>
      <c r="P13" s="722"/>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20"/>
      <c r="BT13" s="721"/>
      <c r="BU13" s="721"/>
      <c r="BV13" s="721"/>
      <c r="BW13" s="721"/>
      <c r="BX13" s="721"/>
      <c r="BY13" s="721"/>
      <c r="BZ13" s="721"/>
      <c r="CA13" s="721"/>
      <c r="CB13" s="721"/>
      <c r="CC13" s="721"/>
      <c r="CD13" s="721"/>
      <c r="CE13" s="721"/>
      <c r="CF13" s="721"/>
      <c r="CG13" s="722"/>
      <c r="CH13" s="723"/>
      <c r="CI13" s="715"/>
      <c r="CJ13" s="715"/>
      <c r="CK13" s="715"/>
      <c r="CL13" s="724"/>
      <c r="CM13" s="723"/>
      <c r="CN13" s="715"/>
      <c r="CO13" s="715"/>
      <c r="CP13" s="715"/>
      <c r="CQ13" s="724"/>
      <c r="CR13" s="723"/>
      <c r="CS13" s="715"/>
      <c r="CT13" s="715"/>
      <c r="CU13" s="715"/>
      <c r="CV13" s="724"/>
      <c r="CW13" s="723"/>
      <c r="CX13" s="715"/>
      <c r="CY13" s="715"/>
      <c r="CZ13" s="715"/>
      <c r="DA13" s="724"/>
      <c r="DB13" s="723"/>
      <c r="DC13" s="715"/>
      <c r="DD13" s="715"/>
      <c r="DE13" s="715"/>
      <c r="DF13" s="724"/>
      <c r="DG13" s="723"/>
      <c r="DH13" s="715"/>
      <c r="DI13" s="715"/>
      <c r="DJ13" s="715"/>
      <c r="DK13" s="724"/>
      <c r="DL13" s="723"/>
      <c r="DM13" s="715"/>
      <c r="DN13" s="715"/>
      <c r="DO13" s="715"/>
      <c r="DP13" s="724"/>
      <c r="DQ13" s="723"/>
      <c r="DR13" s="715"/>
      <c r="DS13" s="715"/>
      <c r="DT13" s="715"/>
      <c r="DU13" s="724"/>
      <c r="DV13" s="720"/>
      <c r="DW13" s="721"/>
      <c r="DX13" s="721"/>
      <c r="DY13" s="721"/>
      <c r="DZ13" s="739"/>
      <c r="EA13" s="82"/>
    </row>
    <row r="14" spans="1:131" s="54" customFormat="1" ht="26.25" customHeight="1" x14ac:dyDescent="0.15">
      <c r="A14" s="60">
        <v>8</v>
      </c>
      <c r="B14" s="720"/>
      <c r="C14" s="721"/>
      <c r="D14" s="721"/>
      <c r="E14" s="721"/>
      <c r="F14" s="721"/>
      <c r="G14" s="721"/>
      <c r="H14" s="721"/>
      <c r="I14" s="721"/>
      <c r="J14" s="721"/>
      <c r="K14" s="721"/>
      <c r="L14" s="721"/>
      <c r="M14" s="721"/>
      <c r="N14" s="721"/>
      <c r="O14" s="721"/>
      <c r="P14" s="722"/>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20"/>
      <c r="BT14" s="721"/>
      <c r="BU14" s="721"/>
      <c r="BV14" s="721"/>
      <c r="BW14" s="721"/>
      <c r="BX14" s="721"/>
      <c r="BY14" s="721"/>
      <c r="BZ14" s="721"/>
      <c r="CA14" s="721"/>
      <c r="CB14" s="721"/>
      <c r="CC14" s="721"/>
      <c r="CD14" s="721"/>
      <c r="CE14" s="721"/>
      <c r="CF14" s="721"/>
      <c r="CG14" s="722"/>
      <c r="CH14" s="723"/>
      <c r="CI14" s="715"/>
      <c r="CJ14" s="715"/>
      <c r="CK14" s="715"/>
      <c r="CL14" s="724"/>
      <c r="CM14" s="723"/>
      <c r="CN14" s="715"/>
      <c r="CO14" s="715"/>
      <c r="CP14" s="715"/>
      <c r="CQ14" s="724"/>
      <c r="CR14" s="723"/>
      <c r="CS14" s="715"/>
      <c r="CT14" s="715"/>
      <c r="CU14" s="715"/>
      <c r="CV14" s="724"/>
      <c r="CW14" s="723"/>
      <c r="CX14" s="715"/>
      <c r="CY14" s="715"/>
      <c r="CZ14" s="715"/>
      <c r="DA14" s="724"/>
      <c r="DB14" s="723"/>
      <c r="DC14" s="715"/>
      <c r="DD14" s="715"/>
      <c r="DE14" s="715"/>
      <c r="DF14" s="724"/>
      <c r="DG14" s="723"/>
      <c r="DH14" s="715"/>
      <c r="DI14" s="715"/>
      <c r="DJ14" s="715"/>
      <c r="DK14" s="724"/>
      <c r="DL14" s="723"/>
      <c r="DM14" s="715"/>
      <c r="DN14" s="715"/>
      <c r="DO14" s="715"/>
      <c r="DP14" s="724"/>
      <c r="DQ14" s="723"/>
      <c r="DR14" s="715"/>
      <c r="DS14" s="715"/>
      <c r="DT14" s="715"/>
      <c r="DU14" s="724"/>
      <c r="DV14" s="720"/>
      <c r="DW14" s="721"/>
      <c r="DX14" s="721"/>
      <c r="DY14" s="721"/>
      <c r="DZ14" s="739"/>
      <c r="EA14" s="82"/>
    </row>
    <row r="15" spans="1:131" s="54" customFormat="1" ht="26.25" customHeight="1" x14ac:dyDescent="0.15">
      <c r="A15" s="60">
        <v>9</v>
      </c>
      <c r="B15" s="720"/>
      <c r="C15" s="721"/>
      <c r="D15" s="721"/>
      <c r="E15" s="721"/>
      <c r="F15" s="721"/>
      <c r="G15" s="721"/>
      <c r="H15" s="721"/>
      <c r="I15" s="721"/>
      <c r="J15" s="721"/>
      <c r="K15" s="721"/>
      <c r="L15" s="721"/>
      <c r="M15" s="721"/>
      <c r="N15" s="721"/>
      <c r="O15" s="721"/>
      <c r="P15" s="722"/>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20"/>
      <c r="BT15" s="721"/>
      <c r="BU15" s="721"/>
      <c r="BV15" s="721"/>
      <c r="BW15" s="721"/>
      <c r="BX15" s="721"/>
      <c r="BY15" s="721"/>
      <c r="BZ15" s="721"/>
      <c r="CA15" s="721"/>
      <c r="CB15" s="721"/>
      <c r="CC15" s="721"/>
      <c r="CD15" s="721"/>
      <c r="CE15" s="721"/>
      <c r="CF15" s="721"/>
      <c r="CG15" s="722"/>
      <c r="CH15" s="723"/>
      <c r="CI15" s="715"/>
      <c r="CJ15" s="715"/>
      <c r="CK15" s="715"/>
      <c r="CL15" s="724"/>
      <c r="CM15" s="723"/>
      <c r="CN15" s="715"/>
      <c r="CO15" s="715"/>
      <c r="CP15" s="715"/>
      <c r="CQ15" s="724"/>
      <c r="CR15" s="723"/>
      <c r="CS15" s="715"/>
      <c r="CT15" s="715"/>
      <c r="CU15" s="715"/>
      <c r="CV15" s="724"/>
      <c r="CW15" s="723"/>
      <c r="CX15" s="715"/>
      <c r="CY15" s="715"/>
      <c r="CZ15" s="715"/>
      <c r="DA15" s="724"/>
      <c r="DB15" s="723"/>
      <c r="DC15" s="715"/>
      <c r="DD15" s="715"/>
      <c r="DE15" s="715"/>
      <c r="DF15" s="724"/>
      <c r="DG15" s="723"/>
      <c r="DH15" s="715"/>
      <c r="DI15" s="715"/>
      <c r="DJ15" s="715"/>
      <c r="DK15" s="724"/>
      <c r="DL15" s="723"/>
      <c r="DM15" s="715"/>
      <c r="DN15" s="715"/>
      <c r="DO15" s="715"/>
      <c r="DP15" s="724"/>
      <c r="DQ15" s="723"/>
      <c r="DR15" s="715"/>
      <c r="DS15" s="715"/>
      <c r="DT15" s="715"/>
      <c r="DU15" s="724"/>
      <c r="DV15" s="720"/>
      <c r="DW15" s="721"/>
      <c r="DX15" s="721"/>
      <c r="DY15" s="721"/>
      <c r="DZ15" s="739"/>
      <c r="EA15" s="82"/>
    </row>
    <row r="16" spans="1:131" s="54" customFormat="1" ht="26.25" customHeight="1" x14ac:dyDescent="0.15">
      <c r="A16" s="60">
        <v>10</v>
      </c>
      <c r="B16" s="720"/>
      <c r="C16" s="721"/>
      <c r="D16" s="721"/>
      <c r="E16" s="721"/>
      <c r="F16" s="721"/>
      <c r="G16" s="721"/>
      <c r="H16" s="721"/>
      <c r="I16" s="721"/>
      <c r="J16" s="721"/>
      <c r="K16" s="721"/>
      <c r="L16" s="721"/>
      <c r="M16" s="721"/>
      <c r="N16" s="721"/>
      <c r="O16" s="721"/>
      <c r="P16" s="722"/>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20"/>
      <c r="BT16" s="721"/>
      <c r="BU16" s="721"/>
      <c r="BV16" s="721"/>
      <c r="BW16" s="721"/>
      <c r="BX16" s="721"/>
      <c r="BY16" s="721"/>
      <c r="BZ16" s="721"/>
      <c r="CA16" s="721"/>
      <c r="CB16" s="721"/>
      <c r="CC16" s="721"/>
      <c r="CD16" s="721"/>
      <c r="CE16" s="721"/>
      <c r="CF16" s="721"/>
      <c r="CG16" s="722"/>
      <c r="CH16" s="723"/>
      <c r="CI16" s="715"/>
      <c r="CJ16" s="715"/>
      <c r="CK16" s="715"/>
      <c r="CL16" s="724"/>
      <c r="CM16" s="723"/>
      <c r="CN16" s="715"/>
      <c r="CO16" s="715"/>
      <c r="CP16" s="715"/>
      <c r="CQ16" s="724"/>
      <c r="CR16" s="723"/>
      <c r="CS16" s="715"/>
      <c r="CT16" s="715"/>
      <c r="CU16" s="715"/>
      <c r="CV16" s="724"/>
      <c r="CW16" s="723"/>
      <c r="CX16" s="715"/>
      <c r="CY16" s="715"/>
      <c r="CZ16" s="715"/>
      <c r="DA16" s="724"/>
      <c r="DB16" s="723"/>
      <c r="DC16" s="715"/>
      <c r="DD16" s="715"/>
      <c r="DE16" s="715"/>
      <c r="DF16" s="724"/>
      <c r="DG16" s="723"/>
      <c r="DH16" s="715"/>
      <c r="DI16" s="715"/>
      <c r="DJ16" s="715"/>
      <c r="DK16" s="724"/>
      <c r="DL16" s="723"/>
      <c r="DM16" s="715"/>
      <c r="DN16" s="715"/>
      <c r="DO16" s="715"/>
      <c r="DP16" s="724"/>
      <c r="DQ16" s="723"/>
      <c r="DR16" s="715"/>
      <c r="DS16" s="715"/>
      <c r="DT16" s="715"/>
      <c r="DU16" s="724"/>
      <c r="DV16" s="720"/>
      <c r="DW16" s="721"/>
      <c r="DX16" s="721"/>
      <c r="DY16" s="721"/>
      <c r="DZ16" s="739"/>
      <c r="EA16" s="82"/>
    </row>
    <row r="17" spans="1:131" s="54" customFormat="1" ht="26.25" customHeight="1" x14ac:dyDescent="0.15">
      <c r="A17" s="60">
        <v>11</v>
      </c>
      <c r="B17" s="720"/>
      <c r="C17" s="721"/>
      <c r="D17" s="721"/>
      <c r="E17" s="721"/>
      <c r="F17" s="721"/>
      <c r="G17" s="721"/>
      <c r="H17" s="721"/>
      <c r="I17" s="721"/>
      <c r="J17" s="721"/>
      <c r="K17" s="721"/>
      <c r="L17" s="721"/>
      <c r="M17" s="721"/>
      <c r="N17" s="721"/>
      <c r="O17" s="721"/>
      <c r="P17" s="722"/>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20"/>
      <c r="BT17" s="721"/>
      <c r="BU17" s="721"/>
      <c r="BV17" s="721"/>
      <c r="BW17" s="721"/>
      <c r="BX17" s="721"/>
      <c r="BY17" s="721"/>
      <c r="BZ17" s="721"/>
      <c r="CA17" s="721"/>
      <c r="CB17" s="721"/>
      <c r="CC17" s="721"/>
      <c r="CD17" s="721"/>
      <c r="CE17" s="721"/>
      <c r="CF17" s="721"/>
      <c r="CG17" s="722"/>
      <c r="CH17" s="723"/>
      <c r="CI17" s="715"/>
      <c r="CJ17" s="715"/>
      <c r="CK17" s="715"/>
      <c r="CL17" s="724"/>
      <c r="CM17" s="723"/>
      <c r="CN17" s="715"/>
      <c r="CO17" s="715"/>
      <c r="CP17" s="715"/>
      <c r="CQ17" s="724"/>
      <c r="CR17" s="723"/>
      <c r="CS17" s="715"/>
      <c r="CT17" s="715"/>
      <c r="CU17" s="715"/>
      <c r="CV17" s="724"/>
      <c r="CW17" s="723"/>
      <c r="CX17" s="715"/>
      <c r="CY17" s="715"/>
      <c r="CZ17" s="715"/>
      <c r="DA17" s="724"/>
      <c r="DB17" s="723"/>
      <c r="DC17" s="715"/>
      <c r="DD17" s="715"/>
      <c r="DE17" s="715"/>
      <c r="DF17" s="724"/>
      <c r="DG17" s="723"/>
      <c r="DH17" s="715"/>
      <c r="DI17" s="715"/>
      <c r="DJ17" s="715"/>
      <c r="DK17" s="724"/>
      <c r="DL17" s="723"/>
      <c r="DM17" s="715"/>
      <c r="DN17" s="715"/>
      <c r="DO17" s="715"/>
      <c r="DP17" s="724"/>
      <c r="DQ17" s="723"/>
      <c r="DR17" s="715"/>
      <c r="DS17" s="715"/>
      <c r="DT17" s="715"/>
      <c r="DU17" s="724"/>
      <c r="DV17" s="720"/>
      <c r="DW17" s="721"/>
      <c r="DX17" s="721"/>
      <c r="DY17" s="721"/>
      <c r="DZ17" s="739"/>
      <c r="EA17" s="82"/>
    </row>
    <row r="18" spans="1:131" s="54" customFormat="1" ht="26.25" customHeight="1" x14ac:dyDescent="0.15">
      <c r="A18" s="60">
        <v>12</v>
      </c>
      <c r="B18" s="720"/>
      <c r="C18" s="721"/>
      <c r="D18" s="721"/>
      <c r="E18" s="721"/>
      <c r="F18" s="721"/>
      <c r="G18" s="721"/>
      <c r="H18" s="721"/>
      <c r="I18" s="721"/>
      <c r="J18" s="721"/>
      <c r="K18" s="721"/>
      <c r="L18" s="721"/>
      <c r="M18" s="721"/>
      <c r="N18" s="721"/>
      <c r="O18" s="721"/>
      <c r="P18" s="722"/>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20"/>
      <c r="BT18" s="721"/>
      <c r="BU18" s="721"/>
      <c r="BV18" s="721"/>
      <c r="BW18" s="721"/>
      <c r="BX18" s="721"/>
      <c r="BY18" s="721"/>
      <c r="BZ18" s="721"/>
      <c r="CA18" s="721"/>
      <c r="CB18" s="721"/>
      <c r="CC18" s="721"/>
      <c r="CD18" s="721"/>
      <c r="CE18" s="721"/>
      <c r="CF18" s="721"/>
      <c r="CG18" s="722"/>
      <c r="CH18" s="723"/>
      <c r="CI18" s="715"/>
      <c r="CJ18" s="715"/>
      <c r="CK18" s="715"/>
      <c r="CL18" s="724"/>
      <c r="CM18" s="723"/>
      <c r="CN18" s="715"/>
      <c r="CO18" s="715"/>
      <c r="CP18" s="715"/>
      <c r="CQ18" s="724"/>
      <c r="CR18" s="723"/>
      <c r="CS18" s="715"/>
      <c r="CT18" s="715"/>
      <c r="CU18" s="715"/>
      <c r="CV18" s="724"/>
      <c r="CW18" s="723"/>
      <c r="CX18" s="715"/>
      <c r="CY18" s="715"/>
      <c r="CZ18" s="715"/>
      <c r="DA18" s="724"/>
      <c r="DB18" s="723"/>
      <c r="DC18" s="715"/>
      <c r="DD18" s="715"/>
      <c r="DE18" s="715"/>
      <c r="DF18" s="724"/>
      <c r="DG18" s="723"/>
      <c r="DH18" s="715"/>
      <c r="DI18" s="715"/>
      <c r="DJ18" s="715"/>
      <c r="DK18" s="724"/>
      <c r="DL18" s="723"/>
      <c r="DM18" s="715"/>
      <c r="DN18" s="715"/>
      <c r="DO18" s="715"/>
      <c r="DP18" s="724"/>
      <c r="DQ18" s="723"/>
      <c r="DR18" s="715"/>
      <c r="DS18" s="715"/>
      <c r="DT18" s="715"/>
      <c r="DU18" s="724"/>
      <c r="DV18" s="720"/>
      <c r="DW18" s="721"/>
      <c r="DX18" s="721"/>
      <c r="DY18" s="721"/>
      <c r="DZ18" s="739"/>
      <c r="EA18" s="82"/>
    </row>
    <row r="19" spans="1:131" s="54" customFormat="1" ht="26.25" customHeight="1" x14ac:dyDescent="0.15">
      <c r="A19" s="60">
        <v>13</v>
      </c>
      <c r="B19" s="720"/>
      <c r="C19" s="721"/>
      <c r="D19" s="721"/>
      <c r="E19" s="721"/>
      <c r="F19" s="721"/>
      <c r="G19" s="721"/>
      <c r="H19" s="721"/>
      <c r="I19" s="721"/>
      <c r="J19" s="721"/>
      <c r="K19" s="721"/>
      <c r="L19" s="721"/>
      <c r="M19" s="721"/>
      <c r="N19" s="721"/>
      <c r="O19" s="721"/>
      <c r="P19" s="722"/>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20"/>
      <c r="BT19" s="721"/>
      <c r="BU19" s="721"/>
      <c r="BV19" s="721"/>
      <c r="BW19" s="721"/>
      <c r="BX19" s="721"/>
      <c r="BY19" s="721"/>
      <c r="BZ19" s="721"/>
      <c r="CA19" s="721"/>
      <c r="CB19" s="721"/>
      <c r="CC19" s="721"/>
      <c r="CD19" s="721"/>
      <c r="CE19" s="721"/>
      <c r="CF19" s="721"/>
      <c r="CG19" s="722"/>
      <c r="CH19" s="723"/>
      <c r="CI19" s="715"/>
      <c r="CJ19" s="715"/>
      <c r="CK19" s="715"/>
      <c r="CL19" s="724"/>
      <c r="CM19" s="723"/>
      <c r="CN19" s="715"/>
      <c r="CO19" s="715"/>
      <c r="CP19" s="715"/>
      <c r="CQ19" s="724"/>
      <c r="CR19" s="723"/>
      <c r="CS19" s="715"/>
      <c r="CT19" s="715"/>
      <c r="CU19" s="715"/>
      <c r="CV19" s="724"/>
      <c r="CW19" s="723"/>
      <c r="CX19" s="715"/>
      <c r="CY19" s="715"/>
      <c r="CZ19" s="715"/>
      <c r="DA19" s="724"/>
      <c r="DB19" s="723"/>
      <c r="DC19" s="715"/>
      <c r="DD19" s="715"/>
      <c r="DE19" s="715"/>
      <c r="DF19" s="724"/>
      <c r="DG19" s="723"/>
      <c r="DH19" s="715"/>
      <c r="DI19" s="715"/>
      <c r="DJ19" s="715"/>
      <c r="DK19" s="724"/>
      <c r="DL19" s="723"/>
      <c r="DM19" s="715"/>
      <c r="DN19" s="715"/>
      <c r="DO19" s="715"/>
      <c r="DP19" s="724"/>
      <c r="DQ19" s="723"/>
      <c r="DR19" s="715"/>
      <c r="DS19" s="715"/>
      <c r="DT19" s="715"/>
      <c r="DU19" s="724"/>
      <c r="DV19" s="720"/>
      <c r="DW19" s="721"/>
      <c r="DX19" s="721"/>
      <c r="DY19" s="721"/>
      <c r="DZ19" s="739"/>
      <c r="EA19" s="82"/>
    </row>
    <row r="20" spans="1:131" s="54" customFormat="1" ht="26.25" customHeight="1" x14ac:dyDescent="0.15">
      <c r="A20" s="60">
        <v>14</v>
      </c>
      <c r="B20" s="720"/>
      <c r="C20" s="721"/>
      <c r="D20" s="721"/>
      <c r="E20" s="721"/>
      <c r="F20" s="721"/>
      <c r="G20" s="721"/>
      <c r="H20" s="721"/>
      <c r="I20" s="721"/>
      <c r="J20" s="721"/>
      <c r="K20" s="721"/>
      <c r="L20" s="721"/>
      <c r="M20" s="721"/>
      <c r="N20" s="721"/>
      <c r="O20" s="721"/>
      <c r="P20" s="722"/>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20"/>
      <c r="BT20" s="721"/>
      <c r="BU20" s="721"/>
      <c r="BV20" s="721"/>
      <c r="BW20" s="721"/>
      <c r="BX20" s="721"/>
      <c r="BY20" s="721"/>
      <c r="BZ20" s="721"/>
      <c r="CA20" s="721"/>
      <c r="CB20" s="721"/>
      <c r="CC20" s="721"/>
      <c r="CD20" s="721"/>
      <c r="CE20" s="721"/>
      <c r="CF20" s="721"/>
      <c r="CG20" s="722"/>
      <c r="CH20" s="723"/>
      <c r="CI20" s="715"/>
      <c r="CJ20" s="715"/>
      <c r="CK20" s="715"/>
      <c r="CL20" s="724"/>
      <c r="CM20" s="723"/>
      <c r="CN20" s="715"/>
      <c r="CO20" s="715"/>
      <c r="CP20" s="715"/>
      <c r="CQ20" s="724"/>
      <c r="CR20" s="723"/>
      <c r="CS20" s="715"/>
      <c r="CT20" s="715"/>
      <c r="CU20" s="715"/>
      <c r="CV20" s="724"/>
      <c r="CW20" s="723"/>
      <c r="CX20" s="715"/>
      <c r="CY20" s="715"/>
      <c r="CZ20" s="715"/>
      <c r="DA20" s="724"/>
      <c r="DB20" s="723"/>
      <c r="DC20" s="715"/>
      <c r="DD20" s="715"/>
      <c r="DE20" s="715"/>
      <c r="DF20" s="724"/>
      <c r="DG20" s="723"/>
      <c r="DH20" s="715"/>
      <c r="DI20" s="715"/>
      <c r="DJ20" s="715"/>
      <c r="DK20" s="724"/>
      <c r="DL20" s="723"/>
      <c r="DM20" s="715"/>
      <c r="DN20" s="715"/>
      <c r="DO20" s="715"/>
      <c r="DP20" s="724"/>
      <c r="DQ20" s="723"/>
      <c r="DR20" s="715"/>
      <c r="DS20" s="715"/>
      <c r="DT20" s="715"/>
      <c r="DU20" s="724"/>
      <c r="DV20" s="720"/>
      <c r="DW20" s="721"/>
      <c r="DX20" s="721"/>
      <c r="DY20" s="721"/>
      <c r="DZ20" s="739"/>
      <c r="EA20" s="82"/>
    </row>
    <row r="21" spans="1:131" s="54" customFormat="1" ht="26.25" customHeight="1" x14ac:dyDescent="0.15">
      <c r="A21" s="60">
        <v>15</v>
      </c>
      <c r="B21" s="720"/>
      <c r="C21" s="721"/>
      <c r="D21" s="721"/>
      <c r="E21" s="721"/>
      <c r="F21" s="721"/>
      <c r="G21" s="721"/>
      <c r="H21" s="721"/>
      <c r="I21" s="721"/>
      <c r="J21" s="721"/>
      <c r="K21" s="721"/>
      <c r="L21" s="721"/>
      <c r="M21" s="721"/>
      <c r="N21" s="721"/>
      <c r="O21" s="721"/>
      <c r="P21" s="722"/>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20"/>
      <c r="BT21" s="721"/>
      <c r="BU21" s="721"/>
      <c r="BV21" s="721"/>
      <c r="BW21" s="721"/>
      <c r="BX21" s="721"/>
      <c r="BY21" s="721"/>
      <c r="BZ21" s="721"/>
      <c r="CA21" s="721"/>
      <c r="CB21" s="721"/>
      <c r="CC21" s="721"/>
      <c r="CD21" s="721"/>
      <c r="CE21" s="721"/>
      <c r="CF21" s="721"/>
      <c r="CG21" s="722"/>
      <c r="CH21" s="723"/>
      <c r="CI21" s="715"/>
      <c r="CJ21" s="715"/>
      <c r="CK21" s="715"/>
      <c r="CL21" s="724"/>
      <c r="CM21" s="723"/>
      <c r="CN21" s="715"/>
      <c r="CO21" s="715"/>
      <c r="CP21" s="715"/>
      <c r="CQ21" s="724"/>
      <c r="CR21" s="723"/>
      <c r="CS21" s="715"/>
      <c r="CT21" s="715"/>
      <c r="CU21" s="715"/>
      <c r="CV21" s="724"/>
      <c r="CW21" s="723"/>
      <c r="CX21" s="715"/>
      <c r="CY21" s="715"/>
      <c r="CZ21" s="715"/>
      <c r="DA21" s="724"/>
      <c r="DB21" s="723"/>
      <c r="DC21" s="715"/>
      <c r="DD21" s="715"/>
      <c r="DE21" s="715"/>
      <c r="DF21" s="724"/>
      <c r="DG21" s="723"/>
      <c r="DH21" s="715"/>
      <c r="DI21" s="715"/>
      <c r="DJ21" s="715"/>
      <c r="DK21" s="724"/>
      <c r="DL21" s="723"/>
      <c r="DM21" s="715"/>
      <c r="DN21" s="715"/>
      <c r="DO21" s="715"/>
      <c r="DP21" s="724"/>
      <c r="DQ21" s="723"/>
      <c r="DR21" s="715"/>
      <c r="DS21" s="715"/>
      <c r="DT21" s="715"/>
      <c r="DU21" s="724"/>
      <c r="DV21" s="720"/>
      <c r="DW21" s="721"/>
      <c r="DX21" s="721"/>
      <c r="DY21" s="721"/>
      <c r="DZ21" s="739"/>
      <c r="EA21" s="82"/>
    </row>
    <row r="22" spans="1:131" s="54" customFormat="1" ht="26.25" customHeight="1" x14ac:dyDescent="0.15">
      <c r="A22" s="60">
        <v>16</v>
      </c>
      <c r="B22" s="720"/>
      <c r="C22" s="721"/>
      <c r="D22" s="721"/>
      <c r="E22" s="721"/>
      <c r="F22" s="721"/>
      <c r="G22" s="721"/>
      <c r="H22" s="721"/>
      <c r="I22" s="721"/>
      <c r="J22" s="721"/>
      <c r="K22" s="721"/>
      <c r="L22" s="721"/>
      <c r="M22" s="721"/>
      <c r="N22" s="721"/>
      <c r="O22" s="721"/>
      <c r="P22" s="722"/>
      <c r="Q22" s="755"/>
      <c r="R22" s="756"/>
      <c r="S22" s="756"/>
      <c r="T22" s="756"/>
      <c r="U22" s="756"/>
      <c r="V22" s="756"/>
      <c r="W22" s="756"/>
      <c r="X22" s="756"/>
      <c r="Y22" s="756"/>
      <c r="Z22" s="756"/>
      <c r="AA22" s="756"/>
      <c r="AB22" s="756"/>
      <c r="AC22" s="756"/>
      <c r="AD22" s="756"/>
      <c r="AE22" s="757"/>
      <c r="AF22" s="714"/>
      <c r="AG22" s="715"/>
      <c r="AH22" s="715"/>
      <c r="AI22" s="715"/>
      <c r="AJ22" s="716"/>
      <c r="AK22" s="758"/>
      <c r="AL22" s="756"/>
      <c r="AM22" s="756"/>
      <c r="AN22" s="756"/>
      <c r="AO22" s="756"/>
      <c r="AP22" s="756"/>
      <c r="AQ22" s="756"/>
      <c r="AR22" s="756"/>
      <c r="AS22" s="756"/>
      <c r="AT22" s="756"/>
      <c r="AU22" s="759"/>
      <c r="AV22" s="759"/>
      <c r="AW22" s="759"/>
      <c r="AX22" s="759"/>
      <c r="AY22" s="760"/>
      <c r="AZ22" s="761" t="s">
        <v>453</v>
      </c>
      <c r="BA22" s="761"/>
      <c r="BB22" s="761"/>
      <c r="BC22" s="761"/>
      <c r="BD22" s="762"/>
      <c r="BE22" s="82"/>
      <c r="BF22" s="82"/>
      <c r="BG22" s="82"/>
      <c r="BH22" s="82"/>
      <c r="BI22" s="82"/>
      <c r="BJ22" s="82"/>
      <c r="BK22" s="82"/>
      <c r="BL22" s="82"/>
      <c r="BM22" s="82"/>
      <c r="BN22" s="82"/>
      <c r="BO22" s="82"/>
      <c r="BP22" s="82"/>
      <c r="BQ22" s="60">
        <v>16</v>
      </c>
      <c r="BR22" s="88"/>
      <c r="BS22" s="720"/>
      <c r="BT22" s="721"/>
      <c r="BU22" s="721"/>
      <c r="BV22" s="721"/>
      <c r="BW22" s="721"/>
      <c r="BX22" s="721"/>
      <c r="BY22" s="721"/>
      <c r="BZ22" s="721"/>
      <c r="CA22" s="721"/>
      <c r="CB22" s="721"/>
      <c r="CC22" s="721"/>
      <c r="CD22" s="721"/>
      <c r="CE22" s="721"/>
      <c r="CF22" s="721"/>
      <c r="CG22" s="722"/>
      <c r="CH22" s="723"/>
      <c r="CI22" s="715"/>
      <c r="CJ22" s="715"/>
      <c r="CK22" s="715"/>
      <c r="CL22" s="724"/>
      <c r="CM22" s="723"/>
      <c r="CN22" s="715"/>
      <c r="CO22" s="715"/>
      <c r="CP22" s="715"/>
      <c r="CQ22" s="724"/>
      <c r="CR22" s="723"/>
      <c r="CS22" s="715"/>
      <c r="CT22" s="715"/>
      <c r="CU22" s="715"/>
      <c r="CV22" s="724"/>
      <c r="CW22" s="723"/>
      <c r="CX22" s="715"/>
      <c r="CY22" s="715"/>
      <c r="CZ22" s="715"/>
      <c r="DA22" s="724"/>
      <c r="DB22" s="723"/>
      <c r="DC22" s="715"/>
      <c r="DD22" s="715"/>
      <c r="DE22" s="715"/>
      <c r="DF22" s="724"/>
      <c r="DG22" s="723"/>
      <c r="DH22" s="715"/>
      <c r="DI22" s="715"/>
      <c r="DJ22" s="715"/>
      <c r="DK22" s="724"/>
      <c r="DL22" s="723"/>
      <c r="DM22" s="715"/>
      <c r="DN22" s="715"/>
      <c r="DO22" s="715"/>
      <c r="DP22" s="724"/>
      <c r="DQ22" s="723"/>
      <c r="DR22" s="715"/>
      <c r="DS22" s="715"/>
      <c r="DT22" s="715"/>
      <c r="DU22" s="724"/>
      <c r="DV22" s="720"/>
      <c r="DW22" s="721"/>
      <c r="DX22" s="721"/>
      <c r="DY22" s="721"/>
      <c r="DZ22" s="739"/>
      <c r="EA22" s="82"/>
    </row>
    <row r="23" spans="1:131" s="54" customFormat="1" ht="26.25" customHeight="1" x14ac:dyDescent="0.15">
      <c r="A23" s="61" t="s">
        <v>253</v>
      </c>
      <c r="B23" s="740" t="s">
        <v>303</v>
      </c>
      <c r="C23" s="741"/>
      <c r="D23" s="741"/>
      <c r="E23" s="741"/>
      <c r="F23" s="741"/>
      <c r="G23" s="741"/>
      <c r="H23" s="741"/>
      <c r="I23" s="741"/>
      <c r="J23" s="741"/>
      <c r="K23" s="741"/>
      <c r="L23" s="741"/>
      <c r="M23" s="741"/>
      <c r="N23" s="741"/>
      <c r="O23" s="741"/>
      <c r="P23" s="742"/>
      <c r="Q23" s="743">
        <v>40607</v>
      </c>
      <c r="R23" s="744"/>
      <c r="S23" s="744"/>
      <c r="T23" s="744"/>
      <c r="U23" s="744"/>
      <c r="V23" s="744">
        <v>38874</v>
      </c>
      <c r="W23" s="744"/>
      <c r="X23" s="744"/>
      <c r="Y23" s="744"/>
      <c r="Z23" s="744"/>
      <c r="AA23" s="744">
        <v>1733</v>
      </c>
      <c r="AB23" s="744"/>
      <c r="AC23" s="744"/>
      <c r="AD23" s="744"/>
      <c r="AE23" s="745"/>
      <c r="AF23" s="746">
        <v>1590</v>
      </c>
      <c r="AG23" s="744"/>
      <c r="AH23" s="744"/>
      <c r="AI23" s="744"/>
      <c r="AJ23" s="747"/>
      <c r="AK23" s="748"/>
      <c r="AL23" s="749"/>
      <c r="AM23" s="749"/>
      <c r="AN23" s="749"/>
      <c r="AO23" s="749"/>
      <c r="AP23" s="744">
        <v>18950</v>
      </c>
      <c r="AQ23" s="744"/>
      <c r="AR23" s="744"/>
      <c r="AS23" s="744"/>
      <c r="AT23" s="744"/>
      <c r="AU23" s="750"/>
      <c r="AV23" s="750"/>
      <c r="AW23" s="750"/>
      <c r="AX23" s="750"/>
      <c r="AY23" s="751"/>
      <c r="AZ23" s="752" t="s">
        <v>201</v>
      </c>
      <c r="BA23" s="753"/>
      <c r="BB23" s="753"/>
      <c r="BC23" s="753"/>
      <c r="BD23" s="754"/>
      <c r="BE23" s="82"/>
      <c r="BF23" s="82"/>
      <c r="BG23" s="82"/>
      <c r="BH23" s="82"/>
      <c r="BI23" s="82"/>
      <c r="BJ23" s="82"/>
      <c r="BK23" s="82"/>
      <c r="BL23" s="82"/>
      <c r="BM23" s="82"/>
      <c r="BN23" s="82"/>
      <c r="BO23" s="82"/>
      <c r="BP23" s="82"/>
      <c r="BQ23" s="60">
        <v>17</v>
      </c>
      <c r="BR23" s="88"/>
      <c r="BS23" s="720"/>
      <c r="BT23" s="721"/>
      <c r="BU23" s="721"/>
      <c r="BV23" s="721"/>
      <c r="BW23" s="721"/>
      <c r="BX23" s="721"/>
      <c r="BY23" s="721"/>
      <c r="BZ23" s="721"/>
      <c r="CA23" s="721"/>
      <c r="CB23" s="721"/>
      <c r="CC23" s="721"/>
      <c r="CD23" s="721"/>
      <c r="CE23" s="721"/>
      <c r="CF23" s="721"/>
      <c r="CG23" s="722"/>
      <c r="CH23" s="723"/>
      <c r="CI23" s="715"/>
      <c r="CJ23" s="715"/>
      <c r="CK23" s="715"/>
      <c r="CL23" s="724"/>
      <c r="CM23" s="723"/>
      <c r="CN23" s="715"/>
      <c r="CO23" s="715"/>
      <c r="CP23" s="715"/>
      <c r="CQ23" s="724"/>
      <c r="CR23" s="723"/>
      <c r="CS23" s="715"/>
      <c r="CT23" s="715"/>
      <c r="CU23" s="715"/>
      <c r="CV23" s="724"/>
      <c r="CW23" s="723"/>
      <c r="CX23" s="715"/>
      <c r="CY23" s="715"/>
      <c r="CZ23" s="715"/>
      <c r="DA23" s="724"/>
      <c r="DB23" s="723"/>
      <c r="DC23" s="715"/>
      <c r="DD23" s="715"/>
      <c r="DE23" s="715"/>
      <c r="DF23" s="724"/>
      <c r="DG23" s="723"/>
      <c r="DH23" s="715"/>
      <c r="DI23" s="715"/>
      <c r="DJ23" s="715"/>
      <c r="DK23" s="724"/>
      <c r="DL23" s="723"/>
      <c r="DM23" s="715"/>
      <c r="DN23" s="715"/>
      <c r="DO23" s="715"/>
      <c r="DP23" s="724"/>
      <c r="DQ23" s="723"/>
      <c r="DR23" s="715"/>
      <c r="DS23" s="715"/>
      <c r="DT23" s="715"/>
      <c r="DU23" s="724"/>
      <c r="DV23" s="720"/>
      <c r="DW23" s="721"/>
      <c r="DX23" s="721"/>
      <c r="DY23" s="721"/>
      <c r="DZ23" s="739"/>
      <c r="EA23" s="82"/>
    </row>
    <row r="24" spans="1:131" s="54" customFormat="1" ht="26.25" customHeight="1" x14ac:dyDescent="0.15">
      <c r="A24" s="763" t="s">
        <v>388</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64"/>
      <c r="BA24" s="64"/>
      <c r="BB24" s="64"/>
      <c r="BC24" s="64"/>
      <c r="BD24" s="64"/>
      <c r="BE24" s="82"/>
      <c r="BF24" s="82"/>
      <c r="BG24" s="82"/>
      <c r="BH24" s="82"/>
      <c r="BI24" s="82"/>
      <c r="BJ24" s="82"/>
      <c r="BK24" s="82"/>
      <c r="BL24" s="82"/>
      <c r="BM24" s="82"/>
      <c r="BN24" s="82"/>
      <c r="BO24" s="82"/>
      <c r="BP24" s="82"/>
      <c r="BQ24" s="60">
        <v>18</v>
      </c>
      <c r="BR24" s="88"/>
      <c r="BS24" s="720"/>
      <c r="BT24" s="721"/>
      <c r="BU24" s="721"/>
      <c r="BV24" s="721"/>
      <c r="BW24" s="721"/>
      <c r="BX24" s="721"/>
      <c r="BY24" s="721"/>
      <c r="BZ24" s="721"/>
      <c r="CA24" s="721"/>
      <c r="CB24" s="721"/>
      <c r="CC24" s="721"/>
      <c r="CD24" s="721"/>
      <c r="CE24" s="721"/>
      <c r="CF24" s="721"/>
      <c r="CG24" s="722"/>
      <c r="CH24" s="723"/>
      <c r="CI24" s="715"/>
      <c r="CJ24" s="715"/>
      <c r="CK24" s="715"/>
      <c r="CL24" s="724"/>
      <c r="CM24" s="723"/>
      <c r="CN24" s="715"/>
      <c r="CO24" s="715"/>
      <c r="CP24" s="715"/>
      <c r="CQ24" s="724"/>
      <c r="CR24" s="723"/>
      <c r="CS24" s="715"/>
      <c r="CT24" s="715"/>
      <c r="CU24" s="715"/>
      <c r="CV24" s="724"/>
      <c r="CW24" s="723"/>
      <c r="CX24" s="715"/>
      <c r="CY24" s="715"/>
      <c r="CZ24" s="715"/>
      <c r="DA24" s="724"/>
      <c r="DB24" s="723"/>
      <c r="DC24" s="715"/>
      <c r="DD24" s="715"/>
      <c r="DE24" s="715"/>
      <c r="DF24" s="724"/>
      <c r="DG24" s="723"/>
      <c r="DH24" s="715"/>
      <c r="DI24" s="715"/>
      <c r="DJ24" s="715"/>
      <c r="DK24" s="724"/>
      <c r="DL24" s="723"/>
      <c r="DM24" s="715"/>
      <c r="DN24" s="715"/>
      <c r="DO24" s="715"/>
      <c r="DP24" s="724"/>
      <c r="DQ24" s="723"/>
      <c r="DR24" s="715"/>
      <c r="DS24" s="715"/>
      <c r="DT24" s="715"/>
      <c r="DU24" s="724"/>
      <c r="DV24" s="720"/>
      <c r="DW24" s="721"/>
      <c r="DX24" s="721"/>
      <c r="DY24" s="721"/>
      <c r="DZ24" s="739"/>
      <c r="EA24" s="82"/>
    </row>
    <row r="25" spans="1:131" s="52" customFormat="1" ht="26.25" customHeight="1" x14ac:dyDescent="0.15">
      <c r="A25" s="728" t="s">
        <v>416</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64"/>
      <c r="BK25" s="64"/>
      <c r="BL25" s="64"/>
      <c r="BM25" s="64"/>
      <c r="BN25" s="64"/>
      <c r="BO25" s="63"/>
      <c r="BP25" s="63"/>
      <c r="BQ25" s="60">
        <v>19</v>
      </c>
      <c r="BR25" s="88"/>
      <c r="BS25" s="720"/>
      <c r="BT25" s="721"/>
      <c r="BU25" s="721"/>
      <c r="BV25" s="721"/>
      <c r="BW25" s="721"/>
      <c r="BX25" s="721"/>
      <c r="BY25" s="721"/>
      <c r="BZ25" s="721"/>
      <c r="CA25" s="721"/>
      <c r="CB25" s="721"/>
      <c r="CC25" s="721"/>
      <c r="CD25" s="721"/>
      <c r="CE25" s="721"/>
      <c r="CF25" s="721"/>
      <c r="CG25" s="722"/>
      <c r="CH25" s="723"/>
      <c r="CI25" s="715"/>
      <c r="CJ25" s="715"/>
      <c r="CK25" s="715"/>
      <c r="CL25" s="724"/>
      <c r="CM25" s="723"/>
      <c r="CN25" s="715"/>
      <c r="CO25" s="715"/>
      <c r="CP25" s="715"/>
      <c r="CQ25" s="724"/>
      <c r="CR25" s="723"/>
      <c r="CS25" s="715"/>
      <c r="CT25" s="715"/>
      <c r="CU25" s="715"/>
      <c r="CV25" s="724"/>
      <c r="CW25" s="723"/>
      <c r="CX25" s="715"/>
      <c r="CY25" s="715"/>
      <c r="CZ25" s="715"/>
      <c r="DA25" s="724"/>
      <c r="DB25" s="723"/>
      <c r="DC25" s="715"/>
      <c r="DD25" s="715"/>
      <c r="DE25" s="715"/>
      <c r="DF25" s="724"/>
      <c r="DG25" s="723"/>
      <c r="DH25" s="715"/>
      <c r="DI25" s="715"/>
      <c r="DJ25" s="715"/>
      <c r="DK25" s="724"/>
      <c r="DL25" s="723"/>
      <c r="DM25" s="715"/>
      <c r="DN25" s="715"/>
      <c r="DO25" s="715"/>
      <c r="DP25" s="724"/>
      <c r="DQ25" s="723"/>
      <c r="DR25" s="715"/>
      <c r="DS25" s="715"/>
      <c r="DT25" s="715"/>
      <c r="DU25" s="724"/>
      <c r="DV25" s="720"/>
      <c r="DW25" s="721"/>
      <c r="DX25" s="721"/>
      <c r="DY25" s="721"/>
      <c r="DZ25" s="739"/>
      <c r="EA25" s="55"/>
    </row>
    <row r="26" spans="1:131" s="52" customFormat="1" ht="26.25" customHeight="1" x14ac:dyDescent="0.15">
      <c r="A26" s="697" t="s">
        <v>437</v>
      </c>
      <c r="B26" s="698"/>
      <c r="C26" s="698"/>
      <c r="D26" s="698"/>
      <c r="E26" s="698"/>
      <c r="F26" s="698"/>
      <c r="G26" s="698"/>
      <c r="H26" s="698"/>
      <c r="I26" s="698"/>
      <c r="J26" s="698"/>
      <c r="K26" s="698"/>
      <c r="L26" s="698"/>
      <c r="M26" s="698"/>
      <c r="N26" s="698"/>
      <c r="O26" s="698"/>
      <c r="P26" s="699"/>
      <c r="Q26" s="691" t="s">
        <v>455</v>
      </c>
      <c r="R26" s="692"/>
      <c r="S26" s="692"/>
      <c r="T26" s="692"/>
      <c r="U26" s="703"/>
      <c r="V26" s="691" t="s">
        <v>456</v>
      </c>
      <c r="W26" s="692"/>
      <c r="X26" s="692"/>
      <c r="Y26" s="692"/>
      <c r="Z26" s="703"/>
      <c r="AA26" s="691" t="s">
        <v>457</v>
      </c>
      <c r="AB26" s="692"/>
      <c r="AC26" s="692"/>
      <c r="AD26" s="692"/>
      <c r="AE26" s="692"/>
      <c r="AF26" s="961" t="s">
        <v>250</v>
      </c>
      <c r="AG26" s="962"/>
      <c r="AH26" s="962"/>
      <c r="AI26" s="962"/>
      <c r="AJ26" s="963"/>
      <c r="AK26" s="692" t="s">
        <v>390</v>
      </c>
      <c r="AL26" s="692"/>
      <c r="AM26" s="692"/>
      <c r="AN26" s="692"/>
      <c r="AO26" s="703"/>
      <c r="AP26" s="691" t="s">
        <v>359</v>
      </c>
      <c r="AQ26" s="692"/>
      <c r="AR26" s="692"/>
      <c r="AS26" s="692"/>
      <c r="AT26" s="703"/>
      <c r="AU26" s="691" t="s">
        <v>458</v>
      </c>
      <c r="AV26" s="692"/>
      <c r="AW26" s="692"/>
      <c r="AX26" s="692"/>
      <c r="AY26" s="703"/>
      <c r="AZ26" s="691" t="s">
        <v>459</v>
      </c>
      <c r="BA26" s="692"/>
      <c r="BB26" s="692"/>
      <c r="BC26" s="692"/>
      <c r="BD26" s="703"/>
      <c r="BE26" s="691" t="s">
        <v>444</v>
      </c>
      <c r="BF26" s="692"/>
      <c r="BG26" s="692"/>
      <c r="BH26" s="692"/>
      <c r="BI26" s="693"/>
      <c r="BJ26" s="64"/>
      <c r="BK26" s="64"/>
      <c r="BL26" s="64"/>
      <c r="BM26" s="64"/>
      <c r="BN26" s="64"/>
      <c r="BO26" s="63"/>
      <c r="BP26" s="63"/>
      <c r="BQ26" s="60">
        <v>20</v>
      </c>
      <c r="BR26" s="88"/>
      <c r="BS26" s="720"/>
      <c r="BT26" s="721"/>
      <c r="BU26" s="721"/>
      <c r="BV26" s="721"/>
      <c r="BW26" s="721"/>
      <c r="BX26" s="721"/>
      <c r="BY26" s="721"/>
      <c r="BZ26" s="721"/>
      <c r="CA26" s="721"/>
      <c r="CB26" s="721"/>
      <c r="CC26" s="721"/>
      <c r="CD26" s="721"/>
      <c r="CE26" s="721"/>
      <c r="CF26" s="721"/>
      <c r="CG26" s="722"/>
      <c r="CH26" s="723"/>
      <c r="CI26" s="715"/>
      <c r="CJ26" s="715"/>
      <c r="CK26" s="715"/>
      <c r="CL26" s="724"/>
      <c r="CM26" s="723"/>
      <c r="CN26" s="715"/>
      <c r="CO26" s="715"/>
      <c r="CP26" s="715"/>
      <c r="CQ26" s="724"/>
      <c r="CR26" s="723"/>
      <c r="CS26" s="715"/>
      <c r="CT26" s="715"/>
      <c r="CU26" s="715"/>
      <c r="CV26" s="724"/>
      <c r="CW26" s="723"/>
      <c r="CX26" s="715"/>
      <c r="CY26" s="715"/>
      <c r="CZ26" s="715"/>
      <c r="DA26" s="724"/>
      <c r="DB26" s="723"/>
      <c r="DC26" s="715"/>
      <c r="DD26" s="715"/>
      <c r="DE26" s="715"/>
      <c r="DF26" s="724"/>
      <c r="DG26" s="723"/>
      <c r="DH26" s="715"/>
      <c r="DI26" s="715"/>
      <c r="DJ26" s="715"/>
      <c r="DK26" s="724"/>
      <c r="DL26" s="723"/>
      <c r="DM26" s="715"/>
      <c r="DN26" s="715"/>
      <c r="DO26" s="715"/>
      <c r="DP26" s="724"/>
      <c r="DQ26" s="723"/>
      <c r="DR26" s="715"/>
      <c r="DS26" s="715"/>
      <c r="DT26" s="715"/>
      <c r="DU26" s="724"/>
      <c r="DV26" s="720"/>
      <c r="DW26" s="721"/>
      <c r="DX26" s="721"/>
      <c r="DY26" s="721"/>
      <c r="DZ26" s="739"/>
      <c r="EA26" s="55"/>
    </row>
    <row r="27" spans="1:131" s="52" customFormat="1" ht="26.25" customHeight="1" x14ac:dyDescent="0.15">
      <c r="A27" s="700"/>
      <c r="B27" s="701"/>
      <c r="C27" s="701"/>
      <c r="D27" s="701"/>
      <c r="E27" s="701"/>
      <c r="F27" s="701"/>
      <c r="G27" s="701"/>
      <c r="H27" s="701"/>
      <c r="I27" s="701"/>
      <c r="J27" s="701"/>
      <c r="K27" s="701"/>
      <c r="L27" s="701"/>
      <c r="M27" s="701"/>
      <c r="N27" s="701"/>
      <c r="O27" s="701"/>
      <c r="P27" s="702"/>
      <c r="Q27" s="694"/>
      <c r="R27" s="695"/>
      <c r="S27" s="695"/>
      <c r="T27" s="695"/>
      <c r="U27" s="704"/>
      <c r="V27" s="694"/>
      <c r="W27" s="695"/>
      <c r="X27" s="695"/>
      <c r="Y27" s="695"/>
      <c r="Z27" s="704"/>
      <c r="AA27" s="694"/>
      <c r="AB27" s="695"/>
      <c r="AC27" s="695"/>
      <c r="AD27" s="695"/>
      <c r="AE27" s="695"/>
      <c r="AF27" s="964"/>
      <c r="AG27" s="965"/>
      <c r="AH27" s="965"/>
      <c r="AI27" s="965"/>
      <c r="AJ27" s="966"/>
      <c r="AK27" s="695"/>
      <c r="AL27" s="695"/>
      <c r="AM27" s="695"/>
      <c r="AN27" s="695"/>
      <c r="AO27" s="704"/>
      <c r="AP27" s="694"/>
      <c r="AQ27" s="695"/>
      <c r="AR27" s="695"/>
      <c r="AS27" s="695"/>
      <c r="AT27" s="704"/>
      <c r="AU27" s="694"/>
      <c r="AV27" s="695"/>
      <c r="AW27" s="695"/>
      <c r="AX27" s="695"/>
      <c r="AY27" s="704"/>
      <c r="AZ27" s="694"/>
      <c r="BA27" s="695"/>
      <c r="BB27" s="695"/>
      <c r="BC27" s="695"/>
      <c r="BD27" s="704"/>
      <c r="BE27" s="694"/>
      <c r="BF27" s="695"/>
      <c r="BG27" s="695"/>
      <c r="BH27" s="695"/>
      <c r="BI27" s="696"/>
      <c r="BJ27" s="64"/>
      <c r="BK27" s="64"/>
      <c r="BL27" s="64"/>
      <c r="BM27" s="64"/>
      <c r="BN27" s="64"/>
      <c r="BO27" s="63"/>
      <c r="BP27" s="63"/>
      <c r="BQ27" s="60">
        <v>21</v>
      </c>
      <c r="BR27" s="88"/>
      <c r="BS27" s="720"/>
      <c r="BT27" s="721"/>
      <c r="BU27" s="721"/>
      <c r="BV27" s="721"/>
      <c r="BW27" s="721"/>
      <c r="BX27" s="721"/>
      <c r="BY27" s="721"/>
      <c r="BZ27" s="721"/>
      <c r="CA27" s="721"/>
      <c r="CB27" s="721"/>
      <c r="CC27" s="721"/>
      <c r="CD27" s="721"/>
      <c r="CE27" s="721"/>
      <c r="CF27" s="721"/>
      <c r="CG27" s="722"/>
      <c r="CH27" s="723"/>
      <c r="CI27" s="715"/>
      <c r="CJ27" s="715"/>
      <c r="CK27" s="715"/>
      <c r="CL27" s="724"/>
      <c r="CM27" s="723"/>
      <c r="CN27" s="715"/>
      <c r="CO27" s="715"/>
      <c r="CP27" s="715"/>
      <c r="CQ27" s="724"/>
      <c r="CR27" s="723"/>
      <c r="CS27" s="715"/>
      <c r="CT27" s="715"/>
      <c r="CU27" s="715"/>
      <c r="CV27" s="724"/>
      <c r="CW27" s="723"/>
      <c r="CX27" s="715"/>
      <c r="CY27" s="715"/>
      <c r="CZ27" s="715"/>
      <c r="DA27" s="724"/>
      <c r="DB27" s="723"/>
      <c r="DC27" s="715"/>
      <c r="DD27" s="715"/>
      <c r="DE27" s="715"/>
      <c r="DF27" s="724"/>
      <c r="DG27" s="723"/>
      <c r="DH27" s="715"/>
      <c r="DI27" s="715"/>
      <c r="DJ27" s="715"/>
      <c r="DK27" s="724"/>
      <c r="DL27" s="723"/>
      <c r="DM27" s="715"/>
      <c r="DN27" s="715"/>
      <c r="DO27" s="715"/>
      <c r="DP27" s="724"/>
      <c r="DQ27" s="723"/>
      <c r="DR27" s="715"/>
      <c r="DS27" s="715"/>
      <c r="DT27" s="715"/>
      <c r="DU27" s="724"/>
      <c r="DV27" s="720"/>
      <c r="DW27" s="721"/>
      <c r="DX27" s="721"/>
      <c r="DY27" s="721"/>
      <c r="DZ27" s="739"/>
      <c r="EA27" s="55"/>
    </row>
    <row r="28" spans="1:131" s="52" customFormat="1" ht="26.25" customHeight="1" x14ac:dyDescent="0.15">
      <c r="A28" s="62">
        <v>1</v>
      </c>
      <c r="B28" s="688" t="s">
        <v>241</v>
      </c>
      <c r="C28" s="689"/>
      <c r="D28" s="689"/>
      <c r="E28" s="689"/>
      <c r="F28" s="689"/>
      <c r="G28" s="689"/>
      <c r="H28" s="689"/>
      <c r="I28" s="689"/>
      <c r="J28" s="689"/>
      <c r="K28" s="689"/>
      <c r="L28" s="689"/>
      <c r="M28" s="689"/>
      <c r="N28" s="689"/>
      <c r="O28" s="689"/>
      <c r="P28" s="729"/>
      <c r="Q28" s="766">
        <v>7509</v>
      </c>
      <c r="R28" s="767"/>
      <c r="S28" s="767"/>
      <c r="T28" s="767"/>
      <c r="U28" s="767"/>
      <c r="V28" s="767">
        <v>7461</v>
      </c>
      <c r="W28" s="767"/>
      <c r="X28" s="767"/>
      <c r="Y28" s="767"/>
      <c r="Z28" s="767"/>
      <c r="AA28" s="767">
        <v>48</v>
      </c>
      <c r="AB28" s="767"/>
      <c r="AC28" s="767"/>
      <c r="AD28" s="767"/>
      <c r="AE28" s="768"/>
      <c r="AF28" s="769">
        <v>48</v>
      </c>
      <c r="AG28" s="767"/>
      <c r="AH28" s="767"/>
      <c r="AI28" s="767"/>
      <c r="AJ28" s="770"/>
      <c r="AK28" s="771">
        <v>1011</v>
      </c>
      <c r="AL28" s="767"/>
      <c r="AM28" s="767"/>
      <c r="AN28" s="767"/>
      <c r="AO28" s="767"/>
      <c r="AP28" s="767" t="s">
        <v>201</v>
      </c>
      <c r="AQ28" s="767"/>
      <c r="AR28" s="767"/>
      <c r="AS28" s="767"/>
      <c r="AT28" s="767"/>
      <c r="AU28" s="767" t="s">
        <v>201</v>
      </c>
      <c r="AV28" s="767"/>
      <c r="AW28" s="767"/>
      <c r="AX28" s="767"/>
      <c r="AY28" s="767"/>
      <c r="AZ28" s="767" t="s">
        <v>201</v>
      </c>
      <c r="BA28" s="767"/>
      <c r="BB28" s="767"/>
      <c r="BC28" s="767"/>
      <c r="BD28" s="767"/>
      <c r="BE28" s="764"/>
      <c r="BF28" s="764"/>
      <c r="BG28" s="764"/>
      <c r="BH28" s="764"/>
      <c r="BI28" s="765"/>
      <c r="BJ28" s="64"/>
      <c r="BK28" s="64"/>
      <c r="BL28" s="64"/>
      <c r="BM28" s="64"/>
      <c r="BN28" s="64"/>
      <c r="BO28" s="63"/>
      <c r="BP28" s="63"/>
      <c r="BQ28" s="60">
        <v>22</v>
      </c>
      <c r="BR28" s="88"/>
      <c r="BS28" s="720"/>
      <c r="BT28" s="721"/>
      <c r="BU28" s="721"/>
      <c r="BV28" s="721"/>
      <c r="BW28" s="721"/>
      <c r="BX28" s="721"/>
      <c r="BY28" s="721"/>
      <c r="BZ28" s="721"/>
      <c r="CA28" s="721"/>
      <c r="CB28" s="721"/>
      <c r="CC28" s="721"/>
      <c r="CD28" s="721"/>
      <c r="CE28" s="721"/>
      <c r="CF28" s="721"/>
      <c r="CG28" s="722"/>
      <c r="CH28" s="723"/>
      <c r="CI28" s="715"/>
      <c r="CJ28" s="715"/>
      <c r="CK28" s="715"/>
      <c r="CL28" s="724"/>
      <c r="CM28" s="723"/>
      <c r="CN28" s="715"/>
      <c r="CO28" s="715"/>
      <c r="CP28" s="715"/>
      <c r="CQ28" s="724"/>
      <c r="CR28" s="723"/>
      <c r="CS28" s="715"/>
      <c r="CT28" s="715"/>
      <c r="CU28" s="715"/>
      <c r="CV28" s="724"/>
      <c r="CW28" s="723"/>
      <c r="CX28" s="715"/>
      <c r="CY28" s="715"/>
      <c r="CZ28" s="715"/>
      <c r="DA28" s="724"/>
      <c r="DB28" s="723"/>
      <c r="DC28" s="715"/>
      <c r="DD28" s="715"/>
      <c r="DE28" s="715"/>
      <c r="DF28" s="724"/>
      <c r="DG28" s="723"/>
      <c r="DH28" s="715"/>
      <c r="DI28" s="715"/>
      <c r="DJ28" s="715"/>
      <c r="DK28" s="724"/>
      <c r="DL28" s="723"/>
      <c r="DM28" s="715"/>
      <c r="DN28" s="715"/>
      <c r="DO28" s="715"/>
      <c r="DP28" s="724"/>
      <c r="DQ28" s="723"/>
      <c r="DR28" s="715"/>
      <c r="DS28" s="715"/>
      <c r="DT28" s="715"/>
      <c r="DU28" s="724"/>
      <c r="DV28" s="720"/>
      <c r="DW28" s="721"/>
      <c r="DX28" s="721"/>
      <c r="DY28" s="721"/>
      <c r="DZ28" s="739"/>
      <c r="EA28" s="55"/>
    </row>
    <row r="29" spans="1:131" s="52" customFormat="1" ht="26.25" customHeight="1" x14ac:dyDescent="0.15">
      <c r="A29" s="62">
        <v>2</v>
      </c>
      <c r="B29" s="720" t="s">
        <v>26</v>
      </c>
      <c r="C29" s="721"/>
      <c r="D29" s="721"/>
      <c r="E29" s="721"/>
      <c r="F29" s="721"/>
      <c r="G29" s="721"/>
      <c r="H29" s="721"/>
      <c r="I29" s="721"/>
      <c r="J29" s="721"/>
      <c r="K29" s="721"/>
      <c r="L29" s="721"/>
      <c r="M29" s="721"/>
      <c r="N29" s="721"/>
      <c r="O29" s="721"/>
      <c r="P29" s="722"/>
      <c r="Q29" s="711">
        <v>6883</v>
      </c>
      <c r="R29" s="712"/>
      <c r="S29" s="712"/>
      <c r="T29" s="712"/>
      <c r="U29" s="712"/>
      <c r="V29" s="712">
        <v>6637</v>
      </c>
      <c r="W29" s="712"/>
      <c r="X29" s="712"/>
      <c r="Y29" s="712"/>
      <c r="Z29" s="712"/>
      <c r="AA29" s="712">
        <v>246</v>
      </c>
      <c r="AB29" s="712"/>
      <c r="AC29" s="712"/>
      <c r="AD29" s="712"/>
      <c r="AE29" s="713"/>
      <c r="AF29" s="714">
        <v>246</v>
      </c>
      <c r="AG29" s="715"/>
      <c r="AH29" s="715"/>
      <c r="AI29" s="715"/>
      <c r="AJ29" s="716"/>
      <c r="AK29" s="717">
        <v>1136</v>
      </c>
      <c r="AL29" s="712"/>
      <c r="AM29" s="712"/>
      <c r="AN29" s="712"/>
      <c r="AO29" s="712"/>
      <c r="AP29" s="712" t="s">
        <v>201</v>
      </c>
      <c r="AQ29" s="712"/>
      <c r="AR29" s="712"/>
      <c r="AS29" s="712"/>
      <c r="AT29" s="712"/>
      <c r="AU29" s="712" t="s">
        <v>201</v>
      </c>
      <c r="AV29" s="712"/>
      <c r="AW29" s="712"/>
      <c r="AX29" s="712"/>
      <c r="AY29" s="712"/>
      <c r="AZ29" s="712" t="s">
        <v>201</v>
      </c>
      <c r="BA29" s="712"/>
      <c r="BB29" s="712"/>
      <c r="BC29" s="712"/>
      <c r="BD29" s="712"/>
      <c r="BE29" s="718"/>
      <c r="BF29" s="718"/>
      <c r="BG29" s="718"/>
      <c r="BH29" s="718"/>
      <c r="BI29" s="719"/>
      <c r="BJ29" s="64"/>
      <c r="BK29" s="64"/>
      <c r="BL29" s="64"/>
      <c r="BM29" s="64"/>
      <c r="BN29" s="64"/>
      <c r="BO29" s="63"/>
      <c r="BP29" s="63"/>
      <c r="BQ29" s="60">
        <v>23</v>
      </c>
      <c r="BR29" s="88"/>
      <c r="BS29" s="720"/>
      <c r="BT29" s="721"/>
      <c r="BU29" s="721"/>
      <c r="BV29" s="721"/>
      <c r="BW29" s="721"/>
      <c r="BX29" s="721"/>
      <c r="BY29" s="721"/>
      <c r="BZ29" s="721"/>
      <c r="CA29" s="721"/>
      <c r="CB29" s="721"/>
      <c r="CC29" s="721"/>
      <c r="CD29" s="721"/>
      <c r="CE29" s="721"/>
      <c r="CF29" s="721"/>
      <c r="CG29" s="722"/>
      <c r="CH29" s="723"/>
      <c r="CI29" s="715"/>
      <c r="CJ29" s="715"/>
      <c r="CK29" s="715"/>
      <c r="CL29" s="724"/>
      <c r="CM29" s="723"/>
      <c r="CN29" s="715"/>
      <c r="CO29" s="715"/>
      <c r="CP29" s="715"/>
      <c r="CQ29" s="724"/>
      <c r="CR29" s="723"/>
      <c r="CS29" s="715"/>
      <c r="CT29" s="715"/>
      <c r="CU29" s="715"/>
      <c r="CV29" s="724"/>
      <c r="CW29" s="723"/>
      <c r="CX29" s="715"/>
      <c r="CY29" s="715"/>
      <c r="CZ29" s="715"/>
      <c r="DA29" s="724"/>
      <c r="DB29" s="723"/>
      <c r="DC29" s="715"/>
      <c r="DD29" s="715"/>
      <c r="DE29" s="715"/>
      <c r="DF29" s="724"/>
      <c r="DG29" s="723"/>
      <c r="DH29" s="715"/>
      <c r="DI29" s="715"/>
      <c r="DJ29" s="715"/>
      <c r="DK29" s="724"/>
      <c r="DL29" s="723"/>
      <c r="DM29" s="715"/>
      <c r="DN29" s="715"/>
      <c r="DO29" s="715"/>
      <c r="DP29" s="724"/>
      <c r="DQ29" s="723"/>
      <c r="DR29" s="715"/>
      <c r="DS29" s="715"/>
      <c r="DT29" s="715"/>
      <c r="DU29" s="724"/>
      <c r="DV29" s="720"/>
      <c r="DW29" s="721"/>
      <c r="DX29" s="721"/>
      <c r="DY29" s="721"/>
      <c r="DZ29" s="739"/>
      <c r="EA29" s="55"/>
    </row>
    <row r="30" spans="1:131" s="52" customFormat="1" ht="26.25" customHeight="1" x14ac:dyDescent="0.15">
      <c r="A30" s="62">
        <v>3</v>
      </c>
      <c r="B30" s="720" t="s">
        <v>227</v>
      </c>
      <c r="C30" s="721"/>
      <c r="D30" s="721"/>
      <c r="E30" s="721"/>
      <c r="F30" s="721"/>
      <c r="G30" s="721"/>
      <c r="H30" s="721"/>
      <c r="I30" s="721"/>
      <c r="J30" s="721"/>
      <c r="K30" s="721"/>
      <c r="L30" s="721"/>
      <c r="M30" s="721"/>
      <c r="N30" s="721"/>
      <c r="O30" s="721"/>
      <c r="P30" s="722"/>
      <c r="Q30" s="711">
        <v>2069</v>
      </c>
      <c r="R30" s="712"/>
      <c r="S30" s="712"/>
      <c r="T30" s="712"/>
      <c r="U30" s="712"/>
      <c r="V30" s="712">
        <v>2062</v>
      </c>
      <c r="W30" s="712"/>
      <c r="X30" s="712"/>
      <c r="Y30" s="712"/>
      <c r="Z30" s="712"/>
      <c r="AA30" s="712">
        <v>7</v>
      </c>
      <c r="AB30" s="712"/>
      <c r="AC30" s="712"/>
      <c r="AD30" s="712"/>
      <c r="AE30" s="713"/>
      <c r="AF30" s="714">
        <v>7</v>
      </c>
      <c r="AG30" s="715"/>
      <c r="AH30" s="715"/>
      <c r="AI30" s="715"/>
      <c r="AJ30" s="716"/>
      <c r="AK30" s="717">
        <v>941</v>
      </c>
      <c r="AL30" s="712"/>
      <c r="AM30" s="712"/>
      <c r="AN30" s="712"/>
      <c r="AO30" s="712"/>
      <c r="AP30" s="712" t="s">
        <v>201</v>
      </c>
      <c r="AQ30" s="712"/>
      <c r="AR30" s="712"/>
      <c r="AS30" s="712"/>
      <c r="AT30" s="712"/>
      <c r="AU30" s="712" t="s">
        <v>201</v>
      </c>
      <c r="AV30" s="712"/>
      <c r="AW30" s="712"/>
      <c r="AX30" s="712"/>
      <c r="AY30" s="712"/>
      <c r="AZ30" s="712" t="s">
        <v>201</v>
      </c>
      <c r="BA30" s="712"/>
      <c r="BB30" s="712"/>
      <c r="BC30" s="712"/>
      <c r="BD30" s="712"/>
      <c r="BE30" s="718"/>
      <c r="BF30" s="718"/>
      <c r="BG30" s="718"/>
      <c r="BH30" s="718"/>
      <c r="BI30" s="719"/>
      <c r="BJ30" s="64"/>
      <c r="BK30" s="64"/>
      <c r="BL30" s="64"/>
      <c r="BM30" s="64"/>
      <c r="BN30" s="64"/>
      <c r="BO30" s="63"/>
      <c r="BP30" s="63"/>
      <c r="BQ30" s="60">
        <v>24</v>
      </c>
      <c r="BR30" s="88"/>
      <c r="BS30" s="720"/>
      <c r="BT30" s="721"/>
      <c r="BU30" s="721"/>
      <c r="BV30" s="721"/>
      <c r="BW30" s="721"/>
      <c r="BX30" s="721"/>
      <c r="BY30" s="721"/>
      <c r="BZ30" s="721"/>
      <c r="CA30" s="721"/>
      <c r="CB30" s="721"/>
      <c r="CC30" s="721"/>
      <c r="CD30" s="721"/>
      <c r="CE30" s="721"/>
      <c r="CF30" s="721"/>
      <c r="CG30" s="722"/>
      <c r="CH30" s="723"/>
      <c r="CI30" s="715"/>
      <c r="CJ30" s="715"/>
      <c r="CK30" s="715"/>
      <c r="CL30" s="724"/>
      <c r="CM30" s="723"/>
      <c r="CN30" s="715"/>
      <c r="CO30" s="715"/>
      <c r="CP30" s="715"/>
      <c r="CQ30" s="724"/>
      <c r="CR30" s="723"/>
      <c r="CS30" s="715"/>
      <c r="CT30" s="715"/>
      <c r="CU30" s="715"/>
      <c r="CV30" s="724"/>
      <c r="CW30" s="723"/>
      <c r="CX30" s="715"/>
      <c r="CY30" s="715"/>
      <c r="CZ30" s="715"/>
      <c r="DA30" s="724"/>
      <c r="DB30" s="723"/>
      <c r="DC30" s="715"/>
      <c r="DD30" s="715"/>
      <c r="DE30" s="715"/>
      <c r="DF30" s="724"/>
      <c r="DG30" s="723"/>
      <c r="DH30" s="715"/>
      <c r="DI30" s="715"/>
      <c r="DJ30" s="715"/>
      <c r="DK30" s="724"/>
      <c r="DL30" s="723"/>
      <c r="DM30" s="715"/>
      <c r="DN30" s="715"/>
      <c r="DO30" s="715"/>
      <c r="DP30" s="724"/>
      <c r="DQ30" s="723"/>
      <c r="DR30" s="715"/>
      <c r="DS30" s="715"/>
      <c r="DT30" s="715"/>
      <c r="DU30" s="724"/>
      <c r="DV30" s="720"/>
      <c r="DW30" s="721"/>
      <c r="DX30" s="721"/>
      <c r="DY30" s="721"/>
      <c r="DZ30" s="739"/>
      <c r="EA30" s="55"/>
    </row>
    <row r="31" spans="1:131" s="52" customFormat="1" ht="26.25" customHeight="1" x14ac:dyDescent="0.15">
      <c r="A31" s="62">
        <v>4</v>
      </c>
      <c r="B31" s="720" t="s">
        <v>461</v>
      </c>
      <c r="C31" s="721"/>
      <c r="D31" s="721"/>
      <c r="E31" s="721"/>
      <c r="F31" s="721"/>
      <c r="G31" s="721"/>
      <c r="H31" s="721"/>
      <c r="I31" s="721"/>
      <c r="J31" s="721"/>
      <c r="K31" s="721"/>
      <c r="L31" s="721"/>
      <c r="M31" s="721"/>
      <c r="N31" s="721"/>
      <c r="O31" s="721"/>
      <c r="P31" s="722"/>
      <c r="Q31" s="711">
        <v>22</v>
      </c>
      <c r="R31" s="712"/>
      <c r="S31" s="712"/>
      <c r="T31" s="712"/>
      <c r="U31" s="712"/>
      <c r="V31" s="712">
        <v>22</v>
      </c>
      <c r="W31" s="712"/>
      <c r="X31" s="712"/>
      <c r="Y31" s="712"/>
      <c r="Z31" s="712"/>
      <c r="AA31" s="712" t="s">
        <v>201</v>
      </c>
      <c r="AB31" s="712"/>
      <c r="AC31" s="712"/>
      <c r="AD31" s="712"/>
      <c r="AE31" s="713"/>
      <c r="AF31" s="714" t="s">
        <v>201</v>
      </c>
      <c r="AG31" s="715"/>
      <c r="AH31" s="715"/>
      <c r="AI31" s="715"/>
      <c r="AJ31" s="716"/>
      <c r="AK31" s="717" t="s">
        <v>201</v>
      </c>
      <c r="AL31" s="712"/>
      <c r="AM31" s="712"/>
      <c r="AN31" s="712"/>
      <c r="AO31" s="712"/>
      <c r="AP31" s="712" t="s">
        <v>201</v>
      </c>
      <c r="AQ31" s="712"/>
      <c r="AR31" s="712"/>
      <c r="AS31" s="712"/>
      <c r="AT31" s="712"/>
      <c r="AU31" s="712" t="s">
        <v>201</v>
      </c>
      <c r="AV31" s="712"/>
      <c r="AW31" s="712"/>
      <c r="AX31" s="712"/>
      <c r="AY31" s="712"/>
      <c r="AZ31" s="712" t="s">
        <v>201</v>
      </c>
      <c r="BA31" s="712"/>
      <c r="BB31" s="712"/>
      <c r="BC31" s="712"/>
      <c r="BD31" s="712"/>
      <c r="BE31" s="718"/>
      <c r="BF31" s="718"/>
      <c r="BG31" s="718"/>
      <c r="BH31" s="718"/>
      <c r="BI31" s="719"/>
      <c r="BJ31" s="64"/>
      <c r="BK31" s="64"/>
      <c r="BL31" s="64"/>
      <c r="BM31" s="64"/>
      <c r="BN31" s="64"/>
      <c r="BO31" s="63"/>
      <c r="BP31" s="63"/>
      <c r="BQ31" s="60">
        <v>25</v>
      </c>
      <c r="BR31" s="88"/>
      <c r="BS31" s="720"/>
      <c r="BT31" s="721"/>
      <c r="BU31" s="721"/>
      <c r="BV31" s="721"/>
      <c r="BW31" s="721"/>
      <c r="BX31" s="721"/>
      <c r="BY31" s="721"/>
      <c r="BZ31" s="721"/>
      <c r="CA31" s="721"/>
      <c r="CB31" s="721"/>
      <c r="CC31" s="721"/>
      <c r="CD31" s="721"/>
      <c r="CE31" s="721"/>
      <c r="CF31" s="721"/>
      <c r="CG31" s="722"/>
      <c r="CH31" s="723"/>
      <c r="CI31" s="715"/>
      <c r="CJ31" s="715"/>
      <c r="CK31" s="715"/>
      <c r="CL31" s="724"/>
      <c r="CM31" s="723"/>
      <c r="CN31" s="715"/>
      <c r="CO31" s="715"/>
      <c r="CP31" s="715"/>
      <c r="CQ31" s="724"/>
      <c r="CR31" s="723"/>
      <c r="CS31" s="715"/>
      <c r="CT31" s="715"/>
      <c r="CU31" s="715"/>
      <c r="CV31" s="724"/>
      <c r="CW31" s="723"/>
      <c r="CX31" s="715"/>
      <c r="CY31" s="715"/>
      <c r="CZ31" s="715"/>
      <c r="DA31" s="724"/>
      <c r="DB31" s="723"/>
      <c r="DC31" s="715"/>
      <c r="DD31" s="715"/>
      <c r="DE31" s="715"/>
      <c r="DF31" s="724"/>
      <c r="DG31" s="723"/>
      <c r="DH31" s="715"/>
      <c r="DI31" s="715"/>
      <c r="DJ31" s="715"/>
      <c r="DK31" s="724"/>
      <c r="DL31" s="723"/>
      <c r="DM31" s="715"/>
      <c r="DN31" s="715"/>
      <c r="DO31" s="715"/>
      <c r="DP31" s="724"/>
      <c r="DQ31" s="723"/>
      <c r="DR31" s="715"/>
      <c r="DS31" s="715"/>
      <c r="DT31" s="715"/>
      <c r="DU31" s="724"/>
      <c r="DV31" s="720"/>
      <c r="DW31" s="721"/>
      <c r="DX31" s="721"/>
      <c r="DY31" s="721"/>
      <c r="DZ31" s="739"/>
      <c r="EA31" s="55"/>
    </row>
    <row r="32" spans="1:131" s="52" customFormat="1" ht="26.25" customHeight="1" x14ac:dyDescent="0.15">
      <c r="A32" s="62">
        <v>5</v>
      </c>
      <c r="B32" s="720" t="s">
        <v>353</v>
      </c>
      <c r="C32" s="721"/>
      <c r="D32" s="721"/>
      <c r="E32" s="721"/>
      <c r="F32" s="721"/>
      <c r="G32" s="721"/>
      <c r="H32" s="721"/>
      <c r="I32" s="721"/>
      <c r="J32" s="721"/>
      <c r="K32" s="721"/>
      <c r="L32" s="721"/>
      <c r="M32" s="721"/>
      <c r="N32" s="721"/>
      <c r="O32" s="721"/>
      <c r="P32" s="722"/>
      <c r="Q32" s="711">
        <v>1326</v>
      </c>
      <c r="R32" s="712"/>
      <c r="S32" s="712"/>
      <c r="T32" s="712"/>
      <c r="U32" s="712"/>
      <c r="V32" s="712">
        <v>1200</v>
      </c>
      <c r="W32" s="712"/>
      <c r="X32" s="712"/>
      <c r="Y32" s="712"/>
      <c r="Z32" s="712"/>
      <c r="AA32" s="712">
        <v>127</v>
      </c>
      <c r="AB32" s="712"/>
      <c r="AC32" s="712"/>
      <c r="AD32" s="712"/>
      <c r="AE32" s="713"/>
      <c r="AF32" s="714">
        <v>246</v>
      </c>
      <c r="AG32" s="715"/>
      <c r="AH32" s="715"/>
      <c r="AI32" s="715"/>
      <c r="AJ32" s="716"/>
      <c r="AK32" s="717" t="s">
        <v>201</v>
      </c>
      <c r="AL32" s="712"/>
      <c r="AM32" s="712"/>
      <c r="AN32" s="712"/>
      <c r="AO32" s="712"/>
      <c r="AP32" s="712">
        <v>3713</v>
      </c>
      <c r="AQ32" s="712"/>
      <c r="AR32" s="712"/>
      <c r="AS32" s="712"/>
      <c r="AT32" s="712"/>
      <c r="AU32" s="712">
        <v>2332</v>
      </c>
      <c r="AV32" s="712"/>
      <c r="AW32" s="712"/>
      <c r="AX32" s="712"/>
      <c r="AY32" s="712"/>
      <c r="AZ32" s="712" t="s">
        <v>201</v>
      </c>
      <c r="BA32" s="712"/>
      <c r="BB32" s="712"/>
      <c r="BC32" s="712"/>
      <c r="BD32" s="712"/>
      <c r="BE32" s="718" t="s">
        <v>463</v>
      </c>
      <c r="BF32" s="718"/>
      <c r="BG32" s="718"/>
      <c r="BH32" s="718"/>
      <c r="BI32" s="719"/>
      <c r="BJ32" s="64"/>
      <c r="BK32" s="64"/>
      <c r="BL32" s="64"/>
      <c r="BM32" s="64"/>
      <c r="BN32" s="64"/>
      <c r="BO32" s="63"/>
      <c r="BP32" s="63"/>
      <c r="BQ32" s="60">
        <v>26</v>
      </c>
      <c r="BR32" s="88"/>
      <c r="BS32" s="720"/>
      <c r="BT32" s="721"/>
      <c r="BU32" s="721"/>
      <c r="BV32" s="721"/>
      <c r="BW32" s="721"/>
      <c r="BX32" s="721"/>
      <c r="BY32" s="721"/>
      <c r="BZ32" s="721"/>
      <c r="CA32" s="721"/>
      <c r="CB32" s="721"/>
      <c r="CC32" s="721"/>
      <c r="CD32" s="721"/>
      <c r="CE32" s="721"/>
      <c r="CF32" s="721"/>
      <c r="CG32" s="722"/>
      <c r="CH32" s="723"/>
      <c r="CI32" s="715"/>
      <c r="CJ32" s="715"/>
      <c r="CK32" s="715"/>
      <c r="CL32" s="724"/>
      <c r="CM32" s="723"/>
      <c r="CN32" s="715"/>
      <c r="CO32" s="715"/>
      <c r="CP32" s="715"/>
      <c r="CQ32" s="724"/>
      <c r="CR32" s="723"/>
      <c r="CS32" s="715"/>
      <c r="CT32" s="715"/>
      <c r="CU32" s="715"/>
      <c r="CV32" s="724"/>
      <c r="CW32" s="723"/>
      <c r="CX32" s="715"/>
      <c r="CY32" s="715"/>
      <c r="CZ32" s="715"/>
      <c r="DA32" s="724"/>
      <c r="DB32" s="723"/>
      <c r="DC32" s="715"/>
      <c r="DD32" s="715"/>
      <c r="DE32" s="715"/>
      <c r="DF32" s="724"/>
      <c r="DG32" s="723"/>
      <c r="DH32" s="715"/>
      <c r="DI32" s="715"/>
      <c r="DJ32" s="715"/>
      <c r="DK32" s="724"/>
      <c r="DL32" s="723"/>
      <c r="DM32" s="715"/>
      <c r="DN32" s="715"/>
      <c r="DO32" s="715"/>
      <c r="DP32" s="724"/>
      <c r="DQ32" s="723"/>
      <c r="DR32" s="715"/>
      <c r="DS32" s="715"/>
      <c r="DT32" s="715"/>
      <c r="DU32" s="724"/>
      <c r="DV32" s="720"/>
      <c r="DW32" s="721"/>
      <c r="DX32" s="721"/>
      <c r="DY32" s="721"/>
      <c r="DZ32" s="739"/>
      <c r="EA32" s="55"/>
    </row>
    <row r="33" spans="1:131" s="52" customFormat="1" ht="26.25" customHeight="1" x14ac:dyDescent="0.15">
      <c r="A33" s="62">
        <v>6</v>
      </c>
      <c r="B33" s="720"/>
      <c r="C33" s="721"/>
      <c r="D33" s="721"/>
      <c r="E33" s="721"/>
      <c r="F33" s="721"/>
      <c r="G33" s="721"/>
      <c r="H33" s="721"/>
      <c r="I33" s="721"/>
      <c r="J33" s="721"/>
      <c r="K33" s="721"/>
      <c r="L33" s="721"/>
      <c r="M33" s="721"/>
      <c r="N33" s="721"/>
      <c r="O33" s="721"/>
      <c r="P33" s="722"/>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72"/>
      <c r="BA33" s="772"/>
      <c r="BB33" s="772"/>
      <c r="BC33" s="772"/>
      <c r="BD33" s="772"/>
      <c r="BE33" s="718"/>
      <c r="BF33" s="718"/>
      <c r="BG33" s="718"/>
      <c r="BH33" s="718"/>
      <c r="BI33" s="719"/>
      <c r="BJ33" s="64"/>
      <c r="BK33" s="64"/>
      <c r="BL33" s="64"/>
      <c r="BM33" s="64"/>
      <c r="BN33" s="64"/>
      <c r="BO33" s="63"/>
      <c r="BP33" s="63"/>
      <c r="BQ33" s="60">
        <v>27</v>
      </c>
      <c r="BR33" s="88"/>
      <c r="BS33" s="720"/>
      <c r="BT33" s="721"/>
      <c r="BU33" s="721"/>
      <c r="BV33" s="721"/>
      <c r="BW33" s="721"/>
      <c r="BX33" s="721"/>
      <c r="BY33" s="721"/>
      <c r="BZ33" s="721"/>
      <c r="CA33" s="721"/>
      <c r="CB33" s="721"/>
      <c r="CC33" s="721"/>
      <c r="CD33" s="721"/>
      <c r="CE33" s="721"/>
      <c r="CF33" s="721"/>
      <c r="CG33" s="722"/>
      <c r="CH33" s="723"/>
      <c r="CI33" s="715"/>
      <c r="CJ33" s="715"/>
      <c r="CK33" s="715"/>
      <c r="CL33" s="724"/>
      <c r="CM33" s="723"/>
      <c r="CN33" s="715"/>
      <c r="CO33" s="715"/>
      <c r="CP33" s="715"/>
      <c r="CQ33" s="724"/>
      <c r="CR33" s="723"/>
      <c r="CS33" s="715"/>
      <c r="CT33" s="715"/>
      <c r="CU33" s="715"/>
      <c r="CV33" s="724"/>
      <c r="CW33" s="723"/>
      <c r="CX33" s="715"/>
      <c r="CY33" s="715"/>
      <c r="CZ33" s="715"/>
      <c r="DA33" s="724"/>
      <c r="DB33" s="723"/>
      <c r="DC33" s="715"/>
      <c r="DD33" s="715"/>
      <c r="DE33" s="715"/>
      <c r="DF33" s="724"/>
      <c r="DG33" s="723"/>
      <c r="DH33" s="715"/>
      <c r="DI33" s="715"/>
      <c r="DJ33" s="715"/>
      <c r="DK33" s="724"/>
      <c r="DL33" s="723"/>
      <c r="DM33" s="715"/>
      <c r="DN33" s="715"/>
      <c r="DO33" s="715"/>
      <c r="DP33" s="724"/>
      <c r="DQ33" s="723"/>
      <c r="DR33" s="715"/>
      <c r="DS33" s="715"/>
      <c r="DT33" s="715"/>
      <c r="DU33" s="724"/>
      <c r="DV33" s="720"/>
      <c r="DW33" s="721"/>
      <c r="DX33" s="721"/>
      <c r="DY33" s="721"/>
      <c r="DZ33" s="739"/>
      <c r="EA33" s="55"/>
    </row>
    <row r="34" spans="1:131" s="52" customFormat="1" ht="26.25" customHeight="1" x14ac:dyDescent="0.15">
      <c r="A34" s="62">
        <v>7</v>
      </c>
      <c r="B34" s="720"/>
      <c r="C34" s="721"/>
      <c r="D34" s="721"/>
      <c r="E34" s="721"/>
      <c r="F34" s="721"/>
      <c r="G34" s="721"/>
      <c r="H34" s="721"/>
      <c r="I34" s="721"/>
      <c r="J34" s="721"/>
      <c r="K34" s="721"/>
      <c r="L34" s="721"/>
      <c r="M34" s="721"/>
      <c r="N34" s="721"/>
      <c r="O34" s="721"/>
      <c r="P34" s="722"/>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72"/>
      <c r="BA34" s="772"/>
      <c r="BB34" s="772"/>
      <c r="BC34" s="772"/>
      <c r="BD34" s="772"/>
      <c r="BE34" s="718"/>
      <c r="BF34" s="718"/>
      <c r="BG34" s="718"/>
      <c r="BH34" s="718"/>
      <c r="BI34" s="719"/>
      <c r="BJ34" s="64"/>
      <c r="BK34" s="64"/>
      <c r="BL34" s="64"/>
      <c r="BM34" s="64"/>
      <c r="BN34" s="64"/>
      <c r="BO34" s="63"/>
      <c r="BP34" s="63"/>
      <c r="BQ34" s="60">
        <v>28</v>
      </c>
      <c r="BR34" s="88"/>
      <c r="BS34" s="720"/>
      <c r="BT34" s="721"/>
      <c r="BU34" s="721"/>
      <c r="BV34" s="721"/>
      <c r="BW34" s="721"/>
      <c r="BX34" s="721"/>
      <c r="BY34" s="721"/>
      <c r="BZ34" s="721"/>
      <c r="CA34" s="721"/>
      <c r="CB34" s="721"/>
      <c r="CC34" s="721"/>
      <c r="CD34" s="721"/>
      <c r="CE34" s="721"/>
      <c r="CF34" s="721"/>
      <c r="CG34" s="722"/>
      <c r="CH34" s="723"/>
      <c r="CI34" s="715"/>
      <c r="CJ34" s="715"/>
      <c r="CK34" s="715"/>
      <c r="CL34" s="724"/>
      <c r="CM34" s="723"/>
      <c r="CN34" s="715"/>
      <c r="CO34" s="715"/>
      <c r="CP34" s="715"/>
      <c r="CQ34" s="724"/>
      <c r="CR34" s="723"/>
      <c r="CS34" s="715"/>
      <c r="CT34" s="715"/>
      <c r="CU34" s="715"/>
      <c r="CV34" s="724"/>
      <c r="CW34" s="723"/>
      <c r="CX34" s="715"/>
      <c r="CY34" s="715"/>
      <c r="CZ34" s="715"/>
      <c r="DA34" s="724"/>
      <c r="DB34" s="723"/>
      <c r="DC34" s="715"/>
      <c r="DD34" s="715"/>
      <c r="DE34" s="715"/>
      <c r="DF34" s="724"/>
      <c r="DG34" s="723"/>
      <c r="DH34" s="715"/>
      <c r="DI34" s="715"/>
      <c r="DJ34" s="715"/>
      <c r="DK34" s="724"/>
      <c r="DL34" s="723"/>
      <c r="DM34" s="715"/>
      <c r="DN34" s="715"/>
      <c r="DO34" s="715"/>
      <c r="DP34" s="724"/>
      <c r="DQ34" s="723"/>
      <c r="DR34" s="715"/>
      <c r="DS34" s="715"/>
      <c r="DT34" s="715"/>
      <c r="DU34" s="724"/>
      <c r="DV34" s="720"/>
      <c r="DW34" s="721"/>
      <c r="DX34" s="721"/>
      <c r="DY34" s="721"/>
      <c r="DZ34" s="739"/>
      <c r="EA34" s="55"/>
    </row>
    <row r="35" spans="1:131" s="52" customFormat="1" ht="26.25" customHeight="1" x14ac:dyDescent="0.15">
      <c r="A35" s="62">
        <v>8</v>
      </c>
      <c r="B35" s="720"/>
      <c r="C35" s="721"/>
      <c r="D35" s="721"/>
      <c r="E35" s="721"/>
      <c r="F35" s="721"/>
      <c r="G35" s="721"/>
      <c r="H35" s="721"/>
      <c r="I35" s="721"/>
      <c r="J35" s="721"/>
      <c r="K35" s="721"/>
      <c r="L35" s="721"/>
      <c r="M35" s="721"/>
      <c r="N35" s="721"/>
      <c r="O35" s="721"/>
      <c r="P35" s="722"/>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72"/>
      <c r="BA35" s="772"/>
      <c r="BB35" s="772"/>
      <c r="BC35" s="772"/>
      <c r="BD35" s="772"/>
      <c r="BE35" s="718"/>
      <c r="BF35" s="718"/>
      <c r="BG35" s="718"/>
      <c r="BH35" s="718"/>
      <c r="BI35" s="719"/>
      <c r="BJ35" s="64"/>
      <c r="BK35" s="64"/>
      <c r="BL35" s="64"/>
      <c r="BM35" s="64"/>
      <c r="BN35" s="64"/>
      <c r="BO35" s="63"/>
      <c r="BP35" s="63"/>
      <c r="BQ35" s="60">
        <v>29</v>
      </c>
      <c r="BR35" s="88"/>
      <c r="BS35" s="720"/>
      <c r="BT35" s="721"/>
      <c r="BU35" s="721"/>
      <c r="BV35" s="721"/>
      <c r="BW35" s="721"/>
      <c r="BX35" s="721"/>
      <c r="BY35" s="721"/>
      <c r="BZ35" s="721"/>
      <c r="CA35" s="721"/>
      <c r="CB35" s="721"/>
      <c r="CC35" s="721"/>
      <c r="CD35" s="721"/>
      <c r="CE35" s="721"/>
      <c r="CF35" s="721"/>
      <c r="CG35" s="722"/>
      <c r="CH35" s="723"/>
      <c r="CI35" s="715"/>
      <c r="CJ35" s="715"/>
      <c r="CK35" s="715"/>
      <c r="CL35" s="724"/>
      <c r="CM35" s="723"/>
      <c r="CN35" s="715"/>
      <c r="CO35" s="715"/>
      <c r="CP35" s="715"/>
      <c r="CQ35" s="724"/>
      <c r="CR35" s="723"/>
      <c r="CS35" s="715"/>
      <c r="CT35" s="715"/>
      <c r="CU35" s="715"/>
      <c r="CV35" s="724"/>
      <c r="CW35" s="723"/>
      <c r="CX35" s="715"/>
      <c r="CY35" s="715"/>
      <c r="CZ35" s="715"/>
      <c r="DA35" s="724"/>
      <c r="DB35" s="723"/>
      <c r="DC35" s="715"/>
      <c r="DD35" s="715"/>
      <c r="DE35" s="715"/>
      <c r="DF35" s="724"/>
      <c r="DG35" s="723"/>
      <c r="DH35" s="715"/>
      <c r="DI35" s="715"/>
      <c r="DJ35" s="715"/>
      <c r="DK35" s="724"/>
      <c r="DL35" s="723"/>
      <c r="DM35" s="715"/>
      <c r="DN35" s="715"/>
      <c r="DO35" s="715"/>
      <c r="DP35" s="724"/>
      <c r="DQ35" s="723"/>
      <c r="DR35" s="715"/>
      <c r="DS35" s="715"/>
      <c r="DT35" s="715"/>
      <c r="DU35" s="724"/>
      <c r="DV35" s="720"/>
      <c r="DW35" s="721"/>
      <c r="DX35" s="721"/>
      <c r="DY35" s="721"/>
      <c r="DZ35" s="739"/>
      <c r="EA35" s="55"/>
    </row>
    <row r="36" spans="1:131" s="52" customFormat="1" ht="26.25" customHeight="1" x14ac:dyDescent="0.15">
      <c r="A36" s="62">
        <v>9</v>
      </c>
      <c r="B36" s="720"/>
      <c r="C36" s="721"/>
      <c r="D36" s="721"/>
      <c r="E36" s="721"/>
      <c r="F36" s="721"/>
      <c r="G36" s="721"/>
      <c r="H36" s="721"/>
      <c r="I36" s="721"/>
      <c r="J36" s="721"/>
      <c r="K36" s="721"/>
      <c r="L36" s="721"/>
      <c r="M36" s="721"/>
      <c r="N36" s="721"/>
      <c r="O36" s="721"/>
      <c r="P36" s="722"/>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72"/>
      <c r="BA36" s="772"/>
      <c r="BB36" s="772"/>
      <c r="BC36" s="772"/>
      <c r="BD36" s="772"/>
      <c r="BE36" s="718"/>
      <c r="BF36" s="718"/>
      <c r="BG36" s="718"/>
      <c r="BH36" s="718"/>
      <c r="BI36" s="719"/>
      <c r="BJ36" s="64"/>
      <c r="BK36" s="64"/>
      <c r="BL36" s="64"/>
      <c r="BM36" s="64"/>
      <c r="BN36" s="64"/>
      <c r="BO36" s="63"/>
      <c r="BP36" s="63"/>
      <c r="BQ36" s="60">
        <v>30</v>
      </c>
      <c r="BR36" s="88"/>
      <c r="BS36" s="720"/>
      <c r="BT36" s="721"/>
      <c r="BU36" s="721"/>
      <c r="BV36" s="721"/>
      <c r="BW36" s="721"/>
      <c r="BX36" s="721"/>
      <c r="BY36" s="721"/>
      <c r="BZ36" s="721"/>
      <c r="CA36" s="721"/>
      <c r="CB36" s="721"/>
      <c r="CC36" s="721"/>
      <c r="CD36" s="721"/>
      <c r="CE36" s="721"/>
      <c r="CF36" s="721"/>
      <c r="CG36" s="722"/>
      <c r="CH36" s="723"/>
      <c r="CI36" s="715"/>
      <c r="CJ36" s="715"/>
      <c r="CK36" s="715"/>
      <c r="CL36" s="724"/>
      <c r="CM36" s="723"/>
      <c r="CN36" s="715"/>
      <c r="CO36" s="715"/>
      <c r="CP36" s="715"/>
      <c r="CQ36" s="724"/>
      <c r="CR36" s="723"/>
      <c r="CS36" s="715"/>
      <c r="CT36" s="715"/>
      <c r="CU36" s="715"/>
      <c r="CV36" s="724"/>
      <c r="CW36" s="723"/>
      <c r="CX36" s="715"/>
      <c r="CY36" s="715"/>
      <c r="CZ36" s="715"/>
      <c r="DA36" s="724"/>
      <c r="DB36" s="723"/>
      <c r="DC36" s="715"/>
      <c r="DD36" s="715"/>
      <c r="DE36" s="715"/>
      <c r="DF36" s="724"/>
      <c r="DG36" s="723"/>
      <c r="DH36" s="715"/>
      <c r="DI36" s="715"/>
      <c r="DJ36" s="715"/>
      <c r="DK36" s="724"/>
      <c r="DL36" s="723"/>
      <c r="DM36" s="715"/>
      <c r="DN36" s="715"/>
      <c r="DO36" s="715"/>
      <c r="DP36" s="724"/>
      <c r="DQ36" s="723"/>
      <c r="DR36" s="715"/>
      <c r="DS36" s="715"/>
      <c r="DT36" s="715"/>
      <c r="DU36" s="724"/>
      <c r="DV36" s="720"/>
      <c r="DW36" s="721"/>
      <c r="DX36" s="721"/>
      <c r="DY36" s="721"/>
      <c r="DZ36" s="739"/>
      <c r="EA36" s="55"/>
    </row>
    <row r="37" spans="1:131" s="52" customFormat="1" ht="26.25" customHeight="1" x14ac:dyDescent="0.15">
      <c r="A37" s="62">
        <v>10</v>
      </c>
      <c r="B37" s="720"/>
      <c r="C37" s="721"/>
      <c r="D37" s="721"/>
      <c r="E37" s="721"/>
      <c r="F37" s="721"/>
      <c r="G37" s="721"/>
      <c r="H37" s="721"/>
      <c r="I37" s="721"/>
      <c r="J37" s="721"/>
      <c r="K37" s="721"/>
      <c r="L37" s="721"/>
      <c r="M37" s="721"/>
      <c r="N37" s="721"/>
      <c r="O37" s="721"/>
      <c r="P37" s="722"/>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72"/>
      <c r="BA37" s="772"/>
      <c r="BB37" s="772"/>
      <c r="BC37" s="772"/>
      <c r="BD37" s="772"/>
      <c r="BE37" s="718"/>
      <c r="BF37" s="718"/>
      <c r="BG37" s="718"/>
      <c r="BH37" s="718"/>
      <c r="BI37" s="719"/>
      <c r="BJ37" s="64"/>
      <c r="BK37" s="64"/>
      <c r="BL37" s="64"/>
      <c r="BM37" s="64"/>
      <c r="BN37" s="64"/>
      <c r="BO37" s="63"/>
      <c r="BP37" s="63"/>
      <c r="BQ37" s="60">
        <v>31</v>
      </c>
      <c r="BR37" s="88"/>
      <c r="BS37" s="720"/>
      <c r="BT37" s="721"/>
      <c r="BU37" s="721"/>
      <c r="BV37" s="721"/>
      <c r="BW37" s="721"/>
      <c r="BX37" s="721"/>
      <c r="BY37" s="721"/>
      <c r="BZ37" s="721"/>
      <c r="CA37" s="721"/>
      <c r="CB37" s="721"/>
      <c r="CC37" s="721"/>
      <c r="CD37" s="721"/>
      <c r="CE37" s="721"/>
      <c r="CF37" s="721"/>
      <c r="CG37" s="722"/>
      <c r="CH37" s="723"/>
      <c r="CI37" s="715"/>
      <c r="CJ37" s="715"/>
      <c r="CK37" s="715"/>
      <c r="CL37" s="724"/>
      <c r="CM37" s="723"/>
      <c r="CN37" s="715"/>
      <c r="CO37" s="715"/>
      <c r="CP37" s="715"/>
      <c r="CQ37" s="724"/>
      <c r="CR37" s="723"/>
      <c r="CS37" s="715"/>
      <c r="CT37" s="715"/>
      <c r="CU37" s="715"/>
      <c r="CV37" s="724"/>
      <c r="CW37" s="723"/>
      <c r="CX37" s="715"/>
      <c r="CY37" s="715"/>
      <c r="CZ37" s="715"/>
      <c r="DA37" s="724"/>
      <c r="DB37" s="723"/>
      <c r="DC37" s="715"/>
      <c r="DD37" s="715"/>
      <c r="DE37" s="715"/>
      <c r="DF37" s="724"/>
      <c r="DG37" s="723"/>
      <c r="DH37" s="715"/>
      <c r="DI37" s="715"/>
      <c r="DJ37" s="715"/>
      <c r="DK37" s="724"/>
      <c r="DL37" s="723"/>
      <c r="DM37" s="715"/>
      <c r="DN37" s="715"/>
      <c r="DO37" s="715"/>
      <c r="DP37" s="724"/>
      <c r="DQ37" s="723"/>
      <c r="DR37" s="715"/>
      <c r="DS37" s="715"/>
      <c r="DT37" s="715"/>
      <c r="DU37" s="724"/>
      <c r="DV37" s="720"/>
      <c r="DW37" s="721"/>
      <c r="DX37" s="721"/>
      <c r="DY37" s="721"/>
      <c r="DZ37" s="739"/>
      <c r="EA37" s="55"/>
    </row>
    <row r="38" spans="1:131" s="52" customFormat="1" ht="26.25" customHeight="1" x14ac:dyDescent="0.15">
      <c r="A38" s="62">
        <v>11</v>
      </c>
      <c r="B38" s="720"/>
      <c r="C38" s="721"/>
      <c r="D38" s="721"/>
      <c r="E38" s="721"/>
      <c r="F38" s="721"/>
      <c r="G38" s="721"/>
      <c r="H38" s="721"/>
      <c r="I38" s="721"/>
      <c r="J38" s="721"/>
      <c r="K38" s="721"/>
      <c r="L38" s="721"/>
      <c r="M38" s="721"/>
      <c r="N38" s="721"/>
      <c r="O38" s="721"/>
      <c r="P38" s="722"/>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72"/>
      <c r="BA38" s="772"/>
      <c r="BB38" s="772"/>
      <c r="BC38" s="772"/>
      <c r="BD38" s="772"/>
      <c r="BE38" s="718"/>
      <c r="BF38" s="718"/>
      <c r="BG38" s="718"/>
      <c r="BH38" s="718"/>
      <c r="BI38" s="719"/>
      <c r="BJ38" s="64"/>
      <c r="BK38" s="64"/>
      <c r="BL38" s="64"/>
      <c r="BM38" s="64"/>
      <c r="BN38" s="64"/>
      <c r="BO38" s="63"/>
      <c r="BP38" s="63"/>
      <c r="BQ38" s="60">
        <v>32</v>
      </c>
      <c r="BR38" s="88"/>
      <c r="BS38" s="720"/>
      <c r="BT38" s="721"/>
      <c r="BU38" s="721"/>
      <c r="BV38" s="721"/>
      <c r="BW38" s="721"/>
      <c r="BX38" s="721"/>
      <c r="BY38" s="721"/>
      <c r="BZ38" s="721"/>
      <c r="CA38" s="721"/>
      <c r="CB38" s="721"/>
      <c r="CC38" s="721"/>
      <c r="CD38" s="721"/>
      <c r="CE38" s="721"/>
      <c r="CF38" s="721"/>
      <c r="CG38" s="722"/>
      <c r="CH38" s="723"/>
      <c r="CI38" s="715"/>
      <c r="CJ38" s="715"/>
      <c r="CK38" s="715"/>
      <c r="CL38" s="724"/>
      <c r="CM38" s="723"/>
      <c r="CN38" s="715"/>
      <c r="CO38" s="715"/>
      <c r="CP38" s="715"/>
      <c r="CQ38" s="724"/>
      <c r="CR38" s="723"/>
      <c r="CS38" s="715"/>
      <c r="CT38" s="715"/>
      <c r="CU38" s="715"/>
      <c r="CV38" s="724"/>
      <c r="CW38" s="723"/>
      <c r="CX38" s="715"/>
      <c r="CY38" s="715"/>
      <c r="CZ38" s="715"/>
      <c r="DA38" s="724"/>
      <c r="DB38" s="723"/>
      <c r="DC38" s="715"/>
      <c r="DD38" s="715"/>
      <c r="DE38" s="715"/>
      <c r="DF38" s="724"/>
      <c r="DG38" s="723"/>
      <c r="DH38" s="715"/>
      <c r="DI38" s="715"/>
      <c r="DJ38" s="715"/>
      <c r="DK38" s="724"/>
      <c r="DL38" s="723"/>
      <c r="DM38" s="715"/>
      <c r="DN38" s="715"/>
      <c r="DO38" s="715"/>
      <c r="DP38" s="724"/>
      <c r="DQ38" s="723"/>
      <c r="DR38" s="715"/>
      <c r="DS38" s="715"/>
      <c r="DT38" s="715"/>
      <c r="DU38" s="724"/>
      <c r="DV38" s="720"/>
      <c r="DW38" s="721"/>
      <c r="DX38" s="721"/>
      <c r="DY38" s="721"/>
      <c r="DZ38" s="739"/>
      <c r="EA38" s="55"/>
    </row>
    <row r="39" spans="1:131" s="52" customFormat="1" ht="26.25" customHeight="1" x14ac:dyDescent="0.15">
      <c r="A39" s="62">
        <v>12</v>
      </c>
      <c r="B39" s="720"/>
      <c r="C39" s="721"/>
      <c r="D39" s="721"/>
      <c r="E39" s="721"/>
      <c r="F39" s="721"/>
      <c r="G39" s="721"/>
      <c r="H39" s="721"/>
      <c r="I39" s="721"/>
      <c r="J39" s="721"/>
      <c r="K39" s="721"/>
      <c r="L39" s="721"/>
      <c r="M39" s="721"/>
      <c r="N39" s="721"/>
      <c r="O39" s="721"/>
      <c r="P39" s="722"/>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72"/>
      <c r="BA39" s="772"/>
      <c r="BB39" s="772"/>
      <c r="BC39" s="772"/>
      <c r="BD39" s="772"/>
      <c r="BE39" s="718"/>
      <c r="BF39" s="718"/>
      <c r="BG39" s="718"/>
      <c r="BH39" s="718"/>
      <c r="BI39" s="719"/>
      <c r="BJ39" s="64"/>
      <c r="BK39" s="64"/>
      <c r="BL39" s="64"/>
      <c r="BM39" s="64"/>
      <c r="BN39" s="64"/>
      <c r="BO39" s="63"/>
      <c r="BP39" s="63"/>
      <c r="BQ39" s="60">
        <v>33</v>
      </c>
      <c r="BR39" s="88"/>
      <c r="BS39" s="720"/>
      <c r="BT39" s="721"/>
      <c r="BU39" s="721"/>
      <c r="BV39" s="721"/>
      <c r="BW39" s="721"/>
      <c r="BX39" s="721"/>
      <c r="BY39" s="721"/>
      <c r="BZ39" s="721"/>
      <c r="CA39" s="721"/>
      <c r="CB39" s="721"/>
      <c r="CC39" s="721"/>
      <c r="CD39" s="721"/>
      <c r="CE39" s="721"/>
      <c r="CF39" s="721"/>
      <c r="CG39" s="722"/>
      <c r="CH39" s="723"/>
      <c r="CI39" s="715"/>
      <c r="CJ39" s="715"/>
      <c r="CK39" s="715"/>
      <c r="CL39" s="724"/>
      <c r="CM39" s="723"/>
      <c r="CN39" s="715"/>
      <c r="CO39" s="715"/>
      <c r="CP39" s="715"/>
      <c r="CQ39" s="724"/>
      <c r="CR39" s="723"/>
      <c r="CS39" s="715"/>
      <c r="CT39" s="715"/>
      <c r="CU39" s="715"/>
      <c r="CV39" s="724"/>
      <c r="CW39" s="723"/>
      <c r="CX39" s="715"/>
      <c r="CY39" s="715"/>
      <c r="CZ39" s="715"/>
      <c r="DA39" s="724"/>
      <c r="DB39" s="723"/>
      <c r="DC39" s="715"/>
      <c r="DD39" s="715"/>
      <c r="DE39" s="715"/>
      <c r="DF39" s="724"/>
      <c r="DG39" s="723"/>
      <c r="DH39" s="715"/>
      <c r="DI39" s="715"/>
      <c r="DJ39" s="715"/>
      <c r="DK39" s="724"/>
      <c r="DL39" s="723"/>
      <c r="DM39" s="715"/>
      <c r="DN39" s="715"/>
      <c r="DO39" s="715"/>
      <c r="DP39" s="724"/>
      <c r="DQ39" s="723"/>
      <c r="DR39" s="715"/>
      <c r="DS39" s="715"/>
      <c r="DT39" s="715"/>
      <c r="DU39" s="724"/>
      <c r="DV39" s="720"/>
      <c r="DW39" s="721"/>
      <c r="DX39" s="721"/>
      <c r="DY39" s="721"/>
      <c r="DZ39" s="739"/>
      <c r="EA39" s="55"/>
    </row>
    <row r="40" spans="1:131" s="52" customFormat="1" ht="26.25" customHeight="1" x14ac:dyDescent="0.15">
      <c r="A40" s="60">
        <v>13</v>
      </c>
      <c r="B40" s="720"/>
      <c r="C40" s="721"/>
      <c r="D40" s="721"/>
      <c r="E40" s="721"/>
      <c r="F40" s="721"/>
      <c r="G40" s="721"/>
      <c r="H40" s="721"/>
      <c r="I40" s="721"/>
      <c r="J40" s="721"/>
      <c r="K40" s="721"/>
      <c r="L40" s="721"/>
      <c r="M40" s="721"/>
      <c r="N40" s="721"/>
      <c r="O40" s="721"/>
      <c r="P40" s="722"/>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72"/>
      <c r="BA40" s="772"/>
      <c r="BB40" s="772"/>
      <c r="BC40" s="772"/>
      <c r="BD40" s="772"/>
      <c r="BE40" s="718"/>
      <c r="BF40" s="718"/>
      <c r="BG40" s="718"/>
      <c r="BH40" s="718"/>
      <c r="BI40" s="719"/>
      <c r="BJ40" s="64"/>
      <c r="BK40" s="64"/>
      <c r="BL40" s="64"/>
      <c r="BM40" s="64"/>
      <c r="BN40" s="64"/>
      <c r="BO40" s="63"/>
      <c r="BP40" s="63"/>
      <c r="BQ40" s="60">
        <v>34</v>
      </c>
      <c r="BR40" s="88"/>
      <c r="BS40" s="720"/>
      <c r="BT40" s="721"/>
      <c r="BU40" s="721"/>
      <c r="BV40" s="721"/>
      <c r="BW40" s="721"/>
      <c r="BX40" s="721"/>
      <c r="BY40" s="721"/>
      <c r="BZ40" s="721"/>
      <c r="CA40" s="721"/>
      <c r="CB40" s="721"/>
      <c r="CC40" s="721"/>
      <c r="CD40" s="721"/>
      <c r="CE40" s="721"/>
      <c r="CF40" s="721"/>
      <c r="CG40" s="722"/>
      <c r="CH40" s="723"/>
      <c r="CI40" s="715"/>
      <c r="CJ40" s="715"/>
      <c r="CK40" s="715"/>
      <c r="CL40" s="724"/>
      <c r="CM40" s="723"/>
      <c r="CN40" s="715"/>
      <c r="CO40" s="715"/>
      <c r="CP40" s="715"/>
      <c r="CQ40" s="724"/>
      <c r="CR40" s="723"/>
      <c r="CS40" s="715"/>
      <c r="CT40" s="715"/>
      <c r="CU40" s="715"/>
      <c r="CV40" s="724"/>
      <c r="CW40" s="723"/>
      <c r="CX40" s="715"/>
      <c r="CY40" s="715"/>
      <c r="CZ40" s="715"/>
      <c r="DA40" s="724"/>
      <c r="DB40" s="723"/>
      <c r="DC40" s="715"/>
      <c r="DD40" s="715"/>
      <c r="DE40" s="715"/>
      <c r="DF40" s="724"/>
      <c r="DG40" s="723"/>
      <c r="DH40" s="715"/>
      <c r="DI40" s="715"/>
      <c r="DJ40" s="715"/>
      <c r="DK40" s="724"/>
      <c r="DL40" s="723"/>
      <c r="DM40" s="715"/>
      <c r="DN40" s="715"/>
      <c r="DO40" s="715"/>
      <c r="DP40" s="724"/>
      <c r="DQ40" s="723"/>
      <c r="DR40" s="715"/>
      <c r="DS40" s="715"/>
      <c r="DT40" s="715"/>
      <c r="DU40" s="724"/>
      <c r="DV40" s="720"/>
      <c r="DW40" s="721"/>
      <c r="DX40" s="721"/>
      <c r="DY40" s="721"/>
      <c r="DZ40" s="739"/>
      <c r="EA40" s="55"/>
    </row>
    <row r="41" spans="1:131" s="52" customFormat="1" ht="26.25" customHeight="1" x14ac:dyDescent="0.15">
      <c r="A41" s="60">
        <v>14</v>
      </c>
      <c r="B41" s="720"/>
      <c r="C41" s="721"/>
      <c r="D41" s="721"/>
      <c r="E41" s="721"/>
      <c r="F41" s="721"/>
      <c r="G41" s="721"/>
      <c r="H41" s="721"/>
      <c r="I41" s="721"/>
      <c r="J41" s="721"/>
      <c r="K41" s="721"/>
      <c r="L41" s="721"/>
      <c r="M41" s="721"/>
      <c r="N41" s="721"/>
      <c r="O41" s="721"/>
      <c r="P41" s="722"/>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72"/>
      <c r="BA41" s="772"/>
      <c r="BB41" s="772"/>
      <c r="BC41" s="772"/>
      <c r="BD41" s="772"/>
      <c r="BE41" s="718"/>
      <c r="BF41" s="718"/>
      <c r="BG41" s="718"/>
      <c r="BH41" s="718"/>
      <c r="BI41" s="719"/>
      <c r="BJ41" s="64"/>
      <c r="BK41" s="64"/>
      <c r="BL41" s="64"/>
      <c r="BM41" s="64"/>
      <c r="BN41" s="64"/>
      <c r="BO41" s="63"/>
      <c r="BP41" s="63"/>
      <c r="BQ41" s="60">
        <v>35</v>
      </c>
      <c r="BR41" s="88"/>
      <c r="BS41" s="720"/>
      <c r="BT41" s="721"/>
      <c r="BU41" s="721"/>
      <c r="BV41" s="721"/>
      <c r="BW41" s="721"/>
      <c r="BX41" s="721"/>
      <c r="BY41" s="721"/>
      <c r="BZ41" s="721"/>
      <c r="CA41" s="721"/>
      <c r="CB41" s="721"/>
      <c r="CC41" s="721"/>
      <c r="CD41" s="721"/>
      <c r="CE41" s="721"/>
      <c r="CF41" s="721"/>
      <c r="CG41" s="722"/>
      <c r="CH41" s="723"/>
      <c r="CI41" s="715"/>
      <c r="CJ41" s="715"/>
      <c r="CK41" s="715"/>
      <c r="CL41" s="724"/>
      <c r="CM41" s="723"/>
      <c r="CN41" s="715"/>
      <c r="CO41" s="715"/>
      <c r="CP41" s="715"/>
      <c r="CQ41" s="724"/>
      <c r="CR41" s="723"/>
      <c r="CS41" s="715"/>
      <c r="CT41" s="715"/>
      <c r="CU41" s="715"/>
      <c r="CV41" s="724"/>
      <c r="CW41" s="723"/>
      <c r="CX41" s="715"/>
      <c r="CY41" s="715"/>
      <c r="CZ41" s="715"/>
      <c r="DA41" s="724"/>
      <c r="DB41" s="723"/>
      <c r="DC41" s="715"/>
      <c r="DD41" s="715"/>
      <c r="DE41" s="715"/>
      <c r="DF41" s="724"/>
      <c r="DG41" s="723"/>
      <c r="DH41" s="715"/>
      <c r="DI41" s="715"/>
      <c r="DJ41" s="715"/>
      <c r="DK41" s="724"/>
      <c r="DL41" s="723"/>
      <c r="DM41" s="715"/>
      <c r="DN41" s="715"/>
      <c r="DO41" s="715"/>
      <c r="DP41" s="724"/>
      <c r="DQ41" s="723"/>
      <c r="DR41" s="715"/>
      <c r="DS41" s="715"/>
      <c r="DT41" s="715"/>
      <c r="DU41" s="724"/>
      <c r="DV41" s="720"/>
      <c r="DW41" s="721"/>
      <c r="DX41" s="721"/>
      <c r="DY41" s="721"/>
      <c r="DZ41" s="739"/>
      <c r="EA41" s="55"/>
    </row>
    <row r="42" spans="1:131" s="52" customFormat="1" ht="26.25" customHeight="1" x14ac:dyDescent="0.15">
      <c r="A42" s="60">
        <v>15</v>
      </c>
      <c r="B42" s="720"/>
      <c r="C42" s="721"/>
      <c r="D42" s="721"/>
      <c r="E42" s="721"/>
      <c r="F42" s="721"/>
      <c r="G42" s="721"/>
      <c r="H42" s="721"/>
      <c r="I42" s="721"/>
      <c r="J42" s="721"/>
      <c r="K42" s="721"/>
      <c r="L42" s="721"/>
      <c r="M42" s="721"/>
      <c r="N42" s="721"/>
      <c r="O42" s="721"/>
      <c r="P42" s="722"/>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72"/>
      <c r="BA42" s="772"/>
      <c r="BB42" s="772"/>
      <c r="BC42" s="772"/>
      <c r="BD42" s="772"/>
      <c r="BE42" s="718"/>
      <c r="BF42" s="718"/>
      <c r="BG42" s="718"/>
      <c r="BH42" s="718"/>
      <c r="BI42" s="719"/>
      <c r="BJ42" s="64"/>
      <c r="BK42" s="64"/>
      <c r="BL42" s="64"/>
      <c r="BM42" s="64"/>
      <c r="BN42" s="64"/>
      <c r="BO42" s="63"/>
      <c r="BP42" s="63"/>
      <c r="BQ42" s="60">
        <v>36</v>
      </c>
      <c r="BR42" s="88"/>
      <c r="BS42" s="720"/>
      <c r="BT42" s="721"/>
      <c r="BU42" s="721"/>
      <c r="BV42" s="721"/>
      <c r="BW42" s="721"/>
      <c r="BX42" s="721"/>
      <c r="BY42" s="721"/>
      <c r="BZ42" s="721"/>
      <c r="CA42" s="721"/>
      <c r="CB42" s="721"/>
      <c r="CC42" s="721"/>
      <c r="CD42" s="721"/>
      <c r="CE42" s="721"/>
      <c r="CF42" s="721"/>
      <c r="CG42" s="722"/>
      <c r="CH42" s="723"/>
      <c r="CI42" s="715"/>
      <c r="CJ42" s="715"/>
      <c r="CK42" s="715"/>
      <c r="CL42" s="724"/>
      <c r="CM42" s="723"/>
      <c r="CN42" s="715"/>
      <c r="CO42" s="715"/>
      <c r="CP42" s="715"/>
      <c r="CQ42" s="724"/>
      <c r="CR42" s="723"/>
      <c r="CS42" s="715"/>
      <c r="CT42" s="715"/>
      <c r="CU42" s="715"/>
      <c r="CV42" s="724"/>
      <c r="CW42" s="723"/>
      <c r="CX42" s="715"/>
      <c r="CY42" s="715"/>
      <c r="CZ42" s="715"/>
      <c r="DA42" s="724"/>
      <c r="DB42" s="723"/>
      <c r="DC42" s="715"/>
      <c r="DD42" s="715"/>
      <c r="DE42" s="715"/>
      <c r="DF42" s="724"/>
      <c r="DG42" s="723"/>
      <c r="DH42" s="715"/>
      <c r="DI42" s="715"/>
      <c r="DJ42" s="715"/>
      <c r="DK42" s="724"/>
      <c r="DL42" s="723"/>
      <c r="DM42" s="715"/>
      <c r="DN42" s="715"/>
      <c r="DO42" s="715"/>
      <c r="DP42" s="724"/>
      <c r="DQ42" s="723"/>
      <c r="DR42" s="715"/>
      <c r="DS42" s="715"/>
      <c r="DT42" s="715"/>
      <c r="DU42" s="724"/>
      <c r="DV42" s="720"/>
      <c r="DW42" s="721"/>
      <c r="DX42" s="721"/>
      <c r="DY42" s="721"/>
      <c r="DZ42" s="739"/>
      <c r="EA42" s="55"/>
    </row>
    <row r="43" spans="1:131" s="52" customFormat="1" ht="26.25" customHeight="1" x14ac:dyDescent="0.15">
      <c r="A43" s="60">
        <v>16</v>
      </c>
      <c r="B43" s="720"/>
      <c r="C43" s="721"/>
      <c r="D43" s="721"/>
      <c r="E43" s="721"/>
      <c r="F43" s="721"/>
      <c r="G43" s="721"/>
      <c r="H43" s="721"/>
      <c r="I43" s="721"/>
      <c r="J43" s="721"/>
      <c r="K43" s="721"/>
      <c r="L43" s="721"/>
      <c r="M43" s="721"/>
      <c r="N43" s="721"/>
      <c r="O43" s="721"/>
      <c r="P43" s="722"/>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72"/>
      <c r="BA43" s="772"/>
      <c r="BB43" s="772"/>
      <c r="BC43" s="772"/>
      <c r="BD43" s="772"/>
      <c r="BE43" s="718"/>
      <c r="BF43" s="718"/>
      <c r="BG43" s="718"/>
      <c r="BH43" s="718"/>
      <c r="BI43" s="719"/>
      <c r="BJ43" s="64"/>
      <c r="BK43" s="64"/>
      <c r="BL43" s="64"/>
      <c r="BM43" s="64"/>
      <c r="BN43" s="64"/>
      <c r="BO43" s="63"/>
      <c r="BP43" s="63"/>
      <c r="BQ43" s="60">
        <v>37</v>
      </c>
      <c r="BR43" s="88"/>
      <c r="BS43" s="720"/>
      <c r="BT43" s="721"/>
      <c r="BU43" s="721"/>
      <c r="BV43" s="721"/>
      <c r="BW43" s="721"/>
      <c r="BX43" s="721"/>
      <c r="BY43" s="721"/>
      <c r="BZ43" s="721"/>
      <c r="CA43" s="721"/>
      <c r="CB43" s="721"/>
      <c r="CC43" s="721"/>
      <c r="CD43" s="721"/>
      <c r="CE43" s="721"/>
      <c r="CF43" s="721"/>
      <c r="CG43" s="722"/>
      <c r="CH43" s="723"/>
      <c r="CI43" s="715"/>
      <c r="CJ43" s="715"/>
      <c r="CK43" s="715"/>
      <c r="CL43" s="724"/>
      <c r="CM43" s="723"/>
      <c r="CN43" s="715"/>
      <c r="CO43" s="715"/>
      <c r="CP43" s="715"/>
      <c r="CQ43" s="724"/>
      <c r="CR43" s="723"/>
      <c r="CS43" s="715"/>
      <c r="CT43" s="715"/>
      <c r="CU43" s="715"/>
      <c r="CV43" s="724"/>
      <c r="CW43" s="723"/>
      <c r="CX43" s="715"/>
      <c r="CY43" s="715"/>
      <c r="CZ43" s="715"/>
      <c r="DA43" s="724"/>
      <c r="DB43" s="723"/>
      <c r="DC43" s="715"/>
      <c r="DD43" s="715"/>
      <c r="DE43" s="715"/>
      <c r="DF43" s="724"/>
      <c r="DG43" s="723"/>
      <c r="DH43" s="715"/>
      <c r="DI43" s="715"/>
      <c r="DJ43" s="715"/>
      <c r="DK43" s="724"/>
      <c r="DL43" s="723"/>
      <c r="DM43" s="715"/>
      <c r="DN43" s="715"/>
      <c r="DO43" s="715"/>
      <c r="DP43" s="724"/>
      <c r="DQ43" s="723"/>
      <c r="DR43" s="715"/>
      <c r="DS43" s="715"/>
      <c r="DT43" s="715"/>
      <c r="DU43" s="724"/>
      <c r="DV43" s="720"/>
      <c r="DW43" s="721"/>
      <c r="DX43" s="721"/>
      <c r="DY43" s="721"/>
      <c r="DZ43" s="739"/>
      <c r="EA43" s="55"/>
    </row>
    <row r="44" spans="1:131" s="52" customFormat="1" ht="26.25" customHeight="1" x14ac:dyDescent="0.15">
      <c r="A44" s="60">
        <v>17</v>
      </c>
      <c r="B44" s="720"/>
      <c r="C44" s="721"/>
      <c r="D44" s="721"/>
      <c r="E44" s="721"/>
      <c r="F44" s="721"/>
      <c r="G44" s="721"/>
      <c r="H44" s="721"/>
      <c r="I44" s="721"/>
      <c r="J44" s="721"/>
      <c r="K44" s="721"/>
      <c r="L44" s="721"/>
      <c r="M44" s="721"/>
      <c r="N44" s="721"/>
      <c r="O44" s="721"/>
      <c r="P44" s="722"/>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72"/>
      <c r="BA44" s="772"/>
      <c r="BB44" s="772"/>
      <c r="BC44" s="772"/>
      <c r="BD44" s="772"/>
      <c r="BE44" s="718"/>
      <c r="BF44" s="718"/>
      <c r="BG44" s="718"/>
      <c r="BH44" s="718"/>
      <c r="BI44" s="719"/>
      <c r="BJ44" s="64"/>
      <c r="BK44" s="64"/>
      <c r="BL44" s="64"/>
      <c r="BM44" s="64"/>
      <c r="BN44" s="64"/>
      <c r="BO44" s="63"/>
      <c r="BP44" s="63"/>
      <c r="BQ44" s="60">
        <v>38</v>
      </c>
      <c r="BR44" s="88"/>
      <c r="BS44" s="720"/>
      <c r="BT44" s="721"/>
      <c r="BU44" s="721"/>
      <c r="BV44" s="721"/>
      <c r="BW44" s="721"/>
      <c r="BX44" s="721"/>
      <c r="BY44" s="721"/>
      <c r="BZ44" s="721"/>
      <c r="CA44" s="721"/>
      <c r="CB44" s="721"/>
      <c r="CC44" s="721"/>
      <c r="CD44" s="721"/>
      <c r="CE44" s="721"/>
      <c r="CF44" s="721"/>
      <c r="CG44" s="722"/>
      <c r="CH44" s="723"/>
      <c r="CI44" s="715"/>
      <c r="CJ44" s="715"/>
      <c r="CK44" s="715"/>
      <c r="CL44" s="724"/>
      <c r="CM44" s="723"/>
      <c r="CN44" s="715"/>
      <c r="CO44" s="715"/>
      <c r="CP44" s="715"/>
      <c r="CQ44" s="724"/>
      <c r="CR44" s="723"/>
      <c r="CS44" s="715"/>
      <c r="CT44" s="715"/>
      <c r="CU44" s="715"/>
      <c r="CV44" s="724"/>
      <c r="CW44" s="723"/>
      <c r="CX44" s="715"/>
      <c r="CY44" s="715"/>
      <c r="CZ44" s="715"/>
      <c r="DA44" s="724"/>
      <c r="DB44" s="723"/>
      <c r="DC44" s="715"/>
      <c r="DD44" s="715"/>
      <c r="DE44" s="715"/>
      <c r="DF44" s="724"/>
      <c r="DG44" s="723"/>
      <c r="DH44" s="715"/>
      <c r="DI44" s="715"/>
      <c r="DJ44" s="715"/>
      <c r="DK44" s="724"/>
      <c r="DL44" s="723"/>
      <c r="DM44" s="715"/>
      <c r="DN44" s="715"/>
      <c r="DO44" s="715"/>
      <c r="DP44" s="724"/>
      <c r="DQ44" s="723"/>
      <c r="DR44" s="715"/>
      <c r="DS44" s="715"/>
      <c r="DT44" s="715"/>
      <c r="DU44" s="724"/>
      <c r="DV44" s="720"/>
      <c r="DW44" s="721"/>
      <c r="DX44" s="721"/>
      <c r="DY44" s="721"/>
      <c r="DZ44" s="739"/>
      <c r="EA44" s="55"/>
    </row>
    <row r="45" spans="1:131" s="52" customFormat="1" ht="26.25" customHeight="1" x14ac:dyDescent="0.15">
      <c r="A45" s="60">
        <v>18</v>
      </c>
      <c r="B45" s="720"/>
      <c r="C45" s="721"/>
      <c r="D45" s="721"/>
      <c r="E45" s="721"/>
      <c r="F45" s="721"/>
      <c r="G45" s="721"/>
      <c r="H45" s="721"/>
      <c r="I45" s="721"/>
      <c r="J45" s="721"/>
      <c r="K45" s="721"/>
      <c r="L45" s="721"/>
      <c r="M45" s="721"/>
      <c r="N45" s="721"/>
      <c r="O45" s="721"/>
      <c r="P45" s="722"/>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72"/>
      <c r="BA45" s="772"/>
      <c r="BB45" s="772"/>
      <c r="BC45" s="772"/>
      <c r="BD45" s="772"/>
      <c r="BE45" s="718"/>
      <c r="BF45" s="718"/>
      <c r="BG45" s="718"/>
      <c r="BH45" s="718"/>
      <c r="BI45" s="719"/>
      <c r="BJ45" s="64"/>
      <c r="BK45" s="64"/>
      <c r="BL45" s="64"/>
      <c r="BM45" s="64"/>
      <c r="BN45" s="64"/>
      <c r="BO45" s="63"/>
      <c r="BP45" s="63"/>
      <c r="BQ45" s="60">
        <v>39</v>
      </c>
      <c r="BR45" s="88"/>
      <c r="BS45" s="720"/>
      <c r="BT45" s="721"/>
      <c r="BU45" s="721"/>
      <c r="BV45" s="721"/>
      <c r="BW45" s="721"/>
      <c r="BX45" s="721"/>
      <c r="BY45" s="721"/>
      <c r="BZ45" s="721"/>
      <c r="CA45" s="721"/>
      <c r="CB45" s="721"/>
      <c r="CC45" s="721"/>
      <c r="CD45" s="721"/>
      <c r="CE45" s="721"/>
      <c r="CF45" s="721"/>
      <c r="CG45" s="722"/>
      <c r="CH45" s="723"/>
      <c r="CI45" s="715"/>
      <c r="CJ45" s="715"/>
      <c r="CK45" s="715"/>
      <c r="CL45" s="724"/>
      <c r="CM45" s="723"/>
      <c r="CN45" s="715"/>
      <c r="CO45" s="715"/>
      <c r="CP45" s="715"/>
      <c r="CQ45" s="724"/>
      <c r="CR45" s="723"/>
      <c r="CS45" s="715"/>
      <c r="CT45" s="715"/>
      <c r="CU45" s="715"/>
      <c r="CV45" s="724"/>
      <c r="CW45" s="723"/>
      <c r="CX45" s="715"/>
      <c r="CY45" s="715"/>
      <c r="CZ45" s="715"/>
      <c r="DA45" s="724"/>
      <c r="DB45" s="723"/>
      <c r="DC45" s="715"/>
      <c r="DD45" s="715"/>
      <c r="DE45" s="715"/>
      <c r="DF45" s="724"/>
      <c r="DG45" s="723"/>
      <c r="DH45" s="715"/>
      <c r="DI45" s="715"/>
      <c r="DJ45" s="715"/>
      <c r="DK45" s="724"/>
      <c r="DL45" s="723"/>
      <c r="DM45" s="715"/>
      <c r="DN45" s="715"/>
      <c r="DO45" s="715"/>
      <c r="DP45" s="724"/>
      <c r="DQ45" s="723"/>
      <c r="DR45" s="715"/>
      <c r="DS45" s="715"/>
      <c r="DT45" s="715"/>
      <c r="DU45" s="724"/>
      <c r="DV45" s="720"/>
      <c r="DW45" s="721"/>
      <c r="DX45" s="721"/>
      <c r="DY45" s="721"/>
      <c r="DZ45" s="739"/>
      <c r="EA45" s="55"/>
    </row>
    <row r="46" spans="1:131" s="52" customFormat="1" ht="26.25" customHeight="1" x14ac:dyDescent="0.15">
      <c r="A46" s="60">
        <v>19</v>
      </c>
      <c r="B46" s="720"/>
      <c r="C46" s="721"/>
      <c r="D46" s="721"/>
      <c r="E46" s="721"/>
      <c r="F46" s="721"/>
      <c r="G46" s="721"/>
      <c r="H46" s="721"/>
      <c r="I46" s="721"/>
      <c r="J46" s="721"/>
      <c r="K46" s="721"/>
      <c r="L46" s="721"/>
      <c r="M46" s="721"/>
      <c r="N46" s="721"/>
      <c r="O46" s="721"/>
      <c r="P46" s="722"/>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72"/>
      <c r="BA46" s="772"/>
      <c r="BB46" s="772"/>
      <c r="BC46" s="772"/>
      <c r="BD46" s="772"/>
      <c r="BE46" s="718"/>
      <c r="BF46" s="718"/>
      <c r="BG46" s="718"/>
      <c r="BH46" s="718"/>
      <c r="BI46" s="719"/>
      <c r="BJ46" s="64"/>
      <c r="BK46" s="64"/>
      <c r="BL46" s="64"/>
      <c r="BM46" s="64"/>
      <c r="BN46" s="64"/>
      <c r="BO46" s="63"/>
      <c r="BP46" s="63"/>
      <c r="BQ46" s="60">
        <v>40</v>
      </c>
      <c r="BR46" s="88"/>
      <c r="BS46" s="720"/>
      <c r="BT46" s="721"/>
      <c r="BU46" s="721"/>
      <c r="BV46" s="721"/>
      <c r="BW46" s="721"/>
      <c r="BX46" s="721"/>
      <c r="BY46" s="721"/>
      <c r="BZ46" s="721"/>
      <c r="CA46" s="721"/>
      <c r="CB46" s="721"/>
      <c r="CC46" s="721"/>
      <c r="CD46" s="721"/>
      <c r="CE46" s="721"/>
      <c r="CF46" s="721"/>
      <c r="CG46" s="722"/>
      <c r="CH46" s="723"/>
      <c r="CI46" s="715"/>
      <c r="CJ46" s="715"/>
      <c r="CK46" s="715"/>
      <c r="CL46" s="724"/>
      <c r="CM46" s="723"/>
      <c r="CN46" s="715"/>
      <c r="CO46" s="715"/>
      <c r="CP46" s="715"/>
      <c r="CQ46" s="724"/>
      <c r="CR46" s="723"/>
      <c r="CS46" s="715"/>
      <c r="CT46" s="715"/>
      <c r="CU46" s="715"/>
      <c r="CV46" s="724"/>
      <c r="CW46" s="723"/>
      <c r="CX46" s="715"/>
      <c r="CY46" s="715"/>
      <c r="CZ46" s="715"/>
      <c r="DA46" s="724"/>
      <c r="DB46" s="723"/>
      <c r="DC46" s="715"/>
      <c r="DD46" s="715"/>
      <c r="DE46" s="715"/>
      <c r="DF46" s="724"/>
      <c r="DG46" s="723"/>
      <c r="DH46" s="715"/>
      <c r="DI46" s="715"/>
      <c r="DJ46" s="715"/>
      <c r="DK46" s="724"/>
      <c r="DL46" s="723"/>
      <c r="DM46" s="715"/>
      <c r="DN46" s="715"/>
      <c r="DO46" s="715"/>
      <c r="DP46" s="724"/>
      <c r="DQ46" s="723"/>
      <c r="DR46" s="715"/>
      <c r="DS46" s="715"/>
      <c r="DT46" s="715"/>
      <c r="DU46" s="724"/>
      <c r="DV46" s="720"/>
      <c r="DW46" s="721"/>
      <c r="DX46" s="721"/>
      <c r="DY46" s="721"/>
      <c r="DZ46" s="739"/>
      <c r="EA46" s="55"/>
    </row>
    <row r="47" spans="1:131" s="52" customFormat="1" ht="26.25" customHeight="1" x14ac:dyDescent="0.15">
      <c r="A47" s="60">
        <v>20</v>
      </c>
      <c r="B47" s="720"/>
      <c r="C47" s="721"/>
      <c r="D47" s="721"/>
      <c r="E47" s="721"/>
      <c r="F47" s="721"/>
      <c r="G47" s="721"/>
      <c r="H47" s="721"/>
      <c r="I47" s="721"/>
      <c r="J47" s="721"/>
      <c r="K47" s="721"/>
      <c r="L47" s="721"/>
      <c r="M47" s="721"/>
      <c r="N47" s="721"/>
      <c r="O47" s="721"/>
      <c r="P47" s="722"/>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72"/>
      <c r="BA47" s="772"/>
      <c r="BB47" s="772"/>
      <c r="BC47" s="772"/>
      <c r="BD47" s="772"/>
      <c r="BE47" s="718"/>
      <c r="BF47" s="718"/>
      <c r="BG47" s="718"/>
      <c r="BH47" s="718"/>
      <c r="BI47" s="719"/>
      <c r="BJ47" s="64"/>
      <c r="BK47" s="64"/>
      <c r="BL47" s="64"/>
      <c r="BM47" s="64"/>
      <c r="BN47" s="64"/>
      <c r="BO47" s="63"/>
      <c r="BP47" s="63"/>
      <c r="BQ47" s="60">
        <v>41</v>
      </c>
      <c r="BR47" s="88"/>
      <c r="BS47" s="720"/>
      <c r="BT47" s="721"/>
      <c r="BU47" s="721"/>
      <c r="BV47" s="721"/>
      <c r="BW47" s="721"/>
      <c r="BX47" s="721"/>
      <c r="BY47" s="721"/>
      <c r="BZ47" s="721"/>
      <c r="CA47" s="721"/>
      <c r="CB47" s="721"/>
      <c r="CC47" s="721"/>
      <c r="CD47" s="721"/>
      <c r="CE47" s="721"/>
      <c r="CF47" s="721"/>
      <c r="CG47" s="722"/>
      <c r="CH47" s="723"/>
      <c r="CI47" s="715"/>
      <c r="CJ47" s="715"/>
      <c r="CK47" s="715"/>
      <c r="CL47" s="724"/>
      <c r="CM47" s="723"/>
      <c r="CN47" s="715"/>
      <c r="CO47" s="715"/>
      <c r="CP47" s="715"/>
      <c r="CQ47" s="724"/>
      <c r="CR47" s="723"/>
      <c r="CS47" s="715"/>
      <c r="CT47" s="715"/>
      <c r="CU47" s="715"/>
      <c r="CV47" s="724"/>
      <c r="CW47" s="723"/>
      <c r="CX47" s="715"/>
      <c r="CY47" s="715"/>
      <c r="CZ47" s="715"/>
      <c r="DA47" s="724"/>
      <c r="DB47" s="723"/>
      <c r="DC47" s="715"/>
      <c r="DD47" s="715"/>
      <c r="DE47" s="715"/>
      <c r="DF47" s="724"/>
      <c r="DG47" s="723"/>
      <c r="DH47" s="715"/>
      <c r="DI47" s="715"/>
      <c r="DJ47" s="715"/>
      <c r="DK47" s="724"/>
      <c r="DL47" s="723"/>
      <c r="DM47" s="715"/>
      <c r="DN47" s="715"/>
      <c r="DO47" s="715"/>
      <c r="DP47" s="724"/>
      <c r="DQ47" s="723"/>
      <c r="DR47" s="715"/>
      <c r="DS47" s="715"/>
      <c r="DT47" s="715"/>
      <c r="DU47" s="724"/>
      <c r="DV47" s="720"/>
      <c r="DW47" s="721"/>
      <c r="DX47" s="721"/>
      <c r="DY47" s="721"/>
      <c r="DZ47" s="739"/>
      <c r="EA47" s="55"/>
    </row>
    <row r="48" spans="1:131" s="52" customFormat="1" ht="26.25" customHeight="1" x14ac:dyDescent="0.15">
      <c r="A48" s="60">
        <v>21</v>
      </c>
      <c r="B48" s="720"/>
      <c r="C48" s="721"/>
      <c r="D48" s="721"/>
      <c r="E48" s="721"/>
      <c r="F48" s="721"/>
      <c r="G48" s="721"/>
      <c r="H48" s="721"/>
      <c r="I48" s="721"/>
      <c r="J48" s="721"/>
      <c r="K48" s="721"/>
      <c r="L48" s="721"/>
      <c r="M48" s="721"/>
      <c r="N48" s="721"/>
      <c r="O48" s="721"/>
      <c r="P48" s="722"/>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72"/>
      <c r="BA48" s="772"/>
      <c r="BB48" s="772"/>
      <c r="BC48" s="772"/>
      <c r="BD48" s="772"/>
      <c r="BE48" s="718"/>
      <c r="BF48" s="718"/>
      <c r="BG48" s="718"/>
      <c r="BH48" s="718"/>
      <c r="BI48" s="719"/>
      <c r="BJ48" s="64"/>
      <c r="BK48" s="64"/>
      <c r="BL48" s="64"/>
      <c r="BM48" s="64"/>
      <c r="BN48" s="64"/>
      <c r="BO48" s="63"/>
      <c r="BP48" s="63"/>
      <c r="BQ48" s="60">
        <v>42</v>
      </c>
      <c r="BR48" s="88"/>
      <c r="BS48" s="720"/>
      <c r="BT48" s="721"/>
      <c r="BU48" s="721"/>
      <c r="BV48" s="721"/>
      <c r="BW48" s="721"/>
      <c r="BX48" s="721"/>
      <c r="BY48" s="721"/>
      <c r="BZ48" s="721"/>
      <c r="CA48" s="721"/>
      <c r="CB48" s="721"/>
      <c r="CC48" s="721"/>
      <c r="CD48" s="721"/>
      <c r="CE48" s="721"/>
      <c r="CF48" s="721"/>
      <c r="CG48" s="722"/>
      <c r="CH48" s="723"/>
      <c r="CI48" s="715"/>
      <c r="CJ48" s="715"/>
      <c r="CK48" s="715"/>
      <c r="CL48" s="724"/>
      <c r="CM48" s="723"/>
      <c r="CN48" s="715"/>
      <c r="CO48" s="715"/>
      <c r="CP48" s="715"/>
      <c r="CQ48" s="724"/>
      <c r="CR48" s="723"/>
      <c r="CS48" s="715"/>
      <c r="CT48" s="715"/>
      <c r="CU48" s="715"/>
      <c r="CV48" s="724"/>
      <c r="CW48" s="723"/>
      <c r="CX48" s="715"/>
      <c r="CY48" s="715"/>
      <c r="CZ48" s="715"/>
      <c r="DA48" s="724"/>
      <c r="DB48" s="723"/>
      <c r="DC48" s="715"/>
      <c r="DD48" s="715"/>
      <c r="DE48" s="715"/>
      <c r="DF48" s="724"/>
      <c r="DG48" s="723"/>
      <c r="DH48" s="715"/>
      <c r="DI48" s="715"/>
      <c r="DJ48" s="715"/>
      <c r="DK48" s="724"/>
      <c r="DL48" s="723"/>
      <c r="DM48" s="715"/>
      <c r="DN48" s="715"/>
      <c r="DO48" s="715"/>
      <c r="DP48" s="724"/>
      <c r="DQ48" s="723"/>
      <c r="DR48" s="715"/>
      <c r="DS48" s="715"/>
      <c r="DT48" s="715"/>
      <c r="DU48" s="724"/>
      <c r="DV48" s="720"/>
      <c r="DW48" s="721"/>
      <c r="DX48" s="721"/>
      <c r="DY48" s="721"/>
      <c r="DZ48" s="739"/>
      <c r="EA48" s="55"/>
    </row>
    <row r="49" spans="1:131" s="52" customFormat="1" ht="26.25" customHeight="1" x14ac:dyDescent="0.15">
      <c r="A49" s="60">
        <v>22</v>
      </c>
      <c r="B49" s="720"/>
      <c r="C49" s="721"/>
      <c r="D49" s="721"/>
      <c r="E49" s="721"/>
      <c r="F49" s="721"/>
      <c r="G49" s="721"/>
      <c r="H49" s="721"/>
      <c r="I49" s="721"/>
      <c r="J49" s="721"/>
      <c r="K49" s="721"/>
      <c r="L49" s="721"/>
      <c r="M49" s="721"/>
      <c r="N49" s="721"/>
      <c r="O49" s="721"/>
      <c r="P49" s="722"/>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72"/>
      <c r="BA49" s="772"/>
      <c r="BB49" s="772"/>
      <c r="BC49" s="772"/>
      <c r="BD49" s="772"/>
      <c r="BE49" s="718"/>
      <c r="BF49" s="718"/>
      <c r="BG49" s="718"/>
      <c r="BH49" s="718"/>
      <c r="BI49" s="719"/>
      <c r="BJ49" s="64"/>
      <c r="BK49" s="64"/>
      <c r="BL49" s="64"/>
      <c r="BM49" s="64"/>
      <c r="BN49" s="64"/>
      <c r="BO49" s="63"/>
      <c r="BP49" s="63"/>
      <c r="BQ49" s="60">
        <v>43</v>
      </c>
      <c r="BR49" s="88"/>
      <c r="BS49" s="720"/>
      <c r="BT49" s="721"/>
      <c r="BU49" s="721"/>
      <c r="BV49" s="721"/>
      <c r="BW49" s="721"/>
      <c r="BX49" s="721"/>
      <c r="BY49" s="721"/>
      <c r="BZ49" s="721"/>
      <c r="CA49" s="721"/>
      <c r="CB49" s="721"/>
      <c r="CC49" s="721"/>
      <c r="CD49" s="721"/>
      <c r="CE49" s="721"/>
      <c r="CF49" s="721"/>
      <c r="CG49" s="722"/>
      <c r="CH49" s="723"/>
      <c r="CI49" s="715"/>
      <c r="CJ49" s="715"/>
      <c r="CK49" s="715"/>
      <c r="CL49" s="724"/>
      <c r="CM49" s="723"/>
      <c r="CN49" s="715"/>
      <c r="CO49" s="715"/>
      <c r="CP49" s="715"/>
      <c r="CQ49" s="724"/>
      <c r="CR49" s="723"/>
      <c r="CS49" s="715"/>
      <c r="CT49" s="715"/>
      <c r="CU49" s="715"/>
      <c r="CV49" s="724"/>
      <c r="CW49" s="723"/>
      <c r="CX49" s="715"/>
      <c r="CY49" s="715"/>
      <c r="CZ49" s="715"/>
      <c r="DA49" s="724"/>
      <c r="DB49" s="723"/>
      <c r="DC49" s="715"/>
      <c r="DD49" s="715"/>
      <c r="DE49" s="715"/>
      <c r="DF49" s="724"/>
      <c r="DG49" s="723"/>
      <c r="DH49" s="715"/>
      <c r="DI49" s="715"/>
      <c r="DJ49" s="715"/>
      <c r="DK49" s="724"/>
      <c r="DL49" s="723"/>
      <c r="DM49" s="715"/>
      <c r="DN49" s="715"/>
      <c r="DO49" s="715"/>
      <c r="DP49" s="724"/>
      <c r="DQ49" s="723"/>
      <c r="DR49" s="715"/>
      <c r="DS49" s="715"/>
      <c r="DT49" s="715"/>
      <c r="DU49" s="724"/>
      <c r="DV49" s="720"/>
      <c r="DW49" s="721"/>
      <c r="DX49" s="721"/>
      <c r="DY49" s="721"/>
      <c r="DZ49" s="739"/>
      <c r="EA49" s="55"/>
    </row>
    <row r="50" spans="1:131" s="52" customFormat="1" ht="26.25" customHeight="1" x14ac:dyDescent="0.15">
      <c r="A50" s="60">
        <v>23</v>
      </c>
      <c r="B50" s="720"/>
      <c r="C50" s="721"/>
      <c r="D50" s="721"/>
      <c r="E50" s="721"/>
      <c r="F50" s="721"/>
      <c r="G50" s="721"/>
      <c r="H50" s="721"/>
      <c r="I50" s="721"/>
      <c r="J50" s="721"/>
      <c r="K50" s="721"/>
      <c r="L50" s="721"/>
      <c r="M50" s="721"/>
      <c r="N50" s="721"/>
      <c r="O50" s="721"/>
      <c r="P50" s="722"/>
      <c r="Q50" s="773"/>
      <c r="R50" s="774"/>
      <c r="S50" s="774"/>
      <c r="T50" s="774"/>
      <c r="U50" s="774"/>
      <c r="V50" s="774"/>
      <c r="W50" s="774"/>
      <c r="X50" s="774"/>
      <c r="Y50" s="774"/>
      <c r="Z50" s="774"/>
      <c r="AA50" s="774"/>
      <c r="AB50" s="774"/>
      <c r="AC50" s="774"/>
      <c r="AD50" s="774"/>
      <c r="AE50" s="775"/>
      <c r="AF50" s="714"/>
      <c r="AG50" s="715"/>
      <c r="AH50" s="715"/>
      <c r="AI50" s="715"/>
      <c r="AJ50" s="716"/>
      <c r="AK50" s="776"/>
      <c r="AL50" s="774"/>
      <c r="AM50" s="774"/>
      <c r="AN50" s="774"/>
      <c r="AO50" s="774"/>
      <c r="AP50" s="774"/>
      <c r="AQ50" s="774"/>
      <c r="AR50" s="774"/>
      <c r="AS50" s="774"/>
      <c r="AT50" s="774"/>
      <c r="AU50" s="774"/>
      <c r="AV50" s="774"/>
      <c r="AW50" s="774"/>
      <c r="AX50" s="774"/>
      <c r="AY50" s="774"/>
      <c r="AZ50" s="777"/>
      <c r="BA50" s="777"/>
      <c r="BB50" s="777"/>
      <c r="BC50" s="777"/>
      <c r="BD50" s="777"/>
      <c r="BE50" s="718"/>
      <c r="BF50" s="718"/>
      <c r="BG50" s="718"/>
      <c r="BH50" s="718"/>
      <c r="BI50" s="719"/>
      <c r="BJ50" s="64"/>
      <c r="BK50" s="64"/>
      <c r="BL50" s="64"/>
      <c r="BM50" s="64"/>
      <c r="BN50" s="64"/>
      <c r="BO50" s="63"/>
      <c r="BP50" s="63"/>
      <c r="BQ50" s="60">
        <v>44</v>
      </c>
      <c r="BR50" s="88"/>
      <c r="BS50" s="720"/>
      <c r="BT50" s="721"/>
      <c r="BU50" s="721"/>
      <c r="BV50" s="721"/>
      <c r="BW50" s="721"/>
      <c r="BX50" s="721"/>
      <c r="BY50" s="721"/>
      <c r="BZ50" s="721"/>
      <c r="CA50" s="721"/>
      <c r="CB50" s="721"/>
      <c r="CC50" s="721"/>
      <c r="CD50" s="721"/>
      <c r="CE50" s="721"/>
      <c r="CF50" s="721"/>
      <c r="CG50" s="722"/>
      <c r="CH50" s="723"/>
      <c r="CI50" s="715"/>
      <c r="CJ50" s="715"/>
      <c r="CK50" s="715"/>
      <c r="CL50" s="724"/>
      <c r="CM50" s="723"/>
      <c r="CN50" s="715"/>
      <c r="CO50" s="715"/>
      <c r="CP50" s="715"/>
      <c r="CQ50" s="724"/>
      <c r="CR50" s="723"/>
      <c r="CS50" s="715"/>
      <c r="CT50" s="715"/>
      <c r="CU50" s="715"/>
      <c r="CV50" s="724"/>
      <c r="CW50" s="723"/>
      <c r="CX50" s="715"/>
      <c r="CY50" s="715"/>
      <c r="CZ50" s="715"/>
      <c r="DA50" s="724"/>
      <c r="DB50" s="723"/>
      <c r="DC50" s="715"/>
      <c r="DD50" s="715"/>
      <c r="DE50" s="715"/>
      <c r="DF50" s="724"/>
      <c r="DG50" s="723"/>
      <c r="DH50" s="715"/>
      <c r="DI50" s="715"/>
      <c r="DJ50" s="715"/>
      <c r="DK50" s="724"/>
      <c r="DL50" s="723"/>
      <c r="DM50" s="715"/>
      <c r="DN50" s="715"/>
      <c r="DO50" s="715"/>
      <c r="DP50" s="724"/>
      <c r="DQ50" s="723"/>
      <c r="DR50" s="715"/>
      <c r="DS50" s="715"/>
      <c r="DT50" s="715"/>
      <c r="DU50" s="724"/>
      <c r="DV50" s="720"/>
      <c r="DW50" s="721"/>
      <c r="DX50" s="721"/>
      <c r="DY50" s="721"/>
      <c r="DZ50" s="739"/>
      <c r="EA50" s="55"/>
    </row>
    <row r="51" spans="1:131" s="52" customFormat="1" ht="26.25" customHeight="1" x14ac:dyDescent="0.15">
      <c r="A51" s="60">
        <v>24</v>
      </c>
      <c r="B51" s="720"/>
      <c r="C51" s="721"/>
      <c r="D51" s="721"/>
      <c r="E51" s="721"/>
      <c r="F51" s="721"/>
      <c r="G51" s="721"/>
      <c r="H51" s="721"/>
      <c r="I51" s="721"/>
      <c r="J51" s="721"/>
      <c r="K51" s="721"/>
      <c r="L51" s="721"/>
      <c r="M51" s="721"/>
      <c r="N51" s="721"/>
      <c r="O51" s="721"/>
      <c r="P51" s="722"/>
      <c r="Q51" s="773"/>
      <c r="R51" s="774"/>
      <c r="S51" s="774"/>
      <c r="T51" s="774"/>
      <c r="U51" s="774"/>
      <c r="V51" s="774"/>
      <c r="W51" s="774"/>
      <c r="X51" s="774"/>
      <c r="Y51" s="774"/>
      <c r="Z51" s="774"/>
      <c r="AA51" s="774"/>
      <c r="AB51" s="774"/>
      <c r="AC51" s="774"/>
      <c r="AD51" s="774"/>
      <c r="AE51" s="775"/>
      <c r="AF51" s="714"/>
      <c r="AG51" s="715"/>
      <c r="AH51" s="715"/>
      <c r="AI51" s="715"/>
      <c r="AJ51" s="716"/>
      <c r="AK51" s="776"/>
      <c r="AL51" s="774"/>
      <c r="AM51" s="774"/>
      <c r="AN51" s="774"/>
      <c r="AO51" s="774"/>
      <c r="AP51" s="774"/>
      <c r="AQ51" s="774"/>
      <c r="AR51" s="774"/>
      <c r="AS51" s="774"/>
      <c r="AT51" s="774"/>
      <c r="AU51" s="774"/>
      <c r="AV51" s="774"/>
      <c r="AW51" s="774"/>
      <c r="AX51" s="774"/>
      <c r="AY51" s="774"/>
      <c r="AZ51" s="777"/>
      <c r="BA51" s="777"/>
      <c r="BB51" s="777"/>
      <c r="BC51" s="777"/>
      <c r="BD51" s="777"/>
      <c r="BE51" s="718"/>
      <c r="BF51" s="718"/>
      <c r="BG51" s="718"/>
      <c r="BH51" s="718"/>
      <c r="BI51" s="719"/>
      <c r="BJ51" s="64"/>
      <c r="BK51" s="64"/>
      <c r="BL51" s="64"/>
      <c r="BM51" s="64"/>
      <c r="BN51" s="64"/>
      <c r="BO51" s="63"/>
      <c r="BP51" s="63"/>
      <c r="BQ51" s="60">
        <v>45</v>
      </c>
      <c r="BR51" s="88"/>
      <c r="BS51" s="720"/>
      <c r="BT51" s="721"/>
      <c r="BU51" s="721"/>
      <c r="BV51" s="721"/>
      <c r="BW51" s="721"/>
      <c r="BX51" s="721"/>
      <c r="BY51" s="721"/>
      <c r="BZ51" s="721"/>
      <c r="CA51" s="721"/>
      <c r="CB51" s="721"/>
      <c r="CC51" s="721"/>
      <c r="CD51" s="721"/>
      <c r="CE51" s="721"/>
      <c r="CF51" s="721"/>
      <c r="CG51" s="722"/>
      <c r="CH51" s="723"/>
      <c r="CI51" s="715"/>
      <c r="CJ51" s="715"/>
      <c r="CK51" s="715"/>
      <c r="CL51" s="724"/>
      <c r="CM51" s="723"/>
      <c r="CN51" s="715"/>
      <c r="CO51" s="715"/>
      <c r="CP51" s="715"/>
      <c r="CQ51" s="724"/>
      <c r="CR51" s="723"/>
      <c r="CS51" s="715"/>
      <c r="CT51" s="715"/>
      <c r="CU51" s="715"/>
      <c r="CV51" s="724"/>
      <c r="CW51" s="723"/>
      <c r="CX51" s="715"/>
      <c r="CY51" s="715"/>
      <c r="CZ51" s="715"/>
      <c r="DA51" s="724"/>
      <c r="DB51" s="723"/>
      <c r="DC51" s="715"/>
      <c r="DD51" s="715"/>
      <c r="DE51" s="715"/>
      <c r="DF51" s="724"/>
      <c r="DG51" s="723"/>
      <c r="DH51" s="715"/>
      <c r="DI51" s="715"/>
      <c r="DJ51" s="715"/>
      <c r="DK51" s="724"/>
      <c r="DL51" s="723"/>
      <c r="DM51" s="715"/>
      <c r="DN51" s="715"/>
      <c r="DO51" s="715"/>
      <c r="DP51" s="724"/>
      <c r="DQ51" s="723"/>
      <c r="DR51" s="715"/>
      <c r="DS51" s="715"/>
      <c r="DT51" s="715"/>
      <c r="DU51" s="724"/>
      <c r="DV51" s="720"/>
      <c r="DW51" s="721"/>
      <c r="DX51" s="721"/>
      <c r="DY51" s="721"/>
      <c r="DZ51" s="739"/>
      <c r="EA51" s="55"/>
    </row>
    <row r="52" spans="1:131" s="52" customFormat="1" ht="26.25" customHeight="1" x14ac:dyDescent="0.15">
      <c r="A52" s="60">
        <v>25</v>
      </c>
      <c r="B52" s="720"/>
      <c r="C52" s="721"/>
      <c r="D52" s="721"/>
      <c r="E52" s="721"/>
      <c r="F52" s="721"/>
      <c r="G52" s="721"/>
      <c r="H52" s="721"/>
      <c r="I52" s="721"/>
      <c r="J52" s="721"/>
      <c r="K52" s="721"/>
      <c r="L52" s="721"/>
      <c r="M52" s="721"/>
      <c r="N52" s="721"/>
      <c r="O52" s="721"/>
      <c r="P52" s="722"/>
      <c r="Q52" s="773"/>
      <c r="R52" s="774"/>
      <c r="S52" s="774"/>
      <c r="T52" s="774"/>
      <c r="U52" s="774"/>
      <c r="V52" s="774"/>
      <c r="W52" s="774"/>
      <c r="X52" s="774"/>
      <c r="Y52" s="774"/>
      <c r="Z52" s="774"/>
      <c r="AA52" s="774"/>
      <c r="AB52" s="774"/>
      <c r="AC52" s="774"/>
      <c r="AD52" s="774"/>
      <c r="AE52" s="775"/>
      <c r="AF52" s="714"/>
      <c r="AG52" s="715"/>
      <c r="AH52" s="715"/>
      <c r="AI52" s="715"/>
      <c r="AJ52" s="716"/>
      <c r="AK52" s="776"/>
      <c r="AL52" s="774"/>
      <c r="AM52" s="774"/>
      <c r="AN52" s="774"/>
      <c r="AO52" s="774"/>
      <c r="AP52" s="774"/>
      <c r="AQ52" s="774"/>
      <c r="AR52" s="774"/>
      <c r="AS52" s="774"/>
      <c r="AT52" s="774"/>
      <c r="AU52" s="774"/>
      <c r="AV52" s="774"/>
      <c r="AW52" s="774"/>
      <c r="AX52" s="774"/>
      <c r="AY52" s="774"/>
      <c r="AZ52" s="777"/>
      <c r="BA52" s="777"/>
      <c r="BB52" s="777"/>
      <c r="BC52" s="777"/>
      <c r="BD52" s="777"/>
      <c r="BE52" s="718"/>
      <c r="BF52" s="718"/>
      <c r="BG52" s="718"/>
      <c r="BH52" s="718"/>
      <c r="BI52" s="719"/>
      <c r="BJ52" s="64"/>
      <c r="BK52" s="64"/>
      <c r="BL52" s="64"/>
      <c r="BM52" s="64"/>
      <c r="BN52" s="64"/>
      <c r="BO52" s="63"/>
      <c r="BP52" s="63"/>
      <c r="BQ52" s="60">
        <v>46</v>
      </c>
      <c r="BR52" s="88"/>
      <c r="BS52" s="720"/>
      <c r="BT52" s="721"/>
      <c r="BU52" s="721"/>
      <c r="BV52" s="721"/>
      <c r="BW52" s="721"/>
      <c r="BX52" s="721"/>
      <c r="BY52" s="721"/>
      <c r="BZ52" s="721"/>
      <c r="CA52" s="721"/>
      <c r="CB52" s="721"/>
      <c r="CC52" s="721"/>
      <c r="CD52" s="721"/>
      <c r="CE52" s="721"/>
      <c r="CF52" s="721"/>
      <c r="CG52" s="722"/>
      <c r="CH52" s="723"/>
      <c r="CI52" s="715"/>
      <c r="CJ52" s="715"/>
      <c r="CK52" s="715"/>
      <c r="CL52" s="724"/>
      <c r="CM52" s="723"/>
      <c r="CN52" s="715"/>
      <c r="CO52" s="715"/>
      <c r="CP52" s="715"/>
      <c r="CQ52" s="724"/>
      <c r="CR52" s="723"/>
      <c r="CS52" s="715"/>
      <c r="CT52" s="715"/>
      <c r="CU52" s="715"/>
      <c r="CV52" s="724"/>
      <c r="CW52" s="723"/>
      <c r="CX52" s="715"/>
      <c r="CY52" s="715"/>
      <c r="CZ52" s="715"/>
      <c r="DA52" s="724"/>
      <c r="DB52" s="723"/>
      <c r="DC52" s="715"/>
      <c r="DD52" s="715"/>
      <c r="DE52" s="715"/>
      <c r="DF52" s="724"/>
      <c r="DG52" s="723"/>
      <c r="DH52" s="715"/>
      <c r="DI52" s="715"/>
      <c r="DJ52" s="715"/>
      <c r="DK52" s="724"/>
      <c r="DL52" s="723"/>
      <c r="DM52" s="715"/>
      <c r="DN52" s="715"/>
      <c r="DO52" s="715"/>
      <c r="DP52" s="724"/>
      <c r="DQ52" s="723"/>
      <c r="DR52" s="715"/>
      <c r="DS52" s="715"/>
      <c r="DT52" s="715"/>
      <c r="DU52" s="724"/>
      <c r="DV52" s="720"/>
      <c r="DW52" s="721"/>
      <c r="DX52" s="721"/>
      <c r="DY52" s="721"/>
      <c r="DZ52" s="739"/>
      <c r="EA52" s="55"/>
    </row>
    <row r="53" spans="1:131" s="52" customFormat="1" ht="26.25" customHeight="1" x14ac:dyDescent="0.15">
      <c r="A53" s="60">
        <v>26</v>
      </c>
      <c r="B53" s="720"/>
      <c r="C53" s="721"/>
      <c r="D53" s="721"/>
      <c r="E53" s="721"/>
      <c r="F53" s="721"/>
      <c r="G53" s="721"/>
      <c r="H53" s="721"/>
      <c r="I53" s="721"/>
      <c r="J53" s="721"/>
      <c r="K53" s="721"/>
      <c r="L53" s="721"/>
      <c r="M53" s="721"/>
      <c r="N53" s="721"/>
      <c r="O53" s="721"/>
      <c r="P53" s="722"/>
      <c r="Q53" s="773"/>
      <c r="R53" s="774"/>
      <c r="S53" s="774"/>
      <c r="T53" s="774"/>
      <c r="U53" s="774"/>
      <c r="V53" s="774"/>
      <c r="W53" s="774"/>
      <c r="X53" s="774"/>
      <c r="Y53" s="774"/>
      <c r="Z53" s="774"/>
      <c r="AA53" s="774"/>
      <c r="AB53" s="774"/>
      <c r="AC53" s="774"/>
      <c r="AD53" s="774"/>
      <c r="AE53" s="775"/>
      <c r="AF53" s="714"/>
      <c r="AG53" s="715"/>
      <c r="AH53" s="715"/>
      <c r="AI53" s="715"/>
      <c r="AJ53" s="716"/>
      <c r="AK53" s="776"/>
      <c r="AL53" s="774"/>
      <c r="AM53" s="774"/>
      <c r="AN53" s="774"/>
      <c r="AO53" s="774"/>
      <c r="AP53" s="774"/>
      <c r="AQ53" s="774"/>
      <c r="AR53" s="774"/>
      <c r="AS53" s="774"/>
      <c r="AT53" s="774"/>
      <c r="AU53" s="774"/>
      <c r="AV53" s="774"/>
      <c r="AW53" s="774"/>
      <c r="AX53" s="774"/>
      <c r="AY53" s="774"/>
      <c r="AZ53" s="777"/>
      <c r="BA53" s="777"/>
      <c r="BB53" s="777"/>
      <c r="BC53" s="777"/>
      <c r="BD53" s="777"/>
      <c r="BE53" s="718"/>
      <c r="BF53" s="718"/>
      <c r="BG53" s="718"/>
      <c r="BH53" s="718"/>
      <c r="BI53" s="719"/>
      <c r="BJ53" s="64"/>
      <c r="BK53" s="64"/>
      <c r="BL53" s="64"/>
      <c r="BM53" s="64"/>
      <c r="BN53" s="64"/>
      <c r="BO53" s="63"/>
      <c r="BP53" s="63"/>
      <c r="BQ53" s="60">
        <v>47</v>
      </c>
      <c r="BR53" s="88"/>
      <c r="BS53" s="720"/>
      <c r="BT53" s="721"/>
      <c r="BU53" s="721"/>
      <c r="BV53" s="721"/>
      <c r="BW53" s="721"/>
      <c r="BX53" s="721"/>
      <c r="BY53" s="721"/>
      <c r="BZ53" s="721"/>
      <c r="CA53" s="721"/>
      <c r="CB53" s="721"/>
      <c r="CC53" s="721"/>
      <c r="CD53" s="721"/>
      <c r="CE53" s="721"/>
      <c r="CF53" s="721"/>
      <c r="CG53" s="722"/>
      <c r="CH53" s="723"/>
      <c r="CI53" s="715"/>
      <c r="CJ53" s="715"/>
      <c r="CK53" s="715"/>
      <c r="CL53" s="724"/>
      <c r="CM53" s="723"/>
      <c r="CN53" s="715"/>
      <c r="CO53" s="715"/>
      <c r="CP53" s="715"/>
      <c r="CQ53" s="724"/>
      <c r="CR53" s="723"/>
      <c r="CS53" s="715"/>
      <c r="CT53" s="715"/>
      <c r="CU53" s="715"/>
      <c r="CV53" s="724"/>
      <c r="CW53" s="723"/>
      <c r="CX53" s="715"/>
      <c r="CY53" s="715"/>
      <c r="CZ53" s="715"/>
      <c r="DA53" s="724"/>
      <c r="DB53" s="723"/>
      <c r="DC53" s="715"/>
      <c r="DD53" s="715"/>
      <c r="DE53" s="715"/>
      <c r="DF53" s="724"/>
      <c r="DG53" s="723"/>
      <c r="DH53" s="715"/>
      <c r="DI53" s="715"/>
      <c r="DJ53" s="715"/>
      <c r="DK53" s="724"/>
      <c r="DL53" s="723"/>
      <c r="DM53" s="715"/>
      <c r="DN53" s="715"/>
      <c r="DO53" s="715"/>
      <c r="DP53" s="724"/>
      <c r="DQ53" s="723"/>
      <c r="DR53" s="715"/>
      <c r="DS53" s="715"/>
      <c r="DT53" s="715"/>
      <c r="DU53" s="724"/>
      <c r="DV53" s="720"/>
      <c r="DW53" s="721"/>
      <c r="DX53" s="721"/>
      <c r="DY53" s="721"/>
      <c r="DZ53" s="739"/>
      <c r="EA53" s="55"/>
    </row>
    <row r="54" spans="1:131" s="52" customFormat="1" ht="26.25" customHeight="1" x14ac:dyDescent="0.15">
      <c r="A54" s="60">
        <v>27</v>
      </c>
      <c r="B54" s="720"/>
      <c r="C54" s="721"/>
      <c r="D54" s="721"/>
      <c r="E54" s="721"/>
      <c r="F54" s="721"/>
      <c r="G54" s="721"/>
      <c r="H54" s="721"/>
      <c r="I54" s="721"/>
      <c r="J54" s="721"/>
      <c r="K54" s="721"/>
      <c r="L54" s="721"/>
      <c r="M54" s="721"/>
      <c r="N54" s="721"/>
      <c r="O54" s="721"/>
      <c r="P54" s="722"/>
      <c r="Q54" s="773"/>
      <c r="R54" s="774"/>
      <c r="S54" s="774"/>
      <c r="T54" s="774"/>
      <c r="U54" s="774"/>
      <c r="V54" s="774"/>
      <c r="W54" s="774"/>
      <c r="X54" s="774"/>
      <c r="Y54" s="774"/>
      <c r="Z54" s="774"/>
      <c r="AA54" s="774"/>
      <c r="AB54" s="774"/>
      <c r="AC54" s="774"/>
      <c r="AD54" s="774"/>
      <c r="AE54" s="775"/>
      <c r="AF54" s="714"/>
      <c r="AG54" s="715"/>
      <c r="AH54" s="715"/>
      <c r="AI54" s="715"/>
      <c r="AJ54" s="716"/>
      <c r="AK54" s="776"/>
      <c r="AL54" s="774"/>
      <c r="AM54" s="774"/>
      <c r="AN54" s="774"/>
      <c r="AO54" s="774"/>
      <c r="AP54" s="774"/>
      <c r="AQ54" s="774"/>
      <c r="AR54" s="774"/>
      <c r="AS54" s="774"/>
      <c r="AT54" s="774"/>
      <c r="AU54" s="774"/>
      <c r="AV54" s="774"/>
      <c r="AW54" s="774"/>
      <c r="AX54" s="774"/>
      <c r="AY54" s="774"/>
      <c r="AZ54" s="777"/>
      <c r="BA54" s="777"/>
      <c r="BB54" s="777"/>
      <c r="BC54" s="777"/>
      <c r="BD54" s="777"/>
      <c r="BE54" s="718"/>
      <c r="BF54" s="718"/>
      <c r="BG54" s="718"/>
      <c r="BH54" s="718"/>
      <c r="BI54" s="719"/>
      <c r="BJ54" s="64"/>
      <c r="BK54" s="64"/>
      <c r="BL54" s="64"/>
      <c r="BM54" s="64"/>
      <c r="BN54" s="64"/>
      <c r="BO54" s="63"/>
      <c r="BP54" s="63"/>
      <c r="BQ54" s="60">
        <v>48</v>
      </c>
      <c r="BR54" s="88"/>
      <c r="BS54" s="720"/>
      <c r="BT54" s="721"/>
      <c r="BU54" s="721"/>
      <c r="BV54" s="721"/>
      <c r="BW54" s="721"/>
      <c r="BX54" s="721"/>
      <c r="BY54" s="721"/>
      <c r="BZ54" s="721"/>
      <c r="CA54" s="721"/>
      <c r="CB54" s="721"/>
      <c r="CC54" s="721"/>
      <c r="CD54" s="721"/>
      <c r="CE54" s="721"/>
      <c r="CF54" s="721"/>
      <c r="CG54" s="722"/>
      <c r="CH54" s="723"/>
      <c r="CI54" s="715"/>
      <c r="CJ54" s="715"/>
      <c r="CK54" s="715"/>
      <c r="CL54" s="724"/>
      <c r="CM54" s="723"/>
      <c r="CN54" s="715"/>
      <c r="CO54" s="715"/>
      <c r="CP54" s="715"/>
      <c r="CQ54" s="724"/>
      <c r="CR54" s="723"/>
      <c r="CS54" s="715"/>
      <c r="CT54" s="715"/>
      <c r="CU54" s="715"/>
      <c r="CV54" s="724"/>
      <c r="CW54" s="723"/>
      <c r="CX54" s="715"/>
      <c r="CY54" s="715"/>
      <c r="CZ54" s="715"/>
      <c r="DA54" s="724"/>
      <c r="DB54" s="723"/>
      <c r="DC54" s="715"/>
      <c r="DD54" s="715"/>
      <c r="DE54" s="715"/>
      <c r="DF54" s="724"/>
      <c r="DG54" s="723"/>
      <c r="DH54" s="715"/>
      <c r="DI54" s="715"/>
      <c r="DJ54" s="715"/>
      <c r="DK54" s="724"/>
      <c r="DL54" s="723"/>
      <c r="DM54" s="715"/>
      <c r="DN54" s="715"/>
      <c r="DO54" s="715"/>
      <c r="DP54" s="724"/>
      <c r="DQ54" s="723"/>
      <c r="DR54" s="715"/>
      <c r="DS54" s="715"/>
      <c r="DT54" s="715"/>
      <c r="DU54" s="724"/>
      <c r="DV54" s="720"/>
      <c r="DW54" s="721"/>
      <c r="DX54" s="721"/>
      <c r="DY54" s="721"/>
      <c r="DZ54" s="739"/>
      <c r="EA54" s="55"/>
    </row>
    <row r="55" spans="1:131" s="52" customFormat="1" ht="26.25" customHeight="1" x14ac:dyDescent="0.15">
      <c r="A55" s="60">
        <v>28</v>
      </c>
      <c r="B55" s="720"/>
      <c r="C55" s="721"/>
      <c r="D55" s="721"/>
      <c r="E55" s="721"/>
      <c r="F55" s="721"/>
      <c r="G55" s="721"/>
      <c r="H55" s="721"/>
      <c r="I55" s="721"/>
      <c r="J55" s="721"/>
      <c r="K55" s="721"/>
      <c r="L55" s="721"/>
      <c r="M55" s="721"/>
      <c r="N55" s="721"/>
      <c r="O55" s="721"/>
      <c r="P55" s="722"/>
      <c r="Q55" s="773"/>
      <c r="R55" s="774"/>
      <c r="S55" s="774"/>
      <c r="T55" s="774"/>
      <c r="U55" s="774"/>
      <c r="V55" s="774"/>
      <c r="W55" s="774"/>
      <c r="X55" s="774"/>
      <c r="Y55" s="774"/>
      <c r="Z55" s="774"/>
      <c r="AA55" s="774"/>
      <c r="AB55" s="774"/>
      <c r="AC55" s="774"/>
      <c r="AD55" s="774"/>
      <c r="AE55" s="775"/>
      <c r="AF55" s="714"/>
      <c r="AG55" s="715"/>
      <c r="AH55" s="715"/>
      <c r="AI55" s="715"/>
      <c r="AJ55" s="716"/>
      <c r="AK55" s="776"/>
      <c r="AL55" s="774"/>
      <c r="AM55" s="774"/>
      <c r="AN55" s="774"/>
      <c r="AO55" s="774"/>
      <c r="AP55" s="774"/>
      <c r="AQ55" s="774"/>
      <c r="AR55" s="774"/>
      <c r="AS55" s="774"/>
      <c r="AT55" s="774"/>
      <c r="AU55" s="774"/>
      <c r="AV55" s="774"/>
      <c r="AW55" s="774"/>
      <c r="AX55" s="774"/>
      <c r="AY55" s="774"/>
      <c r="AZ55" s="777"/>
      <c r="BA55" s="777"/>
      <c r="BB55" s="777"/>
      <c r="BC55" s="777"/>
      <c r="BD55" s="777"/>
      <c r="BE55" s="718"/>
      <c r="BF55" s="718"/>
      <c r="BG55" s="718"/>
      <c r="BH55" s="718"/>
      <c r="BI55" s="719"/>
      <c r="BJ55" s="64"/>
      <c r="BK55" s="64"/>
      <c r="BL55" s="64"/>
      <c r="BM55" s="64"/>
      <c r="BN55" s="64"/>
      <c r="BO55" s="63"/>
      <c r="BP55" s="63"/>
      <c r="BQ55" s="60">
        <v>49</v>
      </c>
      <c r="BR55" s="88"/>
      <c r="BS55" s="720"/>
      <c r="BT55" s="721"/>
      <c r="BU55" s="721"/>
      <c r="BV55" s="721"/>
      <c r="BW55" s="721"/>
      <c r="BX55" s="721"/>
      <c r="BY55" s="721"/>
      <c r="BZ55" s="721"/>
      <c r="CA55" s="721"/>
      <c r="CB55" s="721"/>
      <c r="CC55" s="721"/>
      <c r="CD55" s="721"/>
      <c r="CE55" s="721"/>
      <c r="CF55" s="721"/>
      <c r="CG55" s="722"/>
      <c r="CH55" s="723"/>
      <c r="CI55" s="715"/>
      <c r="CJ55" s="715"/>
      <c r="CK55" s="715"/>
      <c r="CL55" s="724"/>
      <c r="CM55" s="723"/>
      <c r="CN55" s="715"/>
      <c r="CO55" s="715"/>
      <c r="CP55" s="715"/>
      <c r="CQ55" s="724"/>
      <c r="CR55" s="723"/>
      <c r="CS55" s="715"/>
      <c r="CT55" s="715"/>
      <c r="CU55" s="715"/>
      <c r="CV55" s="724"/>
      <c r="CW55" s="723"/>
      <c r="CX55" s="715"/>
      <c r="CY55" s="715"/>
      <c r="CZ55" s="715"/>
      <c r="DA55" s="724"/>
      <c r="DB55" s="723"/>
      <c r="DC55" s="715"/>
      <c r="DD55" s="715"/>
      <c r="DE55" s="715"/>
      <c r="DF55" s="724"/>
      <c r="DG55" s="723"/>
      <c r="DH55" s="715"/>
      <c r="DI55" s="715"/>
      <c r="DJ55" s="715"/>
      <c r="DK55" s="724"/>
      <c r="DL55" s="723"/>
      <c r="DM55" s="715"/>
      <c r="DN55" s="715"/>
      <c r="DO55" s="715"/>
      <c r="DP55" s="724"/>
      <c r="DQ55" s="723"/>
      <c r="DR55" s="715"/>
      <c r="DS55" s="715"/>
      <c r="DT55" s="715"/>
      <c r="DU55" s="724"/>
      <c r="DV55" s="720"/>
      <c r="DW55" s="721"/>
      <c r="DX55" s="721"/>
      <c r="DY55" s="721"/>
      <c r="DZ55" s="739"/>
      <c r="EA55" s="55"/>
    </row>
    <row r="56" spans="1:131" s="52" customFormat="1" ht="26.25" customHeight="1" x14ac:dyDescent="0.15">
      <c r="A56" s="60">
        <v>29</v>
      </c>
      <c r="B56" s="720"/>
      <c r="C56" s="721"/>
      <c r="D56" s="721"/>
      <c r="E56" s="721"/>
      <c r="F56" s="721"/>
      <c r="G56" s="721"/>
      <c r="H56" s="721"/>
      <c r="I56" s="721"/>
      <c r="J56" s="721"/>
      <c r="K56" s="721"/>
      <c r="L56" s="721"/>
      <c r="M56" s="721"/>
      <c r="N56" s="721"/>
      <c r="O56" s="721"/>
      <c r="P56" s="722"/>
      <c r="Q56" s="773"/>
      <c r="R56" s="774"/>
      <c r="S56" s="774"/>
      <c r="T56" s="774"/>
      <c r="U56" s="774"/>
      <c r="V56" s="774"/>
      <c r="W56" s="774"/>
      <c r="X56" s="774"/>
      <c r="Y56" s="774"/>
      <c r="Z56" s="774"/>
      <c r="AA56" s="774"/>
      <c r="AB56" s="774"/>
      <c r="AC56" s="774"/>
      <c r="AD56" s="774"/>
      <c r="AE56" s="775"/>
      <c r="AF56" s="714"/>
      <c r="AG56" s="715"/>
      <c r="AH56" s="715"/>
      <c r="AI56" s="715"/>
      <c r="AJ56" s="716"/>
      <c r="AK56" s="776"/>
      <c r="AL56" s="774"/>
      <c r="AM56" s="774"/>
      <c r="AN56" s="774"/>
      <c r="AO56" s="774"/>
      <c r="AP56" s="774"/>
      <c r="AQ56" s="774"/>
      <c r="AR56" s="774"/>
      <c r="AS56" s="774"/>
      <c r="AT56" s="774"/>
      <c r="AU56" s="774"/>
      <c r="AV56" s="774"/>
      <c r="AW56" s="774"/>
      <c r="AX56" s="774"/>
      <c r="AY56" s="774"/>
      <c r="AZ56" s="777"/>
      <c r="BA56" s="777"/>
      <c r="BB56" s="777"/>
      <c r="BC56" s="777"/>
      <c r="BD56" s="777"/>
      <c r="BE56" s="718"/>
      <c r="BF56" s="718"/>
      <c r="BG56" s="718"/>
      <c r="BH56" s="718"/>
      <c r="BI56" s="719"/>
      <c r="BJ56" s="64"/>
      <c r="BK56" s="64"/>
      <c r="BL56" s="64"/>
      <c r="BM56" s="64"/>
      <c r="BN56" s="64"/>
      <c r="BO56" s="63"/>
      <c r="BP56" s="63"/>
      <c r="BQ56" s="60">
        <v>50</v>
      </c>
      <c r="BR56" s="88"/>
      <c r="BS56" s="720"/>
      <c r="BT56" s="721"/>
      <c r="BU56" s="721"/>
      <c r="BV56" s="721"/>
      <c r="BW56" s="721"/>
      <c r="BX56" s="721"/>
      <c r="BY56" s="721"/>
      <c r="BZ56" s="721"/>
      <c r="CA56" s="721"/>
      <c r="CB56" s="721"/>
      <c r="CC56" s="721"/>
      <c r="CD56" s="721"/>
      <c r="CE56" s="721"/>
      <c r="CF56" s="721"/>
      <c r="CG56" s="722"/>
      <c r="CH56" s="723"/>
      <c r="CI56" s="715"/>
      <c r="CJ56" s="715"/>
      <c r="CK56" s="715"/>
      <c r="CL56" s="724"/>
      <c r="CM56" s="723"/>
      <c r="CN56" s="715"/>
      <c r="CO56" s="715"/>
      <c r="CP56" s="715"/>
      <c r="CQ56" s="724"/>
      <c r="CR56" s="723"/>
      <c r="CS56" s="715"/>
      <c r="CT56" s="715"/>
      <c r="CU56" s="715"/>
      <c r="CV56" s="724"/>
      <c r="CW56" s="723"/>
      <c r="CX56" s="715"/>
      <c r="CY56" s="715"/>
      <c r="CZ56" s="715"/>
      <c r="DA56" s="724"/>
      <c r="DB56" s="723"/>
      <c r="DC56" s="715"/>
      <c r="DD56" s="715"/>
      <c r="DE56" s="715"/>
      <c r="DF56" s="724"/>
      <c r="DG56" s="723"/>
      <c r="DH56" s="715"/>
      <c r="DI56" s="715"/>
      <c r="DJ56" s="715"/>
      <c r="DK56" s="724"/>
      <c r="DL56" s="723"/>
      <c r="DM56" s="715"/>
      <c r="DN56" s="715"/>
      <c r="DO56" s="715"/>
      <c r="DP56" s="724"/>
      <c r="DQ56" s="723"/>
      <c r="DR56" s="715"/>
      <c r="DS56" s="715"/>
      <c r="DT56" s="715"/>
      <c r="DU56" s="724"/>
      <c r="DV56" s="720"/>
      <c r="DW56" s="721"/>
      <c r="DX56" s="721"/>
      <c r="DY56" s="721"/>
      <c r="DZ56" s="739"/>
      <c r="EA56" s="55"/>
    </row>
    <row r="57" spans="1:131" s="52" customFormat="1" ht="26.25" customHeight="1" x14ac:dyDescent="0.15">
      <c r="A57" s="60">
        <v>30</v>
      </c>
      <c r="B57" s="720"/>
      <c r="C57" s="721"/>
      <c r="D57" s="721"/>
      <c r="E57" s="721"/>
      <c r="F57" s="721"/>
      <c r="G57" s="721"/>
      <c r="H57" s="721"/>
      <c r="I57" s="721"/>
      <c r="J57" s="721"/>
      <c r="K57" s="721"/>
      <c r="L57" s="721"/>
      <c r="M57" s="721"/>
      <c r="N57" s="721"/>
      <c r="O57" s="721"/>
      <c r="P57" s="722"/>
      <c r="Q57" s="773"/>
      <c r="R57" s="774"/>
      <c r="S57" s="774"/>
      <c r="T57" s="774"/>
      <c r="U57" s="774"/>
      <c r="V57" s="774"/>
      <c r="W57" s="774"/>
      <c r="X57" s="774"/>
      <c r="Y57" s="774"/>
      <c r="Z57" s="774"/>
      <c r="AA57" s="774"/>
      <c r="AB57" s="774"/>
      <c r="AC57" s="774"/>
      <c r="AD57" s="774"/>
      <c r="AE57" s="775"/>
      <c r="AF57" s="714"/>
      <c r="AG57" s="715"/>
      <c r="AH57" s="715"/>
      <c r="AI57" s="715"/>
      <c r="AJ57" s="716"/>
      <c r="AK57" s="776"/>
      <c r="AL57" s="774"/>
      <c r="AM57" s="774"/>
      <c r="AN57" s="774"/>
      <c r="AO57" s="774"/>
      <c r="AP57" s="774"/>
      <c r="AQ57" s="774"/>
      <c r="AR57" s="774"/>
      <c r="AS57" s="774"/>
      <c r="AT57" s="774"/>
      <c r="AU57" s="774"/>
      <c r="AV57" s="774"/>
      <c r="AW57" s="774"/>
      <c r="AX57" s="774"/>
      <c r="AY57" s="774"/>
      <c r="AZ57" s="777"/>
      <c r="BA57" s="777"/>
      <c r="BB57" s="777"/>
      <c r="BC57" s="777"/>
      <c r="BD57" s="777"/>
      <c r="BE57" s="718"/>
      <c r="BF57" s="718"/>
      <c r="BG57" s="718"/>
      <c r="BH57" s="718"/>
      <c r="BI57" s="719"/>
      <c r="BJ57" s="64"/>
      <c r="BK57" s="64"/>
      <c r="BL57" s="64"/>
      <c r="BM57" s="64"/>
      <c r="BN57" s="64"/>
      <c r="BO57" s="63"/>
      <c r="BP57" s="63"/>
      <c r="BQ57" s="60">
        <v>51</v>
      </c>
      <c r="BR57" s="88"/>
      <c r="BS57" s="720"/>
      <c r="BT57" s="721"/>
      <c r="BU57" s="721"/>
      <c r="BV57" s="721"/>
      <c r="BW57" s="721"/>
      <c r="BX57" s="721"/>
      <c r="BY57" s="721"/>
      <c r="BZ57" s="721"/>
      <c r="CA57" s="721"/>
      <c r="CB57" s="721"/>
      <c r="CC57" s="721"/>
      <c r="CD57" s="721"/>
      <c r="CE57" s="721"/>
      <c r="CF57" s="721"/>
      <c r="CG57" s="722"/>
      <c r="CH57" s="723"/>
      <c r="CI57" s="715"/>
      <c r="CJ57" s="715"/>
      <c r="CK57" s="715"/>
      <c r="CL57" s="724"/>
      <c r="CM57" s="723"/>
      <c r="CN57" s="715"/>
      <c r="CO57" s="715"/>
      <c r="CP57" s="715"/>
      <c r="CQ57" s="724"/>
      <c r="CR57" s="723"/>
      <c r="CS57" s="715"/>
      <c r="CT57" s="715"/>
      <c r="CU57" s="715"/>
      <c r="CV57" s="724"/>
      <c r="CW57" s="723"/>
      <c r="CX57" s="715"/>
      <c r="CY57" s="715"/>
      <c r="CZ57" s="715"/>
      <c r="DA57" s="724"/>
      <c r="DB57" s="723"/>
      <c r="DC57" s="715"/>
      <c r="DD57" s="715"/>
      <c r="DE57" s="715"/>
      <c r="DF57" s="724"/>
      <c r="DG57" s="723"/>
      <c r="DH57" s="715"/>
      <c r="DI57" s="715"/>
      <c r="DJ57" s="715"/>
      <c r="DK57" s="724"/>
      <c r="DL57" s="723"/>
      <c r="DM57" s="715"/>
      <c r="DN57" s="715"/>
      <c r="DO57" s="715"/>
      <c r="DP57" s="724"/>
      <c r="DQ57" s="723"/>
      <c r="DR57" s="715"/>
      <c r="DS57" s="715"/>
      <c r="DT57" s="715"/>
      <c r="DU57" s="724"/>
      <c r="DV57" s="720"/>
      <c r="DW57" s="721"/>
      <c r="DX57" s="721"/>
      <c r="DY57" s="721"/>
      <c r="DZ57" s="739"/>
      <c r="EA57" s="55"/>
    </row>
    <row r="58" spans="1:131" s="52" customFormat="1" ht="26.25" customHeight="1" x14ac:dyDescent="0.15">
      <c r="A58" s="60">
        <v>31</v>
      </c>
      <c r="B58" s="720"/>
      <c r="C58" s="721"/>
      <c r="D58" s="721"/>
      <c r="E58" s="721"/>
      <c r="F58" s="721"/>
      <c r="G58" s="721"/>
      <c r="H58" s="721"/>
      <c r="I58" s="721"/>
      <c r="J58" s="721"/>
      <c r="K58" s="721"/>
      <c r="L58" s="721"/>
      <c r="M58" s="721"/>
      <c r="N58" s="721"/>
      <c r="O58" s="721"/>
      <c r="P58" s="722"/>
      <c r="Q58" s="773"/>
      <c r="R58" s="774"/>
      <c r="S58" s="774"/>
      <c r="T58" s="774"/>
      <c r="U58" s="774"/>
      <c r="V58" s="774"/>
      <c r="W58" s="774"/>
      <c r="X58" s="774"/>
      <c r="Y58" s="774"/>
      <c r="Z58" s="774"/>
      <c r="AA58" s="774"/>
      <c r="AB58" s="774"/>
      <c r="AC58" s="774"/>
      <c r="AD58" s="774"/>
      <c r="AE58" s="775"/>
      <c r="AF58" s="714"/>
      <c r="AG58" s="715"/>
      <c r="AH58" s="715"/>
      <c r="AI58" s="715"/>
      <c r="AJ58" s="716"/>
      <c r="AK58" s="776"/>
      <c r="AL58" s="774"/>
      <c r="AM58" s="774"/>
      <c r="AN58" s="774"/>
      <c r="AO58" s="774"/>
      <c r="AP58" s="774"/>
      <c r="AQ58" s="774"/>
      <c r="AR58" s="774"/>
      <c r="AS58" s="774"/>
      <c r="AT58" s="774"/>
      <c r="AU58" s="774"/>
      <c r="AV58" s="774"/>
      <c r="AW58" s="774"/>
      <c r="AX58" s="774"/>
      <c r="AY58" s="774"/>
      <c r="AZ58" s="777"/>
      <c r="BA58" s="777"/>
      <c r="BB58" s="777"/>
      <c r="BC58" s="777"/>
      <c r="BD58" s="777"/>
      <c r="BE58" s="718"/>
      <c r="BF58" s="718"/>
      <c r="BG58" s="718"/>
      <c r="BH58" s="718"/>
      <c r="BI58" s="719"/>
      <c r="BJ58" s="64"/>
      <c r="BK58" s="64"/>
      <c r="BL58" s="64"/>
      <c r="BM58" s="64"/>
      <c r="BN58" s="64"/>
      <c r="BO58" s="63"/>
      <c r="BP58" s="63"/>
      <c r="BQ58" s="60">
        <v>52</v>
      </c>
      <c r="BR58" s="88"/>
      <c r="BS58" s="720"/>
      <c r="BT58" s="721"/>
      <c r="BU58" s="721"/>
      <c r="BV58" s="721"/>
      <c r="BW58" s="721"/>
      <c r="BX58" s="721"/>
      <c r="BY58" s="721"/>
      <c r="BZ58" s="721"/>
      <c r="CA58" s="721"/>
      <c r="CB58" s="721"/>
      <c r="CC58" s="721"/>
      <c r="CD58" s="721"/>
      <c r="CE58" s="721"/>
      <c r="CF58" s="721"/>
      <c r="CG58" s="722"/>
      <c r="CH58" s="723"/>
      <c r="CI58" s="715"/>
      <c r="CJ58" s="715"/>
      <c r="CK58" s="715"/>
      <c r="CL58" s="724"/>
      <c r="CM58" s="723"/>
      <c r="CN58" s="715"/>
      <c r="CO58" s="715"/>
      <c r="CP58" s="715"/>
      <c r="CQ58" s="724"/>
      <c r="CR58" s="723"/>
      <c r="CS58" s="715"/>
      <c r="CT58" s="715"/>
      <c r="CU58" s="715"/>
      <c r="CV58" s="724"/>
      <c r="CW58" s="723"/>
      <c r="CX58" s="715"/>
      <c r="CY58" s="715"/>
      <c r="CZ58" s="715"/>
      <c r="DA58" s="724"/>
      <c r="DB58" s="723"/>
      <c r="DC58" s="715"/>
      <c r="DD58" s="715"/>
      <c r="DE58" s="715"/>
      <c r="DF58" s="724"/>
      <c r="DG58" s="723"/>
      <c r="DH58" s="715"/>
      <c r="DI58" s="715"/>
      <c r="DJ58" s="715"/>
      <c r="DK58" s="724"/>
      <c r="DL58" s="723"/>
      <c r="DM58" s="715"/>
      <c r="DN58" s="715"/>
      <c r="DO58" s="715"/>
      <c r="DP58" s="724"/>
      <c r="DQ58" s="723"/>
      <c r="DR58" s="715"/>
      <c r="DS58" s="715"/>
      <c r="DT58" s="715"/>
      <c r="DU58" s="724"/>
      <c r="DV58" s="720"/>
      <c r="DW58" s="721"/>
      <c r="DX58" s="721"/>
      <c r="DY58" s="721"/>
      <c r="DZ58" s="739"/>
      <c r="EA58" s="55"/>
    </row>
    <row r="59" spans="1:131" s="52" customFormat="1" ht="26.25" customHeight="1" x14ac:dyDescent="0.15">
      <c r="A59" s="60">
        <v>32</v>
      </c>
      <c r="B59" s="720"/>
      <c r="C59" s="721"/>
      <c r="D59" s="721"/>
      <c r="E59" s="721"/>
      <c r="F59" s="721"/>
      <c r="G59" s="721"/>
      <c r="H59" s="721"/>
      <c r="I59" s="721"/>
      <c r="J59" s="721"/>
      <c r="K59" s="721"/>
      <c r="L59" s="721"/>
      <c r="M59" s="721"/>
      <c r="N59" s="721"/>
      <c r="O59" s="721"/>
      <c r="P59" s="722"/>
      <c r="Q59" s="773"/>
      <c r="R59" s="774"/>
      <c r="S59" s="774"/>
      <c r="T59" s="774"/>
      <c r="U59" s="774"/>
      <c r="V59" s="774"/>
      <c r="W59" s="774"/>
      <c r="X59" s="774"/>
      <c r="Y59" s="774"/>
      <c r="Z59" s="774"/>
      <c r="AA59" s="774"/>
      <c r="AB59" s="774"/>
      <c r="AC59" s="774"/>
      <c r="AD59" s="774"/>
      <c r="AE59" s="775"/>
      <c r="AF59" s="714"/>
      <c r="AG59" s="715"/>
      <c r="AH59" s="715"/>
      <c r="AI59" s="715"/>
      <c r="AJ59" s="716"/>
      <c r="AK59" s="776"/>
      <c r="AL59" s="774"/>
      <c r="AM59" s="774"/>
      <c r="AN59" s="774"/>
      <c r="AO59" s="774"/>
      <c r="AP59" s="774"/>
      <c r="AQ59" s="774"/>
      <c r="AR59" s="774"/>
      <c r="AS59" s="774"/>
      <c r="AT59" s="774"/>
      <c r="AU59" s="774"/>
      <c r="AV59" s="774"/>
      <c r="AW59" s="774"/>
      <c r="AX59" s="774"/>
      <c r="AY59" s="774"/>
      <c r="AZ59" s="777"/>
      <c r="BA59" s="777"/>
      <c r="BB59" s="777"/>
      <c r="BC59" s="777"/>
      <c r="BD59" s="777"/>
      <c r="BE59" s="718"/>
      <c r="BF59" s="718"/>
      <c r="BG59" s="718"/>
      <c r="BH59" s="718"/>
      <c r="BI59" s="719"/>
      <c r="BJ59" s="64"/>
      <c r="BK59" s="64"/>
      <c r="BL59" s="64"/>
      <c r="BM59" s="64"/>
      <c r="BN59" s="64"/>
      <c r="BO59" s="63"/>
      <c r="BP59" s="63"/>
      <c r="BQ59" s="60">
        <v>53</v>
      </c>
      <c r="BR59" s="88"/>
      <c r="BS59" s="720"/>
      <c r="BT59" s="721"/>
      <c r="BU59" s="721"/>
      <c r="BV59" s="721"/>
      <c r="BW59" s="721"/>
      <c r="BX59" s="721"/>
      <c r="BY59" s="721"/>
      <c r="BZ59" s="721"/>
      <c r="CA59" s="721"/>
      <c r="CB59" s="721"/>
      <c r="CC59" s="721"/>
      <c r="CD59" s="721"/>
      <c r="CE59" s="721"/>
      <c r="CF59" s="721"/>
      <c r="CG59" s="722"/>
      <c r="CH59" s="723"/>
      <c r="CI59" s="715"/>
      <c r="CJ59" s="715"/>
      <c r="CK59" s="715"/>
      <c r="CL59" s="724"/>
      <c r="CM59" s="723"/>
      <c r="CN59" s="715"/>
      <c r="CO59" s="715"/>
      <c r="CP59" s="715"/>
      <c r="CQ59" s="724"/>
      <c r="CR59" s="723"/>
      <c r="CS59" s="715"/>
      <c r="CT59" s="715"/>
      <c r="CU59" s="715"/>
      <c r="CV59" s="724"/>
      <c r="CW59" s="723"/>
      <c r="CX59" s="715"/>
      <c r="CY59" s="715"/>
      <c r="CZ59" s="715"/>
      <c r="DA59" s="724"/>
      <c r="DB59" s="723"/>
      <c r="DC59" s="715"/>
      <c r="DD59" s="715"/>
      <c r="DE59" s="715"/>
      <c r="DF59" s="724"/>
      <c r="DG59" s="723"/>
      <c r="DH59" s="715"/>
      <c r="DI59" s="715"/>
      <c r="DJ59" s="715"/>
      <c r="DK59" s="724"/>
      <c r="DL59" s="723"/>
      <c r="DM59" s="715"/>
      <c r="DN59" s="715"/>
      <c r="DO59" s="715"/>
      <c r="DP59" s="724"/>
      <c r="DQ59" s="723"/>
      <c r="DR59" s="715"/>
      <c r="DS59" s="715"/>
      <c r="DT59" s="715"/>
      <c r="DU59" s="724"/>
      <c r="DV59" s="720"/>
      <c r="DW59" s="721"/>
      <c r="DX59" s="721"/>
      <c r="DY59" s="721"/>
      <c r="DZ59" s="739"/>
      <c r="EA59" s="55"/>
    </row>
    <row r="60" spans="1:131" s="52" customFormat="1" ht="26.25" customHeight="1" x14ac:dyDescent="0.15">
      <c r="A60" s="60">
        <v>33</v>
      </c>
      <c r="B60" s="720"/>
      <c r="C60" s="721"/>
      <c r="D60" s="721"/>
      <c r="E60" s="721"/>
      <c r="F60" s="721"/>
      <c r="G60" s="721"/>
      <c r="H60" s="721"/>
      <c r="I60" s="721"/>
      <c r="J60" s="721"/>
      <c r="K60" s="721"/>
      <c r="L60" s="721"/>
      <c r="M60" s="721"/>
      <c r="N60" s="721"/>
      <c r="O60" s="721"/>
      <c r="P60" s="722"/>
      <c r="Q60" s="773"/>
      <c r="R60" s="774"/>
      <c r="S60" s="774"/>
      <c r="T60" s="774"/>
      <c r="U60" s="774"/>
      <c r="V60" s="774"/>
      <c r="W60" s="774"/>
      <c r="X60" s="774"/>
      <c r="Y60" s="774"/>
      <c r="Z60" s="774"/>
      <c r="AA60" s="774"/>
      <c r="AB60" s="774"/>
      <c r="AC60" s="774"/>
      <c r="AD60" s="774"/>
      <c r="AE60" s="775"/>
      <c r="AF60" s="714"/>
      <c r="AG60" s="715"/>
      <c r="AH60" s="715"/>
      <c r="AI60" s="715"/>
      <c r="AJ60" s="716"/>
      <c r="AK60" s="776"/>
      <c r="AL60" s="774"/>
      <c r="AM60" s="774"/>
      <c r="AN60" s="774"/>
      <c r="AO60" s="774"/>
      <c r="AP60" s="774"/>
      <c r="AQ60" s="774"/>
      <c r="AR60" s="774"/>
      <c r="AS60" s="774"/>
      <c r="AT60" s="774"/>
      <c r="AU60" s="774"/>
      <c r="AV60" s="774"/>
      <c r="AW60" s="774"/>
      <c r="AX60" s="774"/>
      <c r="AY60" s="774"/>
      <c r="AZ60" s="777"/>
      <c r="BA60" s="777"/>
      <c r="BB60" s="777"/>
      <c r="BC60" s="777"/>
      <c r="BD60" s="777"/>
      <c r="BE60" s="718"/>
      <c r="BF60" s="718"/>
      <c r="BG60" s="718"/>
      <c r="BH60" s="718"/>
      <c r="BI60" s="719"/>
      <c r="BJ60" s="64"/>
      <c r="BK60" s="64"/>
      <c r="BL60" s="64"/>
      <c r="BM60" s="64"/>
      <c r="BN60" s="64"/>
      <c r="BO60" s="63"/>
      <c r="BP60" s="63"/>
      <c r="BQ60" s="60">
        <v>54</v>
      </c>
      <c r="BR60" s="88"/>
      <c r="BS60" s="720"/>
      <c r="BT60" s="721"/>
      <c r="BU60" s="721"/>
      <c r="BV60" s="721"/>
      <c r="BW60" s="721"/>
      <c r="BX60" s="721"/>
      <c r="BY60" s="721"/>
      <c r="BZ60" s="721"/>
      <c r="CA60" s="721"/>
      <c r="CB60" s="721"/>
      <c r="CC60" s="721"/>
      <c r="CD60" s="721"/>
      <c r="CE60" s="721"/>
      <c r="CF60" s="721"/>
      <c r="CG60" s="722"/>
      <c r="CH60" s="723"/>
      <c r="CI60" s="715"/>
      <c r="CJ60" s="715"/>
      <c r="CK60" s="715"/>
      <c r="CL60" s="724"/>
      <c r="CM60" s="723"/>
      <c r="CN60" s="715"/>
      <c r="CO60" s="715"/>
      <c r="CP60" s="715"/>
      <c r="CQ60" s="724"/>
      <c r="CR60" s="723"/>
      <c r="CS60" s="715"/>
      <c r="CT60" s="715"/>
      <c r="CU60" s="715"/>
      <c r="CV60" s="724"/>
      <c r="CW60" s="723"/>
      <c r="CX60" s="715"/>
      <c r="CY60" s="715"/>
      <c r="CZ60" s="715"/>
      <c r="DA60" s="724"/>
      <c r="DB60" s="723"/>
      <c r="DC60" s="715"/>
      <c r="DD60" s="715"/>
      <c r="DE60" s="715"/>
      <c r="DF60" s="724"/>
      <c r="DG60" s="723"/>
      <c r="DH60" s="715"/>
      <c r="DI60" s="715"/>
      <c r="DJ60" s="715"/>
      <c r="DK60" s="724"/>
      <c r="DL60" s="723"/>
      <c r="DM60" s="715"/>
      <c r="DN60" s="715"/>
      <c r="DO60" s="715"/>
      <c r="DP60" s="724"/>
      <c r="DQ60" s="723"/>
      <c r="DR60" s="715"/>
      <c r="DS60" s="715"/>
      <c r="DT60" s="715"/>
      <c r="DU60" s="724"/>
      <c r="DV60" s="720"/>
      <c r="DW60" s="721"/>
      <c r="DX60" s="721"/>
      <c r="DY60" s="721"/>
      <c r="DZ60" s="739"/>
      <c r="EA60" s="55"/>
    </row>
    <row r="61" spans="1:131" s="52" customFormat="1" ht="26.25" customHeight="1" x14ac:dyDescent="0.15">
      <c r="A61" s="60">
        <v>34</v>
      </c>
      <c r="B61" s="720"/>
      <c r="C61" s="721"/>
      <c r="D61" s="721"/>
      <c r="E61" s="721"/>
      <c r="F61" s="721"/>
      <c r="G61" s="721"/>
      <c r="H61" s="721"/>
      <c r="I61" s="721"/>
      <c r="J61" s="721"/>
      <c r="K61" s="721"/>
      <c r="L61" s="721"/>
      <c r="M61" s="721"/>
      <c r="N61" s="721"/>
      <c r="O61" s="721"/>
      <c r="P61" s="722"/>
      <c r="Q61" s="773"/>
      <c r="R61" s="774"/>
      <c r="S61" s="774"/>
      <c r="T61" s="774"/>
      <c r="U61" s="774"/>
      <c r="V61" s="774"/>
      <c r="W61" s="774"/>
      <c r="X61" s="774"/>
      <c r="Y61" s="774"/>
      <c r="Z61" s="774"/>
      <c r="AA61" s="774"/>
      <c r="AB61" s="774"/>
      <c r="AC61" s="774"/>
      <c r="AD61" s="774"/>
      <c r="AE61" s="775"/>
      <c r="AF61" s="714"/>
      <c r="AG61" s="715"/>
      <c r="AH61" s="715"/>
      <c r="AI61" s="715"/>
      <c r="AJ61" s="716"/>
      <c r="AK61" s="776"/>
      <c r="AL61" s="774"/>
      <c r="AM61" s="774"/>
      <c r="AN61" s="774"/>
      <c r="AO61" s="774"/>
      <c r="AP61" s="774"/>
      <c r="AQ61" s="774"/>
      <c r="AR61" s="774"/>
      <c r="AS61" s="774"/>
      <c r="AT61" s="774"/>
      <c r="AU61" s="774"/>
      <c r="AV61" s="774"/>
      <c r="AW61" s="774"/>
      <c r="AX61" s="774"/>
      <c r="AY61" s="774"/>
      <c r="AZ61" s="777"/>
      <c r="BA61" s="777"/>
      <c r="BB61" s="777"/>
      <c r="BC61" s="777"/>
      <c r="BD61" s="777"/>
      <c r="BE61" s="718"/>
      <c r="BF61" s="718"/>
      <c r="BG61" s="718"/>
      <c r="BH61" s="718"/>
      <c r="BI61" s="719"/>
      <c r="BJ61" s="64"/>
      <c r="BK61" s="64"/>
      <c r="BL61" s="64"/>
      <c r="BM61" s="64"/>
      <c r="BN61" s="64"/>
      <c r="BO61" s="63"/>
      <c r="BP61" s="63"/>
      <c r="BQ61" s="60">
        <v>55</v>
      </c>
      <c r="BR61" s="88"/>
      <c r="BS61" s="720"/>
      <c r="BT61" s="721"/>
      <c r="BU61" s="721"/>
      <c r="BV61" s="721"/>
      <c r="BW61" s="721"/>
      <c r="BX61" s="721"/>
      <c r="BY61" s="721"/>
      <c r="BZ61" s="721"/>
      <c r="CA61" s="721"/>
      <c r="CB61" s="721"/>
      <c r="CC61" s="721"/>
      <c r="CD61" s="721"/>
      <c r="CE61" s="721"/>
      <c r="CF61" s="721"/>
      <c r="CG61" s="722"/>
      <c r="CH61" s="723"/>
      <c r="CI61" s="715"/>
      <c r="CJ61" s="715"/>
      <c r="CK61" s="715"/>
      <c r="CL61" s="724"/>
      <c r="CM61" s="723"/>
      <c r="CN61" s="715"/>
      <c r="CO61" s="715"/>
      <c r="CP61" s="715"/>
      <c r="CQ61" s="724"/>
      <c r="CR61" s="723"/>
      <c r="CS61" s="715"/>
      <c r="CT61" s="715"/>
      <c r="CU61" s="715"/>
      <c r="CV61" s="724"/>
      <c r="CW61" s="723"/>
      <c r="CX61" s="715"/>
      <c r="CY61" s="715"/>
      <c r="CZ61" s="715"/>
      <c r="DA61" s="724"/>
      <c r="DB61" s="723"/>
      <c r="DC61" s="715"/>
      <c r="DD61" s="715"/>
      <c r="DE61" s="715"/>
      <c r="DF61" s="724"/>
      <c r="DG61" s="723"/>
      <c r="DH61" s="715"/>
      <c r="DI61" s="715"/>
      <c r="DJ61" s="715"/>
      <c r="DK61" s="724"/>
      <c r="DL61" s="723"/>
      <c r="DM61" s="715"/>
      <c r="DN61" s="715"/>
      <c r="DO61" s="715"/>
      <c r="DP61" s="724"/>
      <c r="DQ61" s="723"/>
      <c r="DR61" s="715"/>
      <c r="DS61" s="715"/>
      <c r="DT61" s="715"/>
      <c r="DU61" s="724"/>
      <c r="DV61" s="720"/>
      <c r="DW61" s="721"/>
      <c r="DX61" s="721"/>
      <c r="DY61" s="721"/>
      <c r="DZ61" s="739"/>
      <c r="EA61" s="55"/>
    </row>
    <row r="62" spans="1:131" s="52" customFormat="1" ht="26.25" customHeight="1" x14ac:dyDescent="0.15">
      <c r="A62" s="60">
        <v>35</v>
      </c>
      <c r="B62" s="720"/>
      <c r="C62" s="721"/>
      <c r="D62" s="721"/>
      <c r="E62" s="721"/>
      <c r="F62" s="721"/>
      <c r="G62" s="721"/>
      <c r="H62" s="721"/>
      <c r="I62" s="721"/>
      <c r="J62" s="721"/>
      <c r="K62" s="721"/>
      <c r="L62" s="721"/>
      <c r="M62" s="721"/>
      <c r="N62" s="721"/>
      <c r="O62" s="721"/>
      <c r="P62" s="722"/>
      <c r="Q62" s="773"/>
      <c r="R62" s="774"/>
      <c r="S62" s="774"/>
      <c r="T62" s="774"/>
      <c r="U62" s="774"/>
      <c r="V62" s="774"/>
      <c r="W62" s="774"/>
      <c r="X62" s="774"/>
      <c r="Y62" s="774"/>
      <c r="Z62" s="774"/>
      <c r="AA62" s="774"/>
      <c r="AB62" s="774"/>
      <c r="AC62" s="774"/>
      <c r="AD62" s="774"/>
      <c r="AE62" s="775"/>
      <c r="AF62" s="714"/>
      <c r="AG62" s="715"/>
      <c r="AH62" s="715"/>
      <c r="AI62" s="715"/>
      <c r="AJ62" s="716"/>
      <c r="AK62" s="776"/>
      <c r="AL62" s="774"/>
      <c r="AM62" s="774"/>
      <c r="AN62" s="774"/>
      <c r="AO62" s="774"/>
      <c r="AP62" s="774"/>
      <c r="AQ62" s="774"/>
      <c r="AR62" s="774"/>
      <c r="AS62" s="774"/>
      <c r="AT62" s="774"/>
      <c r="AU62" s="774"/>
      <c r="AV62" s="774"/>
      <c r="AW62" s="774"/>
      <c r="AX62" s="774"/>
      <c r="AY62" s="774"/>
      <c r="AZ62" s="777"/>
      <c r="BA62" s="777"/>
      <c r="BB62" s="777"/>
      <c r="BC62" s="777"/>
      <c r="BD62" s="777"/>
      <c r="BE62" s="718"/>
      <c r="BF62" s="718"/>
      <c r="BG62" s="718"/>
      <c r="BH62" s="718"/>
      <c r="BI62" s="719"/>
      <c r="BJ62" s="778" t="s">
        <v>464</v>
      </c>
      <c r="BK62" s="761"/>
      <c r="BL62" s="761"/>
      <c r="BM62" s="761"/>
      <c r="BN62" s="762"/>
      <c r="BO62" s="63"/>
      <c r="BP62" s="63"/>
      <c r="BQ62" s="60">
        <v>56</v>
      </c>
      <c r="BR62" s="88"/>
      <c r="BS62" s="720"/>
      <c r="BT62" s="721"/>
      <c r="BU62" s="721"/>
      <c r="BV62" s="721"/>
      <c r="BW62" s="721"/>
      <c r="BX62" s="721"/>
      <c r="BY62" s="721"/>
      <c r="BZ62" s="721"/>
      <c r="CA62" s="721"/>
      <c r="CB62" s="721"/>
      <c r="CC62" s="721"/>
      <c r="CD62" s="721"/>
      <c r="CE62" s="721"/>
      <c r="CF62" s="721"/>
      <c r="CG62" s="722"/>
      <c r="CH62" s="723"/>
      <c r="CI62" s="715"/>
      <c r="CJ62" s="715"/>
      <c r="CK62" s="715"/>
      <c r="CL62" s="724"/>
      <c r="CM62" s="723"/>
      <c r="CN62" s="715"/>
      <c r="CO62" s="715"/>
      <c r="CP62" s="715"/>
      <c r="CQ62" s="724"/>
      <c r="CR62" s="723"/>
      <c r="CS62" s="715"/>
      <c r="CT62" s="715"/>
      <c r="CU62" s="715"/>
      <c r="CV62" s="724"/>
      <c r="CW62" s="723"/>
      <c r="CX62" s="715"/>
      <c r="CY62" s="715"/>
      <c r="CZ62" s="715"/>
      <c r="DA62" s="724"/>
      <c r="DB62" s="723"/>
      <c r="DC62" s="715"/>
      <c r="DD62" s="715"/>
      <c r="DE62" s="715"/>
      <c r="DF62" s="724"/>
      <c r="DG62" s="723"/>
      <c r="DH62" s="715"/>
      <c r="DI62" s="715"/>
      <c r="DJ62" s="715"/>
      <c r="DK62" s="724"/>
      <c r="DL62" s="723"/>
      <c r="DM62" s="715"/>
      <c r="DN62" s="715"/>
      <c r="DO62" s="715"/>
      <c r="DP62" s="724"/>
      <c r="DQ62" s="723"/>
      <c r="DR62" s="715"/>
      <c r="DS62" s="715"/>
      <c r="DT62" s="715"/>
      <c r="DU62" s="724"/>
      <c r="DV62" s="720"/>
      <c r="DW62" s="721"/>
      <c r="DX62" s="721"/>
      <c r="DY62" s="721"/>
      <c r="DZ62" s="739"/>
      <c r="EA62" s="55"/>
    </row>
    <row r="63" spans="1:131" s="52" customFormat="1" ht="26.25" customHeight="1" x14ac:dyDescent="0.15">
      <c r="A63" s="61" t="s">
        <v>253</v>
      </c>
      <c r="B63" s="740" t="s">
        <v>377</v>
      </c>
      <c r="C63" s="741"/>
      <c r="D63" s="741"/>
      <c r="E63" s="741"/>
      <c r="F63" s="741"/>
      <c r="G63" s="741"/>
      <c r="H63" s="741"/>
      <c r="I63" s="741"/>
      <c r="J63" s="741"/>
      <c r="K63" s="741"/>
      <c r="L63" s="741"/>
      <c r="M63" s="741"/>
      <c r="N63" s="741"/>
      <c r="O63" s="741"/>
      <c r="P63" s="742"/>
      <c r="Q63" s="779"/>
      <c r="R63" s="749"/>
      <c r="S63" s="749"/>
      <c r="T63" s="749"/>
      <c r="U63" s="749"/>
      <c r="V63" s="749"/>
      <c r="W63" s="749"/>
      <c r="X63" s="749"/>
      <c r="Y63" s="749"/>
      <c r="Z63" s="749"/>
      <c r="AA63" s="749"/>
      <c r="AB63" s="749"/>
      <c r="AC63" s="749"/>
      <c r="AD63" s="749"/>
      <c r="AE63" s="780"/>
      <c r="AF63" s="746">
        <v>546</v>
      </c>
      <c r="AG63" s="744"/>
      <c r="AH63" s="744"/>
      <c r="AI63" s="744"/>
      <c r="AJ63" s="747"/>
      <c r="AK63" s="748"/>
      <c r="AL63" s="749"/>
      <c r="AM63" s="749"/>
      <c r="AN63" s="749"/>
      <c r="AO63" s="749"/>
      <c r="AP63" s="744">
        <v>3713</v>
      </c>
      <c r="AQ63" s="744"/>
      <c r="AR63" s="744"/>
      <c r="AS63" s="744"/>
      <c r="AT63" s="744"/>
      <c r="AU63" s="744">
        <v>2332</v>
      </c>
      <c r="AV63" s="744"/>
      <c r="AW63" s="744"/>
      <c r="AX63" s="744"/>
      <c r="AY63" s="744"/>
      <c r="AZ63" s="781"/>
      <c r="BA63" s="781"/>
      <c r="BB63" s="781"/>
      <c r="BC63" s="781"/>
      <c r="BD63" s="781"/>
      <c r="BE63" s="750"/>
      <c r="BF63" s="750"/>
      <c r="BG63" s="750"/>
      <c r="BH63" s="750"/>
      <c r="BI63" s="751"/>
      <c r="BJ63" s="752" t="s">
        <v>201</v>
      </c>
      <c r="BK63" s="753"/>
      <c r="BL63" s="753"/>
      <c r="BM63" s="753"/>
      <c r="BN63" s="754"/>
      <c r="BO63" s="63"/>
      <c r="BP63" s="63"/>
      <c r="BQ63" s="60">
        <v>57</v>
      </c>
      <c r="BR63" s="88"/>
      <c r="BS63" s="720"/>
      <c r="BT63" s="721"/>
      <c r="BU63" s="721"/>
      <c r="BV63" s="721"/>
      <c r="BW63" s="721"/>
      <c r="BX63" s="721"/>
      <c r="BY63" s="721"/>
      <c r="BZ63" s="721"/>
      <c r="CA63" s="721"/>
      <c r="CB63" s="721"/>
      <c r="CC63" s="721"/>
      <c r="CD63" s="721"/>
      <c r="CE63" s="721"/>
      <c r="CF63" s="721"/>
      <c r="CG63" s="722"/>
      <c r="CH63" s="723"/>
      <c r="CI63" s="715"/>
      <c r="CJ63" s="715"/>
      <c r="CK63" s="715"/>
      <c r="CL63" s="724"/>
      <c r="CM63" s="723"/>
      <c r="CN63" s="715"/>
      <c r="CO63" s="715"/>
      <c r="CP63" s="715"/>
      <c r="CQ63" s="724"/>
      <c r="CR63" s="723"/>
      <c r="CS63" s="715"/>
      <c r="CT63" s="715"/>
      <c r="CU63" s="715"/>
      <c r="CV63" s="724"/>
      <c r="CW63" s="723"/>
      <c r="CX63" s="715"/>
      <c r="CY63" s="715"/>
      <c r="CZ63" s="715"/>
      <c r="DA63" s="724"/>
      <c r="DB63" s="723"/>
      <c r="DC63" s="715"/>
      <c r="DD63" s="715"/>
      <c r="DE63" s="715"/>
      <c r="DF63" s="724"/>
      <c r="DG63" s="723"/>
      <c r="DH63" s="715"/>
      <c r="DI63" s="715"/>
      <c r="DJ63" s="715"/>
      <c r="DK63" s="724"/>
      <c r="DL63" s="723"/>
      <c r="DM63" s="715"/>
      <c r="DN63" s="715"/>
      <c r="DO63" s="715"/>
      <c r="DP63" s="724"/>
      <c r="DQ63" s="723"/>
      <c r="DR63" s="715"/>
      <c r="DS63" s="715"/>
      <c r="DT63" s="715"/>
      <c r="DU63" s="724"/>
      <c r="DV63" s="720"/>
      <c r="DW63" s="721"/>
      <c r="DX63" s="721"/>
      <c r="DY63" s="721"/>
      <c r="DZ63" s="73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0"/>
      <c r="BT64" s="721"/>
      <c r="BU64" s="721"/>
      <c r="BV64" s="721"/>
      <c r="BW64" s="721"/>
      <c r="BX64" s="721"/>
      <c r="BY64" s="721"/>
      <c r="BZ64" s="721"/>
      <c r="CA64" s="721"/>
      <c r="CB64" s="721"/>
      <c r="CC64" s="721"/>
      <c r="CD64" s="721"/>
      <c r="CE64" s="721"/>
      <c r="CF64" s="721"/>
      <c r="CG64" s="722"/>
      <c r="CH64" s="723"/>
      <c r="CI64" s="715"/>
      <c r="CJ64" s="715"/>
      <c r="CK64" s="715"/>
      <c r="CL64" s="724"/>
      <c r="CM64" s="723"/>
      <c r="CN64" s="715"/>
      <c r="CO64" s="715"/>
      <c r="CP64" s="715"/>
      <c r="CQ64" s="724"/>
      <c r="CR64" s="723"/>
      <c r="CS64" s="715"/>
      <c r="CT64" s="715"/>
      <c r="CU64" s="715"/>
      <c r="CV64" s="724"/>
      <c r="CW64" s="723"/>
      <c r="CX64" s="715"/>
      <c r="CY64" s="715"/>
      <c r="CZ64" s="715"/>
      <c r="DA64" s="724"/>
      <c r="DB64" s="723"/>
      <c r="DC64" s="715"/>
      <c r="DD64" s="715"/>
      <c r="DE64" s="715"/>
      <c r="DF64" s="724"/>
      <c r="DG64" s="723"/>
      <c r="DH64" s="715"/>
      <c r="DI64" s="715"/>
      <c r="DJ64" s="715"/>
      <c r="DK64" s="724"/>
      <c r="DL64" s="723"/>
      <c r="DM64" s="715"/>
      <c r="DN64" s="715"/>
      <c r="DO64" s="715"/>
      <c r="DP64" s="724"/>
      <c r="DQ64" s="723"/>
      <c r="DR64" s="715"/>
      <c r="DS64" s="715"/>
      <c r="DT64" s="715"/>
      <c r="DU64" s="724"/>
      <c r="DV64" s="720"/>
      <c r="DW64" s="721"/>
      <c r="DX64" s="721"/>
      <c r="DY64" s="721"/>
      <c r="DZ64" s="739"/>
      <c r="EA64" s="55"/>
    </row>
    <row r="65" spans="1:131" s="52" customFormat="1" ht="26.25" customHeight="1" x14ac:dyDescent="0.15">
      <c r="A65" s="64" t="s">
        <v>268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0"/>
      <c r="BT65" s="721"/>
      <c r="BU65" s="721"/>
      <c r="BV65" s="721"/>
      <c r="BW65" s="721"/>
      <c r="BX65" s="721"/>
      <c r="BY65" s="721"/>
      <c r="BZ65" s="721"/>
      <c r="CA65" s="721"/>
      <c r="CB65" s="721"/>
      <c r="CC65" s="721"/>
      <c r="CD65" s="721"/>
      <c r="CE65" s="721"/>
      <c r="CF65" s="721"/>
      <c r="CG65" s="722"/>
      <c r="CH65" s="723"/>
      <c r="CI65" s="715"/>
      <c r="CJ65" s="715"/>
      <c r="CK65" s="715"/>
      <c r="CL65" s="724"/>
      <c r="CM65" s="723"/>
      <c r="CN65" s="715"/>
      <c r="CO65" s="715"/>
      <c r="CP65" s="715"/>
      <c r="CQ65" s="724"/>
      <c r="CR65" s="723"/>
      <c r="CS65" s="715"/>
      <c r="CT65" s="715"/>
      <c r="CU65" s="715"/>
      <c r="CV65" s="724"/>
      <c r="CW65" s="723"/>
      <c r="CX65" s="715"/>
      <c r="CY65" s="715"/>
      <c r="CZ65" s="715"/>
      <c r="DA65" s="724"/>
      <c r="DB65" s="723"/>
      <c r="DC65" s="715"/>
      <c r="DD65" s="715"/>
      <c r="DE65" s="715"/>
      <c r="DF65" s="724"/>
      <c r="DG65" s="723"/>
      <c r="DH65" s="715"/>
      <c r="DI65" s="715"/>
      <c r="DJ65" s="715"/>
      <c r="DK65" s="724"/>
      <c r="DL65" s="723"/>
      <c r="DM65" s="715"/>
      <c r="DN65" s="715"/>
      <c r="DO65" s="715"/>
      <c r="DP65" s="724"/>
      <c r="DQ65" s="723"/>
      <c r="DR65" s="715"/>
      <c r="DS65" s="715"/>
      <c r="DT65" s="715"/>
      <c r="DU65" s="724"/>
      <c r="DV65" s="720"/>
      <c r="DW65" s="721"/>
      <c r="DX65" s="721"/>
      <c r="DY65" s="721"/>
      <c r="DZ65" s="739"/>
      <c r="EA65" s="55"/>
    </row>
    <row r="66" spans="1:131" s="52" customFormat="1" ht="26.25" customHeight="1" x14ac:dyDescent="0.15">
      <c r="A66" s="697" t="s">
        <v>449</v>
      </c>
      <c r="B66" s="698"/>
      <c r="C66" s="698"/>
      <c r="D66" s="698"/>
      <c r="E66" s="698"/>
      <c r="F66" s="698"/>
      <c r="G66" s="698"/>
      <c r="H66" s="698"/>
      <c r="I66" s="698"/>
      <c r="J66" s="698"/>
      <c r="K66" s="698"/>
      <c r="L66" s="698"/>
      <c r="M66" s="698"/>
      <c r="N66" s="698"/>
      <c r="O66" s="698"/>
      <c r="P66" s="699"/>
      <c r="Q66" s="691" t="s">
        <v>455</v>
      </c>
      <c r="R66" s="692"/>
      <c r="S66" s="692"/>
      <c r="T66" s="692"/>
      <c r="U66" s="703"/>
      <c r="V66" s="691" t="s">
        <v>456</v>
      </c>
      <c r="W66" s="692"/>
      <c r="X66" s="692"/>
      <c r="Y66" s="692"/>
      <c r="Z66" s="703"/>
      <c r="AA66" s="691" t="s">
        <v>457</v>
      </c>
      <c r="AB66" s="692"/>
      <c r="AC66" s="692"/>
      <c r="AD66" s="692"/>
      <c r="AE66" s="703"/>
      <c r="AF66" s="967" t="s">
        <v>250</v>
      </c>
      <c r="AG66" s="962"/>
      <c r="AH66" s="962"/>
      <c r="AI66" s="962"/>
      <c r="AJ66" s="968"/>
      <c r="AK66" s="691" t="s">
        <v>390</v>
      </c>
      <c r="AL66" s="698"/>
      <c r="AM66" s="698"/>
      <c r="AN66" s="698"/>
      <c r="AO66" s="699"/>
      <c r="AP66" s="691" t="s">
        <v>359</v>
      </c>
      <c r="AQ66" s="692"/>
      <c r="AR66" s="692"/>
      <c r="AS66" s="692"/>
      <c r="AT66" s="703"/>
      <c r="AU66" s="691" t="s">
        <v>465</v>
      </c>
      <c r="AV66" s="692"/>
      <c r="AW66" s="692"/>
      <c r="AX66" s="692"/>
      <c r="AY66" s="703"/>
      <c r="AZ66" s="691" t="s">
        <v>444</v>
      </c>
      <c r="BA66" s="692"/>
      <c r="BB66" s="692"/>
      <c r="BC66" s="692"/>
      <c r="BD66" s="693"/>
      <c r="BE66" s="63"/>
      <c r="BF66" s="63"/>
      <c r="BG66" s="63"/>
      <c r="BH66" s="63"/>
      <c r="BI66" s="63"/>
      <c r="BJ66" s="63"/>
      <c r="BK66" s="63"/>
      <c r="BL66" s="63"/>
      <c r="BM66" s="63"/>
      <c r="BN66" s="63"/>
      <c r="BO66" s="63"/>
      <c r="BP66" s="63"/>
      <c r="BQ66" s="60">
        <v>60</v>
      </c>
      <c r="BR66" s="89"/>
      <c r="BS66" s="785"/>
      <c r="BT66" s="786"/>
      <c r="BU66" s="786"/>
      <c r="BV66" s="786"/>
      <c r="BW66" s="786"/>
      <c r="BX66" s="786"/>
      <c r="BY66" s="786"/>
      <c r="BZ66" s="786"/>
      <c r="CA66" s="786"/>
      <c r="CB66" s="786"/>
      <c r="CC66" s="786"/>
      <c r="CD66" s="786"/>
      <c r="CE66" s="786"/>
      <c r="CF66" s="786"/>
      <c r="CG66" s="787"/>
      <c r="CH66" s="782"/>
      <c r="CI66" s="783"/>
      <c r="CJ66" s="783"/>
      <c r="CK66" s="783"/>
      <c r="CL66" s="784"/>
      <c r="CM66" s="782"/>
      <c r="CN66" s="783"/>
      <c r="CO66" s="783"/>
      <c r="CP66" s="783"/>
      <c r="CQ66" s="784"/>
      <c r="CR66" s="782"/>
      <c r="CS66" s="783"/>
      <c r="CT66" s="783"/>
      <c r="CU66" s="783"/>
      <c r="CV66" s="784"/>
      <c r="CW66" s="782"/>
      <c r="CX66" s="783"/>
      <c r="CY66" s="783"/>
      <c r="CZ66" s="783"/>
      <c r="DA66" s="784"/>
      <c r="DB66" s="782"/>
      <c r="DC66" s="783"/>
      <c r="DD66" s="783"/>
      <c r="DE66" s="783"/>
      <c r="DF66" s="784"/>
      <c r="DG66" s="782"/>
      <c r="DH66" s="783"/>
      <c r="DI66" s="783"/>
      <c r="DJ66" s="783"/>
      <c r="DK66" s="784"/>
      <c r="DL66" s="782"/>
      <c r="DM66" s="783"/>
      <c r="DN66" s="783"/>
      <c r="DO66" s="783"/>
      <c r="DP66" s="784"/>
      <c r="DQ66" s="782"/>
      <c r="DR66" s="783"/>
      <c r="DS66" s="783"/>
      <c r="DT66" s="783"/>
      <c r="DU66" s="784"/>
      <c r="DV66" s="785"/>
      <c r="DW66" s="786"/>
      <c r="DX66" s="786"/>
      <c r="DY66" s="786"/>
      <c r="DZ66" s="788"/>
      <c r="EA66" s="55"/>
    </row>
    <row r="67" spans="1:131" s="52" customFormat="1" ht="26.25" customHeight="1" x14ac:dyDescent="0.15">
      <c r="A67" s="700"/>
      <c r="B67" s="701"/>
      <c r="C67" s="701"/>
      <c r="D67" s="701"/>
      <c r="E67" s="701"/>
      <c r="F67" s="701"/>
      <c r="G67" s="701"/>
      <c r="H67" s="701"/>
      <c r="I67" s="701"/>
      <c r="J67" s="701"/>
      <c r="K67" s="701"/>
      <c r="L67" s="701"/>
      <c r="M67" s="701"/>
      <c r="N67" s="701"/>
      <c r="O67" s="701"/>
      <c r="P67" s="702"/>
      <c r="Q67" s="694"/>
      <c r="R67" s="695"/>
      <c r="S67" s="695"/>
      <c r="T67" s="695"/>
      <c r="U67" s="704"/>
      <c r="V67" s="694"/>
      <c r="W67" s="695"/>
      <c r="X67" s="695"/>
      <c r="Y67" s="695"/>
      <c r="Z67" s="704"/>
      <c r="AA67" s="694"/>
      <c r="AB67" s="695"/>
      <c r="AC67" s="695"/>
      <c r="AD67" s="695"/>
      <c r="AE67" s="704"/>
      <c r="AF67" s="969"/>
      <c r="AG67" s="965"/>
      <c r="AH67" s="965"/>
      <c r="AI67" s="965"/>
      <c r="AJ67" s="970"/>
      <c r="AK67" s="971"/>
      <c r="AL67" s="701"/>
      <c r="AM67" s="701"/>
      <c r="AN67" s="701"/>
      <c r="AO67" s="702"/>
      <c r="AP67" s="694"/>
      <c r="AQ67" s="695"/>
      <c r="AR67" s="695"/>
      <c r="AS67" s="695"/>
      <c r="AT67" s="704"/>
      <c r="AU67" s="694"/>
      <c r="AV67" s="695"/>
      <c r="AW67" s="695"/>
      <c r="AX67" s="695"/>
      <c r="AY67" s="704"/>
      <c r="AZ67" s="694"/>
      <c r="BA67" s="695"/>
      <c r="BB67" s="695"/>
      <c r="BC67" s="695"/>
      <c r="BD67" s="696"/>
      <c r="BE67" s="63"/>
      <c r="BF67" s="63"/>
      <c r="BG67" s="63"/>
      <c r="BH67" s="63"/>
      <c r="BI67" s="63"/>
      <c r="BJ67" s="63"/>
      <c r="BK67" s="63"/>
      <c r="BL67" s="63"/>
      <c r="BM67" s="63"/>
      <c r="BN67" s="63"/>
      <c r="BO67" s="63"/>
      <c r="BP67" s="63"/>
      <c r="BQ67" s="60">
        <v>61</v>
      </c>
      <c r="BR67" s="89"/>
      <c r="BS67" s="785"/>
      <c r="BT67" s="786"/>
      <c r="BU67" s="786"/>
      <c r="BV67" s="786"/>
      <c r="BW67" s="786"/>
      <c r="BX67" s="786"/>
      <c r="BY67" s="786"/>
      <c r="BZ67" s="786"/>
      <c r="CA67" s="786"/>
      <c r="CB67" s="786"/>
      <c r="CC67" s="786"/>
      <c r="CD67" s="786"/>
      <c r="CE67" s="786"/>
      <c r="CF67" s="786"/>
      <c r="CG67" s="787"/>
      <c r="CH67" s="782"/>
      <c r="CI67" s="783"/>
      <c r="CJ67" s="783"/>
      <c r="CK67" s="783"/>
      <c r="CL67" s="784"/>
      <c r="CM67" s="782"/>
      <c r="CN67" s="783"/>
      <c r="CO67" s="783"/>
      <c r="CP67" s="783"/>
      <c r="CQ67" s="784"/>
      <c r="CR67" s="782"/>
      <c r="CS67" s="783"/>
      <c r="CT67" s="783"/>
      <c r="CU67" s="783"/>
      <c r="CV67" s="784"/>
      <c r="CW67" s="782"/>
      <c r="CX67" s="783"/>
      <c r="CY67" s="783"/>
      <c r="CZ67" s="783"/>
      <c r="DA67" s="784"/>
      <c r="DB67" s="782"/>
      <c r="DC67" s="783"/>
      <c r="DD67" s="783"/>
      <c r="DE67" s="783"/>
      <c r="DF67" s="784"/>
      <c r="DG67" s="782"/>
      <c r="DH67" s="783"/>
      <c r="DI67" s="783"/>
      <c r="DJ67" s="783"/>
      <c r="DK67" s="784"/>
      <c r="DL67" s="782"/>
      <c r="DM67" s="783"/>
      <c r="DN67" s="783"/>
      <c r="DO67" s="783"/>
      <c r="DP67" s="784"/>
      <c r="DQ67" s="782"/>
      <c r="DR67" s="783"/>
      <c r="DS67" s="783"/>
      <c r="DT67" s="783"/>
      <c r="DU67" s="784"/>
      <c r="DV67" s="785"/>
      <c r="DW67" s="786"/>
      <c r="DX67" s="786"/>
      <c r="DY67" s="786"/>
      <c r="DZ67" s="788"/>
      <c r="EA67" s="55"/>
    </row>
    <row r="68" spans="1:131" s="52" customFormat="1" ht="26.25" customHeight="1" x14ac:dyDescent="0.15">
      <c r="A68" s="59">
        <v>1</v>
      </c>
      <c r="B68" s="688" t="s">
        <v>545</v>
      </c>
      <c r="C68" s="689"/>
      <c r="D68" s="689"/>
      <c r="E68" s="689"/>
      <c r="F68" s="689"/>
      <c r="G68" s="689"/>
      <c r="H68" s="689"/>
      <c r="I68" s="689"/>
      <c r="J68" s="689"/>
      <c r="K68" s="689"/>
      <c r="L68" s="689"/>
      <c r="M68" s="689"/>
      <c r="N68" s="689"/>
      <c r="O68" s="689"/>
      <c r="P68" s="729"/>
      <c r="Q68" s="730">
        <v>10042</v>
      </c>
      <c r="R68" s="731"/>
      <c r="S68" s="731"/>
      <c r="T68" s="731"/>
      <c r="U68" s="731"/>
      <c r="V68" s="731">
        <v>9586</v>
      </c>
      <c r="W68" s="731"/>
      <c r="X68" s="731"/>
      <c r="Y68" s="731"/>
      <c r="Z68" s="731"/>
      <c r="AA68" s="731">
        <v>456</v>
      </c>
      <c r="AB68" s="731"/>
      <c r="AC68" s="731"/>
      <c r="AD68" s="731"/>
      <c r="AE68" s="731"/>
      <c r="AF68" s="731">
        <v>456</v>
      </c>
      <c r="AG68" s="731"/>
      <c r="AH68" s="731"/>
      <c r="AI68" s="731"/>
      <c r="AJ68" s="731"/>
      <c r="AK68" s="731" t="s">
        <v>201</v>
      </c>
      <c r="AL68" s="731"/>
      <c r="AM68" s="731"/>
      <c r="AN68" s="731"/>
      <c r="AO68" s="731"/>
      <c r="AP68" s="731">
        <v>253</v>
      </c>
      <c r="AQ68" s="731"/>
      <c r="AR68" s="731"/>
      <c r="AS68" s="731"/>
      <c r="AT68" s="731"/>
      <c r="AU68" s="731">
        <v>4</v>
      </c>
      <c r="AV68" s="731"/>
      <c r="AW68" s="731"/>
      <c r="AX68" s="731"/>
      <c r="AY68" s="731"/>
      <c r="AZ68" s="737"/>
      <c r="BA68" s="737"/>
      <c r="BB68" s="737"/>
      <c r="BC68" s="737"/>
      <c r="BD68" s="738"/>
      <c r="BE68" s="63"/>
      <c r="BF68" s="63"/>
      <c r="BG68" s="63"/>
      <c r="BH68" s="63"/>
      <c r="BI68" s="63"/>
      <c r="BJ68" s="63"/>
      <c r="BK68" s="63"/>
      <c r="BL68" s="63"/>
      <c r="BM68" s="63"/>
      <c r="BN68" s="63"/>
      <c r="BO68" s="63"/>
      <c r="BP68" s="63"/>
      <c r="BQ68" s="60">
        <v>62</v>
      </c>
      <c r="BR68" s="89"/>
      <c r="BS68" s="785"/>
      <c r="BT68" s="786"/>
      <c r="BU68" s="786"/>
      <c r="BV68" s="786"/>
      <c r="BW68" s="786"/>
      <c r="BX68" s="786"/>
      <c r="BY68" s="786"/>
      <c r="BZ68" s="786"/>
      <c r="CA68" s="786"/>
      <c r="CB68" s="786"/>
      <c r="CC68" s="786"/>
      <c r="CD68" s="786"/>
      <c r="CE68" s="786"/>
      <c r="CF68" s="786"/>
      <c r="CG68" s="787"/>
      <c r="CH68" s="782"/>
      <c r="CI68" s="783"/>
      <c r="CJ68" s="783"/>
      <c r="CK68" s="783"/>
      <c r="CL68" s="784"/>
      <c r="CM68" s="782"/>
      <c r="CN68" s="783"/>
      <c r="CO68" s="783"/>
      <c r="CP68" s="783"/>
      <c r="CQ68" s="784"/>
      <c r="CR68" s="782"/>
      <c r="CS68" s="783"/>
      <c r="CT68" s="783"/>
      <c r="CU68" s="783"/>
      <c r="CV68" s="784"/>
      <c r="CW68" s="782"/>
      <c r="CX68" s="783"/>
      <c r="CY68" s="783"/>
      <c r="CZ68" s="783"/>
      <c r="DA68" s="784"/>
      <c r="DB68" s="782"/>
      <c r="DC68" s="783"/>
      <c r="DD68" s="783"/>
      <c r="DE68" s="783"/>
      <c r="DF68" s="784"/>
      <c r="DG68" s="782"/>
      <c r="DH68" s="783"/>
      <c r="DI68" s="783"/>
      <c r="DJ68" s="783"/>
      <c r="DK68" s="784"/>
      <c r="DL68" s="782"/>
      <c r="DM68" s="783"/>
      <c r="DN68" s="783"/>
      <c r="DO68" s="783"/>
      <c r="DP68" s="784"/>
      <c r="DQ68" s="782"/>
      <c r="DR68" s="783"/>
      <c r="DS68" s="783"/>
      <c r="DT68" s="783"/>
      <c r="DU68" s="784"/>
      <c r="DV68" s="785"/>
      <c r="DW68" s="786"/>
      <c r="DX68" s="786"/>
      <c r="DY68" s="786"/>
      <c r="DZ68" s="788"/>
      <c r="EA68" s="55"/>
    </row>
    <row r="69" spans="1:131" s="52" customFormat="1" ht="26.25" customHeight="1" x14ac:dyDescent="0.15">
      <c r="A69" s="60">
        <v>2</v>
      </c>
      <c r="B69" s="720" t="s">
        <v>542</v>
      </c>
      <c r="C69" s="721"/>
      <c r="D69" s="721"/>
      <c r="E69" s="721"/>
      <c r="F69" s="721"/>
      <c r="G69" s="721"/>
      <c r="H69" s="721"/>
      <c r="I69" s="721"/>
      <c r="J69" s="721"/>
      <c r="K69" s="721"/>
      <c r="L69" s="721"/>
      <c r="M69" s="721"/>
      <c r="N69" s="721"/>
      <c r="O69" s="721"/>
      <c r="P69" s="722"/>
      <c r="Q69" s="711">
        <v>4</v>
      </c>
      <c r="R69" s="712"/>
      <c r="S69" s="712"/>
      <c r="T69" s="712"/>
      <c r="U69" s="712"/>
      <c r="V69" s="712">
        <v>3</v>
      </c>
      <c r="W69" s="712"/>
      <c r="X69" s="712"/>
      <c r="Y69" s="712"/>
      <c r="Z69" s="712"/>
      <c r="AA69" s="712">
        <v>1</v>
      </c>
      <c r="AB69" s="712"/>
      <c r="AC69" s="712"/>
      <c r="AD69" s="712"/>
      <c r="AE69" s="712"/>
      <c r="AF69" s="712">
        <v>1</v>
      </c>
      <c r="AG69" s="712"/>
      <c r="AH69" s="712"/>
      <c r="AI69" s="712"/>
      <c r="AJ69" s="712"/>
      <c r="AK69" s="712" t="s">
        <v>201</v>
      </c>
      <c r="AL69" s="712"/>
      <c r="AM69" s="712"/>
      <c r="AN69" s="712"/>
      <c r="AO69" s="712"/>
      <c r="AP69" s="712" t="s">
        <v>201</v>
      </c>
      <c r="AQ69" s="712"/>
      <c r="AR69" s="712"/>
      <c r="AS69" s="712"/>
      <c r="AT69" s="712"/>
      <c r="AU69" s="712" t="s">
        <v>201</v>
      </c>
      <c r="AV69" s="712"/>
      <c r="AW69" s="712"/>
      <c r="AX69" s="712"/>
      <c r="AY69" s="712"/>
      <c r="AZ69" s="718"/>
      <c r="BA69" s="718"/>
      <c r="BB69" s="718"/>
      <c r="BC69" s="718"/>
      <c r="BD69" s="719"/>
      <c r="BE69" s="63"/>
      <c r="BF69" s="63"/>
      <c r="BG69" s="63"/>
      <c r="BH69" s="63"/>
      <c r="BI69" s="63"/>
      <c r="BJ69" s="63"/>
      <c r="BK69" s="63"/>
      <c r="BL69" s="63"/>
      <c r="BM69" s="63"/>
      <c r="BN69" s="63"/>
      <c r="BO69" s="63"/>
      <c r="BP69" s="63"/>
      <c r="BQ69" s="60">
        <v>63</v>
      </c>
      <c r="BR69" s="89"/>
      <c r="BS69" s="785"/>
      <c r="BT69" s="786"/>
      <c r="BU69" s="786"/>
      <c r="BV69" s="786"/>
      <c r="BW69" s="786"/>
      <c r="BX69" s="786"/>
      <c r="BY69" s="786"/>
      <c r="BZ69" s="786"/>
      <c r="CA69" s="786"/>
      <c r="CB69" s="786"/>
      <c r="CC69" s="786"/>
      <c r="CD69" s="786"/>
      <c r="CE69" s="786"/>
      <c r="CF69" s="786"/>
      <c r="CG69" s="787"/>
      <c r="CH69" s="782"/>
      <c r="CI69" s="783"/>
      <c r="CJ69" s="783"/>
      <c r="CK69" s="783"/>
      <c r="CL69" s="784"/>
      <c r="CM69" s="782"/>
      <c r="CN69" s="783"/>
      <c r="CO69" s="783"/>
      <c r="CP69" s="783"/>
      <c r="CQ69" s="784"/>
      <c r="CR69" s="782"/>
      <c r="CS69" s="783"/>
      <c r="CT69" s="783"/>
      <c r="CU69" s="783"/>
      <c r="CV69" s="784"/>
      <c r="CW69" s="782"/>
      <c r="CX69" s="783"/>
      <c r="CY69" s="783"/>
      <c r="CZ69" s="783"/>
      <c r="DA69" s="784"/>
      <c r="DB69" s="782"/>
      <c r="DC69" s="783"/>
      <c r="DD69" s="783"/>
      <c r="DE69" s="783"/>
      <c r="DF69" s="784"/>
      <c r="DG69" s="782"/>
      <c r="DH69" s="783"/>
      <c r="DI69" s="783"/>
      <c r="DJ69" s="783"/>
      <c r="DK69" s="784"/>
      <c r="DL69" s="782"/>
      <c r="DM69" s="783"/>
      <c r="DN69" s="783"/>
      <c r="DO69" s="783"/>
      <c r="DP69" s="784"/>
      <c r="DQ69" s="782"/>
      <c r="DR69" s="783"/>
      <c r="DS69" s="783"/>
      <c r="DT69" s="783"/>
      <c r="DU69" s="784"/>
      <c r="DV69" s="785"/>
      <c r="DW69" s="786"/>
      <c r="DX69" s="786"/>
      <c r="DY69" s="786"/>
      <c r="DZ69" s="788"/>
      <c r="EA69" s="55"/>
    </row>
    <row r="70" spans="1:131" s="52" customFormat="1" ht="26.25" customHeight="1" x14ac:dyDescent="0.15">
      <c r="A70" s="60">
        <v>3</v>
      </c>
      <c r="B70" s="720" t="s">
        <v>546</v>
      </c>
      <c r="C70" s="721"/>
      <c r="D70" s="721"/>
      <c r="E70" s="721"/>
      <c r="F70" s="721"/>
      <c r="G70" s="721"/>
      <c r="H70" s="721"/>
      <c r="I70" s="721"/>
      <c r="J70" s="721"/>
      <c r="K70" s="721"/>
      <c r="L70" s="721"/>
      <c r="M70" s="721"/>
      <c r="N70" s="721"/>
      <c r="O70" s="721"/>
      <c r="P70" s="722"/>
      <c r="Q70" s="711">
        <v>1950</v>
      </c>
      <c r="R70" s="712"/>
      <c r="S70" s="712"/>
      <c r="T70" s="712"/>
      <c r="U70" s="712"/>
      <c r="V70" s="712">
        <v>1930</v>
      </c>
      <c r="W70" s="712"/>
      <c r="X70" s="712"/>
      <c r="Y70" s="712"/>
      <c r="Z70" s="712"/>
      <c r="AA70" s="712">
        <v>20</v>
      </c>
      <c r="AB70" s="712"/>
      <c r="AC70" s="712"/>
      <c r="AD70" s="712"/>
      <c r="AE70" s="712"/>
      <c r="AF70" s="712">
        <v>20</v>
      </c>
      <c r="AG70" s="712"/>
      <c r="AH70" s="712"/>
      <c r="AI70" s="712"/>
      <c r="AJ70" s="712"/>
      <c r="AK70" s="712">
        <v>52</v>
      </c>
      <c r="AL70" s="712"/>
      <c r="AM70" s="712"/>
      <c r="AN70" s="712"/>
      <c r="AO70" s="712"/>
      <c r="AP70" s="712" t="s">
        <v>201</v>
      </c>
      <c r="AQ70" s="712"/>
      <c r="AR70" s="712"/>
      <c r="AS70" s="712"/>
      <c r="AT70" s="712"/>
      <c r="AU70" s="712" t="s">
        <v>201</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85"/>
      <c r="BT70" s="786"/>
      <c r="BU70" s="786"/>
      <c r="BV70" s="786"/>
      <c r="BW70" s="786"/>
      <c r="BX70" s="786"/>
      <c r="BY70" s="786"/>
      <c r="BZ70" s="786"/>
      <c r="CA70" s="786"/>
      <c r="CB70" s="786"/>
      <c r="CC70" s="786"/>
      <c r="CD70" s="786"/>
      <c r="CE70" s="786"/>
      <c r="CF70" s="786"/>
      <c r="CG70" s="787"/>
      <c r="CH70" s="782"/>
      <c r="CI70" s="783"/>
      <c r="CJ70" s="783"/>
      <c r="CK70" s="783"/>
      <c r="CL70" s="784"/>
      <c r="CM70" s="782"/>
      <c r="CN70" s="783"/>
      <c r="CO70" s="783"/>
      <c r="CP70" s="783"/>
      <c r="CQ70" s="784"/>
      <c r="CR70" s="782"/>
      <c r="CS70" s="783"/>
      <c r="CT70" s="783"/>
      <c r="CU70" s="783"/>
      <c r="CV70" s="784"/>
      <c r="CW70" s="782"/>
      <c r="CX70" s="783"/>
      <c r="CY70" s="783"/>
      <c r="CZ70" s="783"/>
      <c r="DA70" s="784"/>
      <c r="DB70" s="782"/>
      <c r="DC70" s="783"/>
      <c r="DD70" s="783"/>
      <c r="DE70" s="783"/>
      <c r="DF70" s="784"/>
      <c r="DG70" s="782"/>
      <c r="DH70" s="783"/>
      <c r="DI70" s="783"/>
      <c r="DJ70" s="783"/>
      <c r="DK70" s="784"/>
      <c r="DL70" s="782"/>
      <c r="DM70" s="783"/>
      <c r="DN70" s="783"/>
      <c r="DO70" s="783"/>
      <c r="DP70" s="784"/>
      <c r="DQ70" s="782"/>
      <c r="DR70" s="783"/>
      <c r="DS70" s="783"/>
      <c r="DT70" s="783"/>
      <c r="DU70" s="784"/>
      <c r="DV70" s="785"/>
      <c r="DW70" s="786"/>
      <c r="DX70" s="786"/>
      <c r="DY70" s="786"/>
      <c r="DZ70" s="788"/>
      <c r="EA70" s="55"/>
    </row>
    <row r="71" spans="1:131" s="52" customFormat="1" ht="26.25" customHeight="1" x14ac:dyDescent="0.15">
      <c r="A71" s="60">
        <v>4</v>
      </c>
      <c r="B71" s="720" t="s">
        <v>220</v>
      </c>
      <c r="C71" s="721"/>
      <c r="D71" s="721"/>
      <c r="E71" s="721"/>
      <c r="F71" s="721"/>
      <c r="G71" s="721"/>
      <c r="H71" s="721"/>
      <c r="I71" s="721"/>
      <c r="J71" s="721"/>
      <c r="K71" s="721"/>
      <c r="L71" s="721"/>
      <c r="M71" s="721"/>
      <c r="N71" s="721"/>
      <c r="O71" s="721"/>
      <c r="P71" s="722"/>
      <c r="Q71" s="711">
        <v>312</v>
      </c>
      <c r="R71" s="712"/>
      <c r="S71" s="712"/>
      <c r="T71" s="712"/>
      <c r="U71" s="712"/>
      <c r="V71" s="712">
        <v>191</v>
      </c>
      <c r="W71" s="712"/>
      <c r="X71" s="712"/>
      <c r="Y71" s="712"/>
      <c r="Z71" s="712"/>
      <c r="AA71" s="712">
        <v>121</v>
      </c>
      <c r="AB71" s="712"/>
      <c r="AC71" s="712"/>
      <c r="AD71" s="712"/>
      <c r="AE71" s="712"/>
      <c r="AF71" s="712">
        <v>121</v>
      </c>
      <c r="AG71" s="712"/>
      <c r="AH71" s="712"/>
      <c r="AI71" s="712"/>
      <c r="AJ71" s="712"/>
      <c r="AK71" s="712">
        <v>57</v>
      </c>
      <c r="AL71" s="712"/>
      <c r="AM71" s="712"/>
      <c r="AN71" s="712"/>
      <c r="AO71" s="712"/>
      <c r="AP71" s="712" t="s">
        <v>201</v>
      </c>
      <c r="AQ71" s="712"/>
      <c r="AR71" s="712"/>
      <c r="AS71" s="712"/>
      <c r="AT71" s="712"/>
      <c r="AU71" s="712" t="s">
        <v>201</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85"/>
      <c r="BT71" s="786"/>
      <c r="BU71" s="786"/>
      <c r="BV71" s="786"/>
      <c r="BW71" s="786"/>
      <c r="BX71" s="786"/>
      <c r="BY71" s="786"/>
      <c r="BZ71" s="786"/>
      <c r="CA71" s="786"/>
      <c r="CB71" s="786"/>
      <c r="CC71" s="786"/>
      <c r="CD71" s="786"/>
      <c r="CE71" s="786"/>
      <c r="CF71" s="786"/>
      <c r="CG71" s="787"/>
      <c r="CH71" s="782"/>
      <c r="CI71" s="783"/>
      <c r="CJ71" s="783"/>
      <c r="CK71" s="783"/>
      <c r="CL71" s="784"/>
      <c r="CM71" s="782"/>
      <c r="CN71" s="783"/>
      <c r="CO71" s="783"/>
      <c r="CP71" s="783"/>
      <c r="CQ71" s="784"/>
      <c r="CR71" s="782"/>
      <c r="CS71" s="783"/>
      <c r="CT71" s="783"/>
      <c r="CU71" s="783"/>
      <c r="CV71" s="784"/>
      <c r="CW71" s="782"/>
      <c r="CX71" s="783"/>
      <c r="CY71" s="783"/>
      <c r="CZ71" s="783"/>
      <c r="DA71" s="784"/>
      <c r="DB71" s="782"/>
      <c r="DC71" s="783"/>
      <c r="DD71" s="783"/>
      <c r="DE71" s="783"/>
      <c r="DF71" s="784"/>
      <c r="DG71" s="782"/>
      <c r="DH71" s="783"/>
      <c r="DI71" s="783"/>
      <c r="DJ71" s="783"/>
      <c r="DK71" s="784"/>
      <c r="DL71" s="782"/>
      <c r="DM71" s="783"/>
      <c r="DN71" s="783"/>
      <c r="DO71" s="783"/>
      <c r="DP71" s="784"/>
      <c r="DQ71" s="782"/>
      <c r="DR71" s="783"/>
      <c r="DS71" s="783"/>
      <c r="DT71" s="783"/>
      <c r="DU71" s="784"/>
      <c r="DV71" s="785"/>
      <c r="DW71" s="786"/>
      <c r="DX71" s="786"/>
      <c r="DY71" s="786"/>
      <c r="DZ71" s="788"/>
      <c r="EA71" s="55"/>
    </row>
    <row r="72" spans="1:131" s="52" customFormat="1" ht="26.25" customHeight="1" x14ac:dyDescent="0.15">
      <c r="A72" s="60">
        <v>5</v>
      </c>
      <c r="B72" s="720" t="s">
        <v>301</v>
      </c>
      <c r="C72" s="721"/>
      <c r="D72" s="721"/>
      <c r="E72" s="721"/>
      <c r="F72" s="721"/>
      <c r="G72" s="721"/>
      <c r="H72" s="721"/>
      <c r="I72" s="721"/>
      <c r="J72" s="721"/>
      <c r="K72" s="721"/>
      <c r="L72" s="721"/>
      <c r="M72" s="721"/>
      <c r="N72" s="721"/>
      <c r="O72" s="721"/>
      <c r="P72" s="722"/>
      <c r="Q72" s="711">
        <v>4669</v>
      </c>
      <c r="R72" s="712"/>
      <c r="S72" s="712"/>
      <c r="T72" s="712"/>
      <c r="U72" s="712"/>
      <c r="V72" s="712">
        <v>4084</v>
      </c>
      <c r="W72" s="712"/>
      <c r="X72" s="712"/>
      <c r="Y72" s="712"/>
      <c r="Z72" s="712"/>
      <c r="AA72" s="712">
        <v>585</v>
      </c>
      <c r="AB72" s="712"/>
      <c r="AC72" s="712"/>
      <c r="AD72" s="712"/>
      <c r="AE72" s="712"/>
      <c r="AF72" s="712">
        <v>585</v>
      </c>
      <c r="AG72" s="712"/>
      <c r="AH72" s="712"/>
      <c r="AI72" s="712"/>
      <c r="AJ72" s="712"/>
      <c r="AK72" s="712">
        <v>100</v>
      </c>
      <c r="AL72" s="712"/>
      <c r="AM72" s="712"/>
      <c r="AN72" s="712"/>
      <c r="AO72" s="712"/>
      <c r="AP72" s="712" t="s">
        <v>201</v>
      </c>
      <c r="AQ72" s="712"/>
      <c r="AR72" s="712"/>
      <c r="AS72" s="712"/>
      <c r="AT72" s="712"/>
      <c r="AU72" s="712" t="s">
        <v>201</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85"/>
      <c r="BT72" s="786"/>
      <c r="BU72" s="786"/>
      <c r="BV72" s="786"/>
      <c r="BW72" s="786"/>
      <c r="BX72" s="786"/>
      <c r="BY72" s="786"/>
      <c r="BZ72" s="786"/>
      <c r="CA72" s="786"/>
      <c r="CB72" s="786"/>
      <c r="CC72" s="786"/>
      <c r="CD72" s="786"/>
      <c r="CE72" s="786"/>
      <c r="CF72" s="786"/>
      <c r="CG72" s="787"/>
      <c r="CH72" s="782"/>
      <c r="CI72" s="783"/>
      <c r="CJ72" s="783"/>
      <c r="CK72" s="783"/>
      <c r="CL72" s="784"/>
      <c r="CM72" s="782"/>
      <c r="CN72" s="783"/>
      <c r="CO72" s="783"/>
      <c r="CP72" s="783"/>
      <c r="CQ72" s="784"/>
      <c r="CR72" s="782"/>
      <c r="CS72" s="783"/>
      <c r="CT72" s="783"/>
      <c r="CU72" s="783"/>
      <c r="CV72" s="784"/>
      <c r="CW72" s="782"/>
      <c r="CX72" s="783"/>
      <c r="CY72" s="783"/>
      <c r="CZ72" s="783"/>
      <c r="DA72" s="784"/>
      <c r="DB72" s="782"/>
      <c r="DC72" s="783"/>
      <c r="DD72" s="783"/>
      <c r="DE72" s="783"/>
      <c r="DF72" s="784"/>
      <c r="DG72" s="782"/>
      <c r="DH72" s="783"/>
      <c r="DI72" s="783"/>
      <c r="DJ72" s="783"/>
      <c r="DK72" s="784"/>
      <c r="DL72" s="782"/>
      <c r="DM72" s="783"/>
      <c r="DN72" s="783"/>
      <c r="DO72" s="783"/>
      <c r="DP72" s="784"/>
      <c r="DQ72" s="782"/>
      <c r="DR72" s="783"/>
      <c r="DS72" s="783"/>
      <c r="DT72" s="783"/>
      <c r="DU72" s="784"/>
      <c r="DV72" s="785"/>
      <c r="DW72" s="786"/>
      <c r="DX72" s="786"/>
      <c r="DY72" s="786"/>
      <c r="DZ72" s="788"/>
      <c r="EA72" s="55"/>
    </row>
    <row r="73" spans="1:131" s="52" customFormat="1" ht="26.25" customHeight="1" x14ac:dyDescent="0.15">
      <c r="A73" s="60">
        <v>6</v>
      </c>
      <c r="B73" s="720" t="s">
        <v>547</v>
      </c>
      <c r="C73" s="721"/>
      <c r="D73" s="721"/>
      <c r="E73" s="721"/>
      <c r="F73" s="721"/>
      <c r="G73" s="721"/>
      <c r="H73" s="721"/>
      <c r="I73" s="721"/>
      <c r="J73" s="721"/>
      <c r="K73" s="721"/>
      <c r="L73" s="721"/>
      <c r="M73" s="721"/>
      <c r="N73" s="721"/>
      <c r="O73" s="721"/>
      <c r="P73" s="722"/>
      <c r="Q73" s="711">
        <v>6959</v>
      </c>
      <c r="R73" s="712"/>
      <c r="S73" s="712"/>
      <c r="T73" s="712"/>
      <c r="U73" s="712"/>
      <c r="V73" s="712">
        <v>6856</v>
      </c>
      <c r="W73" s="712"/>
      <c r="X73" s="712"/>
      <c r="Y73" s="712"/>
      <c r="Z73" s="712"/>
      <c r="AA73" s="712">
        <v>103</v>
      </c>
      <c r="AB73" s="712"/>
      <c r="AC73" s="712"/>
      <c r="AD73" s="712"/>
      <c r="AE73" s="712"/>
      <c r="AF73" s="712">
        <v>103</v>
      </c>
      <c r="AG73" s="712"/>
      <c r="AH73" s="712"/>
      <c r="AI73" s="712"/>
      <c r="AJ73" s="712"/>
      <c r="AK73" s="712">
        <v>2441</v>
      </c>
      <c r="AL73" s="712"/>
      <c r="AM73" s="712"/>
      <c r="AN73" s="712"/>
      <c r="AO73" s="712"/>
      <c r="AP73" s="712" t="s">
        <v>201</v>
      </c>
      <c r="AQ73" s="712"/>
      <c r="AR73" s="712"/>
      <c r="AS73" s="712"/>
      <c r="AT73" s="712"/>
      <c r="AU73" s="712" t="s">
        <v>201</v>
      </c>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85"/>
      <c r="BT73" s="786"/>
      <c r="BU73" s="786"/>
      <c r="BV73" s="786"/>
      <c r="BW73" s="786"/>
      <c r="BX73" s="786"/>
      <c r="BY73" s="786"/>
      <c r="BZ73" s="786"/>
      <c r="CA73" s="786"/>
      <c r="CB73" s="786"/>
      <c r="CC73" s="786"/>
      <c r="CD73" s="786"/>
      <c r="CE73" s="786"/>
      <c r="CF73" s="786"/>
      <c r="CG73" s="787"/>
      <c r="CH73" s="782"/>
      <c r="CI73" s="783"/>
      <c r="CJ73" s="783"/>
      <c r="CK73" s="783"/>
      <c r="CL73" s="784"/>
      <c r="CM73" s="782"/>
      <c r="CN73" s="783"/>
      <c r="CO73" s="783"/>
      <c r="CP73" s="783"/>
      <c r="CQ73" s="784"/>
      <c r="CR73" s="782"/>
      <c r="CS73" s="783"/>
      <c r="CT73" s="783"/>
      <c r="CU73" s="783"/>
      <c r="CV73" s="784"/>
      <c r="CW73" s="782"/>
      <c r="CX73" s="783"/>
      <c r="CY73" s="783"/>
      <c r="CZ73" s="783"/>
      <c r="DA73" s="784"/>
      <c r="DB73" s="782"/>
      <c r="DC73" s="783"/>
      <c r="DD73" s="783"/>
      <c r="DE73" s="783"/>
      <c r="DF73" s="784"/>
      <c r="DG73" s="782"/>
      <c r="DH73" s="783"/>
      <c r="DI73" s="783"/>
      <c r="DJ73" s="783"/>
      <c r="DK73" s="784"/>
      <c r="DL73" s="782"/>
      <c r="DM73" s="783"/>
      <c r="DN73" s="783"/>
      <c r="DO73" s="783"/>
      <c r="DP73" s="784"/>
      <c r="DQ73" s="782"/>
      <c r="DR73" s="783"/>
      <c r="DS73" s="783"/>
      <c r="DT73" s="783"/>
      <c r="DU73" s="784"/>
      <c r="DV73" s="785"/>
      <c r="DW73" s="786"/>
      <c r="DX73" s="786"/>
      <c r="DY73" s="786"/>
      <c r="DZ73" s="788"/>
      <c r="EA73" s="55"/>
    </row>
    <row r="74" spans="1:131" s="52" customFormat="1" ht="26.25" customHeight="1" x14ac:dyDescent="0.15">
      <c r="A74" s="60">
        <v>7</v>
      </c>
      <c r="B74" s="720" t="s">
        <v>132</v>
      </c>
      <c r="C74" s="721"/>
      <c r="D74" s="721"/>
      <c r="E74" s="721"/>
      <c r="F74" s="721"/>
      <c r="G74" s="721"/>
      <c r="H74" s="721"/>
      <c r="I74" s="721"/>
      <c r="J74" s="721"/>
      <c r="K74" s="721"/>
      <c r="L74" s="721"/>
      <c r="M74" s="721"/>
      <c r="N74" s="721"/>
      <c r="O74" s="721"/>
      <c r="P74" s="722"/>
      <c r="Q74" s="711">
        <v>1424517</v>
      </c>
      <c r="R74" s="712"/>
      <c r="S74" s="712"/>
      <c r="T74" s="712"/>
      <c r="U74" s="712"/>
      <c r="V74" s="712">
        <v>1354325</v>
      </c>
      <c r="W74" s="712"/>
      <c r="X74" s="712"/>
      <c r="Y74" s="712"/>
      <c r="Z74" s="712"/>
      <c r="AA74" s="712">
        <v>70191</v>
      </c>
      <c r="AB74" s="712"/>
      <c r="AC74" s="712"/>
      <c r="AD74" s="712"/>
      <c r="AE74" s="712"/>
      <c r="AF74" s="712">
        <v>70191</v>
      </c>
      <c r="AG74" s="712"/>
      <c r="AH74" s="712"/>
      <c r="AI74" s="712"/>
      <c r="AJ74" s="712"/>
      <c r="AK74" s="712">
        <v>20230</v>
      </c>
      <c r="AL74" s="712"/>
      <c r="AM74" s="712"/>
      <c r="AN74" s="712"/>
      <c r="AO74" s="712"/>
      <c r="AP74" s="712" t="s">
        <v>201</v>
      </c>
      <c r="AQ74" s="712"/>
      <c r="AR74" s="712"/>
      <c r="AS74" s="712"/>
      <c r="AT74" s="712"/>
      <c r="AU74" s="712" t="s">
        <v>201</v>
      </c>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85"/>
      <c r="BT74" s="786"/>
      <c r="BU74" s="786"/>
      <c r="BV74" s="786"/>
      <c r="BW74" s="786"/>
      <c r="BX74" s="786"/>
      <c r="BY74" s="786"/>
      <c r="BZ74" s="786"/>
      <c r="CA74" s="786"/>
      <c r="CB74" s="786"/>
      <c r="CC74" s="786"/>
      <c r="CD74" s="786"/>
      <c r="CE74" s="786"/>
      <c r="CF74" s="786"/>
      <c r="CG74" s="787"/>
      <c r="CH74" s="782"/>
      <c r="CI74" s="783"/>
      <c r="CJ74" s="783"/>
      <c r="CK74" s="783"/>
      <c r="CL74" s="784"/>
      <c r="CM74" s="782"/>
      <c r="CN74" s="783"/>
      <c r="CO74" s="783"/>
      <c r="CP74" s="783"/>
      <c r="CQ74" s="784"/>
      <c r="CR74" s="782"/>
      <c r="CS74" s="783"/>
      <c r="CT74" s="783"/>
      <c r="CU74" s="783"/>
      <c r="CV74" s="784"/>
      <c r="CW74" s="782"/>
      <c r="CX74" s="783"/>
      <c r="CY74" s="783"/>
      <c r="CZ74" s="783"/>
      <c r="DA74" s="784"/>
      <c r="DB74" s="782"/>
      <c r="DC74" s="783"/>
      <c r="DD74" s="783"/>
      <c r="DE74" s="783"/>
      <c r="DF74" s="784"/>
      <c r="DG74" s="782"/>
      <c r="DH74" s="783"/>
      <c r="DI74" s="783"/>
      <c r="DJ74" s="783"/>
      <c r="DK74" s="784"/>
      <c r="DL74" s="782"/>
      <c r="DM74" s="783"/>
      <c r="DN74" s="783"/>
      <c r="DO74" s="783"/>
      <c r="DP74" s="784"/>
      <c r="DQ74" s="782"/>
      <c r="DR74" s="783"/>
      <c r="DS74" s="783"/>
      <c r="DT74" s="783"/>
      <c r="DU74" s="784"/>
      <c r="DV74" s="785"/>
      <c r="DW74" s="786"/>
      <c r="DX74" s="786"/>
      <c r="DY74" s="786"/>
      <c r="DZ74" s="788"/>
      <c r="EA74" s="55"/>
    </row>
    <row r="75" spans="1:131" s="52" customFormat="1" ht="26.25" customHeight="1" x14ac:dyDescent="0.15">
      <c r="A75" s="60">
        <v>8</v>
      </c>
      <c r="B75" s="720" t="s">
        <v>548</v>
      </c>
      <c r="C75" s="721"/>
      <c r="D75" s="721"/>
      <c r="E75" s="721"/>
      <c r="F75" s="721"/>
      <c r="G75" s="721"/>
      <c r="H75" s="721"/>
      <c r="I75" s="721"/>
      <c r="J75" s="721"/>
      <c r="K75" s="721"/>
      <c r="L75" s="721"/>
      <c r="M75" s="721"/>
      <c r="N75" s="721"/>
      <c r="O75" s="721"/>
      <c r="P75" s="722"/>
      <c r="Q75" s="723">
        <v>2021</v>
      </c>
      <c r="R75" s="715"/>
      <c r="S75" s="715"/>
      <c r="T75" s="715"/>
      <c r="U75" s="717"/>
      <c r="V75" s="713">
        <v>1935</v>
      </c>
      <c r="W75" s="715"/>
      <c r="X75" s="715"/>
      <c r="Y75" s="715"/>
      <c r="Z75" s="717"/>
      <c r="AA75" s="713">
        <v>86</v>
      </c>
      <c r="AB75" s="715"/>
      <c r="AC75" s="715"/>
      <c r="AD75" s="715"/>
      <c r="AE75" s="717"/>
      <c r="AF75" s="713">
        <v>86</v>
      </c>
      <c r="AG75" s="715"/>
      <c r="AH75" s="715"/>
      <c r="AI75" s="715"/>
      <c r="AJ75" s="717"/>
      <c r="AK75" s="713">
        <v>64</v>
      </c>
      <c r="AL75" s="715"/>
      <c r="AM75" s="715"/>
      <c r="AN75" s="715"/>
      <c r="AO75" s="717"/>
      <c r="AP75" s="713">
        <v>893</v>
      </c>
      <c r="AQ75" s="715"/>
      <c r="AR75" s="715"/>
      <c r="AS75" s="715"/>
      <c r="AT75" s="717"/>
      <c r="AU75" s="713">
        <v>143</v>
      </c>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85"/>
      <c r="BT75" s="786"/>
      <c r="BU75" s="786"/>
      <c r="BV75" s="786"/>
      <c r="BW75" s="786"/>
      <c r="BX75" s="786"/>
      <c r="BY75" s="786"/>
      <c r="BZ75" s="786"/>
      <c r="CA75" s="786"/>
      <c r="CB75" s="786"/>
      <c r="CC75" s="786"/>
      <c r="CD75" s="786"/>
      <c r="CE75" s="786"/>
      <c r="CF75" s="786"/>
      <c r="CG75" s="787"/>
      <c r="CH75" s="782"/>
      <c r="CI75" s="783"/>
      <c r="CJ75" s="783"/>
      <c r="CK75" s="783"/>
      <c r="CL75" s="784"/>
      <c r="CM75" s="782"/>
      <c r="CN75" s="783"/>
      <c r="CO75" s="783"/>
      <c r="CP75" s="783"/>
      <c r="CQ75" s="784"/>
      <c r="CR75" s="782"/>
      <c r="CS75" s="783"/>
      <c r="CT75" s="783"/>
      <c r="CU75" s="783"/>
      <c r="CV75" s="784"/>
      <c r="CW75" s="782"/>
      <c r="CX75" s="783"/>
      <c r="CY75" s="783"/>
      <c r="CZ75" s="783"/>
      <c r="DA75" s="784"/>
      <c r="DB75" s="782"/>
      <c r="DC75" s="783"/>
      <c r="DD75" s="783"/>
      <c r="DE75" s="783"/>
      <c r="DF75" s="784"/>
      <c r="DG75" s="782"/>
      <c r="DH75" s="783"/>
      <c r="DI75" s="783"/>
      <c r="DJ75" s="783"/>
      <c r="DK75" s="784"/>
      <c r="DL75" s="782"/>
      <c r="DM75" s="783"/>
      <c r="DN75" s="783"/>
      <c r="DO75" s="783"/>
      <c r="DP75" s="784"/>
      <c r="DQ75" s="782"/>
      <c r="DR75" s="783"/>
      <c r="DS75" s="783"/>
      <c r="DT75" s="783"/>
      <c r="DU75" s="784"/>
      <c r="DV75" s="785"/>
      <c r="DW75" s="786"/>
      <c r="DX75" s="786"/>
      <c r="DY75" s="786"/>
      <c r="DZ75" s="788"/>
      <c r="EA75" s="55"/>
    </row>
    <row r="76" spans="1:131" s="52" customFormat="1" ht="26.25" customHeight="1" x14ac:dyDescent="0.15">
      <c r="A76" s="60">
        <v>9</v>
      </c>
      <c r="B76" s="720"/>
      <c r="C76" s="721"/>
      <c r="D76" s="721"/>
      <c r="E76" s="721"/>
      <c r="F76" s="721"/>
      <c r="G76" s="721"/>
      <c r="H76" s="721"/>
      <c r="I76" s="721"/>
      <c r="J76" s="721"/>
      <c r="K76" s="721"/>
      <c r="L76" s="721"/>
      <c r="M76" s="721"/>
      <c r="N76" s="721"/>
      <c r="O76" s="721"/>
      <c r="P76" s="722"/>
      <c r="Q76" s="723"/>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85"/>
      <c r="BT76" s="786"/>
      <c r="BU76" s="786"/>
      <c r="BV76" s="786"/>
      <c r="BW76" s="786"/>
      <c r="BX76" s="786"/>
      <c r="BY76" s="786"/>
      <c r="BZ76" s="786"/>
      <c r="CA76" s="786"/>
      <c r="CB76" s="786"/>
      <c r="CC76" s="786"/>
      <c r="CD76" s="786"/>
      <c r="CE76" s="786"/>
      <c r="CF76" s="786"/>
      <c r="CG76" s="787"/>
      <c r="CH76" s="782"/>
      <c r="CI76" s="783"/>
      <c r="CJ76" s="783"/>
      <c r="CK76" s="783"/>
      <c r="CL76" s="784"/>
      <c r="CM76" s="782"/>
      <c r="CN76" s="783"/>
      <c r="CO76" s="783"/>
      <c r="CP76" s="783"/>
      <c r="CQ76" s="784"/>
      <c r="CR76" s="782"/>
      <c r="CS76" s="783"/>
      <c r="CT76" s="783"/>
      <c r="CU76" s="783"/>
      <c r="CV76" s="784"/>
      <c r="CW76" s="782"/>
      <c r="CX76" s="783"/>
      <c r="CY76" s="783"/>
      <c r="CZ76" s="783"/>
      <c r="DA76" s="784"/>
      <c r="DB76" s="782"/>
      <c r="DC76" s="783"/>
      <c r="DD76" s="783"/>
      <c r="DE76" s="783"/>
      <c r="DF76" s="784"/>
      <c r="DG76" s="782"/>
      <c r="DH76" s="783"/>
      <c r="DI76" s="783"/>
      <c r="DJ76" s="783"/>
      <c r="DK76" s="784"/>
      <c r="DL76" s="782"/>
      <c r="DM76" s="783"/>
      <c r="DN76" s="783"/>
      <c r="DO76" s="783"/>
      <c r="DP76" s="784"/>
      <c r="DQ76" s="782"/>
      <c r="DR76" s="783"/>
      <c r="DS76" s="783"/>
      <c r="DT76" s="783"/>
      <c r="DU76" s="784"/>
      <c r="DV76" s="785"/>
      <c r="DW76" s="786"/>
      <c r="DX76" s="786"/>
      <c r="DY76" s="786"/>
      <c r="DZ76" s="788"/>
      <c r="EA76" s="55"/>
    </row>
    <row r="77" spans="1:131" s="52" customFormat="1" ht="26.25" customHeight="1" x14ac:dyDescent="0.15">
      <c r="A77" s="60">
        <v>10</v>
      </c>
      <c r="B77" s="720"/>
      <c r="C77" s="721"/>
      <c r="D77" s="721"/>
      <c r="E77" s="721"/>
      <c r="F77" s="721"/>
      <c r="G77" s="721"/>
      <c r="H77" s="721"/>
      <c r="I77" s="721"/>
      <c r="J77" s="721"/>
      <c r="K77" s="721"/>
      <c r="L77" s="721"/>
      <c r="M77" s="721"/>
      <c r="N77" s="721"/>
      <c r="O77" s="721"/>
      <c r="P77" s="722"/>
      <c r="Q77" s="723"/>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85"/>
      <c r="BT77" s="786"/>
      <c r="BU77" s="786"/>
      <c r="BV77" s="786"/>
      <c r="BW77" s="786"/>
      <c r="BX77" s="786"/>
      <c r="BY77" s="786"/>
      <c r="BZ77" s="786"/>
      <c r="CA77" s="786"/>
      <c r="CB77" s="786"/>
      <c r="CC77" s="786"/>
      <c r="CD77" s="786"/>
      <c r="CE77" s="786"/>
      <c r="CF77" s="786"/>
      <c r="CG77" s="787"/>
      <c r="CH77" s="782"/>
      <c r="CI77" s="783"/>
      <c r="CJ77" s="783"/>
      <c r="CK77" s="783"/>
      <c r="CL77" s="784"/>
      <c r="CM77" s="782"/>
      <c r="CN77" s="783"/>
      <c r="CO77" s="783"/>
      <c r="CP77" s="783"/>
      <c r="CQ77" s="784"/>
      <c r="CR77" s="782"/>
      <c r="CS77" s="783"/>
      <c r="CT77" s="783"/>
      <c r="CU77" s="783"/>
      <c r="CV77" s="784"/>
      <c r="CW77" s="782"/>
      <c r="CX77" s="783"/>
      <c r="CY77" s="783"/>
      <c r="CZ77" s="783"/>
      <c r="DA77" s="784"/>
      <c r="DB77" s="782"/>
      <c r="DC77" s="783"/>
      <c r="DD77" s="783"/>
      <c r="DE77" s="783"/>
      <c r="DF77" s="784"/>
      <c r="DG77" s="782"/>
      <c r="DH77" s="783"/>
      <c r="DI77" s="783"/>
      <c r="DJ77" s="783"/>
      <c r="DK77" s="784"/>
      <c r="DL77" s="782"/>
      <c r="DM77" s="783"/>
      <c r="DN77" s="783"/>
      <c r="DO77" s="783"/>
      <c r="DP77" s="784"/>
      <c r="DQ77" s="782"/>
      <c r="DR77" s="783"/>
      <c r="DS77" s="783"/>
      <c r="DT77" s="783"/>
      <c r="DU77" s="784"/>
      <c r="DV77" s="785"/>
      <c r="DW77" s="786"/>
      <c r="DX77" s="786"/>
      <c r="DY77" s="786"/>
      <c r="DZ77" s="788"/>
      <c r="EA77" s="55"/>
    </row>
    <row r="78" spans="1:131" s="52" customFormat="1" ht="26.25" customHeight="1" x14ac:dyDescent="0.15">
      <c r="A78" s="60">
        <v>11</v>
      </c>
      <c r="B78" s="720"/>
      <c r="C78" s="721"/>
      <c r="D78" s="721"/>
      <c r="E78" s="721"/>
      <c r="F78" s="721"/>
      <c r="G78" s="721"/>
      <c r="H78" s="721"/>
      <c r="I78" s="721"/>
      <c r="J78" s="721"/>
      <c r="K78" s="721"/>
      <c r="L78" s="721"/>
      <c r="M78" s="721"/>
      <c r="N78" s="721"/>
      <c r="O78" s="721"/>
      <c r="P78" s="722"/>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85"/>
      <c r="BT78" s="786"/>
      <c r="BU78" s="786"/>
      <c r="BV78" s="786"/>
      <c r="BW78" s="786"/>
      <c r="BX78" s="786"/>
      <c r="BY78" s="786"/>
      <c r="BZ78" s="786"/>
      <c r="CA78" s="786"/>
      <c r="CB78" s="786"/>
      <c r="CC78" s="786"/>
      <c r="CD78" s="786"/>
      <c r="CE78" s="786"/>
      <c r="CF78" s="786"/>
      <c r="CG78" s="787"/>
      <c r="CH78" s="782"/>
      <c r="CI78" s="783"/>
      <c r="CJ78" s="783"/>
      <c r="CK78" s="783"/>
      <c r="CL78" s="784"/>
      <c r="CM78" s="782"/>
      <c r="CN78" s="783"/>
      <c r="CO78" s="783"/>
      <c r="CP78" s="783"/>
      <c r="CQ78" s="784"/>
      <c r="CR78" s="782"/>
      <c r="CS78" s="783"/>
      <c r="CT78" s="783"/>
      <c r="CU78" s="783"/>
      <c r="CV78" s="784"/>
      <c r="CW78" s="782"/>
      <c r="CX78" s="783"/>
      <c r="CY78" s="783"/>
      <c r="CZ78" s="783"/>
      <c r="DA78" s="784"/>
      <c r="DB78" s="782"/>
      <c r="DC78" s="783"/>
      <c r="DD78" s="783"/>
      <c r="DE78" s="783"/>
      <c r="DF78" s="784"/>
      <c r="DG78" s="782"/>
      <c r="DH78" s="783"/>
      <c r="DI78" s="783"/>
      <c r="DJ78" s="783"/>
      <c r="DK78" s="784"/>
      <c r="DL78" s="782"/>
      <c r="DM78" s="783"/>
      <c r="DN78" s="783"/>
      <c r="DO78" s="783"/>
      <c r="DP78" s="784"/>
      <c r="DQ78" s="782"/>
      <c r="DR78" s="783"/>
      <c r="DS78" s="783"/>
      <c r="DT78" s="783"/>
      <c r="DU78" s="784"/>
      <c r="DV78" s="785"/>
      <c r="DW78" s="786"/>
      <c r="DX78" s="786"/>
      <c r="DY78" s="786"/>
      <c r="DZ78" s="788"/>
      <c r="EA78" s="55"/>
    </row>
    <row r="79" spans="1:131" s="52" customFormat="1" ht="26.25" customHeight="1" x14ac:dyDescent="0.15">
      <c r="A79" s="60">
        <v>12</v>
      </c>
      <c r="B79" s="720"/>
      <c r="C79" s="721"/>
      <c r="D79" s="721"/>
      <c r="E79" s="721"/>
      <c r="F79" s="721"/>
      <c r="G79" s="721"/>
      <c r="H79" s="721"/>
      <c r="I79" s="721"/>
      <c r="J79" s="721"/>
      <c r="K79" s="721"/>
      <c r="L79" s="721"/>
      <c r="M79" s="721"/>
      <c r="N79" s="721"/>
      <c r="O79" s="721"/>
      <c r="P79" s="722"/>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85"/>
      <c r="BT79" s="786"/>
      <c r="BU79" s="786"/>
      <c r="BV79" s="786"/>
      <c r="BW79" s="786"/>
      <c r="BX79" s="786"/>
      <c r="BY79" s="786"/>
      <c r="BZ79" s="786"/>
      <c r="CA79" s="786"/>
      <c r="CB79" s="786"/>
      <c r="CC79" s="786"/>
      <c r="CD79" s="786"/>
      <c r="CE79" s="786"/>
      <c r="CF79" s="786"/>
      <c r="CG79" s="787"/>
      <c r="CH79" s="782"/>
      <c r="CI79" s="783"/>
      <c r="CJ79" s="783"/>
      <c r="CK79" s="783"/>
      <c r="CL79" s="784"/>
      <c r="CM79" s="782"/>
      <c r="CN79" s="783"/>
      <c r="CO79" s="783"/>
      <c r="CP79" s="783"/>
      <c r="CQ79" s="784"/>
      <c r="CR79" s="782"/>
      <c r="CS79" s="783"/>
      <c r="CT79" s="783"/>
      <c r="CU79" s="783"/>
      <c r="CV79" s="784"/>
      <c r="CW79" s="782"/>
      <c r="CX79" s="783"/>
      <c r="CY79" s="783"/>
      <c r="CZ79" s="783"/>
      <c r="DA79" s="784"/>
      <c r="DB79" s="782"/>
      <c r="DC79" s="783"/>
      <c r="DD79" s="783"/>
      <c r="DE79" s="783"/>
      <c r="DF79" s="784"/>
      <c r="DG79" s="782"/>
      <c r="DH79" s="783"/>
      <c r="DI79" s="783"/>
      <c r="DJ79" s="783"/>
      <c r="DK79" s="784"/>
      <c r="DL79" s="782"/>
      <c r="DM79" s="783"/>
      <c r="DN79" s="783"/>
      <c r="DO79" s="783"/>
      <c r="DP79" s="784"/>
      <c r="DQ79" s="782"/>
      <c r="DR79" s="783"/>
      <c r="DS79" s="783"/>
      <c r="DT79" s="783"/>
      <c r="DU79" s="784"/>
      <c r="DV79" s="785"/>
      <c r="DW79" s="786"/>
      <c r="DX79" s="786"/>
      <c r="DY79" s="786"/>
      <c r="DZ79" s="788"/>
      <c r="EA79" s="55"/>
    </row>
    <row r="80" spans="1:131" s="52" customFormat="1" ht="26.25" customHeight="1" x14ac:dyDescent="0.15">
      <c r="A80" s="60">
        <v>13</v>
      </c>
      <c r="B80" s="720"/>
      <c r="C80" s="721"/>
      <c r="D80" s="721"/>
      <c r="E80" s="721"/>
      <c r="F80" s="721"/>
      <c r="G80" s="721"/>
      <c r="H80" s="721"/>
      <c r="I80" s="721"/>
      <c r="J80" s="721"/>
      <c r="K80" s="721"/>
      <c r="L80" s="721"/>
      <c r="M80" s="721"/>
      <c r="N80" s="721"/>
      <c r="O80" s="721"/>
      <c r="P80" s="722"/>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85"/>
      <c r="BT80" s="786"/>
      <c r="BU80" s="786"/>
      <c r="BV80" s="786"/>
      <c r="BW80" s="786"/>
      <c r="BX80" s="786"/>
      <c r="BY80" s="786"/>
      <c r="BZ80" s="786"/>
      <c r="CA80" s="786"/>
      <c r="CB80" s="786"/>
      <c r="CC80" s="786"/>
      <c r="CD80" s="786"/>
      <c r="CE80" s="786"/>
      <c r="CF80" s="786"/>
      <c r="CG80" s="787"/>
      <c r="CH80" s="782"/>
      <c r="CI80" s="783"/>
      <c r="CJ80" s="783"/>
      <c r="CK80" s="783"/>
      <c r="CL80" s="784"/>
      <c r="CM80" s="782"/>
      <c r="CN80" s="783"/>
      <c r="CO80" s="783"/>
      <c r="CP80" s="783"/>
      <c r="CQ80" s="784"/>
      <c r="CR80" s="782"/>
      <c r="CS80" s="783"/>
      <c r="CT80" s="783"/>
      <c r="CU80" s="783"/>
      <c r="CV80" s="784"/>
      <c r="CW80" s="782"/>
      <c r="CX80" s="783"/>
      <c r="CY80" s="783"/>
      <c r="CZ80" s="783"/>
      <c r="DA80" s="784"/>
      <c r="DB80" s="782"/>
      <c r="DC80" s="783"/>
      <c r="DD80" s="783"/>
      <c r="DE80" s="783"/>
      <c r="DF80" s="784"/>
      <c r="DG80" s="782"/>
      <c r="DH80" s="783"/>
      <c r="DI80" s="783"/>
      <c r="DJ80" s="783"/>
      <c r="DK80" s="784"/>
      <c r="DL80" s="782"/>
      <c r="DM80" s="783"/>
      <c r="DN80" s="783"/>
      <c r="DO80" s="783"/>
      <c r="DP80" s="784"/>
      <c r="DQ80" s="782"/>
      <c r="DR80" s="783"/>
      <c r="DS80" s="783"/>
      <c r="DT80" s="783"/>
      <c r="DU80" s="784"/>
      <c r="DV80" s="785"/>
      <c r="DW80" s="786"/>
      <c r="DX80" s="786"/>
      <c r="DY80" s="786"/>
      <c r="DZ80" s="788"/>
      <c r="EA80" s="55"/>
    </row>
    <row r="81" spans="1:131" s="52" customFormat="1" ht="26.25" customHeight="1" x14ac:dyDescent="0.15">
      <c r="A81" s="60">
        <v>14</v>
      </c>
      <c r="B81" s="720"/>
      <c r="C81" s="721"/>
      <c r="D81" s="721"/>
      <c r="E81" s="721"/>
      <c r="F81" s="721"/>
      <c r="G81" s="721"/>
      <c r="H81" s="721"/>
      <c r="I81" s="721"/>
      <c r="J81" s="721"/>
      <c r="K81" s="721"/>
      <c r="L81" s="721"/>
      <c r="M81" s="721"/>
      <c r="N81" s="721"/>
      <c r="O81" s="721"/>
      <c r="P81" s="722"/>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85"/>
      <c r="BT81" s="786"/>
      <c r="BU81" s="786"/>
      <c r="BV81" s="786"/>
      <c r="BW81" s="786"/>
      <c r="BX81" s="786"/>
      <c r="BY81" s="786"/>
      <c r="BZ81" s="786"/>
      <c r="CA81" s="786"/>
      <c r="CB81" s="786"/>
      <c r="CC81" s="786"/>
      <c r="CD81" s="786"/>
      <c r="CE81" s="786"/>
      <c r="CF81" s="786"/>
      <c r="CG81" s="787"/>
      <c r="CH81" s="782"/>
      <c r="CI81" s="783"/>
      <c r="CJ81" s="783"/>
      <c r="CK81" s="783"/>
      <c r="CL81" s="784"/>
      <c r="CM81" s="782"/>
      <c r="CN81" s="783"/>
      <c r="CO81" s="783"/>
      <c r="CP81" s="783"/>
      <c r="CQ81" s="784"/>
      <c r="CR81" s="782"/>
      <c r="CS81" s="783"/>
      <c r="CT81" s="783"/>
      <c r="CU81" s="783"/>
      <c r="CV81" s="784"/>
      <c r="CW81" s="782"/>
      <c r="CX81" s="783"/>
      <c r="CY81" s="783"/>
      <c r="CZ81" s="783"/>
      <c r="DA81" s="784"/>
      <c r="DB81" s="782"/>
      <c r="DC81" s="783"/>
      <c r="DD81" s="783"/>
      <c r="DE81" s="783"/>
      <c r="DF81" s="784"/>
      <c r="DG81" s="782"/>
      <c r="DH81" s="783"/>
      <c r="DI81" s="783"/>
      <c r="DJ81" s="783"/>
      <c r="DK81" s="784"/>
      <c r="DL81" s="782"/>
      <c r="DM81" s="783"/>
      <c r="DN81" s="783"/>
      <c r="DO81" s="783"/>
      <c r="DP81" s="784"/>
      <c r="DQ81" s="782"/>
      <c r="DR81" s="783"/>
      <c r="DS81" s="783"/>
      <c r="DT81" s="783"/>
      <c r="DU81" s="784"/>
      <c r="DV81" s="785"/>
      <c r="DW81" s="786"/>
      <c r="DX81" s="786"/>
      <c r="DY81" s="786"/>
      <c r="DZ81" s="788"/>
      <c r="EA81" s="55"/>
    </row>
    <row r="82" spans="1:131" s="52" customFormat="1" ht="26.25" customHeight="1" x14ac:dyDescent="0.15">
      <c r="A82" s="60">
        <v>15</v>
      </c>
      <c r="B82" s="720"/>
      <c r="C82" s="721"/>
      <c r="D82" s="721"/>
      <c r="E82" s="721"/>
      <c r="F82" s="721"/>
      <c r="G82" s="721"/>
      <c r="H82" s="721"/>
      <c r="I82" s="721"/>
      <c r="J82" s="721"/>
      <c r="K82" s="721"/>
      <c r="L82" s="721"/>
      <c r="M82" s="721"/>
      <c r="N82" s="721"/>
      <c r="O82" s="721"/>
      <c r="P82" s="722"/>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85"/>
      <c r="BT82" s="786"/>
      <c r="BU82" s="786"/>
      <c r="BV82" s="786"/>
      <c r="BW82" s="786"/>
      <c r="BX82" s="786"/>
      <c r="BY82" s="786"/>
      <c r="BZ82" s="786"/>
      <c r="CA82" s="786"/>
      <c r="CB82" s="786"/>
      <c r="CC82" s="786"/>
      <c r="CD82" s="786"/>
      <c r="CE82" s="786"/>
      <c r="CF82" s="786"/>
      <c r="CG82" s="787"/>
      <c r="CH82" s="782"/>
      <c r="CI82" s="783"/>
      <c r="CJ82" s="783"/>
      <c r="CK82" s="783"/>
      <c r="CL82" s="784"/>
      <c r="CM82" s="782"/>
      <c r="CN82" s="783"/>
      <c r="CO82" s="783"/>
      <c r="CP82" s="783"/>
      <c r="CQ82" s="784"/>
      <c r="CR82" s="782"/>
      <c r="CS82" s="783"/>
      <c r="CT82" s="783"/>
      <c r="CU82" s="783"/>
      <c r="CV82" s="784"/>
      <c r="CW82" s="782"/>
      <c r="CX82" s="783"/>
      <c r="CY82" s="783"/>
      <c r="CZ82" s="783"/>
      <c r="DA82" s="784"/>
      <c r="DB82" s="782"/>
      <c r="DC82" s="783"/>
      <c r="DD82" s="783"/>
      <c r="DE82" s="783"/>
      <c r="DF82" s="784"/>
      <c r="DG82" s="782"/>
      <c r="DH82" s="783"/>
      <c r="DI82" s="783"/>
      <c r="DJ82" s="783"/>
      <c r="DK82" s="784"/>
      <c r="DL82" s="782"/>
      <c r="DM82" s="783"/>
      <c r="DN82" s="783"/>
      <c r="DO82" s="783"/>
      <c r="DP82" s="784"/>
      <c r="DQ82" s="782"/>
      <c r="DR82" s="783"/>
      <c r="DS82" s="783"/>
      <c r="DT82" s="783"/>
      <c r="DU82" s="784"/>
      <c r="DV82" s="785"/>
      <c r="DW82" s="786"/>
      <c r="DX82" s="786"/>
      <c r="DY82" s="786"/>
      <c r="DZ82" s="788"/>
      <c r="EA82" s="55"/>
    </row>
    <row r="83" spans="1:131" s="52" customFormat="1" ht="26.25" customHeight="1" x14ac:dyDescent="0.15">
      <c r="A83" s="60">
        <v>16</v>
      </c>
      <c r="B83" s="720"/>
      <c r="C83" s="721"/>
      <c r="D83" s="721"/>
      <c r="E83" s="721"/>
      <c r="F83" s="721"/>
      <c r="G83" s="721"/>
      <c r="H83" s="721"/>
      <c r="I83" s="721"/>
      <c r="J83" s="721"/>
      <c r="K83" s="721"/>
      <c r="L83" s="721"/>
      <c r="M83" s="721"/>
      <c r="N83" s="721"/>
      <c r="O83" s="721"/>
      <c r="P83" s="722"/>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85"/>
      <c r="BT83" s="786"/>
      <c r="BU83" s="786"/>
      <c r="BV83" s="786"/>
      <c r="BW83" s="786"/>
      <c r="BX83" s="786"/>
      <c r="BY83" s="786"/>
      <c r="BZ83" s="786"/>
      <c r="CA83" s="786"/>
      <c r="CB83" s="786"/>
      <c r="CC83" s="786"/>
      <c r="CD83" s="786"/>
      <c r="CE83" s="786"/>
      <c r="CF83" s="786"/>
      <c r="CG83" s="787"/>
      <c r="CH83" s="782"/>
      <c r="CI83" s="783"/>
      <c r="CJ83" s="783"/>
      <c r="CK83" s="783"/>
      <c r="CL83" s="784"/>
      <c r="CM83" s="782"/>
      <c r="CN83" s="783"/>
      <c r="CO83" s="783"/>
      <c r="CP83" s="783"/>
      <c r="CQ83" s="784"/>
      <c r="CR83" s="782"/>
      <c r="CS83" s="783"/>
      <c r="CT83" s="783"/>
      <c r="CU83" s="783"/>
      <c r="CV83" s="784"/>
      <c r="CW83" s="782"/>
      <c r="CX83" s="783"/>
      <c r="CY83" s="783"/>
      <c r="CZ83" s="783"/>
      <c r="DA83" s="784"/>
      <c r="DB83" s="782"/>
      <c r="DC83" s="783"/>
      <c r="DD83" s="783"/>
      <c r="DE83" s="783"/>
      <c r="DF83" s="784"/>
      <c r="DG83" s="782"/>
      <c r="DH83" s="783"/>
      <c r="DI83" s="783"/>
      <c r="DJ83" s="783"/>
      <c r="DK83" s="784"/>
      <c r="DL83" s="782"/>
      <c r="DM83" s="783"/>
      <c r="DN83" s="783"/>
      <c r="DO83" s="783"/>
      <c r="DP83" s="784"/>
      <c r="DQ83" s="782"/>
      <c r="DR83" s="783"/>
      <c r="DS83" s="783"/>
      <c r="DT83" s="783"/>
      <c r="DU83" s="784"/>
      <c r="DV83" s="785"/>
      <c r="DW83" s="786"/>
      <c r="DX83" s="786"/>
      <c r="DY83" s="786"/>
      <c r="DZ83" s="788"/>
      <c r="EA83" s="55"/>
    </row>
    <row r="84" spans="1:131" s="52" customFormat="1" ht="26.25" customHeight="1" x14ac:dyDescent="0.15">
      <c r="A84" s="60">
        <v>17</v>
      </c>
      <c r="B84" s="720"/>
      <c r="C84" s="721"/>
      <c r="D84" s="721"/>
      <c r="E84" s="721"/>
      <c r="F84" s="721"/>
      <c r="G84" s="721"/>
      <c r="H84" s="721"/>
      <c r="I84" s="721"/>
      <c r="J84" s="721"/>
      <c r="K84" s="721"/>
      <c r="L84" s="721"/>
      <c r="M84" s="721"/>
      <c r="N84" s="721"/>
      <c r="O84" s="721"/>
      <c r="P84" s="722"/>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85"/>
      <c r="BT84" s="786"/>
      <c r="BU84" s="786"/>
      <c r="BV84" s="786"/>
      <c r="BW84" s="786"/>
      <c r="BX84" s="786"/>
      <c r="BY84" s="786"/>
      <c r="BZ84" s="786"/>
      <c r="CA84" s="786"/>
      <c r="CB84" s="786"/>
      <c r="CC84" s="786"/>
      <c r="CD84" s="786"/>
      <c r="CE84" s="786"/>
      <c r="CF84" s="786"/>
      <c r="CG84" s="787"/>
      <c r="CH84" s="782"/>
      <c r="CI84" s="783"/>
      <c r="CJ84" s="783"/>
      <c r="CK84" s="783"/>
      <c r="CL84" s="784"/>
      <c r="CM84" s="782"/>
      <c r="CN84" s="783"/>
      <c r="CO84" s="783"/>
      <c r="CP84" s="783"/>
      <c r="CQ84" s="784"/>
      <c r="CR84" s="782"/>
      <c r="CS84" s="783"/>
      <c r="CT84" s="783"/>
      <c r="CU84" s="783"/>
      <c r="CV84" s="784"/>
      <c r="CW84" s="782"/>
      <c r="CX84" s="783"/>
      <c r="CY84" s="783"/>
      <c r="CZ84" s="783"/>
      <c r="DA84" s="784"/>
      <c r="DB84" s="782"/>
      <c r="DC84" s="783"/>
      <c r="DD84" s="783"/>
      <c r="DE84" s="783"/>
      <c r="DF84" s="784"/>
      <c r="DG84" s="782"/>
      <c r="DH84" s="783"/>
      <c r="DI84" s="783"/>
      <c r="DJ84" s="783"/>
      <c r="DK84" s="784"/>
      <c r="DL84" s="782"/>
      <c r="DM84" s="783"/>
      <c r="DN84" s="783"/>
      <c r="DO84" s="783"/>
      <c r="DP84" s="784"/>
      <c r="DQ84" s="782"/>
      <c r="DR84" s="783"/>
      <c r="DS84" s="783"/>
      <c r="DT84" s="783"/>
      <c r="DU84" s="784"/>
      <c r="DV84" s="785"/>
      <c r="DW84" s="786"/>
      <c r="DX84" s="786"/>
      <c r="DY84" s="786"/>
      <c r="DZ84" s="788"/>
      <c r="EA84" s="55"/>
    </row>
    <row r="85" spans="1:131" s="52" customFormat="1" ht="26.25" customHeight="1" x14ac:dyDescent="0.15">
      <c r="A85" s="60">
        <v>18</v>
      </c>
      <c r="B85" s="720"/>
      <c r="C85" s="721"/>
      <c r="D85" s="721"/>
      <c r="E85" s="721"/>
      <c r="F85" s="721"/>
      <c r="G85" s="721"/>
      <c r="H85" s="721"/>
      <c r="I85" s="721"/>
      <c r="J85" s="721"/>
      <c r="K85" s="721"/>
      <c r="L85" s="721"/>
      <c r="M85" s="721"/>
      <c r="N85" s="721"/>
      <c r="O85" s="721"/>
      <c r="P85" s="722"/>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85"/>
      <c r="BT85" s="786"/>
      <c r="BU85" s="786"/>
      <c r="BV85" s="786"/>
      <c r="BW85" s="786"/>
      <c r="BX85" s="786"/>
      <c r="BY85" s="786"/>
      <c r="BZ85" s="786"/>
      <c r="CA85" s="786"/>
      <c r="CB85" s="786"/>
      <c r="CC85" s="786"/>
      <c r="CD85" s="786"/>
      <c r="CE85" s="786"/>
      <c r="CF85" s="786"/>
      <c r="CG85" s="787"/>
      <c r="CH85" s="782"/>
      <c r="CI85" s="783"/>
      <c r="CJ85" s="783"/>
      <c r="CK85" s="783"/>
      <c r="CL85" s="784"/>
      <c r="CM85" s="782"/>
      <c r="CN85" s="783"/>
      <c r="CO85" s="783"/>
      <c r="CP85" s="783"/>
      <c r="CQ85" s="784"/>
      <c r="CR85" s="782"/>
      <c r="CS85" s="783"/>
      <c r="CT85" s="783"/>
      <c r="CU85" s="783"/>
      <c r="CV85" s="784"/>
      <c r="CW85" s="782"/>
      <c r="CX85" s="783"/>
      <c r="CY85" s="783"/>
      <c r="CZ85" s="783"/>
      <c r="DA85" s="784"/>
      <c r="DB85" s="782"/>
      <c r="DC85" s="783"/>
      <c r="DD85" s="783"/>
      <c r="DE85" s="783"/>
      <c r="DF85" s="784"/>
      <c r="DG85" s="782"/>
      <c r="DH85" s="783"/>
      <c r="DI85" s="783"/>
      <c r="DJ85" s="783"/>
      <c r="DK85" s="784"/>
      <c r="DL85" s="782"/>
      <c r="DM85" s="783"/>
      <c r="DN85" s="783"/>
      <c r="DO85" s="783"/>
      <c r="DP85" s="784"/>
      <c r="DQ85" s="782"/>
      <c r="DR85" s="783"/>
      <c r="DS85" s="783"/>
      <c r="DT85" s="783"/>
      <c r="DU85" s="784"/>
      <c r="DV85" s="785"/>
      <c r="DW85" s="786"/>
      <c r="DX85" s="786"/>
      <c r="DY85" s="786"/>
      <c r="DZ85" s="788"/>
      <c r="EA85" s="55"/>
    </row>
    <row r="86" spans="1:131" s="52" customFormat="1" ht="26.25" customHeight="1" x14ac:dyDescent="0.15">
      <c r="A86" s="60">
        <v>19</v>
      </c>
      <c r="B86" s="720"/>
      <c r="C86" s="721"/>
      <c r="D86" s="721"/>
      <c r="E86" s="721"/>
      <c r="F86" s="721"/>
      <c r="G86" s="721"/>
      <c r="H86" s="721"/>
      <c r="I86" s="721"/>
      <c r="J86" s="721"/>
      <c r="K86" s="721"/>
      <c r="L86" s="721"/>
      <c r="M86" s="721"/>
      <c r="N86" s="721"/>
      <c r="O86" s="721"/>
      <c r="P86" s="722"/>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85"/>
      <c r="BT86" s="786"/>
      <c r="BU86" s="786"/>
      <c r="BV86" s="786"/>
      <c r="BW86" s="786"/>
      <c r="BX86" s="786"/>
      <c r="BY86" s="786"/>
      <c r="BZ86" s="786"/>
      <c r="CA86" s="786"/>
      <c r="CB86" s="786"/>
      <c r="CC86" s="786"/>
      <c r="CD86" s="786"/>
      <c r="CE86" s="786"/>
      <c r="CF86" s="786"/>
      <c r="CG86" s="787"/>
      <c r="CH86" s="782"/>
      <c r="CI86" s="783"/>
      <c r="CJ86" s="783"/>
      <c r="CK86" s="783"/>
      <c r="CL86" s="784"/>
      <c r="CM86" s="782"/>
      <c r="CN86" s="783"/>
      <c r="CO86" s="783"/>
      <c r="CP86" s="783"/>
      <c r="CQ86" s="784"/>
      <c r="CR86" s="782"/>
      <c r="CS86" s="783"/>
      <c r="CT86" s="783"/>
      <c r="CU86" s="783"/>
      <c r="CV86" s="784"/>
      <c r="CW86" s="782"/>
      <c r="CX86" s="783"/>
      <c r="CY86" s="783"/>
      <c r="CZ86" s="783"/>
      <c r="DA86" s="784"/>
      <c r="DB86" s="782"/>
      <c r="DC86" s="783"/>
      <c r="DD86" s="783"/>
      <c r="DE86" s="783"/>
      <c r="DF86" s="784"/>
      <c r="DG86" s="782"/>
      <c r="DH86" s="783"/>
      <c r="DI86" s="783"/>
      <c r="DJ86" s="783"/>
      <c r="DK86" s="784"/>
      <c r="DL86" s="782"/>
      <c r="DM86" s="783"/>
      <c r="DN86" s="783"/>
      <c r="DO86" s="783"/>
      <c r="DP86" s="784"/>
      <c r="DQ86" s="782"/>
      <c r="DR86" s="783"/>
      <c r="DS86" s="783"/>
      <c r="DT86" s="783"/>
      <c r="DU86" s="784"/>
      <c r="DV86" s="785"/>
      <c r="DW86" s="786"/>
      <c r="DX86" s="786"/>
      <c r="DY86" s="786"/>
      <c r="DZ86" s="788"/>
      <c r="EA86" s="55"/>
    </row>
    <row r="87" spans="1:131" s="52" customFormat="1" ht="26.25" customHeight="1" x14ac:dyDescent="0.15">
      <c r="A87" s="65">
        <v>20</v>
      </c>
      <c r="B87" s="789"/>
      <c r="C87" s="790"/>
      <c r="D87" s="790"/>
      <c r="E87" s="790"/>
      <c r="F87" s="790"/>
      <c r="G87" s="790"/>
      <c r="H87" s="790"/>
      <c r="I87" s="790"/>
      <c r="J87" s="790"/>
      <c r="K87" s="790"/>
      <c r="L87" s="790"/>
      <c r="M87" s="790"/>
      <c r="N87" s="790"/>
      <c r="O87" s="790"/>
      <c r="P87" s="791"/>
      <c r="Q87" s="792"/>
      <c r="R87" s="793"/>
      <c r="S87" s="793"/>
      <c r="T87" s="793"/>
      <c r="U87" s="793"/>
      <c r="V87" s="793"/>
      <c r="W87" s="793"/>
      <c r="X87" s="793"/>
      <c r="Y87" s="793"/>
      <c r="Z87" s="793"/>
      <c r="AA87" s="793"/>
      <c r="AB87" s="793"/>
      <c r="AC87" s="793"/>
      <c r="AD87" s="793"/>
      <c r="AE87" s="793"/>
      <c r="AF87" s="793"/>
      <c r="AG87" s="793"/>
      <c r="AH87" s="793"/>
      <c r="AI87" s="793"/>
      <c r="AJ87" s="793"/>
      <c r="AK87" s="793"/>
      <c r="AL87" s="793"/>
      <c r="AM87" s="793"/>
      <c r="AN87" s="793"/>
      <c r="AO87" s="793"/>
      <c r="AP87" s="793"/>
      <c r="AQ87" s="793"/>
      <c r="AR87" s="793"/>
      <c r="AS87" s="793"/>
      <c r="AT87" s="793"/>
      <c r="AU87" s="793"/>
      <c r="AV87" s="793"/>
      <c r="AW87" s="793"/>
      <c r="AX87" s="793"/>
      <c r="AY87" s="793"/>
      <c r="AZ87" s="794"/>
      <c r="BA87" s="794"/>
      <c r="BB87" s="794"/>
      <c r="BC87" s="794"/>
      <c r="BD87" s="795"/>
      <c r="BE87" s="63"/>
      <c r="BF87" s="63"/>
      <c r="BG87" s="63"/>
      <c r="BH87" s="63"/>
      <c r="BI87" s="63"/>
      <c r="BJ87" s="63"/>
      <c r="BK87" s="63"/>
      <c r="BL87" s="63"/>
      <c r="BM87" s="63"/>
      <c r="BN87" s="63"/>
      <c r="BO87" s="63"/>
      <c r="BP87" s="63"/>
      <c r="BQ87" s="60">
        <v>81</v>
      </c>
      <c r="BR87" s="89"/>
      <c r="BS87" s="785"/>
      <c r="BT87" s="786"/>
      <c r="BU87" s="786"/>
      <c r="BV87" s="786"/>
      <c r="BW87" s="786"/>
      <c r="BX87" s="786"/>
      <c r="BY87" s="786"/>
      <c r="BZ87" s="786"/>
      <c r="CA87" s="786"/>
      <c r="CB87" s="786"/>
      <c r="CC87" s="786"/>
      <c r="CD87" s="786"/>
      <c r="CE87" s="786"/>
      <c r="CF87" s="786"/>
      <c r="CG87" s="787"/>
      <c r="CH87" s="782"/>
      <c r="CI87" s="783"/>
      <c r="CJ87" s="783"/>
      <c r="CK87" s="783"/>
      <c r="CL87" s="784"/>
      <c r="CM87" s="782"/>
      <c r="CN87" s="783"/>
      <c r="CO87" s="783"/>
      <c r="CP87" s="783"/>
      <c r="CQ87" s="784"/>
      <c r="CR87" s="782"/>
      <c r="CS87" s="783"/>
      <c r="CT87" s="783"/>
      <c r="CU87" s="783"/>
      <c r="CV87" s="784"/>
      <c r="CW87" s="782"/>
      <c r="CX87" s="783"/>
      <c r="CY87" s="783"/>
      <c r="CZ87" s="783"/>
      <c r="DA87" s="784"/>
      <c r="DB87" s="782"/>
      <c r="DC87" s="783"/>
      <c r="DD87" s="783"/>
      <c r="DE87" s="783"/>
      <c r="DF87" s="784"/>
      <c r="DG87" s="782"/>
      <c r="DH87" s="783"/>
      <c r="DI87" s="783"/>
      <c r="DJ87" s="783"/>
      <c r="DK87" s="784"/>
      <c r="DL87" s="782"/>
      <c r="DM87" s="783"/>
      <c r="DN87" s="783"/>
      <c r="DO87" s="783"/>
      <c r="DP87" s="784"/>
      <c r="DQ87" s="782"/>
      <c r="DR87" s="783"/>
      <c r="DS87" s="783"/>
      <c r="DT87" s="783"/>
      <c r="DU87" s="784"/>
      <c r="DV87" s="785"/>
      <c r="DW87" s="786"/>
      <c r="DX87" s="786"/>
      <c r="DY87" s="786"/>
      <c r="DZ87" s="788"/>
      <c r="EA87" s="55"/>
    </row>
    <row r="88" spans="1:131" s="52" customFormat="1" ht="26.25" customHeight="1" x14ac:dyDescent="0.15">
      <c r="A88" s="61" t="s">
        <v>253</v>
      </c>
      <c r="B88" s="740" t="s">
        <v>164</v>
      </c>
      <c r="C88" s="741"/>
      <c r="D88" s="741"/>
      <c r="E88" s="741"/>
      <c r="F88" s="741"/>
      <c r="G88" s="741"/>
      <c r="H88" s="741"/>
      <c r="I88" s="741"/>
      <c r="J88" s="741"/>
      <c r="K88" s="741"/>
      <c r="L88" s="741"/>
      <c r="M88" s="741"/>
      <c r="N88" s="741"/>
      <c r="O88" s="741"/>
      <c r="P88" s="742"/>
      <c r="Q88" s="779"/>
      <c r="R88" s="749"/>
      <c r="S88" s="749"/>
      <c r="T88" s="749"/>
      <c r="U88" s="749"/>
      <c r="V88" s="749"/>
      <c r="W88" s="749"/>
      <c r="X88" s="749"/>
      <c r="Y88" s="749"/>
      <c r="Z88" s="749"/>
      <c r="AA88" s="749"/>
      <c r="AB88" s="749"/>
      <c r="AC88" s="749"/>
      <c r="AD88" s="749"/>
      <c r="AE88" s="749"/>
      <c r="AF88" s="744">
        <v>71653</v>
      </c>
      <c r="AG88" s="744"/>
      <c r="AH88" s="744"/>
      <c r="AI88" s="744"/>
      <c r="AJ88" s="744"/>
      <c r="AK88" s="749"/>
      <c r="AL88" s="749"/>
      <c r="AM88" s="749"/>
      <c r="AN88" s="749"/>
      <c r="AO88" s="749"/>
      <c r="AP88" s="744">
        <v>1146</v>
      </c>
      <c r="AQ88" s="744"/>
      <c r="AR88" s="744"/>
      <c r="AS88" s="744"/>
      <c r="AT88" s="744"/>
      <c r="AU88" s="744">
        <v>147</v>
      </c>
      <c r="AV88" s="744"/>
      <c r="AW88" s="744"/>
      <c r="AX88" s="744"/>
      <c r="AY88" s="744"/>
      <c r="AZ88" s="750"/>
      <c r="BA88" s="750"/>
      <c r="BB88" s="750"/>
      <c r="BC88" s="750"/>
      <c r="BD88" s="751"/>
      <c r="BE88" s="63"/>
      <c r="BF88" s="63"/>
      <c r="BG88" s="63"/>
      <c r="BH88" s="63"/>
      <c r="BI88" s="63"/>
      <c r="BJ88" s="63"/>
      <c r="BK88" s="63"/>
      <c r="BL88" s="63"/>
      <c r="BM88" s="63"/>
      <c r="BN88" s="63"/>
      <c r="BO88" s="63"/>
      <c r="BP88" s="63"/>
      <c r="BQ88" s="60">
        <v>82</v>
      </c>
      <c r="BR88" s="89"/>
      <c r="BS88" s="785"/>
      <c r="BT88" s="786"/>
      <c r="BU88" s="786"/>
      <c r="BV88" s="786"/>
      <c r="BW88" s="786"/>
      <c r="BX88" s="786"/>
      <c r="BY88" s="786"/>
      <c r="BZ88" s="786"/>
      <c r="CA88" s="786"/>
      <c r="CB88" s="786"/>
      <c r="CC88" s="786"/>
      <c r="CD88" s="786"/>
      <c r="CE88" s="786"/>
      <c r="CF88" s="786"/>
      <c r="CG88" s="787"/>
      <c r="CH88" s="782"/>
      <c r="CI88" s="783"/>
      <c r="CJ88" s="783"/>
      <c r="CK88" s="783"/>
      <c r="CL88" s="784"/>
      <c r="CM88" s="782"/>
      <c r="CN88" s="783"/>
      <c r="CO88" s="783"/>
      <c r="CP88" s="783"/>
      <c r="CQ88" s="784"/>
      <c r="CR88" s="782"/>
      <c r="CS88" s="783"/>
      <c r="CT88" s="783"/>
      <c r="CU88" s="783"/>
      <c r="CV88" s="784"/>
      <c r="CW88" s="782"/>
      <c r="CX88" s="783"/>
      <c r="CY88" s="783"/>
      <c r="CZ88" s="783"/>
      <c r="DA88" s="784"/>
      <c r="DB88" s="782"/>
      <c r="DC88" s="783"/>
      <c r="DD88" s="783"/>
      <c r="DE88" s="783"/>
      <c r="DF88" s="784"/>
      <c r="DG88" s="782"/>
      <c r="DH88" s="783"/>
      <c r="DI88" s="783"/>
      <c r="DJ88" s="783"/>
      <c r="DK88" s="784"/>
      <c r="DL88" s="782"/>
      <c r="DM88" s="783"/>
      <c r="DN88" s="783"/>
      <c r="DO88" s="783"/>
      <c r="DP88" s="784"/>
      <c r="DQ88" s="782"/>
      <c r="DR88" s="783"/>
      <c r="DS88" s="783"/>
      <c r="DT88" s="783"/>
      <c r="DU88" s="784"/>
      <c r="DV88" s="785"/>
      <c r="DW88" s="786"/>
      <c r="DX88" s="786"/>
      <c r="DY88" s="786"/>
      <c r="DZ88" s="788"/>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85"/>
      <c r="BT89" s="786"/>
      <c r="BU89" s="786"/>
      <c r="BV89" s="786"/>
      <c r="BW89" s="786"/>
      <c r="BX89" s="786"/>
      <c r="BY89" s="786"/>
      <c r="BZ89" s="786"/>
      <c r="CA89" s="786"/>
      <c r="CB89" s="786"/>
      <c r="CC89" s="786"/>
      <c r="CD89" s="786"/>
      <c r="CE89" s="786"/>
      <c r="CF89" s="786"/>
      <c r="CG89" s="787"/>
      <c r="CH89" s="782"/>
      <c r="CI89" s="783"/>
      <c r="CJ89" s="783"/>
      <c r="CK89" s="783"/>
      <c r="CL89" s="784"/>
      <c r="CM89" s="782"/>
      <c r="CN89" s="783"/>
      <c r="CO89" s="783"/>
      <c r="CP89" s="783"/>
      <c r="CQ89" s="784"/>
      <c r="CR89" s="782"/>
      <c r="CS89" s="783"/>
      <c r="CT89" s="783"/>
      <c r="CU89" s="783"/>
      <c r="CV89" s="784"/>
      <c r="CW89" s="782"/>
      <c r="CX89" s="783"/>
      <c r="CY89" s="783"/>
      <c r="CZ89" s="783"/>
      <c r="DA89" s="784"/>
      <c r="DB89" s="782"/>
      <c r="DC89" s="783"/>
      <c r="DD89" s="783"/>
      <c r="DE89" s="783"/>
      <c r="DF89" s="784"/>
      <c r="DG89" s="782"/>
      <c r="DH89" s="783"/>
      <c r="DI89" s="783"/>
      <c r="DJ89" s="783"/>
      <c r="DK89" s="784"/>
      <c r="DL89" s="782"/>
      <c r="DM89" s="783"/>
      <c r="DN89" s="783"/>
      <c r="DO89" s="783"/>
      <c r="DP89" s="784"/>
      <c r="DQ89" s="782"/>
      <c r="DR89" s="783"/>
      <c r="DS89" s="783"/>
      <c r="DT89" s="783"/>
      <c r="DU89" s="784"/>
      <c r="DV89" s="785"/>
      <c r="DW89" s="786"/>
      <c r="DX89" s="786"/>
      <c r="DY89" s="786"/>
      <c r="DZ89" s="788"/>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85"/>
      <c r="BT90" s="786"/>
      <c r="BU90" s="786"/>
      <c r="BV90" s="786"/>
      <c r="BW90" s="786"/>
      <c r="BX90" s="786"/>
      <c r="BY90" s="786"/>
      <c r="BZ90" s="786"/>
      <c r="CA90" s="786"/>
      <c r="CB90" s="786"/>
      <c r="CC90" s="786"/>
      <c r="CD90" s="786"/>
      <c r="CE90" s="786"/>
      <c r="CF90" s="786"/>
      <c r="CG90" s="787"/>
      <c r="CH90" s="782"/>
      <c r="CI90" s="783"/>
      <c r="CJ90" s="783"/>
      <c r="CK90" s="783"/>
      <c r="CL90" s="784"/>
      <c r="CM90" s="782"/>
      <c r="CN90" s="783"/>
      <c r="CO90" s="783"/>
      <c r="CP90" s="783"/>
      <c r="CQ90" s="784"/>
      <c r="CR90" s="782"/>
      <c r="CS90" s="783"/>
      <c r="CT90" s="783"/>
      <c r="CU90" s="783"/>
      <c r="CV90" s="784"/>
      <c r="CW90" s="782"/>
      <c r="CX90" s="783"/>
      <c r="CY90" s="783"/>
      <c r="CZ90" s="783"/>
      <c r="DA90" s="784"/>
      <c r="DB90" s="782"/>
      <c r="DC90" s="783"/>
      <c r="DD90" s="783"/>
      <c r="DE90" s="783"/>
      <c r="DF90" s="784"/>
      <c r="DG90" s="782"/>
      <c r="DH90" s="783"/>
      <c r="DI90" s="783"/>
      <c r="DJ90" s="783"/>
      <c r="DK90" s="784"/>
      <c r="DL90" s="782"/>
      <c r="DM90" s="783"/>
      <c r="DN90" s="783"/>
      <c r="DO90" s="783"/>
      <c r="DP90" s="784"/>
      <c r="DQ90" s="782"/>
      <c r="DR90" s="783"/>
      <c r="DS90" s="783"/>
      <c r="DT90" s="783"/>
      <c r="DU90" s="784"/>
      <c r="DV90" s="785"/>
      <c r="DW90" s="786"/>
      <c r="DX90" s="786"/>
      <c r="DY90" s="786"/>
      <c r="DZ90" s="788"/>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85"/>
      <c r="BT91" s="786"/>
      <c r="BU91" s="786"/>
      <c r="BV91" s="786"/>
      <c r="BW91" s="786"/>
      <c r="BX91" s="786"/>
      <c r="BY91" s="786"/>
      <c r="BZ91" s="786"/>
      <c r="CA91" s="786"/>
      <c r="CB91" s="786"/>
      <c r="CC91" s="786"/>
      <c r="CD91" s="786"/>
      <c r="CE91" s="786"/>
      <c r="CF91" s="786"/>
      <c r="CG91" s="787"/>
      <c r="CH91" s="782"/>
      <c r="CI91" s="783"/>
      <c r="CJ91" s="783"/>
      <c r="CK91" s="783"/>
      <c r="CL91" s="784"/>
      <c r="CM91" s="782"/>
      <c r="CN91" s="783"/>
      <c r="CO91" s="783"/>
      <c r="CP91" s="783"/>
      <c r="CQ91" s="784"/>
      <c r="CR91" s="782"/>
      <c r="CS91" s="783"/>
      <c r="CT91" s="783"/>
      <c r="CU91" s="783"/>
      <c r="CV91" s="784"/>
      <c r="CW91" s="782"/>
      <c r="CX91" s="783"/>
      <c r="CY91" s="783"/>
      <c r="CZ91" s="783"/>
      <c r="DA91" s="784"/>
      <c r="DB91" s="782"/>
      <c r="DC91" s="783"/>
      <c r="DD91" s="783"/>
      <c r="DE91" s="783"/>
      <c r="DF91" s="784"/>
      <c r="DG91" s="782"/>
      <c r="DH91" s="783"/>
      <c r="DI91" s="783"/>
      <c r="DJ91" s="783"/>
      <c r="DK91" s="784"/>
      <c r="DL91" s="782"/>
      <c r="DM91" s="783"/>
      <c r="DN91" s="783"/>
      <c r="DO91" s="783"/>
      <c r="DP91" s="784"/>
      <c r="DQ91" s="782"/>
      <c r="DR91" s="783"/>
      <c r="DS91" s="783"/>
      <c r="DT91" s="783"/>
      <c r="DU91" s="784"/>
      <c r="DV91" s="785"/>
      <c r="DW91" s="786"/>
      <c r="DX91" s="786"/>
      <c r="DY91" s="786"/>
      <c r="DZ91" s="788"/>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85"/>
      <c r="BT92" s="786"/>
      <c r="BU92" s="786"/>
      <c r="BV92" s="786"/>
      <c r="BW92" s="786"/>
      <c r="BX92" s="786"/>
      <c r="BY92" s="786"/>
      <c r="BZ92" s="786"/>
      <c r="CA92" s="786"/>
      <c r="CB92" s="786"/>
      <c r="CC92" s="786"/>
      <c r="CD92" s="786"/>
      <c r="CE92" s="786"/>
      <c r="CF92" s="786"/>
      <c r="CG92" s="787"/>
      <c r="CH92" s="782"/>
      <c r="CI92" s="783"/>
      <c r="CJ92" s="783"/>
      <c r="CK92" s="783"/>
      <c r="CL92" s="784"/>
      <c r="CM92" s="782"/>
      <c r="CN92" s="783"/>
      <c r="CO92" s="783"/>
      <c r="CP92" s="783"/>
      <c r="CQ92" s="784"/>
      <c r="CR92" s="782"/>
      <c r="CS92" s="783"/>
      <c r="CT92" s="783"/>
      <c r="CU92" s="783"/>
      <c r="CV92" s="784"/>
      <c r="CW92" s="782"/>
      <c r="CX92" s="783"/>
      <c r="CY92" s="783"/>
      <c r="CZ92" s="783"/>
      <c r="DA92" s="784"/>
      <c r="DB92" s="782"/>
      <c r="DC92" s="783"/>
      <c r="DD92" s="783"/>
      <c r="DE92" s="783"/>
      <c r="DF92" s="784"/>
      <c r="DG92" s="782"/>
      <c r="DH92" s="783"/>
      <c r="DI92" s="783"/>
      <c r="DJ92" s="783"/>
      <c r="DK92" s="784"/>
      <c r="DL92" s="782"/>
      <c r="DM92" s="783"/>
      <c r="DN92" s="783"/>
      <c r="DO92" s="783"/>
      <c r="DP92" s="784"/>
      <c r="DQ92" s="782"/>
      <c r="DR92" s="783"/>
      <c r="DS92" s="783"/>
      <c r="DT92" s="783"/>
      <c r="DU92" s="784"/>
      <c r="DV92" s="785"/>
      <c r="DW92" s="786"/>
      <c r="DX92" s="786"/>
      <c r="DY92" s="786"/>
      <c r="DZ92" s="788"/>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85"/>
      <c r="BT93" s="786"/>
      <c r="BU93" s="786"/>
      <c r="BV93" s="786"/>
      <c r="BW93" s="786"/>
      <c r="BX93" s="786"/>
      <c r="BY93" s="786"/>
      <c r="BZ93" s="786"/>
      <c r="CA93" s="786"/>
      <c r="CB93" s="786"/>
      <c r="CC93" s="786"/>
      <c r="CD93" s="786"/>
      <c r="CE93" s="786"/>
      <c r="CF93" s="786"/>
      <c r="CG93" s="787"/>
      <c r="CH93" s="782"/>
      <c r="CI93" s="783"/>
      <c r="CJ93" s="783"/>
      <c r="CK93" s="783"/>
      <c r="CL93" s="784"/>
      <c r="CM93" s="782"/>
      <c r="CN93" s="783"/>
      <c r="CO93" s="783"/>
      <c r="CP93" s="783"/>
      <c r="CQ93" s="784"/>
      <c r="CR93" s="782"/>
      <c r="CS93" s="783"/>
      <c r="CT93" s="783"/>
      <c r="CU93" s="783"/>
      <c r="CV93" s="784"/>
      <c r="CW93" s="782"/>
      <c r="CX93" s="783"/>
      <c r="CY93" s="783"/>
      <c r="CZ93" s="783"/>
      <c r="DA93" s="784"/>
      <c r="DB93" s="782"/>
      <c r="DC93" s="783"/>
      <c r="DD93" s="783"/>
      <c r="DE93" s="783"/>
      <c r="DF93" s="784"/>
      <c r="DG93" s="782"/>
      <c r="DH93" s="783"/>
      <c r="DI93" s="783"/>
      <c r="DJ93" s="783"/>
      <c r="DK93" s="784"/>
      <c r="DL93" s="782"/>
      <c r="DM93" s="783"/>
      <c r="DN93" s="783"/>
      <c r="DO93" s="783"/>
      <c r="DP93" s="784"/>
      <c r="DQ93" s="782"/>
      <c r="DR93" s="783"/>
      <c r="DS93" s="783"/>
      <c r="DT93" s="783"/>
      <c r="DU93" s="784"/>
      <c r="DV93" s="785"/>
      <c r="DW93" s="786"/>
      <c r="DX93" s="786"/>
      <c r="DY93" s="786"/>
      <c r="DZ93" s="788"/>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85"/>
      <c r="BT94" s="786"/>
      <c r="BU94" s="786"/>
      <c r="BV94" s="786"/>
      <c r="BW94" s="786"/>
      <c r="BX94" s="786"/>
      <c r="BY94" s="786"/>
      <c r="BZ94" s="786"/>
      <c r="CA94" s="786"/>
      <c r="CB94" s="786"/>
      <c r="CC94" s="786"/>
      <c r="CD94" s="786"/>
      <c r="CE94" s="786"/>
      <c r="CF94" s="786"/>
      <c r="CG94" s="787"/>
      <c r="CH94" s="782"/>
      <c r="CI94" s="783"/>
      <c r="CJ94" s="783"/>
      <c r="CK94" s="783"/>
      <c r="CL94" s="784"/>
      <c r="CM94" s="782"/>
      <c r="CN94" s="783"/>
      <c r="CO94" s="783"/>
      <c r="CP94" s="783"/>
      <c r="CQ94" s="784"/>
      <c r="CR94" s="782"/>
      <c r="CS94" s="783"/>
      <c r="CT94" s="783"/>
      <c r="CU94" s="783"/>
      <c r="CV94" s="784"/>
      <c r="CW94" s="782"/>
      <c r="CX94" s="783"/>
      <c r="CY94" s="783"/>
      <c r="CZ94" s="783"/>
      <c r="DA94" s="784"/>
      <c r="DB94" s="782"/>
      <c r="DC94" s="783"/>
      <c r="DD94" s="783"/>
      <c r="DE94" s="783"/>
      <c r="DF94" s="784"/>
      <c r="DG94" s="782"/>
      <c r="DH94" s="783"/>
      <c r="DI94" s="783"/>
      <c r="DJ94" s="783"/>
      <c r="DK94" s="784"/>
      <c r="DL94" s="782"/>
      <c r="DM94" s="783"/>
      <c r="DN94" s="783"/>
      <c r="DO94" s="783"/>
      <c r="DP94" s="784"/>
      <c r="DQ94" s="782"/>
      <c r="DR94" s="783"/>
      <c r="DS94" s="783"/>
      <c r="DT94" s="783"/>
      <c r="DU94" s="784"/>
      <c r="DV94" s="785"/>
      <c r="DW94" s="786"/>
      <c r="DX94" s="786"/>
      <c r="DY94" s="786"/>
      <c r="DZ94" s="788"/>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85"/>
      <c r="BT95" s="786"/>
      <c r="BU95" s="786"/>
      <c r="BV95" s="786"/>
      <c r="BW95" s="786"/>
      <c r="BX95" s="786"/>
      <c r="BY95" s="786"/>
      <c r="BZ95" s="786"/>
      <c r="CA95" s="786"/>
      <c r="CB95" s="786"/>
      <c r="CC95" s="786"/>
      <c r="CD95" s="786"/>
      <c r="CE95" s="786"/>
      <c r="CF95" s="786"/>
      <c r="CG95" s="787"/>
      <c r="CH95" s="782"/>
      <c r="CI95" s="783"/>
      <c r="CJ95" s="783"/>
      <c r="CK95" s="783"/>
      <c r="CL95" s="784"/>
      <c r="CM95" s="782"/>
      <c r="CN95" s="783"/>
      <c r="CO95" s="783"/>
      <c r="CP95" s="783"/>
      <c r="CQ95" s="784"/>
      <c r="CR95" s="782"/>
      <c r="CS95" s="783"/>
      <c r="CT95" s="783"/>
      <c r="CU95" s="783"/>
      <c r="CV95" s="784"/>
      <c r="CW95" s="782"/>
      <c r="CX95" s="783"/>
      <c r="CY95" s="783"/>
      <c r="CZ95" s="783"/>
      <c r="DA95" s="784"/>
      <c r="DB95" s="782"/>
      <c r="DC95" s="783"/>
      <c r="DD95" s="783"/>
      <c r="DE95" s="783"/>
      <c r="DF95" s="784"/>
      <c r="DG95" s="782"/>
      <c r="DH95" s="783"/>
      <c r="DI95" s="783"/>
      <c r="DJ95" s="783"/>
      <c r="DK95" s="784"/>
      <c r="DL95" s="782"/>
      <c r="DM95" s="783"/>
      <c r="DN95" s="783"/>
      <c r="DO95" s="783"/>
      <c r="DP95" s="784"/>
      <c r="DQ95" s="782"/>
      <c r="DR95" s="783"/>
      <c r="DS95" s="783"/>
      <c r="DT95" s="783"/>
      <c r="DU95" s="784"/>
      <c r="DV95" s="785"/>
      <c r="DW95" s="786"/>
      <c r="DX95" s="786"/>
      <c r="DY95" s="786"/>
      <c r="DZ95" s="788"/>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85"/>
      <c r="BT96" s="786"/>
      <c r="BU96" s="786"/>
      <c r="BV96" s="786"/>
      <c r="BW96" s="786"/>
      <c r="BX96" s="786"/>
      <c r="BY96" s="786"/>
      <c r="BZ96" s="786"/>
      <c r="CA96" s="786"/>
      <c r="CB96" s="786"/>
      <c r="CC96" s="786"/>
      <c r="CD96" s="786"/>
      <c r="CE96" s="786"/>
      <c r="CF96" s="786"/>
      <c r="CG96" s="787"/>
      <c r="CH96" s="782"/>
      <c r="CI96" s="783"/>
      <c r="CJ96" s="783"/>
      <c r="CK96" s="783"/>
      <c r="CL96" s="784"/>
      <c r="CM96" s="782"/>
      <c r="CN96" s="783"/>
      <c r="CO96" s="783"/>
      <c r="CP96" s="783"/>
      <c r="CQ96" s="784"/>
      <c r="CR96" s="782"/>
      <c r="CS96" s="783"/>
      <c r="CT96" s="783"/>
      <c r="CU96" s="783"/>
      <c r="CV96" s="784"/>
      <c r="CW96" s="782"/>
      <c r="CX96" s="783"/>
      <c r="CY96" s="783"/>
      <c r="CZ96" s="783"/>
      <c r="DA96" s="784"/>
      <c r="DB96" s="782"/>
      <c r="DC96" s="783"/>
      <c r="DD96" s="783"/>
      <c r="DE96" s="783"/>
      <c r="DF96" s="784"/>
      <c r="DG96" s="782"/>
      <c r="DH96" s="783"/>
      <c r="DI96" s="783"/>
      <c r="DJ96" s="783"/>
      <c r="DK96" s="784"/>
      <c r="DL96" s="782"/>
      <c r="DM96" s="783"/>
      <c r="DN96" s="783"/>
      <c r="DO96" s="783"/>
      <c r="DP96" s="784"/>
      <c r="DQ96" s="782"/>
      <c r="DR96" s="783"/>
      <c r="DS96" s="783"/>
      <c r="DT96" s="783"/>
      <c r="DU96" s="784"/>
      <c r="DV96" s="785"/>
      <c r="DW96" s="786"/>
      <c r="DX96" s="786"/>
      <c r="DY96" s="786"/>
      <c r="DZ96" s="788"/>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85"/>
      <c r="BT97" s="786"/>
      <c r="BU97" s="786"/>
      <c r="BV97" s="786"/>
      <c r="BW97" s="786"/>
      <c r="BX97" s="786"/>
      <c r="BY97" s="786"/>
      <c r="BZ97" s="786"/>
      <c r="CA97" s="786"/>
      <c r="CB97" s="786"/>
      <c r="CC97" s="786"/>
      <c r="CD97" s="786"/>
      <c r="CE97" s="786"/>
      <c r="CF97" s="786"/>
      <c r="CG97" s="787"/>
      <c r="CH97" s="782"/>
      <c r="CI97" s="783"/>
      <c r="CJ97" s="783"/>
      <c r="CK97" s="783"/>
      <c r="CL97" s="784"/>
      <c r="CM97" s="782"/>
      <c r="CN97" s="783"/>
      <c r="CO97" s="783"/>
      <c r="CP97" s="783"/>
      <c r="CQ97" s="784"/>
      <c r="CR97" s="782"/>
      <c r="CS97" s="783"/>
      <c r="CT97" s="783"/>
      <c r="CU97" s="783"/>
      <c r="CV97" s="784"/>
      <c r="CW97" s="782"/>
      <c r="CX97" s="783"/>
      <c r="CY97" s="783"/>
      <c r="CZ97" s="783"/>
      <c r="DA97" s="784"/>
      <c r="DB97" s="782"/>
      <c r="DC97" s="783"/>
      <c r="DD97" s="783"/>
      <c r="DE97" s="783"/>
      <c r="DF97" s="784"/>
      <c r="DG97" s="782"/>
      <c r="DH97" s="783"/>
      <c r="DI97" s="783"/>
      <c r="DJ97" s="783"/>
      <c r="DK97" s="784"/>
      <c r="DL97" s="782"/>
      <c r="DM97" s="783"/>
      <c r="DN97" s="783"/>
      <c r="DO97" s="783"/>
      <c r="DP97" s="784"/>
      <c r="DQ97" s="782"/>
      <c r="DR97" s="783"/>
      <c r="DS97" s="783"/>
      <c r="DT97" s="783"/>
      <c r="DU97" s="784"/>
      <c r="DV97" s="785"/>
      <c r="DW97" s="786"/>
      <c r="DX97" s="786"/>
      <c r="DY97" s="786"/>
      <c r="DZ97" s="788"/>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85"/>
      <c r="BT98" s="786"/>
      <c r="BU98" s="786"/>
      <c r="BV98" s="786"/>
      <c r="BW98" s="786"/>
      <c r="BX98" s="786"/>
      <c r="BY98" s="786"/>
      <c r="BZ98" s="786"/>
      <c r="CA98" s="786"/>
      <c r="CB98" s="786"/>
      <c r="CC98" s="786"/>
      <c r="CD98" s="786"/>
      <c r="CE98" s="786"/>
      <c r="CF98" s="786"/>
      <c r="CG98" s="787"/>
      <c r="CH98" s="782"/>
      <c r="CI98" s="783"/>
      <c r="CJ98" s="783"/>
      <c r="CK98" s="783"/>
      <c r="CL98" s="784"/>
      <c r="CM98" s="782"/>
      <c r="CN98" s="783"/>
      <c r="CO98" s="783"/>
      <c r="CP98" s="783"/>
      <c r="CQ98" s="784"/>
      <c r="CR98" s="782"/>
      <c r="CS98" s="783"/>
      <c r="CT98" s="783"/>
      <c r="CU98" s="783"/>
      <c r="CV98" s="784"/>
      <c r="CW98" s="782"/>
      <c r="CX98" s="783"/>
      <c r="CY98" s="783"/>
      <c r="CZ98" s="783"/>
      <c r="DA98" s="784"/>
      <c r="DB98" s="782"/>
      <c r="DC98" s="783"/>
      <c r="DD98" s="783"/>
      <c r="DE98" s="783"/>
      <c r="DF98" s="784"/>
      <c r="DG98" s="782"/>
      <c r="DH98" s="783"/>
      <c r="DI98" s="783"/>
      <c r="DJ98" s="783"/>
      <c r="DK98" s="784"/>
      <c r="DL98" s="782"/>
      <c r="DM98" s="783"/>
      <c r="DN98" s="783"/>
      <c r="DO98" s="783"/>
      <c r="DP98" s="784"/>
      <c r="DQ98" s="782"/>
      <c r="DR98" s="783"/>
      <c r="DS98" s="783"/>
      <c r="DT98" s="783"/>
      <c r="DU98" s="784"/>
      <c r="DV98" s="785"/>
      <c r="DW98" s="786"/>
      <c r="DX98" s="786"/>
      <c r="DY98" s="786"/>
      <c r="DZ98" s="788"/>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85"/>
      <c r="BT99" s="786"/>
      <c r="BU99" s="786"/>
      <c r="BV99" s="786"/>
      <c r="BW99" s="786"/>
      <c r="BX99" s="786"/>
      <c r="BY99" s="786"/>
      <c r="BZ99" s="786"/>
      <c r="CA99" s="786"/>
      <c r="CB99" s="786"/>
      <c r="CC99" s="786"/>
      <c r="CD99" s="786"/>
      <c r="CE99" s="786"/>
      <c r="CF99" s="786"/>
      <c r="CG99" s="787"/>
      <c r="CH99" s="782"/>
      <c r="CI99" s="783"/>
      <c r="CJ99" s="783"/>
      <c r="CK99" s="783"/>
      <c r="CL99" s="784"/>
      <c r="CM99" s="782"/>
      <c r="CN99" s="783"/>
      <c r="CO99" s="783"/>
      <c r="CP99" s="783"/>
      <c r="CQ99" s="784"/>
      <c r="CR99" s="782"/>
      <c r="CS99" s="783"/>
      <c r="CT99" s="783"/>
      <c r="CU99" s="783"/>
      <c r="CV99" s="784"/>
      <c r="CW99" s="782"/>
      <c r="CX99" s="783"/>
      <c r="CY99" s="783"/>
      <c r="CZ99" s="783"/>
      <c r="DA99" s="784"/>
      <c r="DB99" s="782"/>
      <c r="DC99" s="783"/>
      <c r="DD99" s="783"/>
      <c r="DE99" s="783"/>
      <c r="DF99" s="784"/>
      <c r="DG99" s="782"/>
      <c r="DH99" s="783"/>
      <c r="DI99" s="783"/>
      <c r="DJ99" s="783"/>
      <c r="DK99" s="784"/>
      <c r="DL99" s="782"/>
      <c r="DM99" s="783"/>
      <c r="DN99" s="783"/>
      <c r="DO99" s="783"/>
      <c r="DP99" s="784"/>
      <c r="DQ99" s="782"/>
      <c r="DR99" s="783"/>
      <c r="DS99" s="783"/>
      <c r="DT99" s="783"/>
      <c r="DU99" s="784"/>
      <c r="DV99" s="785"/>
      <c r="DW99" s="786"/>
      <c r="DX99" s="786"/>
      <c r="DY99" s="786"/>
      <c r="DZ99" s="788"/>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85"/>
      <c r="BT100" s="786"/>
      <c r="BU100" s="786"/>
      <c r="BV100" s="786"/>
      <c r="BW100" s="786"/>
      <c r="BX100" s="786"/>
      <c r="BY100" s="786"/>
      <c r="BZ100" s="786"/>
      <c r="CA100" s="786"/>
      <c r="CB100" s="786"/>
      <c r="CC100" s="786"/>
      <c r="CD100" s="786"/>
      <c r="CE100" s="786"/>
      <c r="CF100" s="786"/>
      <c r="CG100" s="787"/>
      <c r="CH100" s="782"/>
      <c r="CI100" s="783"/>
      <c r="CJ100" s="783"/>
      <c r="CK100" s="783"/>
      <c r="CL100" s="784"/>
      <c r="CM100" s="782"/>
      <c r="CN100" s="783"/>
      <c r="CO100" s="783"/>
      <c r="CP100" s="783"/>
      <c r="CQ100" s="784"/>
      <c r="CR100" s="782"/>
      <c r="CS100" s="783"/>
      <c r="CT100" s="783"/>
      <c r="CU100" s="783"/>
      <c r="CV100" s="784"/>
      <c r="CW100" s="782"/>
      <c r="CX100" s="783"/>
      <c r="CY100" s="783"/>
      <c r="CZ100" s="783"/>
      <c r="DA100" s="784"/>
      <c r="DB100" s="782"/>
      <c r="DC100" s="783"/>
      <c r="DD100" s="783"/>
      <c r="DE100" s="783"/>
      <c r="DF100" s="784"/>
      <c r="DG100" s="782"/>
      <c r="DH100" s="783"/>
      <c r="DI100" s="783"/>
      <c r="DJ100" s="783"/>
      <c r="DK100" s="784"/>
      <c r="DL100" s="782"/>
      <c r="DM100" s="783"/>
      <c r="DN100" s="783"/>
      <c r="DO100" s="783"/>
      <c r="DP100" s="784"/>
      <c r="DQ100" s="782"/>
      <c r="DR100" s="783"/>
      <c r="DS100" s="783"/>
      <c r="DT100" s="783"/>
      <c r="DU100" s="784"/>
      <c r="DV100" s="785"/>
      <c r="DW100" s="786"/>
      <c r="DX100" s="786"/>
      <c r="DY100" s="786"/>
      <c r="DZ100" s="788"/>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85"/>
      <c r="BT101" s="786"/>
      <c r="BU101" s="786"/>
      <c r="BV101" s="786"/>
      <c r="BW101" s="786"/>
      <c r="BX101" s="786"/>
      <c r="BY101" s="786"/>
      <c r="BZ101" s="786"/>
      <c r="CA101" s="786"/>
      <c r="CB101" s="786"/>
      <c r="CC101" s="786"/>
      <c r="CD101" s="786"/>
      <c r="CE101" s="786"/>
      <c r="CF101" s="786"/>
      <c r="CG101" s="787"/>
      <c r="CH101" s="782"/>
      <c r="CI101" s="783"/>
      <c r="CJ101" s="783"/>
      <c r="CK101" s="783"/>
      <c r="CL101" s="784"/>
      <c r="CM101" s="782"/>
      <c r="CN101" s="783"/>
      <c r="CO101" s="783"/>
      <c r="CP101" s="783"/>
      <c r="CQ101" s="784"/>
      <c r="CR101" s="782"/>
      <c r="CS101" s="783"/>
      <c r="CT101" s="783"/>
      <c r="CU101" s="783"/>
      <c r="CV101" s="784"/>
      <c r="CW101" s="782"/>
      <c r="CX101" s="783"/>
      <c r="CY101" s="783"/>
      <c r="CZ101" s="783"/>
      <c r="DA101" s="784"/>
      <c r="DB101" s="782"/>
      <c r="DC101" s="783"/>
      <c r="DD101" s="783"/>
      <c r="DE101" s="783"/>
      <c r="DF101" s="784"/>
      <c r="DG101" s="782"/>
      <c r="DH101" s="783"/>
      <c r="DI101" s="783"/>
      <c r="DJ101" s="783"/>
      <c r="DK101" s="784"/>
      <c r="DL101" s="782"/>
      <c r="DM101" s="783"/>
      <c r="DN101" s="783"/>
      <c r="DO101" s="783"/>
      <c r="DP101" s="784"/>
      <c r="DQ101" s="782"/>
      <c r="DR101" s="783"/>
      <c r="DS101" s="783"/>
      <c r="DT101" s="783"/>
      <c r="DU101" s="784"/>
      <c r="DV101" s="785"/>
      <c r="DW101" s="786"/>
      <c r="DX101" s="786"/>
      <c r="DY101" s="786"/>
      <c r="DZ101" s="788"/>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253</v>
      </c>
      <c r="BR102" s="740" t="s">
        <v>451</v>
      </c>
      <c r="BS102" s="741"/>
      <c r="BT102" s="741"/>
      <c r="BU102" s="741"/>
      <c r="BV102" s="741"/>
      <c r="BW102" s="741"/>
      <c r="BX102" s="741"/>
      <c r="BY102" s="741"/>
      <c r="BZ102" s="741"/>
      <c r="CA102" s="741"/>
      <c r="CB102" s="741"/>
      <c r="CC102" s="741"/>
      <c r="CD102" s="741"/>
      <c r="CE102" s="741"/>
      <c r="CF102" s="741"/>
      <c r="CG102" s="742"/>
      <c r="CH102" s="796"/>
      <c r="CI102" s="797"/>
      <c r="CJ102" s="797"/>
      <c r="CK102" s="797"/>
      <c r="CL102" s="798"/>
      <c r="CM102" s="796"/>
      <c r="CN102" s="797"/>
      <c r="CO102" s="797"/>
      <c r="CP102" s="797"/>
      <c r="CQ102" s="798"/>
      <c r="CR102" s="799">
        <v>8</v>
      </c>
      <c r="CS102" s="753"/>
      <c r="CT102" s="753"/>
      <c r="CU102" s="753"/>
      <c r="CV102" s="800"/>
      <c r="CW102" s="799"/>
      <c r="CX102" s="753"/>
      <c r="CY102" s="753"/>
      <c r="CZ102" s="753"/>
      <c r="DA102" s="800"/>
      <c r="DB102" s="799"/>
      <c r="DC102" s="753"/>
      <c r="DD102" s="753"/>
      <c r="DE102" s="753"/>
      <c r="DF102" s="800"/>
      <c r="DG102" s="799"/>
      <c r="DH102" s="753"/>
      <c r="DI102" s="753"/>
      <c r="DJ102" s="753"/>
      <c r="DK102" s="800"/>
      <c r="DL102" s="799"/>
      <c r="DM102" s="753"/>
      <c r="DN102" s="753"/>
      <c r="DO102" s="753"/>
      <c r="DP102" s="800"/>
      <c r="DQ102" s="799"/>
      <c r="DR102" s="753"/>
      <c r="DS102" s="753"/>
      <c r="DT102" s="753"/>
      <c r="DU102" s="800"/>
      <c r="DV102" s="740"/>
      <c r="DW102" s="741"/>
      <c r="DX102" s="741"/>
      <c r="DY102" s="741"/>
      <c r="DZ102" s="801"/>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02" t="s">
        <v>466</v>
      </c>
      <c r="BR103" s="802"/>
      <c r="BS103" s="802"/>
      <c r="BT103" s="802"/>
      <c r="BU103" s="802"/>
      <c r="BV103" s="802"/>
      <c r="BW103" s="802"/>
      <c r="BX103" s="802"/>
      <c r="BY103" s="802"/>
      <c r="BZ103" s="802"/>
      <c r="CA103" s="802"/>
      <c r="CB103" s="802"/>
      <c r="CC103" s="802"/>
      <c r="CD103" s="802"/>
      <c r="CE103" s="802"/>
      <c r="CF103" s="802"/>
      <c r="CG103" s="802"/>
      <c r="CH103" s="802"/>
      <c r="CI103" s="802"/>
      <c r="CJ103" s="802"/>
      <c r="CK103" s="802"/>
      <c r="CL103" s="802"/>
      <c r="CM103" s="802"/>
      <c r="CN103" s="802"/>
      <c r="CO103" s="802"/>
      <c r="CP103" s="802"/>
      <c r="CQ103" s="802"/>
      <c r="CR103" s="802"/>
      <c r="CS103" s="802"/>
      <c r="CT103" s="802"/>
      <c r="CU103" s="802"/>
      <c r="CV103" s="802"/>
      <c r="CW103" s="802"/>
      <c r="CX103" s="802"/>
      <c r="CY103" s="802"/>
      <c r="CZ103" s="802"/>
      <c r="DA103" s="802"/>
      <c r="DB103" s="802"/>
      <c r="DC103" s="802"/>
      <c r="DD103" s="802"/>
      <c r="DE103" s="802"/>
      <c r="DF103" s="802"/>
      <c r="DG103" s="802"/>
      <c r="DH103" s="802"/>
      <c r="DI103" s="802"/>
      <c r="DJ103" s="802"/>
      <c r="DK103" s="802"/>
      <c r="DL103" s="802"/>
      <c r="DM103" s="802"/>
      <c r="DN103" s="802"/>
      <c r="DO103" s="802"/>
      <c r="DP103" s="802"/>
      <c r="DQ103" s="802"/>
      <c r="DR103" s="802"/>
      <c r="DS103" s="802"/>
      <c r="DT103" s="802"/>
      <c r="DU103" s="802"/>
      <c r="DV103" s="802"/>
      <c r="DW103" s="802"/>
      <c r="DX103" s="802"/>
      <c r="DY103" s="802"/>
      <c r="DZ103" s="80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03" t="s">
        <v>467</v>
      </c>
      <c r="BR104" s="803"/>
      <c r="BS104" s="803"/>
      <c r="BT104" s="803"/>
      <c r="BU104" s="803"/>
      <c r="BV104" s="803"/>
      <c r="BW104" s="803"/>
      <c r="BX104" s="803"/>
      <c r="BY104" s="803"/>
      <c r="BZ104" s="803"/>
      <c r="CA104" s="803"/>
      <c r="CB104" s="803"/>
      <c r="CC104" s="803"/>
      <c r="CD104" s="803"/>
      <c r="CE104" s="803"/>
      <c r="CF104" s="803"/>
      <c r="CG104" s="803"/>
      <c r="CH104" s="803"/>
      <c r="CI104" s="803"/>
      <c r="CJ104" s="803"/>
      <c r="CK104" s="803"/>
      <c r="CL104" s="803"/>
      <c r="CM104" s="803"/>
      <c r="CN104" s="803"/>
      <c r="CO104" s="803"/>
      <c r="CP104" s="803"/>
      <c r="CQ104" s="803"/>
      <c r="CR104" s="803"/>
      <c r="CS104" s="803"/>
      <c r="CT104" s="803"/>
      <c r="CU104" s="803"/>
      <c r="CV104" s="803"/>
      <c r="CW104" s="803"/>
      <c r="CX104" s="803"/>
      <c r="CY104" s="803"/>
      <c r="CZ104" s="803"/>
      <c r="DA104" s="803"/>
      <c r="DB104" s="803"/>
      <c r="DC104" s="803"/>
      <c r="DD104" s="803"/>
      <c r="DE104" s="803"/>
      <c r="DF104" s="803"/>
      <c r="DG104" s="803"/>
      <c r="DH104" s="803"/>
      <c r="DI104" s="803"/>
      <c r="DJ104" s="803"/>
      <c r="DK104" s="803"/>
      <c r="DL104" s="803"/>
      <c r="DM104" s="803"/>
      <c r="DN104" s="803"/>
      <c r="DO104" s="803"/>
      <c r="DP104" s="803"/>
      <c r="DQ104" s="803"/>
      <c r="DR104" s="803"/>
      <c r="DS104" s="803"/>
      <c r="DT104" s="803"/>
      <c r="DU104" s="803"/>
      <c r="DV104" s="803"/>
      <c r="DW104" s="803"/>
      <c r="DX104" s="803"/>
      <c r="DY104" s="803"/>
      <c r="DZ104" s="80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284</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04" t="s">
        <v>469</v>
      </c>
      <c r="B108" s="805"/>
      <c r="C108" s="805"/>
      <c r="D108" s="805"/>
      <c r="E108" s="805"/>
      <c r="F108" s="805"/>
      <c r="G108" s="805"/>
      <c r="H108" s="805"/>
      <c r="I108" s="805"/>
      <c r="J108" s="805"/>
      <c r="K108" s="805"/>
      <c r="L108" s="805"/>
      <c r="M108" s="805"/>
      <c r="N108" s="805"/>
      <c r="O108" s="805"/>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6"/>
      <c r="AU108" s="804" t="s">
        <v>202</v>
      </c>
      <c r="AV108" s="805"/>
      <c r="AW108" s="805"/>
      <c r="AX108" s="805"/>
      <c r="AY108" s="805"/>
      <c r="AZ108" s="805"/>
      <c r="BA108" s="805"/>
      <c r="BB108" s="805"/>
      <c r="BC108" s="805"/>
      <c r="BD108" s="805"/>
      <c r="BE108" s="805"/>
      <c r="BF108" s="805"/>
      <c r="BG108" s="805"/>
      <c r="BH108" s="805"/>
      <c r="BI108" s="805"/>
      <c r="BJ108" s="805"/>
      <c r="BK108" s="805"/>
      <c r="BL108" s="805"/>
      <c r="BM108" s="805"/>
      <c r="BN108" s="805"/>
      <c r="BO108" s="805"/>
      <c r="BP108" s="805"/>
      <c r="BQ108" s="805"/>
      <c r="BR108" s="805"/>
      <c r="BS108" s="805"/>
      <c r="BT108" s="805"/>
      <c r="BU108" s="805"/>
      <c r="BV108" s="805"/>
      <c r="BW108" s="805"/>
      <c r="BX108" s="805"/>
      <c r="BY108" s="805"/>
      <c r="BZ108" s="805"/>
      <c r="CA108" s="805"/>
      <c r="CB108" s="805"/>
      <c r="CC108" s="805"/>
      <c r="CD108" s="805"/>
      <c r="CE108" s="805"/>
      <c r="CF108" s="805"/>
      <c r="CG108" s="805"/>
      <c r="CH108" s="805"/>
      <c r="CI108" s="805"/>
      <c r="CJ108" s="805"/>
      <c r="CK108" s="805"/>
      <c r="CL108" s="805"/>
      <c r="CM108" s="805"/>
      <c r="CN108" s="805"/>
      <c r="CO108" s="805"/>
      <c r="CP108" s="805"/>
      <c r="CQ108" s="805"/>
      <c r="CR108" s="805"/>
      <c r="CS108" s="805"/>
      <c r="CT108" s="805"/>
      <c r="CU108" s="805"/>
      <c r="CV108" s="805"/>
      <c r="CW108" s="805"/>
      <c r="CX108" s="805"/>
      <c r="CY108" s="805"/>
      <c r="CZ108" s="805"/>
      <c r="DA108" s="805"/>
      <c r="DB108" s="805"/>
      <c r="DC108" s="805"/>
      <c r="DD108" s="805"/>
      <c r="DE108" s="805"/>
      <c r="DF108" s="805"/>
      <c r="DG108" s="805"/>
      <c r="DH108" s="805"/>
      <c r="DI108" s="805"/>
      <c r="DJ108" s="805"/>
      <c r="DK108" s="805"/>
      <c r="DL108" s="805"/>
      <c r="DM108" s="805"/>
      <c r="DN108" s="805"/>
      <c r="DO108" s="805"/>
      <c r="DP108" s="805"/>
      <c r="DQ108" s="805"/>
      <c r="DR108" s="805"/>
      <c r="DS108" s="805"/>
      <c r="DT108" s="805"/>
      <c r="DU108" s="805"/>
      <c r="DV108" s="805"/>
      <c r="DW108" s="805"/>
      <c r="DX108" s="805"/>
      <c r="DY108" s="805"/>
      <c r="DZ108" s="806"/>
    </row>
    <row r="109" spans="1:131" s="55" customFormat="1" ht="26.25" customHeight="1" x14ac:dyDescent="0.15">
      <c r="A109" s="807" t="s">
        <v>470</v>
      </c>
      <c r="B109" s="808"/>
      <c r="C109" s="808"/>
      <c r="D109" s="808"/>
      <c r="E109" s="808"/>
      <c r="F109" s="808"/>
      <c r="G109" s="808"/>
      <c r="H109" s="808"/>
      <c r="I109" s="808"/>
      <c r="J109" s="808"/>
      <c r="K109" s="808"/>
      <c r="L109" s="808"/>
      <c r="M109" s="808"/>
      <c r="N109" s="808"/>
      <c r="O109" s="808"/>
      <c r="P109" s="808"/>
      <c r="Q109" s="808"/>
      <c r="R109" s="808"/>
      <c r="S109" s="808"/>
      <c r="T109" s="808"/>
      <c r="U109" s="808"/>
      <c r="V109" s="808"/>
      <c r="W109" s="808"/>
      <c r="X109" s="808"/>
      <c r="Y109" s="808"/>
      <c r="Z109" s="809"/>
      <c r="AA109" s="810" t="s">
        <v>471</v>
      </c>
      <c r="AB109" s="808"/>
      <c r="AC109" s="808"/>
      <c r="AD109" s="808"/>
      <c r="AE109" s="809"/>
      <c r="AF109" s="810" t="s">
        <v>167</v>
      </c>
      <c r="AG109" s="808"/>
      <c r="AH109" s="808"/>
      <c r="AI109" s="808"/>
      <c r="AJ109" s="809"/>
      <c r="AK109" s="810" t="s">
        <v>392</v>
      </c>
      <c r="AL109" s="808"/>
      <c r="AM109" s="808"/>
      <c r="AN109" s="808"/>
      <c r="AO109" s="809"/>
      <c r="AP109" s="810" t="s">
        <v>472</v>
      </c>
      <c r="AQ109" s="808"/>
      <c r="AR109" s="808"/>
      <c r="AS109" s="808"/>
      <c r="AT109" s="811"/>
      <c r="AU109" s="807" t="s">
        <v>470</v>
      </c>
      <c r="AV109" s="808"/>
      <c r="AW109" s="808"/>
      <c r="AX109" s="808"/>
      <c r="AY109" s="808"/>
      <c r="AZ109" s="808"/>
      <c r="BA109" s="808"/>
      <c r="BB109" s="808"/>
      <c r="BC109" s="808"/>
      <c r="BD109" s="808"/>
      <c r="BE109" s="808"/>
      <c r="BF109" s="808"/>
      <c r="BG109" s="808"/>
      <c r="BH109" s="808"/>
      <c r="BI109" s="808"/>
      <c r="BJ109" s="808"/>
      <c r="BK109" s="808"/>
      <c r="BL109" s="808"/>
      <c r="BM109" s="808"/>
      <c r="BN109" s="808"/>
      <c r="BO109" s="808"/>
      <c r="BP109" s="809"/>
      <c r="BQ109" s="810" t="s">
        <v>471</v>
      </c>
      <c r="BR109" s="808"/>
      <c r="BS109" s="808"/>
      <c r="BT109" s="808"/>
      <c r="BU109" s="809"/>
      <c r="BV109" s="810" t="s">
        <v>167</v>
      </c>
      <c r="BW109" s="808"/>
      <c r="BX109" s="808"/>
      <c r="BY109" s="808"/>
      <c r="BZ109" s="809"/>
      <c r="CA109" s="810" t="s">
        <v>392</v>
      </c>
      <c r="CB109" s="808"/>
      <c r="CC109" s="808"/>
      <c r="CD109" s="808"/>
      <c r="CE109" s="809"/>
      <c r="CF109" s="812" t="s">
        <v>472</v>
      </c>
      <c r="CG109" s="812"/>
      <c r="CH109" s="812"/>
      <c r="CI109" s="812"/>
      <c r="CJ109" s="812"/>
      <c r="CK109" s="810" t="s">
        <v>92</v>
      </c>
      <c r="CL109" s="808"/>
      <c r="CM109" s="808"/>
      <c r="CN109" s="808"/>
      <c r="CO109" s="808"/>
      <c r="CP109" s="808"/>
      <c r="CQ109" s="808"/>
      <c r="CR109" s="808"/>
      <c r="CS109" s="808"/>
      <c r="CT109" s="808"/>
      <c r="CU109" s="808"/>
      <c r="CV109" s="808"/>
      <c r="CW109" s="808"/>
      <c r="CX109" s="808"/>
      <c r="CY109" s="808"/>
      <c r="CZ109" s="808"/>
      <c r="DA109" s="808"/>
      <c r="DB109" s="808"/>
      <c r="DC109" s="808"/>
      <c r="DD109" s="808"/>
      <c r="DE109" s="808"/>
      <c r="DF109" s="809"/>
      <c r="DG109" s="810" t="s">
        <v>471</v>
      </c>
      <c r="DH109" s="808"/>
      <c r="DI109" s="808"/>
      <c r="DJ109" s="808"/>
      <c r="DK109" s="809"/>
      <c r="DL109" s="810" t="s">
        <v>167</v>
      </c>
      <c r="DM109" s="808"/>
      <c r="DN109" s="808"/>
      <c r="DO109" s="808"/>
      <c r="DP109" s="809"/>
      <c r="DQ109" s="810" t="s">
        <v>392</v>
      </c>
      <c r="DR109" s="808"/>
      <c r="DS109" s="808"/>
      <c r="DT109" s="808"/>
      <c r="DU109" s="809"/>
      <c r="DV109" s="810" t="s">
        <v>472</v>
      </c>
      <c r="DW109" s="808"/>
      <c r="DX109" s="808"/>
      <c r="DY109" s="808"/>
      <c r="DZ109" s="811"/>
    </row>
    <row r="110" spans="1:131" s="55" customFormat="1" ht="26.25" customHeight="1" x14ac:dyDescent="0.15">
      <c r="A110" s="813" t="s">
        <v>328</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16">
        <v>1904719</v>
      </c>
      <c r="AB110" s="817"/>
      <c r="AC110" s="817"/>
      <c r="AD110" s="817"/>
      <c r="AE110" s="818"/>
      <c r="AF110" s="819">
        <v>1797358</v>
      </c>
      <c r="AG110" s="817"/>
      <c r="AH110" s="817"/>
      <c r="AI110" s="817"/>
      <c r="AJ110" s="818"/>
      <c r="AK110" s="819">
        <v>1693992</v>
      </c>
      <c r="AL110" s="817"/>
      <c r="AM110" s="817"/>
      <c r="AN110" s="817"/>
      <c r="AO110" s="818"/>
      <c r="AP110" s="820">
        <v>11.3</v>
      </c>
      <c r="AQ110" s="821"/>
      <c r="AR110" s="821"/>
      <c r="AS110" s="821"/>
      <c r="AT110" s="822"/>
      <c r="AU110" s="1003" t="s">
        <v>119</v>
      </c>
      <c r="AV110" s="1004"/>
      <c r="AW110" s="1004"/>
      <c r="AX110" s="1004"/>
      <c r="AY110" s="1004"/>
      <c r="AZ110" s="823" t="s">
        <v>473</v>
      </c>
      <c r="BA110" s="814"/>
      <c r="BB110" s="814"/>
      <c r="BC110" s="814"/>
      <c r="BD110" s="814"/>
      <c r="BE110" s="814"/>
      <c r="BF110" s="814"/>
      <c r="BG110" s="814"/>
      <c r="BH110" s="814"/>
      <c r="BI110" s="814"/>
      <c r="BJ110" s="814"/>
      <c r="BK110" s="814"/>
      <c r="BL110" s="814"/>
      <c r="BM110" s="814"/>
      <c r="BN110" s="814"/>
      <c r="BO110" s="814"/>
      <c r="BP110" s="815"/>
      <c r="BQ110" s="824">
        <v>19502833</v>
      </c>
      <c r="BR110" s="825"/>
      <c r="BS110" s="825"/>
      <c r="BT110" s="825"/>
      <c r="BU110" s="825"/>
      <c r="BV110" s="825">
        <v>19341173</v>
      </c>
      <c r="BW110" s="825"/>
      <c r="BX110" s="825"/>
      <c r="BY110" s="825"/>
      <c r="BZ110" s="825"/>
      <c r="CA110" s="825">
        <v>18949857</v>
      </c>
      <c r="CB110" s="825"/>
      <c r="CC110" s="825"/>
      <c r="CD110" s="825"/>
      <c r="CE110" s="825"/>
      <c r="CF110" s="826">
        <v>126.7</v>
      </c>
      <c r="CG110" s="827"/>
      <c r="CH110" s="827"/>
      <c r="CI110" s="827"/>
      <c r="CJ110" s="827"/>
      <c r="CK110" s="1009" t="s">
        <v>385</v>
      </c>
      <c r="CL110" s="1010"/>
      <c r="CM110" s="828" t="s">
        <v>462</v>
      </c>
      <c r="CN110" s="829"/>
      <c r="CO110" s="829"/>
      <c r="CP110" s="829"/>
      <c r="CQ110" s="829"/>
      <c r="CR110" s="829"/>
      <c r="CS110" s="829"/>
      <c r="CT110" s="829"/>
      <c r="CU110" s="829"/>
      <c r="CV110" s="829"/>
      <c r="CW110" s="829"/>
      <c r="CX110" s="829"/>
      <c r="CY110" s="829"/>
      <c r="CZ110" s="829"/>
      <c r="DA110" s="829"/>
      <c r="DB110" s="829"/>
      <c r="DC110" s="829"/>
      <c r="DD110" s="829"/>
      <c r="DE110" s="829"/>
      <c r="DF110" s="830"/>
      <c r="DG110" s="824" t="s">
        <v>201</v>
      </c>
      <c r="DH110" s="825"/>
      <c r="DI110" s="825"/>
      <c r="DJ110" s="825"/>
      <c r="DK110" s="825"/>
      <c r="DL110" s="825" t="s">
        <v>201</v>
      </c>
      <c r="DM110" s="825"/>
      <c r="DN110" s="825"/>
      <c r="DO110" s="825"/>
      <c r="DP110" s="825"/>
      <c r="DQ110" s="825" t="s">
        <v>201</v>
      </c>
      <c r="DR110" s="825"/>
      <c r="DS110" s="825"/>
      <c r="DT110" s="825"/>
      <c r="DU110" s="825"/>
      <c r="DV110" s="831" t="s">
        <v>201</v>
      </c>
      <c r="DW110" s="831"/>
      <c r="DX110" s="831"/>
      <c r="DY110" s="831"/>
      <c r="DZ110" s="832"/>
    </row>
    <row r="111" spans="1:131" s="55" customFormat="1" ht="26.25" customHeight="1" x14ac:dyDescent="0.15">
      <c r="A111" s="833" t="s">
        <v>454</v>
      </c>
      <c r="B111" s="834"/>
      <c r="C111" s="834"/>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5"/>
      <c r="AA111" s="836" t="s">
        <v>201</v>
      </c>
      <c r="AB111" s="837"/>
      <c r="AC111" s="837"/>
      <c r="AD111" s="837"/>
      <c r="AE111" s="838"/>
      <c r="AF111" s="839" t="s">
        <v>201</v>
      </c>
      <c r="AG111" s="837"/>
      <c r="AH111" s="837"/>
      <c r="AI111" s="837"/>
      <c r="AJ111" s="838"/>
      <c r="AK111" s="839" t="s">
        <v>201</v>
      </c>
      <c r="AL111" s="837"/>
      <c r="AM111" s="837"/>
      <c r="AN111" s="837"/>
      <c r="AO111" s="838"/>
      <c r="AP111" s="840" t="s">
        <v>201</v>
      </c>
      <c r="AQ111" s="841"/>
      <c r="AR111" s="841"/>
      <c r="AS111" s="841"/>
      <c r="AT111" s="842"/>
      <c r="AU111" s="1005"/>
      <c r="AV111" s="1006"/>
      <c r="AW111" s="1006"/>
      <c r="AX111" s="1006"/>
      <c r="AY111" s="1006"/>
      <c r="AZ111" s="843" t="s">
        <v>474</v>
      </c>
      <c r="BA111" s="844"/>
      <c r="BB111" s="844"/>
      <c r="BC111" s="844"/>
      <c r="BD111" s="844"/>
      <c r="BE111" s="844"/>
      <c r="BF111" s="844"/>
      <c r="BG111" s="844"/>
      <c r="BH111" s="844"/>
      <c r="BI111" s="844"/>
      <c r="BJ111" s="844"/>
      <c r="BK111" s="844"/>
      <c r="BL111" s="844"/>
      <c r="BM111" s="844"/>
      <c r="BN111" s="844"/>
      <c r="BO111" s="844"/>
      <c r="BP111" s="845"/>
      <c r="BQ111" s="846">
        <v>83130</v>
      </c>
      <c r="BR111" s="847"/>
      <c r="BS111" s="847"/>
      <c r="BT111" s="847"/>
      <c r="BU111" s="847"/>
      <c r="BV111" s="847">
        <v>52810</v>
      </c>
      <c r="BW111" s="847"/>
      <c r="BX111" s="847"/>
      <c r="BY111" s="847"/>
      <c r="BZ111" s="847"/>
      <c r="CA111" s="847">
        <v>22490</v>
      </c>
      <c r="CB111" s="847"/>
      <c r="CC111" s="847"/>
      <c r="CD111" s="847"/>
      <c r="CE111" s="847"/>
      <c r="CF111" s="848">
        <v>0.2</v>
      </c>
      <c r="CG111" s="849"/>
      <c r="CH111" s="849"/>
      <c r="CI111" s="849"/>
      <c r="CJ111" s="849"/>
      <c r="CK111" s="1011"/>
      <c r="CL111" s="1012"/>
      <c r="CM111" s="850" t="s">
        <v>136</v>
      </c>
      <c r="CN111" s="851"/>
      <c r="CO111" s="851"/>
      <c r="CP111" s="851"/>
      <c r="CQ111" s="851"/>
      <c r="CR111" s="851"/>
      <c r="CS111" s="851"/>
      <c r="CT111" s="851"/>
      <c r="CU111" s="851"/>
      <c r="CV111" s="851"/>
      <c r="CW111" s="851"/>
      <c r="CX111" s="851"/>
      <c r="CY111" s="851"/>
      <c r="CZ111" s="851"/>
      <c r="DA111" s="851"/>
      <c r="DB111" s="851"/>
      <c r="DC111" s="851"/>
      <c r="DD111" s="851"/>
      <c r="DE111" s="851"/>
      <c r="DF111" s="852"/>
      <c r="DG111" s="846" t="s">
        <v>201</v>
      </c>
      <c r="DH111" s="847"/>
      <c r="DI111" s="847"/>
      <c r="DJ111" s="847"/>
      <c r="DK111" s="847"/>
      <c r="DL111" s="847" t="s">
        <v>201</v>
      </c>
      <c r="DM111" s="847"/>
      <c r="DN111" s="847"/>
      <c r="DO111" s="847"/>
      <c r="DP111" s="847"/>
      <c r="DQ111" s="847" t="s">
        <v>201</v>
      </c>
      <c r="DR111" s="847"/>
      <c r="DS111" s="847"/>
      <c r="DT111" s="847"/>
      <c r="DU111" s="847"/>
      <c r="DV111" s="853" t="s">
        <v>201</v>
      </c>
      <c r="DW111" s="853"/>
      <c r="DX111" s="853"/>
      <c r="DY111" s="853"/>
      <c r="DZ111" s="854"/>
    </row>
    <row r="112" spans="1:131" s="55" customFormat="1" ht="26.25" customHeight="1" x14ac:dyDescent="0.15">
      <c r="A112" s="972" t="s">
        <v>155</v>
      </c>
      <c r="B112" s="973"/>
      <c r="C112" s="844" t="s">
        <v>476</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5"/>
      <c r="AA112" s="836" t="s">
        <v>201</v>
      </c>
      <c r="AB112" s="837"/>
      <c r="AC112" s="837"/>
      <c r="AD112" s="837"/>
      <c r="AE112" s="838"/>
      <c r="AF112" s="839" t="s">
        <v>201</v>
      </c>
      <c r="AG112" s="837"/>
      <c r="AH112" s="837"/>
      <c r="AI112" s="837"/>
      <c r="AJ112" s="838"/>
      <c r="AK112" s="839" t="s">
        <v>201</v>
      </c>
      <c r="AL112" s="837"/>
      <c r="AM112" s="837"/>
      <c r="AN112" s="837"/>
      <c r="AO112" s="838"/>
      <c r="AP112" s="840" t="s">
        <v>201</v>
      </c>
      <c r="AQ112" s="841"/>
      <c r="AR112" s="841"/>
      <c r="AS112" s="841"/>
      <c r="AT112" s="842"/>
      <c r="AU112" s="1005"/>
      <c r="AV112" s="1006"/>
      <c r="AW112" s="1006"/>
      <c r="AX112" s="1006"/>
      <c r="AY112" s="1006"/>
      <c r="AZ112" s="843" t="s">
        <v>272</v>
      </c>
      <c r="BA112" s="844"/>
      <c r="BB112" s="844"/>
      <c r="BC112" s="844"/>
      <c r="BD112" s="844"/>
      <c r="BE112" s="844"/>
      <c r="BF112" s="844"/>
      <c r="BG112" s="844"/>
      <c r="BH112" s="844"/>
      <c r="BI112" s="844"/>
      <c r="BJ112" s="844"/>
      <c r="BK112" s="844"/>
      <c r="BL112" s="844"/>
      <c r="BM112" s="844"/>
      <c r="BN112" s="844"/>
      <c r="BO112" s="844"/>
      <c r="BP112" s="845"/>
      <c r="BQ112" s="846">
        <v>3209997</v>
      </c>
      <c r="BR112" s="847"/>
      <c r="BS112" s="847"/>
      <c r="BT112" s="847"/>
      <c r="BU112" s="847"/>
      <c r="BV112" s="847">
        <v>3079960</v>
      </c>
      <c r="BW112" s="847"/>
      <c r="BX112" s="847"/>
      <c r="BY112" s="847"/>
      <c r="BZ112" s="847"/>
      <c r="CA112" s="847">
        <v>2331634</v>
      </c>
      <c r="CB112" s="847"/>
      <c r="CC112" s="847"/>
      <c r="CD112" s="847"/>
      <c r="CE112" s="847"/>
      <c r="CF112" s="848">
        <v>15.6</v>
      </c>
      <c r="CG112" s="849"/>
      <c r="CH112" s="849"/>
      <c r="CI112" s="849"/>
      <c r="CJ112" s="849"/>
      <c r="CK112" s="1011"/>
      <c r="CL112" s="1012"/>
      <c r="CM112" s="850" t="s">
        <v>207</v>
      </c>
      <c r="CN112" s="851"/>
      <c r="CO112" s="851"/>
      <c r="CP112" s="851"/>
      <c r="CQ112" s="851"/>
      <c r="CR112" s="851"/>
      <c r="CS112" s="851"/>
      <c r="CT112" s="851"/>
      <c r="CU112" s="851"/>
      <c r="CV112" s="851"/>
      <c r="CW112" s="851"/>
      <c r="CX112" s="851"/>
      <c r="CY112" s="851"/>
      <c r="CZ112" s="851"/>
      <c r="DA112" s="851"/>
      <c r="DB112" s="851"/>
      <c r="DC112" s="851"/>
      <c r="DD112" s="851"/>
      <c r="DE112" s="851"/>
      <c r="DF112" s="852"/>
      <c r="DG112" s="846" t="s">
        <v>201</v>
      </c>
      <c r="DH112" s="847"/>
      <c r="DI112" s="847"/>
      <c r="DJ112" s="847"/>
      <c r="DK112" s="847"/>
      <c r="DL112" s="847" t="s">
        <v>201</v>
      </c>
      <c r="DM112" s="847"/>
      <c r="DN112" s="847"/>
      <c r="DO112" s="847"/>
      <c r="DP112" s="847"/>
      <c r="DQ112" s="847" t="s">
        <v>201</v>
      </c>
      <c r="DR112" s="847"/>
      <c r="DS112" s="847"/>
      <c r="DT112" s="847"/>
      <c r="DU112" s="847"/>
      <c r="DV112" s="853" t="s">
        <v>201</v>
      </c>
      <c r="DW112" s="853"/>
      <c r="DX112" s="853"/>
      <c r="DY112" s="853"/>
      <c r="DZ112" s="854"/>
    </row>
    <row r="113" spans="1:130" s="55" customFormat="1" ht="26.25" customHeight="1" x14ac:dyDescent="0.15">
      <c r="A113" s="974"/>
      <c r="B113" s="975"/>
      <c r="C113" s="844" t="s">
        <v>477</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5"/>
      <c r="AA113" s="836">
        <v>235288</v>
      </c>
      <c r="AB113" s="837"/>
      <c r="AC113" s="837"/>
      <c r="AD113" s="837"/>
      <c r="AE113" s="838"/>
      <c r="AF113" s="839">
        <v>215566</v>
      </c>
      <c r="AG113" s="837"/>
      <c r="AH113" s="837"/>
      <c r="AI113" s="837"/>
      <c r="AJ113" s="838"/>
      <c r="AK113" s="839">
        <v>82989</v>
      </c>
      <c r="AL113" s="837"/>
      <c r="AM113" s="837"/>
      <c r="AN113" s="837"/>
      <c r="AO113" s="838"/>
      <c r="AP113" s="840">
        <v>0.6</v>
      </c>
      <c r="AQ113" s="841"/>
      <c r="AR113" s="841"/>
      <c r="AS113" s="841"/>
      <c r="AT113" s="842"/>
      <c r="AU113" s="1005"/>
      <c r="AV113" s="1006"/>
      <c r="AW113" s="1006"/>
      <c r="AX113" s="1006"/>
      <c r="AY113" s="1006"/>
      <c r="AZ113" s="843" t="s">
        <v>479</v>
      </c>
      <c r="BA113" s="844"/>
      <c r="BB113" s="844"/>
      <c r="BC113" s="844"/>
      <c r="BD113" s="844"/>
      <c r="BE113" s="844"/>
      <c r="BF113" s="844"/>
      <c r="BG113" s="844"/>
      <c r="BH113" s="844"/>
      <c r="BI113" s="844"/>
      <c r="BJ113" s="844"/>
      <c r="BK113" s="844"/>
      <c r="BL113" s="844"/>
      <c r="BM113" s="844"/>
      <c r="BN113" s="844"/>
      <c r="BO113" s="844"/>
      <c r="BP113" s="845"/>
      <c r="BQ113" s="846">
        <v>193320</v>
      </c>
      <c r="BR113" s="847"/>
      <c r="BS113" s="847"/>
      <c r="BT113" s="847"/>
      <c r="BU113" s="847"/>
      <c r="BV113" s="847">
        <v>166627</v>
      </c>
      <c r="BW113" s="847"/>
      <c r="BX113" s="847"/>
      <c r="BY113" s="847"/>
      <c r="BZ113" s="847"/>
      <c r="CA113" s="847">
        <v>146918</v>
      </c>
      <c r="CB113" s="847"/>
      <c r="CC113" s="847"/>
      <c r="CD113" s="847"/>
      <c r="CE113" s="847"/>
      <c r="CF113" s="848">
        <v>1</v>
      </c>
      <c r="CG113" s="849"/>
      <c r="CH113" s="849"/>
      <c r="CI113" s="849"/>
      <c r="CJ113" s="849"/>
      <c r="CK113" s="1011"/>
      <c r="CL113" s="1012"/>
      <c r="CM113" s="850" t="s">
        <v>404</v>
      </c>
      <c r="CN113" s="851"/>
      <c r="CO113" s="851"/>
      <c r="CP113" s="851"/>
      <c r="CQ113" s="851"/>
      <c r="CR113" s="851"/>
      <c r="CS113" s="851"/>
      <c r="CT113" s="851"/>
      <c r="CU113" s="851"/>
      <c r="CV113" s="851"/>
      <c r="CW113" s="851"/>
      <c r="CX113" s="851"/>
      <c r="CY113" s="851"/>
      <c r="CZ113" s="851"/>
      <c r="DA113" s="851"/>
      <c r="DB113" s="851"/>
      <c r="DC113" s="851"/>
      <c r="DD113" s="851"/>
      <c r="DE113" s="851"/>
      <c r="DF113" s="852"/>
      <c r="DG113" s="836" t="s">
        <v>201</v>
      </c>
      <c r="DH113" s="837"/>
      <c r="DI113" s="837"/>
      <c r="DJ113" s="837"/>
      <c r="DK113" s="838"/>
      <c r="DL113" s="839" t="s">
        <v>201</v>
      </c>
      <c r="DM113" s="837"/>
      <c r="DN113" s="837"/>
      <c r="DO113" s="837"/>
      <c r="DP113" s="838"/>
      <c r="DQ113" s="839" t="s">
        <v>201</v>
      </c>
      <c r="DR113" s="837"/>
      <c r="DS113" s="837"/>
      <c r="DT113" s="837"/>
      <c r="DU113" s="838"/>
      <c r="DV113" s="840" t="s">
        <v>201</v>
      </c>
      <c r="DW113" s="841"/>
      <c r="DX113" s="841"/>
      <c r="DY113" s="841"/>
      <c r="DZ113" s="842"/>
    </row>
    <row r="114" spans="1:130" s="55" customFormat="1" ht="26.25" customHeight="1" x14ac:dyDescent="0.15">
      <c r="A114" s="974"/>
      <c r="B114" s="975"/>
      <c r="C114" s="844" t="s">
        <v>480</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5"/>
      <c r="AA114" s="836" t="s">
        <v>201</v>
      </c>
      <c r="AB114" s="837"/>
      <c r="AC114" s="837"/>
      <c r="AD114" s="837"/>
      <c r="AE114" s="838"/>
      <c r="AF114" s="839" t="s">
        <v>201</v>
      </c>
      <c r="AG114" s="837"/>
      <c r="AH114" s="837"/>
      <c r="AI114" s="837"/>
      <c r="AJ114" s="838"/>
      <c r="AK114" s="839" t="s">
        <v>201</v>
      </c>
      <c r="AL114" s="837"/>
      <c r="AM114" s="837"/>
      <c r="AN114" s="837"/>
      <c r="AO114" s="838"/>
      <c r="AP114" s="840" t="s">
        <v>201</v>
      </c>
      <c r="AQ114" s="841"/>
      <c r="AR114" s="841"/>
      <c r="AS114" s="841"/>
      <c r="AT114" s="842"/>
      <c r="AU114" s="1005"/>
      <c r="AV114" s="1006"/>
      <c r="AW114" s="1006"/>
      <c r="AX114" s="1006"/>
      <c r="AY114" s="1006"/>
      <c r="AZ114" s="843" t="s">
        <v>481</v>
      </c>
      <c r="BA114" s="844"/>
      <c r="BB114" s="844"/>
      <c r="BC114" s="844"/>
      <c r="BD114" s="844"/>
      <c r="BE114" s="844"/>
      <c r="BF114" s="844"/>
      <c r="BG114" s="844"/>
      <c r="BH114" s="844"/>
      <c r="BI114" s="844"/>
      <c r="BJ114" s="844"/>
      <c r="BK114" s="844"/>
      <c r="BL114" s="844"/>
      <c r="BM114" s="844"/>
      <c r="BN114" s="844"/>
      <c r="BO114" s="844"/>
      <c r="BP114" s="845"/>
      <c r="BQ114" s="846">
        <v>4357910</v>
      </c>
      <c r="BR114" s="847"/>
      <c r="BS114" s="847"/>
      <c r="BT114" s="847"/>
      <c r="BU114" s="847"/>
      <c r="BV114" s="847">
        <v>4362354</v>
      </c>
      <c r="BW114" s="847"/>
      <c r="BX114" s="847"/>
      <c r="BY114" s="847"/>
      <c r="BZ114" s="847"/>
      <c r="CA114" s="847">
        <v>4341700</v>
      </c>
      <c r="CB114" s="847"/>
      <c r="CC114" s="847"/>
      <c r="CD114" s="847"/>
      <c r="CE114" s="847"/>
      <c r="CF114" s="848">
        <v>29</v>
      </c>
      <c r="CG114" s="849"/>
      <c r="CH114" s="849"/>
      <c r="CI114" s="849"/>
      <c r="CJ114" s="849"/>
      <c r="CK114" s="1011"/>
      <c r="CL114" s="1012"/>
      <c r="CM114" s="850" t="s">
        <v>482</v>
      </c>
      <c r="CN114" s="851"/>
      <c r="CO114" s="851"/>
      <c r="CP114" s="851"/>
      <c r="CQ114" s="851"/>
      <c r="CR114" s="851"/>
      <c r="CS114" s="851"/>
      <c r="CT114" s="851"/>
      <c r="CU114" s="851"/>
      <c r="CV114" s="851"/>
      <c r="CW114" s="851"/>
      <c r="CX114" s="851"/>
      <c r="CY114" s="851"/>
      <c r="CZ114" s="851"/>
      <c r="DA114" s="851"/>
      <c r="DB114" s="851"/>
      <c r="DC114" s="851"/>
      <c r="DD114" s="851"/>
      <c r="DE114" s="851"/>
      <c r="DF114" s="852"/>
      <c r="DG114" s="836" t="s">
        <v>201</v>
      </c>
      <c r="DH114" s="837"/>
      <c r="DI114" s="837"/>
      <c r="DJ114" s="837"/>
      <c r="DK114" s="838"/>
      <c r="DL114" s="839" t="s">
        <v>201</v>
      </c>
      <c r="DM114" s="837"/>
      <c r="DN114" s="837"/>
      <c r="DO114" s="837"/>
      <c r="DP114" s="838"/>
      <c r="DQ114" s="839" t="s">
        <v>201</v>
      </c>
      <c r="DR114" s="837"/>
      <c r="DS114" s="837"/>
      <c r="DT114" s="837"/>
      <c r="DU114" s="838"/>
      <c r="DV114" s="840" t="s">
        <v>201</v>
      </c>
      <c r="DW114" s="841"/>
      <c r="DX114" s="841"/>
      <c r="DY114" s="841"/>
      <c r="DZ114" s="842"/>
    </row>
    <row r="115" spans="1:130" s="55" customFormat="1" ht="26.25" customHeight="1" x14ac:dyDescent="0.15">
      <c r="A115" s="974"/>
      <c r="B115" s="975"/>
      <c r="C115" s="844" t="s">
        <v>375</v>
      </c>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5"/>
      <c r="AA115" s="836">
        <v>35136</v>
      </c>
      <c r="AB115" s="837"/>
      <c r="AC115" s="837"/>
      <c r="AD115" s="837"/>
      <c r="AE115" s="838"/>
      <c r="AF115" s="839">
        <v>34454</v>
      </c>
      <c r="AG115" s="837"/>
      <c r="AH115" s="837"/>
      <c r="AI115" s="837"/>
      <c r="AJ115" s="838"/>
      <c r="AK115" s="839">
        <v>33198</v>
      </c>
      <c r="AL115" s="837"/>
      <c r="AM115" s="837"/>
      <c r="AN115" s="837"/>
      <c r="AO115" s="838"/>
      <c r="AP115" s="840">
        <v>0.2</v>
      </c>
      <c r="AQ115" s="841"/>
      <c r="AR115" s="841"/>
      <c r="AS115" s="841"/>
      <c r="AT115" s="842"/>
      <c r="AU115" s="1005"/>
      <c r="AV115" s="1006"/>
      <c r="AW115" s="1006"/>
      <c r="AX115" s="1006"/>
      <c r="AY115" s="1006"/>
      <c r="AZ115" s="843" t="s">
        <v>346</v>
      </c>
      <c r="BA115" s="844"/>
      <c r="BB115" s="844"/>
      <c r="BC115" s="844"/>
      <c r="BD115" s="844"/>
      <c r="BE115" s="844"/>
      <c r="BF115" s="844"/>
      <c r="BG115" s="844"/>
      <c r="BH115" s="844"/>
      <c r="BI115" s="844"/>
      <c r="BJ115" s="844"/>
      <c r="BK115" s="844"/>
      <c r="BL115" s="844"/>
      <c r="BM115" s="844"/>
      <c r="BN115" s="844"/>
      <c r="BO115" s="844"/>
      <c r="BP115" s="845"/>
      <c r="BQ115" s="846" t="s">
        <v>201</v>
      </c>
      <c r="BR115" s="847"/>
      <c r="BS115" s="847"/>
      <c r="BT115" s="847"/>
      <c r="BU115" s="847"/>
      <c r="BV115" s="847" t="s">
        <v>201</v>
      </c>
      <c r="BW115" s="847"/>
      <c r="BX115" s="847"/>
      <c r="BY115" s="847"/>
      <c r="BZ115" s="847"/>
      <c r="CA115" s="847" t="s">
        <v>201</v>
      </c>
      <c r="CB115" s="847"/>
      <c r="CC115" s="847"/>
      <c r="CD115" s="847"/>
      <c r="CE115" s="847"/>
      <c r="CF115" s="848" t="s">
        <v>201</v>
      </c>
      <c r="CG115" s="849"/>
      <c r="CH115" s="849"/>
      <c r="CI115" s="849"/>
      <c r="CJ115" s="849"/>
      <c r="CK115" s="1011"/>
      <c r="CL115" s="1012"/>
      <c r="CM115" s="843" t="s">
        <v>32</v>
      </c>
      <c r="CN115" s="855"/>
      <c r="CO115" s="855"/>
      <c r="CP115" s="855"/>
      <c r="CQ115" s="855"/>
      <c r="CR115" s="855"/>
      <c r="CS115" s="855"/>
      <c r="CT115" s="855"/>
      <c r="CU115" s="855"/>
      <c r="CV115" s="855"/>
      <c r="CW115" s="855"/>
      <c r="CX115" s="855"/>
      <c r="CY115" s="855"/>
      <c r="CZ115" s="855"/>
      <c r="DA115" s="855"/>
      <c r="DB115" s="855"/>
      <c r="DC115" s="855"/>
      <c r="DD115" s="855"/>
      <c r="DE115" s="855"/>
      <c r="DF115" s="845"/>
      <c r="DG115" s="836" t="s">
        <v>201</v>
      </c>
      <c r="DH115" s="837"/>
      <c r="DI115" s="837"/>
      <c r="DJ115" s="837"/>
      <c r="DK115" s="838"/>
      <c r="DL115" s="839" t="s">
        <v>201</v>
      </c>
      <c r="DM115" s="837"/>
      <c r="DN115" s="837"/>
      <c r="DO115" s="837"/>
      <c r="DP115" s="838"/>
      <c r="DQ115" s="839" t="s">
        <v>201</v>
      </c>
      <c r="DR115" s="837"/>
      <c r="DS115" s="837"/>
      <c r="DT115" s="837"/>
      <c r="DU115" s="838"/>
      <c r="DV115" s="840" t="s">
        <v>201</v>
      </c>
      <c r="DW115" s="841"/>
      <c r="DX115" s="841"/>
      <c r="DY115" s="841"/>
      <c r="DZ115" s="842"/>
    </row>
    <row r="116" spans="1:130" s="55" customFormat="1" ht="26.25" customHeight="1" x14ac:dyDescent="0.15">
      <c r="A116" s="976"/>
      <c r="B116" s="977"/>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836" t="s">
        <v>201</v>
      </c>
      <c r="AB116" s="837"/>
      <c r="AC116" s="837"/>
      <c r="AD116" s="837"/>
      <c r="AE116" s="838"/>
      <c r="AF116" s="839" t="s">
        <v>201</v>
      </c>
      <c r="AG116" s="837"/>
      <c r="AH116" s="837"/>
      <c r="AI116" s="837"/>
      <c r="AJ116" s="838"/>
      <c r="AK116" s="839" t="s">
        <v>201</v>
      </c>
      <c r="AL116" s="837"/>
      <c r="AM116" s="837"/>
      <c r="AN116" s="837"/>
      <c r="AO116" s="838"/>
      <c r="AP116" s="840" t="s">
        <v>201</v>
      </c>
      <c r="AQ116" s="841"/>
      <c r="AR116" s="841"/>
      <c r="AS116" s="841"/>
      <c r="AT116" s="842"/>
      <c r="AU116" s="1005"/>
      <c r="AV116" s="1006"/>
      <c r="AW116" s="1006"/>
      <c r="AX116" s="1006"/>
      <c r="AY116" s="1006"/>
      <c r="AZ116" s="858" t="s">
        <v>225</v>
      </c>
      <c r="BA116" s="859"/>
      <c r="BB116" s="859"/>
      <c r="BC116" s="859"/>
      <c r="BD116" s="859"/>
      <c r="BE116" s="859"/>
      <c r="BF116" s="859"/>
      <c r="BG116" s="859"/>
      <c r="BH116" s="859"/>
      <c r="BI116" s="859"/>
      <c r="BJ116" s="859"/>
      <c r="BK116" s="859"/>
      <c r="BL116" s="859"/>
      <c r="BM116" s="859"/>
      <c r="BN116" s="859"/>
      <c r="BO116" s="859"/>
      <c r="BP116" s="860"/>
      <c r="BQ116" s="846" t="s">
        <v>201</v>
      </c>
      <c r="BR116" s="847"/>
      <c r="BS116" s="847"/>
      <c r="BT116" s="847"/>
      <c r="BU116" s="847"/>
      <c r="BV116" s="847" t="s">
        <v>201</v>
      </c>
      <c r="BW116" s="847"/>
      <c r="BX116" s="847"/>
      <c r="BY116" s="847"/>
      <c r="BZ116" s="847"/>
      <c r="CA116" s="847" t="s">
        <v>201</v>
      </c>
      <c r="CB116" s="847"/>
      <c r="CC116" s="847"/>
      <c r="CD116" s="847"/>
      <c r="CE116" s="847"/>
      <c r="CF116" s="848" t="s">
        <v>201</v>
      </c>
      <c r="CG116" s="849"/>
      <c r="CH116" s="849"/>
      <c r="CI116" s="849"/>
      <c r="CJ116" s="849"/>
      <c r="CK116" s="1011"/>
      <c r="CL116" s="1012"/>
      <c r="CM116" s="850" t="s">
        <v>483</v>
      </c>
      <c r="CN116" s="851"/>
      <c r="CO116" s="851"/>
      <c r="CP116" s="851"/>
      <c r="CQ116" s="851"/>
      <c r="CR116" s="851"/>
      <c r="CS116" s="851"/>
      <c r="CT116" s="851"/>
      <c r="CU116" s="851"/>
      <c r="CV116" s="851"/>
      <c r="CW116" s="851"/>
      <c r="CX116" s="851"/>
      <c r="CY116" s="851"/>
      <c r="CZ116" s="851"/>
      <c r="DA116" s="851"/>
      <c r="DB116" s="851"/>
      <c r="DC116" s="851"/>
      <c r="DD116" s="851"/>
      <c r="DE116" s="851"/>
      <c r="DF116" s="852"/>
      <c r="DG116" s="836">
        <v>83130</v>
      </c>
      <c r="DH116" s="837"/>
      <c r="DI116" s="837"/>
      <c r="DJ116" s="837"/>
      <c r="DK116" s="838"/>
      <c r="DL116" s="839">
        <v>52810</v>
      </c>
      <c r="DM116" s="837"/>
      <c r="DN116" s="837"/>
      <c r="DO116" s="837"/>
      <c r="DP116" s="838"/>
      <c r="DQ116" s="839">
        <v>22490</v>
      </c>
      <c r="DR116" s="837"/>
      <c r="DS116" s="837"/>
      <c r="DT116" s="837"/>
      <c r="DU116" s="838"/>
      <c r="DV116" s="840">
        <v>0.2</v>
      </c>
      <c r="DW116" s="841"/>
      <c r="DX116" s="841"/>
      <c r="DY116" s="841"/>
      <c r="DZ116" s="842"/>
    </row>
    <row r="117" spans="1:130" s="55" customFormat="1" ht="26.25" customHeight="1" x14ac:dyDescent="0.15">
      <c r="A117" s="807" t="s">
        <v>277</v>
      </c>
      <c r="B117" s="808"/>
      <c r="C117" s="808"/>
      <c r="D117" s="808"/>
      <c r="E117" s="808"/>
      <c r="F117" s="808"/>
      <c r="G117" s="808"/>
      <c r="H117" s="808"/>
      <c r="I117" s="808"/>
      <c r="J117" s="808"/>
      <c r="K117" s="808"/>
      <c r="L117" s="808"/>
      <c r="M117" s="808"/>
      <c r="N117" s="808"/>
      <c r="O117" s="808"/>
      <c r="P117" s="808"/>
      <c r="Q117" s="808"/>
      <c r="R117" s="808"/>
      <c r="S117" s="808"/>
      <c r="T117" s="808"/>
      <c r="U117" s="808"/>
      <c r="V117" s="808"/>
      <c r="W117" s="808"/>
      <c r="X117" s="808"/>
      <c r="Y117" s="861" t="s">
        <v>323</v>
      </c>
      <c r="Z117" s="809"/>
      <c r="AA117" s="862">
        <v>2175143</v>
      </c>
      <c r="AB117" s="863"/>
      <c r="AC117" s="863"/>
      <c r="AD117" s="863"/>
      <c r="AE117" s="864"/>
      <c r="AF117" s="865">
        <v>2047378</v>
      </c>
      <c r="AG117" s="863"/>
      <c r="AH117" s="863"/>
      <c r="AI117" s="863"/>
      <c r="AJ117" s="864"/>
      <c r="AK117" s="865">
        <v>1810179</v>
      </c>
      <c r="AL117" s="863"/>
      <c r="AM117" s="863"/>
      <c r="AN117" s="863"/>
      <c r="AO117" s="864"/>
      <c r="AP117" s="866"/>
      <c r="AQ117" s="867"/>
      <c r="AR117" s="867"/>
      <c r="AS117" s="867"/>
      <c r="AT117" s="868"/>
      <c r="AU117" s="1005"/>
      <c r="AV117" s="1006"/>
      <c r="AW117" s="1006"/>
      <c r="AX117" s="1006"/>
      <c r="AY117" s="1006"/>
      <c r="AZ117" s="858" t="s">
        <v>484</v>
      </c>
      <c r="BA117" s="859"/>
      <c r="BB117" s="859"/>
      <c r="BC117" s="859"/>
      <c r="BD117" s="859"/>
      <c r="BE117" s="859"/>
      <c r="BF117" s="859"/>
      <c r="BG117" s="859"/>
      <c r="BH117" s="859"/>
      <c r="BI117" s="859"/>
      <c r="BJ117" s="859"/>
      <c r="BK117" s="859"/>
      <c r="BL117" s="859"/>
      <c r="BM117" s="859"/>
      <c r="BN117" s="859"/>
      <c r="BO117" s="859"/>
      <c r="BP117" s="860"/>
      <c r="BQ117" s="846" t="s">
        <v>201</v>
      </c>
      <c r="BR117" s="847"/>
      <c r="BS117" s="847"/>
      <c r="BT117" s="847"/>
      <c r="BU117" s="847"/>
      <c r="BV117" s="847" t="s">
        <v>201</v>
      </c>
      <c r="BW117" s="847"/>
      <c r="BX117" s="847"/>
      <c r="BY117" s="847"/>
      <c r="BZ117" s="847"/>
      <c r="CA117" s="847" t="s">
        <v>201</v>
      </c>
      <c r="CB117" s="847"/>
      <c r="CC117" s="847"/>
      <c r="CD117" s="847"/>
      <c r="CE117" s="847"/>
      <c r="CF117" s="848" t="s">
        <v>201</v>
      </c>
      <c r="CG117" s="849"/>
      <c r="CH117" s="849"/>
      <c r="CI117" s="849"/>
      <c r="CJ117" s="849"/>
      <c r="CK117" s="1011"/>
      <c r="CL117" s="1012"/>
      <c r="CM117" s="850" t="s">
        <v>339</v>
      </c>
      <c r="CN117" s="851"/>
      <c r="CO117" s="851"/>
      <c r="CP117" s="851"/>
      <c r="CQ117" s="851"/>
      <c r="CR117" s="851"/>
      <c r="CS117" s="851"/>
      <c r="CT117" s="851"/>
      <c r="CU117" s="851"/>
      <c r="CV117" s="851"/>
      <c r="CW117" s="851"/>
      <c r="CX117" s="851"/>
      <c r="CY117" s="851"/>
      <c r="CZ117" s="851"/>
      <c r="DA117" s="851"/>
      <c r="DB117" s="851"/>
      <c r="DC117" s="851"/>
      <c r="DD117" s="851"/>
      <c r="DE117" s="851"/>
      <c r="DF117" s="852"/>
      <c r="DG117" s="836" t="s">
        <v>201</v>
      </c>
      <c r="DH117" s="837"/>
      <c r="DI117" s="837"/>
      <c r="DJ117" s="837"/>
      <c r="DK117" s="838"/>
      <c r="DL117" s="839" t="s">
        <v>201</v>
      </c>
      <c r="DM117" s="837"/>
      <c r="DN117" s="837"/>
      <c r="DO117" s="837"/>
      <c r="DP117" s="838"/>
      <c r="DQ117" s="839" t="s">
        <v>201</v>
      </c>
      <c r="DR117" s="837"/>
      <c r="DS117" s="837"/>
      <c r="DT117" s="837"/>
      <c r="DU117" s="838"/>
      <c r="DV117" s="840" t="s">
        <v>201</v>
      </c>
      <c r="DW117" s="841"/>
      <c r="DX117" s="841"/>
      <c r="DY117" s="841"/>
      <c r="DZ117" s="842"/>
    </row>
    <row r="118" spans="1:130" s="55" customFormat="1" ht="26.25" customHeight="1" x14ac:dyDescent="0.15">
      <c r="A118" s="807" t="s">
        <v>92</v>
      </c>
      <c r="B118" s="808"/>
      <c r="C118" s="808"/>
      <c r="D118" s="808"/>
      <c r="E118" s="808"/>
      <c r="F118" s="808"/>
      <c r="G118" s="808"/>
      <c r="H118" s="808"/>
      <c r="I118" s="808"/>
      <c r="J118" s="808"/>
      <c r="K118" s="808"/>
      <c r="L118" s="808"/>
      <c r="M118" s="808"/>
      <c r="N118" s="808"/>
      <c r="O118" s="808"/>
      <c r="P118" s="808"/>
      <c r="Q118" s="808"/>
      <c r="R118" s="808"/>
      <c r="S118" s="808"/>
      <c r="T118" s="808"/>
      <c r="U118" s="808"/>
      <c r="V118" s="808"/>
      <c r="W118" s="808"/>
      <c r="X118" s="808"/>
      <c r="Y118" s="808"/>
      <c r="Z118" s="809"/>
      <c r="AA118" s="810" t="s">
        <v>471</v>
      </c>
      <c r="AB118" s="808"/>
      <c r="AC118" s="808"/>
      <c r="AD118" s="808"/>
      <c r="AE118" s="809"/>
      <c r="AF118" s="810" t="s">
        <v>167</v>
      </c>
      <c r="AG118" s="808"/>
      <c r="AH118" s="808"/>
      <c r="AI118" s="808"/>
      <c r="AJ118" s="809"/>
      <c r="AK118" s="810" t="s">
        <v>392</v>
      </c>
      <c r="AL118" s="808"/>
      <c r="AM118" s="808"/>
      <c r="AN118" s="808"/>
      <c r="AO118" s="809"/>
      <c r="AP118" s="810" t="s">
        <v>472</v>
      </c>
      <c r="AQ118" s="808"/>
      <c r="AR118" s="808"/>
      <c r="AS118" s="808"/>
      <c r="AT118" s="811"/>
      <c r="AU118" s="1005"/>
      <c r="AV118" s="1006"/>
      <c r="AW118" s="1006"/>
      <c r="AX118" s="1006"/>
      <c r="AY118" s="1006"/>
      <c r="AZ118" s="869" t="s">
        <v>485</v>
      </c>
      <c r="BA118" s="856"/>
      <c r="BB118" s="856"/>
      <c r="BC118" s="856"/>
      <c r="BD118" s="856"/>
      <c r="BE118" s="856"/>
      <c r="BF118" s="856"/>
      <c r="BG118" s="856"/>
      <c r="BH118" s="856"/>
      <c r="BI118" s="856"/>
      <c r="BJ118" s="856"/>
      <c r="BK118" s="856"/>
      <c r="BL118" s="856"/>
      <c r="BM118" s="856"/>
      <c r="BN118" s="856"/>
      <c r="BO118" s="856"/>
      <c r="BP118" s="857"/>
      <c r="BQ118" s="870" t="s">
        <v>201</v>
      </c>
      <c r="BR118" s="871"/>
      <c r="BS118" s="871"/>
      <c r="BT118" s="871"/>
      <c r="BU118" s="871"/>
      <c r="BV118" s="871" t="s">
        <v>201</v>
      </c>
      <c r="BW118" s="871"/>
      <c r="BX118" s="871"/>
      <c r="BY118" s="871"/>
      <c r="BZ118" s="871"/>
      <c r="CA118" s="871" t="s">
        <v>201</v>
      </c>
      <c r="CB118" s="871"/>
      <c r="CC118" s="871"/>
      <c r="CD118" s="871"/>
      <c r="CE118" s="871"/>
      <c r="CF118" s="848" t="s">
        <v>201</v>
      </c>
      <c r="CG118" s="849"/>
      <c r="CH118" s="849"/>
      <c r="CI118" s="849"/>
      <c r="CJ118" s="849"/>
      <c r="CK118" s="1011"/>
      <c r="CL118" s="1012"/>
      <c r="CM118" s="850" t="s">
        <v>486</v>
      </c>
      <c r="CN118" s="851"/>
      <c r="CO118" s="851"/>
      <c r="CP118" s="851"/>
      <c r="CQ118" s="851"/>
      <c r="CR118" s="851"/>
      <c r="CS118" s="851"/>
      <c r="CT118" s="851"/>
      <c r="CU118" s="851"/>
      <c r="CV118" s="851"/>
      <c r="CW118" s="851"/>
      <c r="CX118" s="851"/>
      <c r="CY118" s="851"/>
      <c r="CZ118" s="851"/>
      <c r="DA118" s="851"/>
      <c r="DB118" s="851"/>
      <c r="DC118" s="851"/>
      <c r="DD118" s="851"/>
      <c r="DE118" s="851"/>
      <c r="DF118" s="852"/>
      <c r="DG118" s="836" t="s">
        <v>201</v>
      </c>
      <c r="DH118" s="837"/>
      <c r="DI118" s="837"/>
      <c r="DJ118" s="837"/>
      <c r="DK118" s="838"/>
      <c r="DL118" s="839" t="s">
        <v>201</v>
      </c>
      <c r="DM118" s="837"/>
      <c r="DN118" s="837"/>
      <c r="DO118" s="837"/>
      <c r="DP118" s="838"/>
      <c r="DQ118" s="839" t="s">
        <v>201</v>
      </c>
      <c r="DR118" s="837"/>
      <c r="DS118" s="837"/>
      <c r="DT118" s="837"/>
      <c r="DU118" s="838"/>
      <c r="DV118" s="840" t="s">
        <v>201</v>
      </c>
      <c r="DW118" s="841"/>
      <c r="DX118" s="841"/>
      <c r="DY118" s="841"/>
      <c r="DZ118" s="842"/>
    </row>
    <row r="119" spans="1:130" s="55" customFormat="1" ht="26.25" customHeight="1" x14ac:dyDescent="0.15">
      <c r="A119" s="1015" t="s">
        <v>385</v>
      </c>
      <c r="B119" s="1010"/>
      <c r="C119" s="828" t="s">
        <v>462</v>
      </c>
      <c r="D119" s="829"/>
      <c r="E119" s="829"/>
      <c r="F119" s="829"/>
      <c r="G119" s="829"/>
      <c r="H119" s="829"/>
      <c r="I119" s="829"/>
      <c r="J119" s="829"/>
      <c r="K119" s="829"/>
      <c r="L119" s="829"/>
      <c r="M119" s="829"/>
      <c r="N119" s="829"/>
      <c r="O119" s="829"/>
      <c r="P119" s="829"/>
      <c r="Q119" s="829"/>
      <c r="R119" s="829"/>
      <c r="S119" s="829"/>
      <c r="T119" s="829"/>
      <c r="U119" s="829"/>
      <c r="V119" s="829"/>
      <c r="W119" s="829"/>
      <c r="X119" s="829"/>
      <c r="Y119" s="829"/>
      <c r="Z119" s="830"/>
      <c r="AA119" s="816" t="s">
        <v>201</v>
      </c>
      <c r="AB119" s="817"/>
      <c r="AC119" s="817"/>
      <c r="AD119" s="817"/>
      <c r="AE119" s="818"/>
      <c r="AF119" s="819" t="s">
        <v>201</v>
      </c>
      <c r="AG119" s="817"/>
      <c r="AH119" s="817"/>
      <c r="AI119" s="817"/>
      <c r="AJ119" s="818"/>
      <c r="AK119" s="819" t="s">
        <v>201</v>
      </c>
      <c r="AL119" s="817"/>
      <c r="AM119" s="817"/>
      <c r="AN119" s="817"/>
      <c r="AO119" s="818"/>
      <c r="AP119" s="820" t="s">
        <v>201</v>
      </c>
      <c r="AQ119" s="821"/>
      <c r="AR119" s="821"/>
      <c r="AS119" s="821"/>
      <c r="AT119" s="822"/>
      <c r="AU119" s="1007"/>
      <c r="AV119" s="1008"/>
      <c r="AW119" s="1008"/>
      <c r="AX119" s="1008"/>
      <c r="AY119" s="1008"/>
      <c r="AZ119" s="84" t="s">
        <v>277</v>
      </c>
      <c r="BA119" s="84"/>
      <c r="BB119" s="84"/>
      <c r="BC119" s="84"/>
      <c r="BD119" s="84"/>
      <c r="BE119" s="84"/>
      <c r="BF119" s="84"/>
      <c r="BG119" s="84"/>
      <c r="BH119" s="84"/>
      <c r="BI119" s="84"/>
      <c r="BJ119" s="84"/>
      <c r="BK119" s="84"/>
      <c r="BL119" s="84"/>
      <c r="BM119" s="84"/>
      <c r="BN119" s="84"/>
      <c r="BO119" s="861" t="s">
        <v>171</v>
      </c>
      <c r="BP119" s="872"/>
      <c r="BQ119" s="870">
        <v>27347190</v>
      </c>
      <c r="BR119" s="871"/>
      <c r="BS119" s="871"/>
      <c r="BT119" s="871"/>
      <c r="BU119" s="871"/>
      <c r="BV119" s="871">
        <v>27002924</v>
      </c>
      <c r="BW119" s="871"/>
      <c r="BX119" s="871"/>
      <c r="BY119" s="871"/>
      <c r="BZ119" s="871"/>
      <c r="CA119" s="871">
        <v>25792599</v>
      </c>
      <c r="CB119" s="871"/>
      <c r="CC119" s="871"/>
      <c r="CD119" s="871"/>
      <c r="CE119" s="871"/>
      <c r="CF119" s="873"/>
      <c r="CG119" s="874"/>
      <c r="CH119" s="874"/>
      <c r="CI119" s="874"/>
      <c r="CJ119" s="875"/>
      <c r="CK119" s="1013"/>
      <c r="CL119" s="1014"/>
      <c r="CM119" s="876" t="s">
        <v>487</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79" t="s">
        <v>201</v>
      </c>
      <c r="DH119" s="880"/>
      <c r="DI119" s="880"/>
      <c r="DJ119" s="880"/>
      <c r="DK119" s="881"/>
      <c r="DL119" s="882" t="s">
        <v>201</v>
      </c>
      <c r="DM119" s="880"/>
      <c r="DN119" s="880"/>
      <c r="DO119" s="880"/>
      <c r="DP119" s="881"/>
      <c r="DQ119" s="882" t="s">
        <v>201</v>
      </c>
      <c r="DR119" s="880"/>
      <c r="DS119" s="880"/>
      <c r="DT119" s="880"/>
      <c r="DU119" s="881"/>
      <c r="DV119" s="883" t="s">
        <v>201</v>
      </c>
      <c r="DW119" s="884"/>
      <c r="DX119" s="884"/>
      <c r="DY119" s="884"/>
      <c r="DZ119" s="885"/>
    </row>
    <row r="120" spans="1:130" s="55" customFormat="1" ht="26.25" customHeight="1" x14ac:dyDescent="0.15">
      <c r="A120" s="1016"/>
      <c r="B120" s="1012"/>
      <c r="C120" s="850" t="s">
        <v>136</v>
      </c>
      <c r="D120" s="851"/>
      <c r="E120" s="851"/>
      <c r="F120" s="851"/>
      <c r="G120" s="851"/>
      <c r="H120" s="851"/>
      <c r="I120" s="851"/>
      <c r="J120" s="851"/>
      <c r="K120" s="851"/>
      <c r="L120" s="851"/>
      <c r="M120" s="851"/>
      <c r="N120" s="851"/>
      <c r="O120" s="851"/>
      <c r="P120" s="851"/>
      <c r="Q120" s="851"/>
      <c r="R120" s="851"/>
      <c r="S120" s="851"/>
      <c r="T120" s="851"/>
      <c r="U120" s="851"/>
      <c r="V120" s="851"/>
      <c r="W120" s="851"/>
      <c r="X120" s="851"/>
      <c r="Y120" s="851"/>
      <c r="Z120" s="852"/>
      <c r="AA120" s="836" t="s">
        <v>201</v>
      </c>
      <c r="AB120" s="837"/>
      <c r="AC120" s="837"/>
      <c r="AD120" s="837"/>
      <c r="AE120" s="838"/>
      <c r="AF120" s="839" t="s">
        <v>201</v>
      </c>
      <c r="AG120" s="837"/>
      <c r="AH120" s="837"/>
      <c r="AI120" s="837"/>
      <c r="AJ120" s="838"/>
      <c r="AK120" s="839" t="s">
        <v>201</v>
      </c>
      <c r="AL120" s="837"/>
      <c r="AM120" s="837"/>
      <c r="AN120" s="837"/>
      <c r="AO120" s="838"/>
      <c r="AP120" s="840" t="s">
        <v>201</v>
      </c>
      <c r="AQ120" s="841"/>
      <c r="AR120" s="841"/>
      <c r="AS120" s="841"/>
      <c r="AT120" s="842"/>
      <c r="AU120" s="978" t="s">
        <v>475</v>
      </c>
      <c r="AV120" s="979"/>
      <c r="AW120" s="979"/>
      <c r="AX120" s="979"/>
      <c r="AY120" s="980"/>
      <c r="AZ120" s="823" t="s">
        <v>217</v>
      </c>
      <c r="BA120" s="814"/>
      <c r="BB120" s="814"/>
      <c r="BC120" s="814"/>
      <c r="BD120" s="814"/>
      <c r="BE120" s="814"/>
      <c r="BF120" s="814"/>
      <c r="BG120" s="814"/>
      <c r="BH120" s="814"/>
      <c r="BI120" s="814"/>
      <c r="BJ120" s="814"/>
      <c r="BK120" s="814"/>
      <c r="BL120" s="814"/>
      <c r="BM120" s="814"/>
      <c r="BN120" s="814"/>
      <c r="BO120" s="814"/>
      <c r="BP120" s="815"/>
      <c r="BQ120" s="824">
        <v>4488254</v>
      </c>
      <c r="BR120" s="825"/>
      <c r="BS120" s="825"/>
      <c r="BT120" s="825"/>
      <c r="BU120" s="825"/>
      <c r="BV120" s="825">
        <v>4914696</v>
      </c>
      <c r="BW120" s="825"/>
      <c r="BX120" s="825"/>
      <c r="BY120" s="825"/>
      <c r="BZ120" s="825"/>
      <c r="CA120" s="825">
        <v>5042642</v>
      </c>
      <c r="CB120" s="825"/>
      <c r="CC120" s="825"/>
      <c r="CD120" s="825"/>
      <c r="CE120" s="825"/>
      <c r="CF120" s="826">
        <v>33.700000000000003</v>
      </c>
      <c r="CG120" s="827"/>
      <c r="CH120" s="827"/>
      <c r="CI120" s="827"/>
      <c r="CJ120" s="827"/>
      <c r="CK120" s="986" t="s">
        <v>273</v>
      </c>
      <c r="CL120" s="987"/>
      <c r="CM120" s="987"/>
      <c r="CN120" s="987"/>
      <c r="CO120" s="988"/>
      <c r="CP120" s="886" t="s">
        <v>353</v>
      </c>
      <c r="CQ120" s="887"/>
      <c r="CR120" s="887"/>
      <c r="CS120" s="887"/>
      <c r="CT120" s="887"/>
      <c r="CU120" s="887"/>
      <c r="CV120" s="887"/>
      <c r="CW120" s="887"/>
      <c r="CX120" s="887"/>
      <c r="CY120" s="887"/>
      <c r="CZ120" s="887"/>
      <c r="DA120" s="887"/>
      <c r="DB120" s="887"/>
      <c r="DC120" s="887"/>
      <c r="DD120" s="887"/>
      <c r="DE120" s="887"/>
      <c r="DF120" s="888"/>
      <c r="DG120" s="824" t="s">
        <v>201</v>
      </c>
      <c r="DH120" s="825"/>
      <c r="DI120" s="825"/>
      <c r="DJ120" s="825"/>
      <c r="DK120" s="825"/>
      <c r="DL120" s="825" t="s">
        <v>201</v>
      </c>
      <c r="DM120" s="825"/>
      <c r="DN120" s="825"/>
      <c r="DO120" s="825"/>
      <c r="DP120" s="825"/>
      <c r="DQ120" s="825">
        <v>2331634</v>
      </c>
      <c r="DR120" s="825"/>
      <c r="DS120" s="825"/>
      <c r="DT120" s="825"/>
      <c r="DU120" s="825"/>
      <c r="DV120" s="831">
        <v>15.6</v>
      </c>
      <c r="DW120" s="831"/>
      <c r="DX120" s="831"/>
      <c r="DY120" s="831"/>
      <c r="DZ120" s="832"/>
    </row>
    <row r="121" spans="1:130" s="55" customFormat="1" ht="26.25" customHeight="1" x14ac:dyDescent="0.15">
      <c r="A121" s="1016"/>
      <c r="B121" s="1012"/>
      <c r="C121" s="858" t="s">
        <v>135</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836" t="s">
        <v>201</v>
      </c>
      <c r="AB121" s="837"/>
      <c r="AC121" s="837"/>
      <c r="AD121" s="837"/>
      <c r="AE121" s="838"/>
      <c r="AF121" s="839" t="s">
        <v>201</v>
      </c>
      <c r="AG121" s="837"/>
      <c r="AH121" s="837"/>
      <c r="AI121" s="837"/>
      <c r="AJ121" s="838"/>
      <c r="AK121" s="839" t="s">
        <v>201</v>
      </c>
      <c r="AL121" s="837"/>
      <c r="AM121" s="837"/>
      <c r="AN121" s="837"/>
      <c r="AO121" s="838"/>
      <c r="AP121" s="840" t="s">
        <v>201</v>
      </c>
      <c r="AQ121" s="841"/>
      <c r="AR121" s="841"/>
      <c r="AS121" s="841"/>
      <c r="AT121" s="842"/>
      <c r="AU121" s="981"/>
      <c r="AV121" s="982"/>
      <c r="AW121" s="982"/>
      <c r="AX121" s="982"/>
      <c r="AY121" s="983"/>
      <c r="AZ121" s="843" t="s">
        <v>488</v>
      </c>
      <c r="BA121" s="844"/>
      <c r="BB121" s="844"/>
      <c r="BC121" s="844"/>
      <c r="BD121" s="844"/>
      <c r="BE121" s="844"/>
      <c r="BF121" s="844"/>
      <c r="BG121" s="844"/>
      <c r="BH121" s="844"/>
      <c r="BI121" s="844"/>
      <c r="BJ121" s="844"/>
      <c r="BK121" s="844"/>
      <c r="BL121" s="844"/>
      <c r="BM121" s="844"/>
      <c r="BN121" s="844"/>
      <c r="BO121" s="844"/>
      <c r="BP121" s="845"/>
      <c r="BQ121" s="846">
        <v>3951241</v>
      </c>
      <c r="BR121" s="847"/>
      <c r="BS121" s="847"/>
      <c r="BT121" s="847"/>
      <c r="BU121" s="847"/>
      <c r="BV121" s="847">
        <v>3753216</v>
      </c>
      <c r="BW121" s="847"/>
      <c r="BX121" s="847"/>
      <c r="BY121" s="847"/>
      <c r="BZ121" s="847"/>
      <c r="CA121" s="847">
        <v>2977592</v>
      </c>
      <c r="CB121" s="847"/>
      <c r="CC121" s="847"/>
      <c r="CD121" s="847"/>
      <c r="CE121" s="847"/>
      <c r="CF121" s="848">
        <v>19.899999999999999</v>
      </c>
      <c r="CG121" s="849"/>
      <c r="CH121" s="849"/>
      <c r="CI121" s="849"/>
      <c r="CJ121" s="849"/>
      <c r="CK121" s="989"/>
      <c r="CL121" s="990"/>
      <c r="CM121" s="990"/>
      <c r="CN121" s="990"/>
      <c r="CO121" s="991"/>
      <c r="CP121" s="889" t="s">
        <v>26</v>
      </c>
      <c r="CQ121" s="890"/>
      <c r="CR121" s="890"/>
      <c r="CS121" s="890"/>
      <c r="CT121" s="890"/>
      <c r="CU121" s="890"/>
      <c r="CV121" s="890"/>
      <c r="CW121" s="890"/>
      <c r="CX121" s="890"/>
      <c r="CY121" s="890"/>
      <c r="CZ121" s="890"/>
      <c r="DA121" s="890"/>
      <c r="DB121" s="890"/>
      <c r="DC121" s="890"/>
      <c r="DD121" s="890"/>
      <c r="DE121" s="890"/>
      <c r="DF121" s="891"/>
      <c r="DG121" s="846" t="s">
        <v>201</v>
      </c>
      <c r="DH121" s="847"/>
      <c r="DI121" s="847"/>
      <c r="DJ121" s="847"/>
      <c r="DK121" s="847"/>
      <c r="DL121" s="847" t="s">
        <v>201</v>
      </c>
      <c r="DM121" s="847"/>
      <c r="DN121" s="847"/>
      <c r="DO121" s="847"/>
      <c r="DP121" s="847"/>
      <c r="DQ121" s="847" t="s">
        <v>201</v>
      </c>
      <c r="DR121" s="847"/>
      <c r="DS121" s="847"/>
      <c r="DT121" s="847"/>
      <c r="DU121" s="847"/>
      <c r="DV121" s="853" t="s">
        <v>201</v>
      </c>
      <c r="DW121" s="853"/>
      <c r="DX121" s="853"/>
      <c r="DY121" s="853"/>
      <c r="DZ121" s="854"/>
    </row>
    <row r="122" spans="1:130" s="55" customFormat="1" ht="26.25" customHeight="1" x14ac:dyDescent="0.15">
      <c r="A122" s="1016"/>
      <c r="B122" s="1012"/>
      <c r="C122" s="850" t="s">
        <v>482</v>
      </c>
      <c r="D122" s="851"/>
      <c r="E122" s="851"/>
      <c r="F122" s="851"/>
      <c r="G122" s="851"/>
      <c r="H122" s="851"/>
      <c r="I122" s="851"/>
      <c r="J122" s="851"/>
      <c r="K122" s="851"/>
      <c r="L122" s="851"/>
      <c r="M122" s="851"/>
      <c r="N122" s="851"/>
      <c r="O122" s="851"/>
      <c r="P122" s="851"/>
      <c r="Q122" s="851"/>
      <c r="R122" s="851"/>
      <c r="S122" s="851"/>
      <c r="T122" s="851"/>
      <c r="U122" s="851"/>
      <c r="V122" s="851"/>
      <c r="W122" s="851"/>
      <c r="X122" s="851"/>
      <c r="Y122" s="851"/>
      <c r="Z122" s="852"/>
      <c r="AA122" s="836" t="s">
        <v>201</v>
      </c>
      <c r="AB122" s="837"/>
      <c r="AC122" s="837"/>
      <c r="AD122" s="837"/>
      <c r="AE122" s="838"/>
      <c r="AF122" s="839" t="s">
        <v>201</v>
      </c>
      <c r="AG122" s="837"/>
      <c r="AH122" s="837"/>
      <c r="AI122" s="837"/>
      <c r="AJ122" s="838"/>
      <c r="AK122" s="839" t="s">
        <v>201</v>
      </c>
      <c r="AL122" s="837"/>
      <c r="AM122" s="837"/>
      <c r="AN122" s="837"/>
      <c r="AO122" s="838"/>
      <c r="AP122" s="840" t="s">
        <v>201</v>
      </c>
      <c r="AQ122" s="841"/>
      <c r="AR122" s="841"/>
      <c r="AS122" s="841"/>
      <c r="AT122" s="842"/>
      <c r="AU122" s="981"/>
      <c r="AV122" s="982"/>
      <c r="AW122" s="982"/>
      <c r="AX122" s="982"/>
      <c r="AY122" s="983"/>
      <c r="AZ122" s="869" t="s">
        <v>490</v>
      </c>
      <c r="BA122" s="856"/>
      <c r="BB122" s="856"/>
      <c r="BC122" s="856"/>
      <c r="BD122" s="856"/>
      <c r="BE122" s="856"/>
      <c r="BF122" s="856"/>
      <c r="BG122" s="856"/>
      <c r="BH122" s="856"/>
      <c r="BI122" s="856"/>
      <c r="BJ122" s="856"/>
      <c r="BK122" s="856"/>
      <c r="BL122" s="856"/>
      <c r="BM122" s="856"/>
      <c r="BN122" s="856"/>
      <c r="BO122" s="856"/>
      <c r="BP122" s="857"/>
      <c r="BQ122" s="870">
        <v>16878818</v>
      </c>
      <c r="BR122" s="871"/>
      <c r="BS122" s="871"/>
      <c r="BT122" s="871"/>
      <c r="BU122" s="871"/>
      <c r="BV122" s="871">
        <v>16896253</v>
      </c>
      <c r="BW122" s="871"/>
      <c r="BX122" s="871"/>
      <c r="BY122" s="871"/>
      <c r="BZ122" s="871"/>
      <c r="CA122" s="871">
        <v>16820801</v>
      </c>
      <c r="CB122" s="871"/>
      <c r="CC122" s="871"/>
      <c r="CD122" s="871"/>
      <c r="CE122" s="871"/>
      <c r="CF122" s="892">
        <v>112.4</v>
      </c>
      <c r="CG122" s="893"/>
      <c r="CH122" s="893"/>
      <c r="CI122" s="893"/>
      <c r="CJ122" s="893"/>
      <c r="CK122" s="989"/>
      <c r="CL122" s="990"/>
      <c r="CM122" s="990"/>
      <c r="CN122" s="990"/>
      <c r="CO122" s="991"/>
      <c r="CP122" s="889" t="s">
        <v>227</v>
      </c>
      <c r="CQ122" s="890"/>
      <c r="CR122" s="890"/>
      <c r="CS122" s="890"/>
      <c r="CT122" s="890"/>
      <c r="CU122" s="890"/>
      <c r="CV122" s="890"/>
      <c r="CW122" s="890"/>
      <c r="CX122" s="890"/>
      <c r="CY122" s="890"/>
      <c r="CZ122" s="890"/>
      <c r="DA122" s="890"/>
      <c r="DB122" s="890"/>
      <c r="DC122" s="890"/>
      <c r="DD122" s="890"/>
      <c r="DE122" s="890"/>
      <c r="DF122" s="891"/>
      <c r="DG122" s="846" t="s">
        <v>201</v>
      </c>
      <c r="DH122" s="847"/>
      <c r="DI122" s="847"/>
      <c r="DJ122" s="847"/>
      <c r="DK122" s="847"/>
      <c r="DL122" s="847" t="s">
        <v>201</v>
      </c>
      <c r="DM122" s="847"/>
      <c r="DN122" s="847"/>
      <c r="DO122" s="847"/>
      <c r="DP122" s="847"/>
      <c r="DQ122" s="847" t="s">
        <v>201</v>
      </c>
      <c r="DR122" s="847"/>
      <c r="DS122" s="847"/>
      <c r="DT122" s="847"/>
      <c r="DU122" s="847"/>
      <c r="DV122" s="853" t="s">
        <v>201</v>
      </c>
      <c r="DW122" s="853"/>
      <c r="DX122" s="853"/>
      <c r="DY122" s="853"/>
      <c r="DZ122" s="854"/>
    </row>
    <row r="123" spans="1:130" s="55" customFormat="1" ht="26.25" customHeight="1" x14ac:dyDescent="0.15">
      <c r="A123" s="1016"/>
      <c r="B123" s="1012"/>
      <c r="C123" s="850" t="s">
        <v>483</v>
      </c>
      <c r="D123" s="851"/>
      <c r="E123" s="851"/>
      <c r="F123" s="851"/>
      <c r="G123" s="851"/>
      <c r="H123" s="851"/>
      <c r="I123" s="851"/>
      <c r="J123" s="851"/>
      <c r="K123" s="851"/>
      <c r="L123" s="851"/>
      <c r="M123" s="851"/>
      <c r="N123" s="851"/>
      <c r="O123" s="851"/>
      <c r="P123" s="851"/>
      <c r="Q123" s="851"/>
      <c r="R123" s="851"/>
      <c r="S123" s="851"/>
      <c r="T123" s="851"/>
      <c r="U123" s="851"/>
      <c r="V123" s="851"/>
      <c r="W123" s="851"/>
      <c r="X123" s="851"/>
      <c r="Y123" s="851"/>
      <c r="Z123" s="852"/>
      <c r="AA123" s="836">
        <v>31301</v>
      </c>
      <c r="AB123" s="837"/>
      <c r="AC123" s="837"/>
      <c r="AD123" s="837"/>
      <c r="AE123" s="838"/>
      <c r="AF123" s="839">
        <v>30430</v>
      </c>
      <c r="AG123" s="837"/>
      <c r="AH123" s="837"/>
      <c r="AI123" s="837"/>
      <c r="AJ123" s="838"/>
      <c r="AK123" s="839">
        <v>30320</v>
      </c>
      <c r="AL123" s="837"/>
      <c r="AM123" s="837"/>
      <c r="AN123" s="837"/>
      <c r="AO123" s="838"/>
      <c r="AP123" s="840">
        <v>0.2</v>
      </c>
      <c r="AQ123" s="841"/>
      <c r="AR123" s="841"/>
      <c r="AS123" s="841"/>
      <c r="AT123" s="842"/>
      <c r="AU123" s="984"/>
      <c r="AV123" s="985"/>
      <c r="AW123" s="985"/>
      <c r="AX123" s="985"/>
      <c r="AY123" s="985"/>
      <c r="AZ123" s="84" t="s">
        <v>277</v>
      </c>
      <c r="BA123" s="84"/>
      <c r="BB123" s="84"/>
      <c r="BC123" s="84"/>
      <c r="BD123" s="84"/>
      <c r="BE123" s="84"/>
      <c r="BF123" s="84"/>
      <c r="BG123" s="84"/>
      <c r="BH123" s="84"/>
      <c r="BI123" s="84"/>
      <c r="BJ123" s="84"/>
      <c r="BK123" s="84"/>
      <c r="BL123" s="84"/>
      <c r="BM123" s="84"/>
      <c r="BN123" s="84"/>
      <c r="BO123" s="861" t="s">
        <v>491</v>
      </c>
      <c r="BP123" s="872"/>
      <c r="BQ123" s="894">
        <v>25318313</v>
      </c>
      <c r="BR123" s="895"/>
      <c r="BS123" s="895"/>
      <c r="BT123" s="895"/>
      <c r="BU123" s="895"/>
      <c r="BV123" s="895">
        <v>25564165</v>
      </c>
      <c r="BW123" s="895"/>
      <c r="BX123" s="895"/>
      <c r="BY123" s="895"/>
      <c r="BZ123" s="895"/>
      <c r="CA123" s="895">
        <v>24841035</v>
      </c>
      <c r="CB123" s="895"/>
      <c r="CC123" s="895"/>
      <c r="CD123" s="895"/>
      <c r="CE123" s="895"/>
      <c r="CF123" s="873"/>
      <c r="CG123" s="874"/>
      <c r="CH123" s="874"/>
      <c r="CI123" s="874"/>
      <c r="CJ123" s="875"/>
      <c r="CK123" s="989"/>
      <c r="CL123" s="990"/>
      <c r="CM123" s="990"/>
      <c r="CN123" s="990"/>
      <c r="CO123" s="991"/>
      <c r="CP123" s="889" t="s">
        <v>241</v>
      </c>
      <c r="CQ123" s="890"/>
      <c r="CR123" s="890"/>
      <c r="CS123" s="890"/>
      <c r="CT123" s="890"/>
      <c r="CU123" s="890"/>
      <c r="CV123" s="890"/>
      <c r="CW123" s="890"/>
      <c r="CX123" s="890"/>
      <c r="CY123" s="890"/>
      <c r="CZ123" s="890"/>
      <c r="DA123" s="890"/>
      <c r="DB123" s="890"/>
      <c r="DC123" s="890"/>
      <c r="DD123" s="890"/>
      <c r="DE123" s="890"/>
      <c r="DF123" s="891"/>
      <c r="DG123" s="836" t="s">
        <v>201</v>
      </c>
      <c r="DH123" s="837"/>
      <c r="DI123" s="837"/>
      <c r="DJ123" s="837"/>
      <c r="DK123" s="838"/>
      <c r="DL123" s="839" t="s">
        <v>201</v>
      </c>
      <c r="DM123" s="837"/>
      <c r="DN123" s="837"/>
      <c r="DO123" s="837"/>
      <c r="DP123" s="838"/>
      <c r="DQ123" s="839" t="s">
        <v>201</v>
      </c>
      <c r="DR123" s="837"/>
      <c r="DS123" s="837"/>
      <c r="DT123" s="837"/>
      <c r="DU123" s="838"/>
      <c r="DV123" s="840" t="s">
        <v>201</v>
      </c>
      <c r="DW123" s="841"/>
      <c r="DX123" s="841"/>
      <c r="DY123" s="841"/>
      <c r="DZ123" s="842"/>
    </row>
    <row r="124" spans="1:130" s="55" customFormat="1" ht="26.25" customHeight="1" x14ac:dyDescent="0.15">
      <c r="A124" s="1016"/>
      <c r="B124" s="1012"/>
      <c r="C124" s="850" t="s">
        <v>339</v>
      </c>
      <c r="D124" s="851"/>
      <c r="E124" s="851"/>
      <c r="F124" s="851"/>
      <c r="G124" s="851"/>
      <c r="H124" s="851"/>
      <c r="I124" s="851"/>
      <c r="J124" s="851"/>
      <c r="K124" s="851"/>
      <c r="L124" s="851"/>
      <c r="M124" s="851"/>
      <c r="N124" s="851"/>
      <c r="O124" s="851"/>
      <c r="P124" s="851"/>
      <c r="Q124" s="851"/>
      <c r="R124" s="851"/>
      <c r="S124" s="851"/>
      <c r="T124" s="851"/>
      <c r="U124" s="851"/>
      <c r="V124" s="851"/>
      <c r="W124" s="851"/>
      <c r="X124" s="851"/>
      <c r="Y124" s="851"/>
      <c r="Z124" s="852"/>
      <c r="AA124" s="836" t="s">
        <v>201</v>
      </c>
      <c r="AB124" s="837"/>
      <c r="AC124" s="837"/>
      <c r="AD124" s="837"/>
      <c r="AE124" s="838"/>
      <c r="AF124" s="839" t="s">
        <v>201</v>
      </c>
      <c r="AG124" s="837"/>
      <c r="AH124" s="837"/>
      <c r="AI124" s="837"/>
      <c r="AJ124" s="838"/>
      <c r="AK124" s="839" t="s">
        <v>201</v>
      </c>
      <c r="AL124" s="837"/>
      <c r="AM124" s="837"/>
      <c r="AN124" s="837"/>
      <c r="AO124" s="838"/>
      <c r="AP124" s="840" t="s">
        <v>201</v>
      </c>
      <c r="AQ124" s="841"/>
      <c r="AR124" s="841"/>
      <c r="AS124" s="841"/>
      <c r="AT124" s="842"/>
      <c r="AU124" s="900" t="s">
        <v>492</v>
      </c>
      <c r="AV124" s="901"/>
      <c r="AW124" s="901"/>
      <c r="AX124" s="901"/>
      <c r="AY124" s="901"/>
      <c r="AZ124" s="901"/>
      <c r="BA124" s="901"/>
      <c r="BB124" s="901"/>
      <c r="BC124" s="901"/>
      <c r="BD124" s="901"/>
      <c r="BE124" s="901"/>
      <c r="BF124" s="901"/>
      <c r="BG124" s="901"/>
      <c r="BH124" s="901"/>
      <c r="BI124" s="901"/>
      <c r="BJ124" s="901"/>
      <c r="BK124" s="901"/>
      <c r="BL124" s="901"/>
      <c r="BM124" s="901"/>
      <c r="BN124" s="901"/>
      <c r="BO124" s="901"/>
      <c r="BP124" s="902"/>
      <c r="BQ124" s="903">
        <v>14.3</v>
      </c>
      <c r="BR124" s="904"/>
      <c r="BS124" s="904"/>
      <c r="BT124" s="904"/>
      <c r="BU124" s="904"/>
      <c r="BV124" s="904">
        <v>10.1</v>
      </c>
      <c r="BW124" s="904"/>
      <c r="BX124" s="904"/>
      <c r="BY124" s="904"/>
      <c r="BZ124" s="904"/>
      <c r="CA124" s="904">
        <v>6.3</v>
      </c>
      <c r="CB124" s="904"/>
      <c r="CC124" s="904"/>
      <c r="CD124" s="904"/>
      <c r="CE124" s="904"/>
      <c r="CF124" s="905"/>
      <c r="CG124" s="906"/>
      <c r="CH124" s="906"/>
      <c r="CI124" s="906"/>
      <c r="CJ124" s="907"/>
      <c r="CK124" s="992"/>
      <c r="CL124" s="992"/>
      <c r="CM124" s="992"/>
      <c r="CN124" s="992"/>
      <c r="CO124" s="993"/>
      <c r="CP124" s="889" t="s">
        <v>493</v>
      </c>
      <c r="CQ124" s="890"/>
      <c r="CR124" s="890"/>
      <c r="CS124" s="890"/>
      <c r="CT124" s="890"/>
      <c r="CU124" s="890"/>
      <c r="CV124" s="890"/>
      <c r="CW124" s="890"/>
      <c r="CX124" s="890"/>
      <c r="CY124" s="890"/>
      <c r="CZ124" s="890"/>
      <c r="DA124" s="890"/>
      <c r="DB124" s="890"/>
      <c r="DC124" s="890"/>
      <c r="DD124" s="890"/>
      <c r="DE124" s="890"/>
      <c r="DF124" s="891"/>
      <c r="DG124" s="879">
        <v>3209997</v>
      </c>
      <c r="DH124" s="880"/>
      <c r="DI124" s="880"/>
      <c r="DJ124" s="880"/>
      <c r="DK124" s="881"/>
      <c r="DL124" s="882">
        <v>3079960</v>
      </c>
      <c r="DM124" s="880"/>
      <c r="DN124" s="880"/>
      <c r="DO124" s="880"/>
      <c r="DP124" s="881"/>
      <c r="DQ124" s="882" t="s">
        <v>201</v>
      </c>
      <c r="DR124" s="880"/>
      <c r="DS124" s="880"/>
      <c r="DT124" s="880"/>
      <c r="DU124" s="881"/>
      <c r="DV124" s="883" t="s">
        <v>201</v>
      </c>
      <c r="DW124" s="884"/>
      <c r="DX124" s="884"/>
      <c r="DY124" s="884"/>
      <c r="DZ124" s="885"/>
    </row>
    <row r="125" spans="1:130" s="55" customFormat="1" ht="26.25" customHeight="1" x14ac:dyDescent="0.15">
      <c r="A125" s="1016"/>
      <c r="B125" s="1012"/>
      <c r="C125" s="850" t="s">
        <v>486</v>
      </c>
      <c r="D125" s="851"/>
      <c r="E125" s="851"/>
      <c r="F125" s="851"/>
      <c r="G125" s="851"/>
      <c r="H125" s="851"/>
      <c r="I125" s="851"/>
      <c r="J125" s="851"/>
      <c r="K125" s="851"/>
      <c r="L125" s="851"/>
      <c r="M125" s="851"/>
      <c r="N125" s="851"/>
      <c r="O125" s="851"/>
      <c r="P125" s="851"/>
      <c r="Q125" s="851"/>
      <c r="R125" s="851"/>
      <c r="S125" s="851"/>
      <c r="T125" s="851"/>
      <c r="U125" s="851"/>
      <c r="V125" s="851"/>
      <c r="W125" s="851"/>
      <c r="X125" s="851"/>
      <c r="Y125" s="851"/>
      <c r="Z125" s="852"/>
      <c r="AA125" s="836" t="s">
        <v>201</v>
      </c>
      <c r="AB125" s="837"/>
      <c r="AC125" s="837"/>
      <c r="AD125" s="837"/>
      <c r="AE125" s="838"/>
      <c r="AF125" s="839" t="s">
        <v>201</v>
      </c>
      <c r="AG125" s="837"/>
      <c r="AH125" s="837"/>
      <c r="AI125" s="837"/>
      <c r="AJ125" s="838"/>
      <c r="AK125" s="839" t="s">
        <v>201</v>
      </c>
      <c r="AL125" s="837"/>
      <c r="AM125" s="837"/>
      <c r="AN125" s="837"/>
      <c r="AO125" s="838"/>
      <c r="AP125" s="840" t="s">
        <v>201</v>
      </c>
      <c r="AQ125" s="841"/>
      <c r="AR125" s="841"/>
      <c r="AS125" s="841"/>
      <c r="AT125" s="842"/>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94" t="s">
        <v>496</v>
      </c>
      <c r="CL125" s="987"/>
      <c r="CM125" s="987"/>
      <c r="CN125" s="987"/>
      <c r="CO125" s="988"/>
      <c r="CP125" s="823" t="s">
        <v>138</v>
      </c>
      <c r="CQ125" s="814"/>
      <c r="CR125" s="814"/>
      <c r="CS125" s="814"/>
      <c r="CT125" s="814"/>
      <c r="CU125" s="814"/>
      <c r="CV125" s="814"/>
      <c r="CW125" s="814"/>
      <c r="CX125" s="814"/>
      <c r="CY125" s="814"/>
      <c r="CZ125" s="814"/>
      <c r="DA125" s="814"/>
      <c r="DB125" s="814"/>
      <c r="DC125" s="814"/>
      <c r="DD125" s="814"/>
      <c r="DE125" s="814"/>
      <c r="DF125" s="815"/>
      <c r="DG125" s="824" t="s">
        <v>201</v>
      </c>
      <c r="DH125" s="825"/>
      <c r="DI125" s="825"/>
      <c r="DJ125" s="825"/>
      <c r="DK125" s="825"/>
      <c r="DL125" s="825" t="s">
        <v>201</v>
      </c>
      <c r="DM125" s="825"/>
      <c r="DN125" s="825"/>
      <c r="DO125" s="825"/>
      <c r="DP125" s="825"/>
      <c r="DQ125" s="825" t="s">
        <v>201</v>
      </c>
      <c r="DR125" s="825"/>
      <c r="DS125" s="825"/>
      <c r="DT125" s="825"/>
      <c r="DU125" s="825"/>
      <c r="DV125" s="831" t="s">
        <v>201</v>
      </c>
      <c r="DW125" s="831"/>
      <c r="DX125" s="831"/>
      <c r="DY125" s="831"/>
      <c r="DZ125" s="832"/>
    </row>
    <row r="126" spans="1:130" s="55" customFormat="1" ht="26.25" customHeight="1" x14ac:dyDescent="0.15">
      <c r="A126" s="1016"/>
      <c r="B126" s="1012"/>
      <c r="C126" s="850" t="s">
        <v>487</v>
      </c>
      <c r="D126" s="851"/>
      <c r="E126" s="851"/>
      <c r="F126" s="851"/>
      <c r="G126" s="851"/>
      <c r="H126" s="851"/>
      <c r="I126" s="851"/>
      <c r="J126" s="851"/>
      <c r="K126" s="851"/>
      <c r="L126" s="851"/>
      <c r="M126" s="851"/>
      <c r="N126" s="851"/>
      <c r="O126" s="851"/>
      <c r="P126" s="851"/>
      <c r="Q126" s="851"/>
      <c r="R126" s="851"/>
      <c r="S126" s="851"/>
      <c r="T126" s="851"/>
      <c r="U126" s="851"/>
      <c r="V126" s="851"/>
      <c r="W126" s="851"/>
      <c r="X126" s="851"/>
      <c r="Y126" s="851"/>
      <c r="Z126" s="852"/>
      <c r="AA126" s="836" t="s">
        <v>201</v>
      </c>
      <c r="AB126" s="837"/>
      <c r="AC126" s="837"/>
      <c r="AD126" s="837"/>
      <c r="AE126" s="838"/>
      <c r="AF126" s="839" t="s">
        <v>201</v>
      </c>
      <c r="AG126" s="837"/>
      <c r="AH126" s="837"/>
      <c r="AI126" s="837"/>
      <c r="AJ126" s="838"/>
      <c r="AK126" s="839" t="s">
        <v>201</v>
      </c>
      <c r="AL126" s="837"/>
      <c r="AM126" s="837"/>
      <c r="AN126" s="837"/>
      <c r="AO126" s="838"/>
      <c r="AP126" s="840" t="s">
        <v>201</v>
      </c>
      <c r="AQ126" s="841"/>
      <c r="AR126" s="841"/>
      <c r="AS126" s="841"/>
      <c r="AT126" s="842"/>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95"/>
      <c r="CL126" s="990"/>
      <c r="CM126" s="990"/>
      <c r="CN126" s="990"/>
      <c r="CO126" s="991"/>
      <c r="CP126" s="843" t="s">
        <v>417</v>
      </c>
      <c r="CQ126" s="844"/>
      <c r="CR126" s="844"/>
      <c r="CS126" s="844"/>
      <c r="CT126" s="844"/>
      <c r="CU126" s="844"/>
      <c r="CV126" s="844"/>
      <c r="CW126" s="844"/>
      <c r="CX126" s="844"/>
      <c r="CY126" s="844"/>
      <c r="CZ126" s="844"/>
      <c r="DA126" s="844"/>
      <c r="DB126" s="844"/>
      <c r="DC126" s="844"/>
      <c r="DD126" s="844"/>
      <c r="DE126" s="844"/>
      <c r="DF126" s="845"/>
      <c r="DG126" s="846" t="s">
        <v>201</v>
      </c>
      <c r="DH126" s="847"/>
      <c r="DI126" s="847"/>
      <c r="DJ126" s="847"/>
      <c r="DK126" s="847"/>
      <c r="DL126" s="847" t="s">
        <v>201</v>
      </c>
      <c r="DM126" s="847"/>
      <c r="DN126" s="847"/>
      <c r="DO126" s="847"/>
      <c r="DP126" s="847"/>
      <c r="DQ126" s="847" t="s">
        <v>201</v>
      </c>
      <c r="DR126" s="847"/>
      <c r="DS126" s="847"/>
      <c r="DT126" s="847"/>
      <c r="DU126" s="847"/>
      <c r="DV126" s="853" t="s">
        <v>201</v>
      </c>
      <c r="DW126" s="853"/>
      <c r="DX126" s="853"/>
      <c r="DY126" s="853"/>
      <c r="DZ126" s="854"/>
    </row>
    <row r="127" spans="1:130" s="55" customFormat="1" ht="26.25" customHeight="1" x14ac:dyDescent="0.15">
      <c r="A127" s="1017"/>
      <c r="B127" s="1014"/>
      <c r="C127" s="876" t="s">
        <v>74</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36">
        <v>3835</v>
      </c>
      <c r="AB127" s="837"/>
      <c r="AC127" s="837"/>
      <c r="AD127" s="837"/>
      <c r="AE127" s="838"/>
      <c r="AF127" s="839">
        <v>4024</v>
      </c>
      <c r="AG127" s="837"/>
      <c r="AH127" s="837"/>
      <c r="AI127" s="837"/>
      <c r="AJ127" s="838"/>
      <c r="AK127" s="839">
        <v>2878</v>
      </c>
      <c r="AL127" s="837"/>
      <c r="AM127" s="837"/>
      <c r="AN127" s="837"/>
      <c r="AO127" s="838"/>
      <c r="AP127" s="840">
        <v>0</v>
      </c>
      <c r="AQ127" s="841"/>
      <c r="AR127" s="841"/>
      <c r="AS127" s="841"/>
      <c r="AT127" s="842"/>
      <c r="AU127" s="78"/>
      <c r="AV127" s="78"/>
      <c r="AW127" s="78"/>
      <c r="AX127" s="927" t="s">
        <v>497</v>
      </c>
      <c r="AY127" s="897"/>
      <c r="AZ127" s="897"/>
      <c r="BA127" s="897"/>
      <c r="BB127" s="897"/>
      <c r="BC127" s="897"/>
      <c r="BD127" s="897"/>
      <c r="BE127" s="898"/>
      <c r="BF127" s="896" t="s">
        <v>235</v>
      </c>
      <c r="BG127" s="897"/>
      <c r="BH127" s="897"/>
      <c r="BI127" s="897"/>
      <c r="BJ127" s="897"/>
      <c r="BK127" s="897"/>
      <c r="BL127" s="898"/>
      <c r="BM127" s="896" t="s">
        <v>418</v>
      </c>
      <c r="BN127" s="897"/>
      <c r="BO127" s="897"/>
      <c r="BP127" s="897"/>
      <c r="BQ127" s="897"/>
      <c r="BR127" s="897"/>
      <c r="BS127" s="898"/>
      <c r="BT127" s="896" t="s">
        <v>409</v>
      </c>
      <c r="BU127" s="897"/>
      <c r="BV127" s="897"/>
      <c r="BW127" s="897"/>
      <c r="BX127" s="897"/>
      <c r="BY127" s="897"/>
      <c r="BZ127" s="899"/>
      <c r="CA127" s="78"/>
      <c r="CB127" s="78"/>
      <c r="CC127" s="78"/>
      <c r="CD127" s="90"/>
      <c r="CE127" s="90"/>
      <c r="CF127" s="90"/>
      <c r="CG127" s="75"/>
      <c r="CH127" s="75"/>
      <c r="CI127" s="75"/>
      <c r="CJ127" s="91"/>
      <c r="CK127" s="995"/>
      <c r="CL127" s="990"/>
      <c r="CM127" s="990"/>
      <c r="CN127" s="990"/>
      <c r="CO127" s="991"/>
      <c r="CP127" s="843" t="s">
        <v>447</v>
      </c>
      <c r="CQ127" s="844"/>
      <c r="CR127" s="844"/>
      <c r="CS127" s="844"/>
      <c r="CT127" s="844"/>
      <c r="CU127" s="844"/>
      <c r="CV127" s="844"/>
      <c r="CW127" s="844"/>
      <c r="CX127" s="844"/>
      <c r="CY127" s="844"/>
      <c r="CZ127" s="844"/>
      <c r="DA127" s="844"/>
      <c r="DB127" s="844"/>
      <c r="DC127" s="844"/>
      <c r="DD127" s="844"/>
      <c r="DE127" s="844"/>
      <c r="DF127" s="845"/>
      <c r="DG127" s="846" t="s">
        <v>201</v>
      </c>
      <c r="DH127" s="847"/>
      <c r="DI127" s="847"/>
      <c r="DJ127" s="847"/>
      <c r="DK127" s="847"/>
      <c r="DL127" s="847" t="s">
        <v>201</v>
      </c>
      <c r="DM127" s="847"/>
      <c r="DN127" s="847"/>
      <c r="DO127" s="847"/>
      <c r="DP127" s="847"/>
      <c r="DQ127" s="847" t="s">
        <v>201</v>
      </c>
      <c r="DR127" s="847"/>
      <c r="DS127" s="847"/>
      <c r="DT127" s="847"/>
      <c r="DU127" s="847"/>
      <c r="DV127" s="853" t="s">
        <v>201</v>
      </c>
      <c r="DW127" s="853"/>
      <c r="DX127" s="853"/>
      <c r="DY127" s="853"/>
      <c r="DZ127" s="854"/>
    </row>
    <row r="128" spans="1:130" s="55" customFormat="1" ht="26.25" customHeight="1" x14ac:dyDescent="0.15">
      <c r="A128" s="948" t="s">
        <v>498</v>
      </c>
      <c r="B128" s="949"/>
      <c r="C128" s="949"/>
      <c r="D128" s="949"/>
      <c r="E128" s="949"/>
      <c r="F128" s="949"/>
      <c r="G128" s="949"/>
      <c r="H128" s="949"/>
      <c r="I128" s="949"/>
      <c r="J128" s="949"/>
      <c r="K128" s="949"/>
      <c r="L128" s="949"/>
      <c r="M128" s="949"/>
      <c r="N128" s="949"/>
      <c r="O128" s="949"/>
      <c r="P128" s="949"/>
      <c r="Q128" s="949"/>
      <c r="R128" s="949"/>
      <c r="S128" s="949"/>
      <c r="T128" s="949"/>
      <c r="U128" s="949"/>
      <c r="V128" s="949"/>
      <c r="W128" s="950" t="s">
        <v>8</v>
      </c>
      <c r="X128" s="950"/>
      <c r="Y128" s="950"/>
      <c r="Z128" s="951"/>
      <c r="AA128" s="816">
        <v>474485</v>
      </c>
      <c r="AB128" s="817"/>
      <c r="AC128" s="817"/>
      <c r="AD128" s="817"/>
      <c r="AE128" s="818"/>
      <c r="AF128" s="819">
        <v>398233</v>
      </c>
      <c r="AG128" s="817"/>
      <c r="AH128" s="817"/>
      <c r="AI128" s="817"/>
      <c r="AJ128" s="818"/>
      <c r="AK128" s="819">
        <v>202325</v>
      </c>
      <c r="AL128" s="817"/>
      <c r="AM128" s="817"/>
      <c r="AN128" s="817"/>
      <c r="AO128" s="818"/>
      <c r="AP128" s="952"/>
      <c r="AQ128" s="953"/>
      <c r="AR128" s="953"/>
      <c r="AS128" s="953"/>
      <c r="AT128" s="954"/>
      <c r="AU128" s="78"/>
      <c r="AV128" s="78"/>
      <c r="AW128" s="78"/>
      <c r="AX128" s="813" t="s">
        <v>308</v>
      </c>
      <c r="AY128" s="814"/>
      <c r="AZ128" s="814"/>
      <c r="BA128" s="814"/>
      <c r="BB128" s="814"/>
      <c r="BC128" s="814"/>
      <c r="BD128" s="814"/>
      <c r="BE128" s="815"/>
      <c r="BF128" s="955" t="s">
        <v>201</v>
      </c>
      <c r="BG128" s="956"/>
      <c r="BH128" s="956"/>
      <c r="BI128" s="956"/>
      <c r="BJ128" s="956"/>
      <c r="BK128" s="956"/>
      <c r="BL128" s="957"/>
      <c r="BM128" s="955">
        <v>12.69</v>
      </c>
      <c r="BN128" s="956"/>
      <c r="BO128" s="956"/>
      <c r="BP128" s="956"/>
      <c r="BQ128" s="956"/>
      <c r="BR128" s="956"/>
      <c r="BS128" s="957"/>
      <c r="BT128" s="955">
        <v>20</v>
      </c>
      <c r="BU128" s="956"/>
      <c r="BV128" s="956"/>
      <c r="BW128" s="956"/>
      <c r="BX128" s="956"/>
      <c r="BY128" s="956"/>
      <c r="BZ128" s="958"/>
      <c r="CA128" s="90"/>
      <c r="CB128" s="90"/>
      <c r="CC128" s="90"/>
      <c r="CD128" s="90"/>
      <c r="CE128" s="90"/>
      <c r="CF128" s="90"/>
      <c r="CG128" s="75"/>
      <c r="CH128" s="75"/>
      <c r="CI128" s="75"/>
      <c r="CJ128" s="91"/>
      <c r="CK128" s="996"/>
      <c r="CL128" s="997"/>
      <c r="CM128" s="997"/>
      <c r="CN128" s="997"/>
      <c r="CO128" s="998"/>
      <c r="CP128" s="908" t="s">
        <v>400</v>
      </c>
      <c r="CQ128" s="909"/>
      <c r="CR128" s="909"/>
      <c r="CS128" s="909"/>
      <c r="CT128" s="909"/>
      <c r="CU128" s="909"/>
      <c r="CV128" s="909"/>
      <c r="CW128" s="909"/>
      <c r="CX128" s="909"/>
      <c r="CY128" s="909"/>
      <c r="CZ128" s="909"/>
      <c r="DA128" s="909"/>
      <c r="DB128" s="909"/>
      <c r="DC128" s="909"/>
      <c r="DD128" s="909"/>
      <c r="DE128" s="909"/>
      <c r="DF128" s="910"/>
      <c r="DG128" s="911" t="s">
        <v>201</v>
      </c>
      <c r="DH128" s="912"/>
      <c r="DI128" s="912"/>
      <c r="DJ128" s="912"/>
      <c r="DK128" s="912"/>
      <c r="DL128" s="912" t="s">
        <v>201</v>
      </c>
      <c r="DM128" s="912"/>
      <c r="DN128" s="912"/>
      <c r="DO128" s="912"/>
      <c r="DP128" s="912"/>
      <c r="DQ128" s="912" t="s">
        <v>201</v>
      </c>
      <c r="DR128" s="912"/>
      <c r="DS128" s="912"/>
      <c r="DT128" s="912"/>
      <c r="DU128" s="912"/>
      <c r="DV128" s="913" t="s">
        <v>201</v>
      </c>
      <c r="DW128" s="913"/>
      <c r="DX128" s="913"/>
      <c r="DY128" s="913"/>
      <c r="DZ128" s="914"/>
    </row>
    <row r="129" spans="1:131" s="55" customFormat="1" ht="26.25" customHeight="1" x14ac:dyDescent="0.15">
      <c r="A129" s="833" t="s">
        <v>178</v>
      </c>
      <c r="B129" s="834"/>
      <c r="C129" s="834"/>
      <c r="D129" s="834"/>
      <c r="E129" s="834"/>
      <c r="F129" s="834"/>
      <c r="G129" s="834"/>
      <c r="H129" s="834"/>
      <c r="I129" s="834"/>
      <c r="J129" s="834"/>
      <c r="K129" s="834"/>
      <c r="L129" s="834"/>
      <c r="M129" s="834"/>
      <c r="N129" s="834"/>
      <c r="O129" s="834"/>
      <c r="P129" s="834"/>
      <c r="Q129" s="834"/>
      <c r="R129" s="834"/>
      <c r="S129" s="834"/>
      <c r="T129" s="834"/>
      <c r="U129" s="834"/>
      <c r="V129" s="834"/>
      <c r="W129" s="915" t="s">
        <v>239</v>
      </c>
      <c r="X129" s="916"/>
      <c r="Y129" s="916"/>
      <c r="Z129" s="917"/>
      <c r="AA129" s="836">
        <v>15570542</v>
      </c>
      <c r="AB129" s="837"/>
      <c r="AC129" s="837"/>
      <c r="AD129" s="837"/>
      <c r="AE129" s="838"/>
      <c r="AF129" s="839">
        <v>15527999</v>
      </c>
      <c r="AG129" s="837"/>
      <c r="AH129" s="837"/>
      <c r="AI129" s="837"/>
      <c r="AJ129" s="838"/>
      <c r="AK129" s="839">
        <v>16363537</v>
      </c>
      <c r="AL129" s="837"/>
      <c r="AM129" s="837"/>
      <c r="AN129" s="837"/>
      <c r="AO129" s="838"/>
      <c r="AP129" s="918"/>
      <c r="AQ129" s="919"/>
      <c r="AR129" s="919"/>
      <c r="AS129" s="919"/>
      <c r="AT129" s="920"/>
      <c r="AU129" s="80"/>
      <c r="AV129" s="80"/>
      <c r="AW129" s="80"/>
      <c r="AX129" s="921" t="s">
        <v>113</v>
      </c>
      <c r="AY129" s="844"/>
      <c r="AZ129" s="844"/>
      <c r="BA129" s="844"/>
      <c r="BB129" s="844"/>
      <c r="BC129" s="844"/>
      <c r="BD129" s="844"/>
      <c r="BE129" s="845"/>
      <c r="BF129" s="922" t="s">
        <v>201</v>
      </c>
      <c r="BG129" s="923"/>
      <c r="BH129" s="923"/>
      <c r="BI129" s="923"/>
      <c r="BJ129" s="923"/>
      <c r="BK129" s="923"/>
      <c r="BL129" s="924"/>
      <c r="BM129" s="922">
        <v>17.690000000000001</v>
      </c>
      <c r="BN129" s="923"/>
      <c r="BO129" s="923"/>
      <c r="BP129" s="923"/>
      <c r="BQ129" s="923"/>
      <c r="BR129" s="923"/>
      <c r="BS129" s="924"/>
      <c r="BT129" s="922">
        <v>30</v>
      </c>
      <c r="BU129" s="925"/>
      <c r="BV129" s="925"/>
      <c r="BW129" s="925"/>
      <c r="BX129" s="925"/>
      <c r="BY129" s="925"/>
      <c r="BZ129" s="92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33" t="s">
        <v>499</v>
      </c>
      <c r="B130" s="834"/>
      <c r="C130" s="834"/>
      <c r="D130" s="834"/>
      <c r="E130" s="834"/>
      <c r="F130" s="834"/>
      <c r="G130" s="834"/>
      <c r="H130" s="834"/>
      <c r="I130" s="834"/>
      <c r="J130" s="834"/>
      <c r="K130" s="834"/>
      <c r="L130" s="834"/>
      <c r="M130" s="834"/>
      <c r="N130" s="834"/>
      <c r="O130" s="834"/>
      <c r="P130" s="834"/>
      <c r="Q130" s="834"/>
      <c r="R130" s="834"/>
      <c r="S130" s="834"/>
      <c r="T130" s="834"/>
      <c r="U130" s="834"/>
      <c r="V130" s="834"/>
      <c r="W130" s="915" t="s">
        <v>500</v>
      </c>
      <c r="X130" s="916"/>
      <c r="Y130" s="916"/>
      <c r="Z130" s="917"/>
      <c r="AA130" s="836">
        <v>1416649</v>
      </c>
      <c r="AB130" s="837"/>
      <c r="AC130" s="837"/>
      <c r="AD130" s="837"/>
      <c r="AE130" s="838"/>
      <c r="AF130" s="839">
        <v>1392608</v>
      </c>
      <c r="AG130" s="837"/>
      <c r="AH130" s="837"/>
      <c r="AI130" s="837"/>
      <c r="AJ130" s="838"/>
      <c r="AK130" s="839">
        <v>1403230</v>
      </c>
      <c r="AL130" s="837"/>
      <c r="AM130" s="837"/>
      <c r="AN130" s="837"/>
      <c r="AO130" s="838"/>
      <c r="AP130" s="918"/>
      <c r="AQ130" s="919"/>
      <c r="AR130" s="919"/>
      <c r="AS130" s="919"/>
      <c r="AT130" s="920"/>
      <c r="AU130" s="80"/>
      <c r="AV130" s="80"/>
      <c r="AW130" s="80"/>
      <c r="AX130" s="921" t="s">
        <v>433</v>
      </c>
      <c r="AY130" s="844"/>
      <c r="AZ130" s="844"/>
      <c r="BA130" s="844"/>
      <c r="BB130" s="844"/>
      <c r="BC130" s="844"/>
      <c r="BD130" s="844"/>
      <c r="BE130" s="845"/>
      <c r="BF130" s="928">
        <v>1.7</v>
      </c>
      <c r="BG130" s="929"/>
      <c r="BH130" s="929"/>
      <c r="BI130" s="929"/>
      <c r="BJ130" s="929"/>
      <c r="BK130" s="929"/>
      <c r="BL130" s="930"/>
      <c r="BM130" s="928">
        <v>25</v>
      </c>
      <c r="BN130" s="929"/>
      <c r="BO130" s="929"/>
      <c r="BP130" s="929"/>
      <c r="BQ130" s="929"/>
      <c r="BR130" s="929"/>
      <c r="BS130" s="930"/>
      <c r="BT130" s="928">
        <v>35</v>
      </c>
      <c r="BU130" s="931"/>
      <c r="BV130" s="931"/>
      <c r="BW130" s="931"/>
      <c r="BX130" s="931"/>
      <c r="BY130" s="931"/>
      <c r="BZ130" s="932"/>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33"/>
      <c r="B131" s="934"/>
      <c r="C131" s="934"/>
      <c r="D131" s="934"/>
      <c r="E131" s="934"/>
      <c r="F131" s="934"/>
      <c r="G131" s="934"/>
      <c r="H131" s="934"/>
      <c r="I131" s="934"/>
      <c r="J131" s="934"/>
      <c r="K131" s="934"/>
      <c r="L131" s="934"/>
      <c r="M131" s="934"/>
      <c r="N131" s="934"/>
      <c r="O131" s="934"/>
      <c r="P131" s="934"/>
      <c r="Q131" s="934"/>
      <c r="R131" s="934"/>
      <c r="S131" s="934"/>
      <c r="T131" s="934"/>
      <c r="U131" s="934"/>
      <c r="V131" s="934"/>
      <c r="W131" s="935" t="s">
        <v>180</v>
      </c>
      <c r="X131" s="936"/>
      <c r="Y131" s="936"/>
      <c r="Z131" s="937"/>
      <c r="AA131" s="879">
        <v>14153893</v>
      </c>
      <c r="AB131" s="880"/>
      <c r="AC131" s="880"/>
      <c r="AD131" s="880"/>
      <c r="AE131" s="881"/>
      <c r="AF131" s="882">
        <v>14135391</v>
      </c>
      <c r="AG131" s="880"/>
      <c r="AH131" s="880"/>
      <c r="AI131" s="880"/>
      <c r="AJ131" s="881"/>
      <c r="AK131" s="882">
        <v>14960307</v>
      </c>
      <c r="AL131" s="880"/>
      <c r="AM131" s="880"/>
      <c r="AN131" s="880"/>
      <c r="AO131" s="881"/>
      <c r="AP131" s="938"/>
      <c r="AQ131" s="939"/>
      <c r="AR131" s="939"/>
      <c r="AS131" s="939"/>
      <c r="AT131" s="940"/>
      <c r="AU131" s="80"/>
      <c r="AV131" s="80"/>
      <c r="AW131" s="80"/>
      <c r="AX131" s="941" t="s">
        <v>460</v>
      </c>
      <c r="AY131" s="909"/>
      <c r="AZ131" s="909"/>
      <c r="BA131" s="909"/>
      <c r="BB131" s="909"/>
      <c r="BC131" s="909"/>
      <c r="BD131" s="909"/>
      <c r="BE131" s="910"/>
      <c r="BF131" s="942">
        <v>6.3</v>
      </c>
      <c r="BG131" s="943"/>
      <c r="BH131" s="943"/>
      <c r="BI131" s="943"/>
      <c r="BJ131" s="943"/>
      <c r="BK131" s="943"/>
      <c r="BL131" s="944"/>
      <c r="BM131" s="942">
        <v>350</v>
      </c>
      <c r="BN131" s="943"/>
      <c r="BO131" s="943"/>
      <c r="BP131" s="943"/>
      <c r="BQ131" s="943"/>
      <c r="BR131" s="943"/>
      <c r="BS131" s="944"/>
      <c r="BT131" s="945"/>
      <c r="BU131" s="946"/>
      <c r="BV131" s="946"/>
      <c r="BW131" s="946"/>
      <c r="BX131" s="946"/>
      <c r="BY131" s="946"/>
      <c r="BZ131" s="94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999" t="s">
        <v>29</v>
      </c>
      <c r="B132" s="1000"/>
      <c r="C132" s="1000"/>
      <c r="D132" s="1000"/>
      <c r="E132" s="1000"/>
      <c r="F132" s="1000"/>
      <c r="G132" s="1000"/>
      <c r="H132" s="1000"/>
      <c r="I132" s="1000"/>
      <c r="J132" s="1000"/>
      <c r="K132" s="1000"/>
      <c r="L132" s="1000"/>
      <c r="M132" s="1000"/>
      <c r="N132" s="1000"/>
      <c r="O132" s="1000"/>
      <c r="P132" s="1000"/>
      <c r="Q132" s="1000"/>
      <c r="R132" s="1000"/>
      <c r="S132" s="1000"/>
      <c r="T132" s="1000"/>
      <c r="U132" s="1000"/>
      <c r="V132" s="1018" t="s">
        <v>501</v>
      </c>
      <c r="W132" s="1018"/>
      <c r="X132" s="1018"/>
      <c r="Y132" s="1018"/>
      <c r="Z132" s="1019"/>
      <c r="AA132" s="1020">
        <v>2.006578685</v>
      </c>
      <c r="AB132" s="1021"/>
      <c r="AC132" s="1021"/>
      <c r="AD132" s="1021"/>
      <c r="AE132" s="1022"/>
      <c r="AF132" s="1023">
        <v>1.814856059</v>
      </c>
      <c r="AG132" s="1021"/>
      <c r="AH132" s="1021"/>
      <c r="AI132" s="1021"/>
      <c r="AJ132" s="1022"/>
      <c r="AK132" s="1023">
        <v>1.367779418</v>
      </c>
      <c r="AL132" s="1021"/>
      <c r="AM132" s="1021"/>
      <c r="AN132" s="1021"/>
      <c r="AO132" s="1022"/>
      <c r="AP132" s="873"/>
      <c r="AQ132" s="874"/>
      <c r="AR132" s="874"/>
      <c r="AS132" s="874"/>
      <c r="AT132" s="1024"/>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01"/>
      <c r="B133" s="1002"/>
      <c r="C133" s="1002"/>
      <c r="D133" s="1002"/>
      <c r="E133" s="1002"/>
      <c r="F133" s="1002"/>
      <c r="G133" s="1002"/>
      <c r="H133" s="1002"/>
      <c r="I133" s="1002"/>
      <c r="J133" s="1002"/>
      <c r="K133" s="1002"/>
      <c r="L133" s="1002"/>
      <c r="M133" s="1002"/>
      <c r="N133" s="1002"/>
      <c r="O133" s="1002"/>
      <c r="P133" s="1002"/>
      <c r="Q133" s="1002"/>
      <c r="R133" s="1002"/>
      <c r="S133" s="1002"/>
      <c r="T133" s="1002"/>
      <c r="U133" s="1002"/>
      <c r="V133" s="1025" t="s">
        <v>83</v>
      </c>
      <c r="W133" s="1025"/>
      <c r="X133" s="1025"/>
      <c r="Y133" s="1025"/>
      <c r="Z133" s="1026"/>
      <c r="AA133" s="1027">
        <v>2</v>
      </c>
      <c r="AB133" s="1028"/>
      <c r="AC133" s="1028"/>
      <c r="AD133" s="1028"/>
      <c r="AE133" s="1029"/>
      <c r="AF133" s="1027">
        <v>1.9</v>
      </c>
      <c r="AG133" s="1028"/>
      <c r="AH133" s="1028"/>
      <c r="AI133" s="1028"/>
      <c r="AJ133" s="1029"/>
      <c r="AK133" s="1027">
        <v>1.7</v>
      </c>
      <c r="AL133" s="1028"/>
      <c r="AM133" s="1028"/>
      <c r="AN133" s="1028"/>
      <c r="AO133" s="1029"/>
      <c r="AP133" s="905"/>
      <c r="AQ133" s="906"/>
      <c r="AR133" s="906"/>
      <c r="AS133" s="906"/>
      <c r="AT133" s="103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dGCVE8rQXR+lR6cESa6RLM1kNfqt14gS/D0fjEzoFSVF9tFw9T4aC1AsrfE47ySl658rVIJ9roFvewgX0YU6Yw==" saltValue="I4v6OICPYd1SWdgjFlwRi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64" zoomScaleNormal="85" zoomScaleSheetLayoutView="100" workbookViewId="0">
      <selection activeCell="AZ29" sqref="AZ29"/>
    </sheetView>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96</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7wGk+Vfy8VBtnV8Wa5D8vIGbxYMs2oYyc8uvnAfnMpYKf03mJH7+DH1XD6OjGNQjpB/gSSJnWSKcXUWD14Ljig==" saltValue="IbYrAWWYKexWt2dTPuVSYw==" spinCount="100000" sheet="1" objects="1" scenarios="1"/>
  <customSheetViews>
    <customSheetView guid="{97A37920-892F-2348-9309-ED4D6347EA92}" showGridLines="0" fitToPage="1" hiddenRows="1" hiddenColumns="1" view="pageBreakPreview" topLeftCell="A67">
      <pageMargins left="0" right="0" top="0" bottom="0" header="0" footer="0"/>
      <printOptions horizontalCentered="1" verticalCentered="1"/>
      <pageSetup paperSize="9" orientation="landscape" r:id="rId1"/>
      <headerFooter alignWithMargins="0">
        <oddFooter>&amp;C&amp;P / &amp;N</oddFooter>
        <evenFooter>&amp;C&amp;P / &amp;N</evenFooter>
        <firstFooter>&amp;C&amp;P / &amp;N</firstFooter>
      </headerFooter>
    </customSheetView>
  </customSheetViews>
  <phoneticPr fontId="6"/>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55" zoomScale="85" zoomScaleNormal="8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2OWpd+Z+yWeid8ZmmmtXWB9bm5cOMD2qd3LFklucYzo9YlDLTv3vupy74Gt1UE6M2eEP5L68S107ljRSQSZfQ==" saltValue="2SmxI4h4ATR9Y9mZM90N3Q==" spinCount="100000" sheet="1" objects="1" scenarios="1"/>
  <customSheetViews>
    <customSheetView guid="{97A37920-892F-2348-9309-ED4D6347EA92}" showGridLines="0" fitToPage="1" hiddenColumns="1">
      <pageMargins left="0" right="0" top="0" bottom="0" header="0"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6"/>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3" t="s">
        <v>84</v>
      </c>
      <c r="AP7" s="145"/>
      <c r="AQ7" s="156" t="s">
        <v>503</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4"/>
      <c r="AP8" s="146" t="s">
        <v>505</v>
      </c>
      <c r="AQ8" s="157" t="s">
        <v>506</v>
      </c>
      <c r="AR8" s="171" t="s">
        <v>422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7" t="s">
        <v>507</v>
      </c>
      <c r="AL9" s="1038"/>
      <c r="AM9" s="1038"/>
      <c r="AN9" s="1039"/>
      <c r="AO9" s="135">
        <v>4557439</v>
      </c>
      <c r="AP9" s="135">
        <v>54732</v>
      </c>
      <c r="AQ9" s="158">
        <v>81198</v>
      </c>
      <c r="AR9" s="172">
        <v>-32.6</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7" t="s">
        <v>211</v>
      </c>
      <c r="AL10" s="1038"/>
      <c r="AM10" s="1038"/>
      <c r="AN10" s="1039"/>
      <c r="AO10" s="136">
        <v>48681</v>
      </c>
      <c r="AP10" s="136">
        <v>585</v>
      </c>
      <c r="AQ10" s="159">
        <v>5531</v>
      </c>
      <c r="AR10" s="173">
        <v>-89.4</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7" t="s">
        <v>398</v>
      </c>
      <c r="AL11" s="1038"/>
      <c r="AM11" s="1038"/>
      <c r="AN11" s="1039"/>
      <c r="AO11" s="136">
        <v>27385</v>
      </c>
      <c r="AP11" s="136">
        <v>329</v>
      </c>
      <c r="AQ11" s="159">
        <v>1383</v>
      </c>
      <c r="AR11" s="173">
        <v>-76.2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7" t="s">
        <v>238</v>
      </c>
      <c r="AL12" s="1038"/>
      <c r="AM12" s="1038"/>
      <c r="AN12" s="1039"/>
      <c r="AO12" s="136" t="s">
        <v>201</v>
      </c>
      <c r="AP12" s="136" t="s">
        <v>201</v>
      </c>
      <c r="AQ12" s="159">
        <v>8</v>
      </c>
      <c r="AR12" s="173" t="s">
        <v>201</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7" t="s">
        <v>508</v>
      </c>
      <c r="AL13" s="1038"/>
      <c r="AM13" s="1038"/>
      <c r="AN13" s="1039"/>
      <c r="AO13" s="136">
        <v>246509</v>
      </c>
      <c r="AP13" s="136">
        <v>2960</v>
      </c>
      <c r="AQ13" s="159">
        <v>2870</v>
      </c>
      <c r="AR13" s="173">
        <v>3.1</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7" t="s">
        <v>509</v>
      </c>
      <c r="AL14" s="1038"/>
      <c r="AM14" s="1038"/>
      <c r="AN14" s="1039"/>
      <c r="AO14" s="136">
        <v>123991</v>
      </c>
      <c r="AP14" s="136">
        <v>1489</v>
      </c>
      <c r="AQ14" s="159">
        <v>1754</v>
      </c>
      <c r="AR14" s="173">
        <v>-15.1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1" t="s">
        <v>310</v>
      </c>
      <c r="AL15" s="1032"/>
      <c r="AM15" s="1032"/>
      <c r="AN15" s="1033"/>
      <c r="AO15" s="136">
        <v>-266225</v>
      </c>
      <c r="AP15" s="136">
        <v>-3197</v>
      </c>
      <c r="AQ15" s="159">
        <v>-6387</v>
      </c>
      <c r="AR15" s="173">
        <v>-49.9</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1" t="s">
        <v>277</v>
      </c>
      <c r="AL16" s="1032"/>
      <c r="AM16" s="1032"/>
      <c r="AN16" s="1033"/>
      <c r="AO16" s="136">
        <v>4737780</v>
      </c>
      <c r="AP16" s="136">
        <v>56898</v>
      </c>
      <c r="AQ16" s="159">
        <v>86357</v>
      </c>
      <c r="AR16" s="173">
        <v>-34.1</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510</v>
      </c>
      <c r="AP20" s="147" t="s">
        <v>336</v>
      </c>
      <c r="AQ20" s="160" t="s">
        <v>42</v>
      </c>
      <c r="AR20" s="174"/>
    </row>
    <row r="21" spans="1:46" s="99" customFormat="1" x14ac:dyDescent="0.15">
      <c r="A21" s="101"/>
      <c r="AK21" s="1034" t="s">
        <v>511</v>
      </c>
      <c r="AL21" s="1035"/>
      <c r="AM21" s="1035"/>
      <c r="AN21" s="1036"/>
      <c r="AO21" s="138">
        <v>4.92</v>
      </c>
      <c r="AP21" s="148">
        <v>8.1999999999999993</v>
      </c>
      <c r="AQ21" s="161">
        <v>-3.28</v>
      </c>
      <c r="AS21" s="180"/>
      <c r="AT21" s="101"/>
    </row>
    <row r="22" spans="1:46" s="99" customFormat="1" x14ac:dyDescent="0.15">
      <c r="A22" s="101"/>
      <c r="AK22" s="1034" t="s">
        <v>512</v>
      </c>
      <c r="AL22" s="1035"/>
      <c r="AM22" s="1035"/>
      <c r="AN22" s="1036"/>
      <c r="AO22" s="139">
        <v>99</v>
      </c>
      <c r="AP22" s="149">
        <v>98</v>
      </c>
      <c r="AQ22" s="162">
        <v>1</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513</v>
      </c>
      <c r="AP26" s="150"/>
      <c r="AQ26" s="150"/>
      <c r="AR26" s="150"/>
      <c r="AS26" s="103"/>
      <c r="AT26" s="103"/>
    </row>
    <row r="27" spans="1:46" x14ac:dyDescent="0.15">
      <c r="A27" s="104"/>
      <c r="AO27" s="109"/>
      <c r="AP27" s="109"/>
      <c r="AQ27" s="109"/>
      <c r="AR27" s="109"/>
      <c r="AS27" s="109"/>
      <c r="AT27" s="109"/>
    </row>
    <row r="28" spans="1:46" ht="17.25" x14ac:dyDescent="0.1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117</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3" t="s">
        <v>84</v>
      </c>
      <c r="AP30" s="145"/>
      <c r="AQ30" s="156" t="s">
        <v>503</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4"/>
      <c r="AP31" s="146" t="s">
        <v>505</v>
      </c>
      <c r="AQ31" s="157" t="s">
        <v>506</v>
      </c>
      <c r="AR31" s="171" t="s">
        <v>422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7" t="s">
        <v>514</v>
      </c>
      <c r="AL32" s="1048"/>
      <c r="AM32" s="1048"/>
      <c r="AN32" s="1049"/>
      <c r="AO32" s="136">
        <v>1693992</v>
      </c>
      <c r="AP32" s="136">
        <v>20344</v>
      </c>
      <c r="AQ32" s="163">
        <v>54377</v>
      </c>
      <c r="AR32" s="173">
        <v>-62.6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7" t="s">
        <v>515</v>
      </c>
      <c r="AL33" s="1048"/>
      <c r="AM33" s="1048"/>
      <c r="AN33" s="1049"/>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7" t="s">
        <v>16</v>
      </c>
      <c r="AL34" s="1048"/>
      <c r="AM34" s="1048"/>
      <c r="AN34" s="1049"/>
      <c r="AO34" s="136" t="s">
        <v>201</v>
      </c>
      <c r="AP34" s="136" t="s">
        <v>201</v>
      </c>
      <c r="AQ34" s="163">
        <v>3</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7" t="s">
        <v>516</v>
      </c>
      <c r="AL35" s="1048"/>
      <c r="AM35" s="1048"/>
      <c r="AN35" s="1049"/>
      <c r="AO35" s="136">
        <v>82989</v>
      </c>
      <c r="AP35" s="136">
        <v>997</v>
      </c>
      <c r="AQ35" s="163">
        <v>13654</v>
      </c>
      <c r="AR35" s="173">
        <v>-92.7</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7" t="s">
        <v>38</v>
      </c>
      <c r="AL36" s="1048"/>
      <c r="AM36" s="1048"/>
      <c r="AN36" s="1049"/>
      <c r="AO36" s="136" t="s">
        <v>201</v>
      </c>
      <c r="AP36" s="136" t="s">
        <v>201</v>
      </c>
      <c r="AQ36" s="163">
        <v>1462</v>
      </c>
      <c r="AR36" s="173" t="s">
        <v>201</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7" t="s">
        <v>349</v>
      </c>
      <c r="AL37" s="1048"/>
      <c r="AM37" s="1048"/>
      <c r="AN37" s="1049"/>
      <c r="AO37" s="136">
        <v>33198</v>
      </c>
      <c r="AP37" s="136">
        <v>399</v>
      </c>
      <c r="AQ37" s="163">
        <v>670</v>
      </c>
      <c r="AR37" s="173">
        <v>-40.4</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0" t="s">
        <v>517</v>
      </c>
      <c r="AL38" s="1051"/>
      <c r="AM38" s="1051"/>
      <c r="AN38" s="1052"/>
      <c r="AO38" s="140" t="s">
        <v>201</v>
      </c>
      <c r="AP38" s="140" t="s">
        <v>201</v>
      </c>
      <c r="AQ38" s="164">
        <v>1</v>
      </c>
      <c r="AR38" s="162" t="s">
        <v>201</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0" t="s">
        <v>81</v>
      </c>
      <c r="AL39" s="1051"/>
      <c r="AM39" s="1051"/>
      <c r="AN39" s="1052"/>
      <c r="AO39" s="136">
        <v>-202325</v>
      </c>
      <c r="AP39" s="136">
        <v>-2430</v>
      </c>
      <c r="AQ39" s="163">
        <v>-4140</v>
      </c>
      <c r="AR39" s="173">
        <v>-41.3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7" t="s">
        <v>518</v>
      </c>
      <c r="AL40" s="1048"/>
      <c r="AM40" s="1048"/>
      <c r="AN40" s="1049"/>
      <c r="AO40" s="136">
        <v>-1403230</v>
      </c>
      <c r="AP40" s="136">
        <v>-16852</v>
      </c>
      <c r="AQ40" s="163">
        <v>-48517</v>
      </c>
      <c r="AR40" s="173">
        <v>-65.3</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3" t="s">
        <v>389</v>
      </c>
      <c r="AL41" s="1054"/>
      <c r="AM41" s="1054"/>
      <c r="AN41" s="1055"/>
      <c r="AO41" s="136">
        <v>204624</v>
      </c>
      <c r="AP41" s="136">
        <v>2457</v>
      </c>
      <c r="AQ41" s="163">
        <v>17509</v>
      </c>
      <c r="AR41" s="173">
        <v>-86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520</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5" t="s">
        <v>84</v>
      </c>
      <c r="AN49" s="1040" t="s">
        <v>443</v>
      </c>
      <c r="AO49" s="1041"/>
      <c r="AP49" s="1041"/>
      <c r="AQ49" s="1041"/>
      <c r="AR49" s="104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6"/>
      <c r="AN50" s="132" t="s">
        <v>494</v>
      </c>
      <c r="AO50" s="142" t="s">
        <v>495</v>
      </c>
      <c r="AP50" s="153" t="s">
        <v>521</v>
      </c>
      <c r="AQ50" s="166" t="s">
        <v>383</v>
      </c>
      <c r="AR50" s="176" t="s">
        <v>522</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2735292</v>
      </c>
      <c r="AN51" s="133">
        <v>33850</v>
      </c>
      <c r="AO51" s="143">
        <v>-9.9</v>
      </c>
      <c r="AP51" s="154">
        <v>67319</v>
      </c>
      <c r="AQ51" s="167">
        <v>-27</v>
      </c>
      <c r="AR51" s="177">
        <v>17.100000000000001</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279</v>
      </c>
      <c r="AM52" s="127">
        <v>2015899</v>
      </c>
      <c r="AN52" s="134">
        <v>24947</v>
      </c>
      <c r="AO52" s="144">
        <v>11.4</v>
      </c>
      <c r="AP52" s="155">
        <v>38101</v>
      </c>
      <c r="AQ52" s="168">
        <v>2.4</v>
      </c>
      <c r="AR52" s="178">
        <v>9</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2079162</v>
      </c>
      <c r="AN53" s="133">
        <v>25421</v>
      </c>
      <c r="AO53" s="143">
        <v>-24.9</v>
      </c>
      <c r="AP53" s="154">
        <v>70615</v>
      </c>
      <c r="AQ53" s="167">
        <v>4.9000000000000004</v>
      </c>
      <c r="AR53" s="177">
        <v>-29.8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279</v>
      </c>
      <c r="AM54" s="127">
        <v>1697077</v>
      </c>
      <c r="AN54" s="134">
        <v>20750</v>
      </c>
      <c r="AO54" s="144">
        <v>-16.8</v>
      </c>
      <c r="AP54" s="155">
        <v>37382</v>
      </c>
      <c r="AQ54" s="168">
        <v>-1.9</v>
      </c>
      <c r="AR54" s="178">
        <v>-14.9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504</v>
      </c>
      <c r="AL55" s="121"/>
      <c r="AM55" s="126">
        <v>2967690</v>
      </c>
      <c r="AN55" s="133">
        <v>35980</v>
      </c>
      <c r="AO55" s="143">
        <v>41.5</v>
      </c>
      <c r="AP55" s="154">
        <v>69185</v>
      </c>
      <c r="AQ55" s="167">
        <v>-2</v>
      </c>
      <c r="AR55" s="177">
        <v>43.5</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279</v>
      </c>
      <c r="AM56" s="127">
        <v>2276314</v>
      </c>
      <c r="AN56" s="134">
        <v>27598</v>
      </c>
      <c r="AO56" s="144">
        <v>33</v>
      </c>
      <c r="AP56" s="155">
        <v>38519</v>
      </c>
      <c r="AQ56" s="168">
        <v>3</v>
      </c>
      <c r="AR56" s="178">
        <v>30</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523</v>
      </c>
      <c r="AL57" s="121"/>
      <c r="AM57" s="126">
        <v>2197471</v>
      </c>
      <c r="AN57" s="133">
        <v>26394</v>
      </c>
      <c r="AO57" s="143">
        <v>-26.6</v>
      </c>
      <c r="AP57" s="154">
        <v>70166</v>
      </c>
      <c r="AQ57" s="167">
        <v>1.4</v>
      </c>
      <c r="AR57" s="177">
        <v>-28</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279</v>
      </c>
      <c r="AM58" s="127">
        <v>1873317</v>
      </c>
      <c r="AN58" s="134">
        <v>22500</v>
      </c>
      <c r="AO58" s="144">
        <v>-18.5</v>
      </c>
      <c r="AP58" s="155">
        <v>36115</v>
      </c>
      <c r="AQ58" s="168">
        <v>-6.2</v>
      </c>
      <c r="AR58" s="178">
        <v>-12.3</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478</v>
      </c>
      <c r="AL59" s="121"/>
      <c r="AM59" s="126">
        <v>1913145</v>
      </c>
      <c r="AN59" s="133">
        <v>22976</v>
      </c>
      <c r="AO59" s="143">
        <v>-12.9</v>
      </c>
      <c r="AP59" s="154">
        <v>70329</v>
      </c>
      <c r="AQ59" s="167">
        <v>0.2</v>
      </c>
      <c r="AR59" s="177">
        <v>-13.1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279</v>
      </c>
      <c r="AM60" s="127">
        <v>1508972</v>
      </c>
      <c r="AN60" s="134">
        <v>18122</v>
      </c>
      <c r="AO60" s="144">
        <v>-19.5</v>
      </c>
      <c r="AP60" s="155">
        <v>39403</v>
      </c>
      <c r="AQ60" s="168">
        <v>9.1</v>
      </c>
      <c r="AR60" s="178">
        <v>-28.6</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524</v>
      </c>
      <c r="AL61" s="124"/>
      <c r="AM61" s="126">
        <v>2378552</v>
      </c>
      <c r="AN61" s="133">
        <v>28924</v>
      </c>
      <c r="AO61" s="143">
        <v>-6.6</v>
      </c>
      <c r="AP61" s="154">
        <v>69523</v>
      </c>
      <c r="AQ61" s="169">
        <v>-4.5</v>
      </c>
      <c r="AR61" s="177">
        <v>-2.1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279</v>
      </c>
      <c r="AM62" s="127">
        <v>1874316</v>
      </c>
      <c r="AN62" s="134">
        <v>22783</v>
      </c>
      <c r="AO62" s="144">
        <v>-2.1</v>
      </c>
      <c r="AP62" s="155">
        <v>37904</v>
      </c>
      <c r="AQ62" s="168">
        <v>1.3</v>
      </c>
      <c r="AR62" s="178">
        <v>-3.4</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ESRtHLg0ufO+1+xRl17sYpR5YLgVkWxva6fGWCE0Q/WBGa/ZM797NVYsVpoC8rJcA+S0meWabE72PgdvEUkSFA==" saltValue="MfhmgPhpDH7C89UmgQ+1cA==" spinCount="100000" sheet="1" objects="1" scenarios="1"/>
  <customSheetViews>
    <customSheetView guid="{97A37920-892F-2348-9309-ED4D6347EA92}" showGridLines="0" fitToPage="1" hiddenRows="1" hiddenColumns="1" view="pageBreakPreview">
      <pageMargins left="0.39370078740157483" right="0.19685039370078741" top="0.39370078740157483" bottom="0.31496062992125984" header="0.51181102362204722" footer="0"/>
      <printOptions horizontalCentered="1"/>
      <pageSetup paperSize="9" orientation="landscape" r:id="rId1"/>
      <headerFooter alignWithMargins="0">
        <oddFooter>&amp;C&amp;P/&amp;N</oddFooter>
        <evenFooter>&amp;C&amp;P/&amp;N</evenFooter>
        <firstFooter>&amp;C&amp;P/&amp;N</firstFooter>
      </headerFooter>
    </customSheetView>
  </customSheetViews>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97" zoomScale="85" zoomScaleNormal="85" zoomScaleSheetLayoutView="55" workbookViewId="0">
      <selection activeCell="W68" sqref="W68"/>
    </sheetView>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96</v>
      </c>
    </row>
    <row r="120" spans="125:125" ht="13.5" hidden="1" customHeight="1" x14ac:dyDescent="0.15"/>
    <row r="121" spans="125:125" ht="13.5" hidden="1" customHeight="1" x14ac:dyDescent="0.15">
      <c r="DU121" s="96"/>
    </row>
  </sheetData>
  <sheetProtection algorithmName="SHA-512" hashValue="oHi1XvRRPCiSCBTumglNuAdZi5DOP26nnmVvWxlp3BTj3hLzEWEBAOe4M4TCrC3zjSR76v+zwe3CL8tGjmVAlA==" saltValue="lamsIOiMidgVtD4yFawy2w==" spinCount="100000" sheet="1" objects="1" scenarios="1"/>
  <customSheetViews>
    <customSheetView guid="{97A37920-892F-2348-9309-ED4D6347EA92}" showGridLines="0" fitToPage="1" hiddenRows="1" hiddenColumns="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6"/>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85" zoomScaleNormal="8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sheetData>
  <sheetProtection algorithmName="SHA-512" hashValue="j/GLjU+IR7oegLIsHVzQDjw+1ih4hwBo1XPXjyzLLXiFr6JA7KsQZ1HaRNO969ExMquFRgVLPM05jm4wf42SEQ==" saltValue="DmISpXSInTJn+yZQ0M/M5A==" spinCount="100000" sheet="1" objects="1" scenarios="1"/>
  <customSheetViews>
    <customSheetView guid="{97A37920-892F-2348-9309-ED4D6347EA92}" showGridLines="0" fitToPage="1" hiddenColumns="1">
      <pageMargins left="0" right="0" top="0.19685039370078741" bottom="0" header="0.39370078740157483" footer="0"/>
      <printOptions horizontalCentered="1" verticalCentered="1"/>
      <pageSetup paperSize="9" orientation="landscape" horizontalDpi="300" verticalDpi="300" r:id="rId1"/>
      <headerFooter alignWithMargins="0">
        <oddFooter>&amp;C&amp;P/&amp;N</oddFooter>
        <evenFooter>&amp;C&amp;P/&amp;N</evenFooter>
        <firstFooter>&amp;C&amp;P/&amp;N</firstFooter>
      </headerFooter>
    </customSheetView>
  </customSheetViews>
  <phoneticPr fontId="6"/>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1" zoomScale="70" zoomScaleNormal="7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526</v>
      </c>
      <c r="G46" s="195" t="s">
        <v>446</v>
      </c>
      <c r="H46" s="195" t="s">
        <v>527</v>
      </c>
      <c r="I46" s="195" t="s">
        <v>529</v>
      </c>
      <c r="J46" s="200" t="s">
        <v>530</v>
      </c>
    </row>
    <row r="47" spans="2:10" ht="57.75" customHeight="1" x14ac:dyDescent="0.15">
      <c r="B47" s="186"/>
      <c r="C47" s="1056" t="s">
        <v>3</v>
      </c>
      <c r="D47" s="1056"/>
      <c r="E47" s="1057"/>
      <c r="F47" s="192">
        <v>9.8000000000000007</v>
      </c>
      <c r="G47" s="196">
        <v>11.49</v>
      </c>
      <c r="H47" s="196">
        <v>11.99</v>
      </c>
      <c r="I47" s="196">
        <v>12.02</v>
      </c>
      <c r="J47" s="201">
        <v>10.8</v>
      </c>
    </row>
    <row r="48" spans="2:10" ht="57.75" customHeight="1" x14ac:dyDescent="0.15">
      <c r="B48" s="187"/>
      <c r="C48" s="1058" t="s">
        <v>9</v>
      </c>
      <c r="D48" s="1058"/>
      <c r="E48" s="1059"/>
      <c r="F48" s="193">
        <v>7.87</v>
      </c>
      <c r="G48" s="197">
        <v>6.75</v>
      </c>
      <c r="H48" s="197">
        <v>6.7</v>
      </c>
      <c r="I48" s="197">
        <v>5.83</v>
      </c>
      <c r="J48" s="202">
        <v>9.7100000000000009</v>
      </c>
    </row>
    <row r="49" spans="2:10" ht="57.75" customHeight="1" x14ac:dyDescent="0.15">
      <c r="B49" s="188"/>
      <c r="C49" s="1060" t="s">
        <v>13</v>
      </c>
      <c r="D49" s="1060"/>
      <c r="E49" s="1061"/>
      <c r="F49" s="194">
        <v>0.1</v>
      </c>
      <c r="G49" s="198">
        <v>0.8</v>
      </c>
      <c r="H49" s="198">
        <v>0.5</v>
      </c>
      <c r="I49" s="198" t="s">
        <v>531</v>
      </c>
      <c r="J49" s="203">
        <v>3.57</v>
      </c>
    </row>
    <row r="50" spans="2:10" ht="13.5" customHeight="1" x14ac:dyDescent="0.15"/>
  </sheetData>
  <sheetProtection algorithmName="SHA-512" hashValue="7/uBcAqS390OcevKPX8rj7RwShjslEpecRrKLA0ZnBlaEvxHvOnXu9sY7xO6WL4jsDxIRvN6Byhdx5EbxCaRxg==" saltValue="EcnKxUS2gniYiy59MwxhEQ==" spinCount="100000" sheet="1" objects="1" scenarios="1"/>
  <customSheetViews>
    <customSheetView guid="{97A37920-892F-2348-9309-ED4D6347EA92}" showGridLines="0" fitToPage="1" hiddenColumns="1">
      <rowBreaks count="1" manualBreakCount="1">
        <brk id="51" max="15" man="1"/>
      </rowBreaks>
      <pageMargins left="0" right="0" top="0.19685039370078741" bottom="0" header="0" footer="0"/>
      <printOptions horizontalCentered="1"/>
      <pageSetup paperSize="9" orientation="landscape" horizontalDpi="300" verticalDpi="300" r:id="rId1"/>
      <headerFooter alignWithMargins="0">
        <oddFooter>&amp;C&amp;P/&amp;N</oddFooter>
        <evenFooter>&amp;C&amp;P/&amp;N</evenFooter>
        <firstFooter>&amp;C&amp;P/&amp;N</firstFooter>
      </headerFooter>
    </customSheetView>
  </customSheetViews>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 (2)</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2022-09-08T04:51:11Z</cp:lastPrinted>
  <dcterms:created xsi:type="dcterms:W3CDTF">2022-02-02T04:34:40Z</dcterms:created>
  <dcterms:modified xsi:type="dcterms:W3CDTF">2022-09-28T04:16:39Z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2022-09-08T06:53:17Z</vt:filetime>
  </property>
</Properties>
</file>