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財政共通\調査\02　東京都関係\R4\04.09.16〆切　【東京都市町村課・916〆】令和２年度財政状況資料集の作成について（2回目）\02　回答\"/>
    </mc:Choice>
  </mc:AlternateContent>
  <bookViews>
    <workbookView xWindow="0" yWindow="0" windowWidth="28800" windowHeight="116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V23" i="12"/>
  <c r="AA23" i="12"/>
  <c r="Q23"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<sst xmlns="http://schemas.openxmlformats.org/spreadsheetml/2006/main" count="1091" uniqueCount="609">
  <si>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</si>
  <si>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</si>
  <si>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</si>
  <si>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</si>
  <si>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</si>
  <si>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</si>
  <si>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</si>
  <si>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</si>
  <si>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</si>
  <si>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</si>
  <si>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</si>
  <si>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</si>
  <si>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</si>
  <si>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</si>
  <si>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</si>
  <si>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</si>
  <si>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</si>
  <si>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</si>
  <si>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</si>
  <si>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</si>
  <si>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</si>
  <si>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</si>
  <si>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</si>
  <si>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</si>
  <si>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</si>
  <si>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</si>
  <si>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</si>
  <si>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</si>
  <si>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</si>
  <si>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</si>
  <si>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</si>
  <si>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</si>
  <si>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</si>
  <si>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</si>
  <si>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</si>
  <si>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</si>
  <si>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</si>
  <si>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</si>
  <si>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</si>
  <si>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</si>
  <si>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</si>
  <si>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</si>
  <si>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</si>
  <si>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</si>
  <si>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</si>
  <si>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</si>
  <si>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</si>
  <si>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</si>
  <si>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</si>
  <si>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</si>
  <si>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</si>
  <si>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</si>
  <si>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</si>
  <si>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</si>
  <si>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</si>
  <si>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</si>
  <si>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</si>
  <si>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</si>
  <si>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</si>
  <si>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</si>
  <si>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</si>
  <si>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</si>
  <si>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</si>
  <si>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</si>
  <si>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</si>
  <si>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</si>
  <si>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</si>
  <si>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</si>
  <si>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</si>
  <si>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</si>
  <si>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</si>
  <si>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</si>
  <si>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</si>
  <si>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</si>
  <si>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</si>
  <si>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</si>
  <si>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</si>
  <si>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</si>
  <si>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</si>
  <si>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</si>
  <si>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</si>
  <si>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</si>
  <si>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</si>
  <si>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</si>
  <si>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</si>
  <si>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</si>
  <si>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</si>
  <si>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</si>
  <si>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</si>
  <si>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</si>
  <si>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</si>
  <si>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</si>
  <si>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</si>
  <si>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</si>
  <si>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</si>
  <si>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</si>
  <si>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</si>
  <si>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</si>
  <si>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</si>
  <si>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</si>
  <si>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</si>
  <si>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</si>
  <si>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</si>
  <si>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</si>
  <si>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</si>
  <si>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</si>
  <si>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</si>
  <si>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</si>
  <si>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</si>
  <si>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</si>
  <si>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</si>
  <si>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</si>
  <si>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</si>
  <si>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</si>
  <si>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</si>
  <si>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</si>
  <si>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</si>
  <si>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</si>
  <si>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</si>
  <si>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</si>
  <si>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</si>
  <si>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</si>
  <si>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</si>
  <si>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</si>
  <si>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</si>
  <si>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</si>
  <si>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</si>
  <si>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</si>
  <si>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</si>
  <si>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</si>
  <si>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</si>
  <si>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</si>
  <si>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</si>
  <si>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</si>
  <si>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</si>
  <si>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</si>
  <si>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</si>
  <si>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</si>
  <si>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</si>
  <si>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</si>
  <si>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</si>
  <si>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</si>
  <si>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</si>
  <si>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</si>
  <si>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</si>
  <si>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</si>
  <si>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</si>
  <si>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</si>
  <si>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</si>
  <si>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</si>
  <si>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</si>
  <si>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</si>
  <si>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</si>
  <si>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</si>
  <si>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</si>
  <si>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</si>
  <si>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</si>
  <si>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</si>
  <si>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</si>
  <si>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</si>
  <si>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</si>
  <si>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</si>
  <si>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</si>
  <si>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</si>
  <si>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</si>
  <si>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</si>
  <si>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</si>
  <si>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</si>
  <si>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</si>
  <si>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</si>
  <si>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</si>
  <si>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</si>
  <si>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</si>
  <si>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</si>
  <si>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</si>
  <si>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</si>
  <si>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</si>
  <si>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</si>
  <si>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</si>
  <si>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</si>
  <si>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</si>
  <si>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</si>
  <si>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</si>
  <si>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</si>
  <si>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</si>
  <si>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</si>
  <si>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</si>
  <si>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</si>
  <si>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</si>
  <si>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</si>
  <si>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</si>
  <si>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</si>
  <si>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</si>
  <si>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</si>
  <si>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</si>
  <si>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</si>
  <si>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</si>
  <si>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</si>
  <si>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</si>
  <si>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</si>
  <si>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</si>
  <si>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</si>
  <si>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</si>
  <si>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</si>
  <si>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</si>
  <si>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</si>
  <si>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</si>
  <si>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</si>
  <si>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</si>
  <si>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</si>
  <si>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</si>
  <si>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</si>
  <si>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</si>
  <si>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東京都清瀬市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</si>
  <si>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</si>
  <si>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</si>
  <si>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</si>
  <si>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</si>
  <si>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</si>
  <si>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</si>
  <si>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</si>
  <si>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</si>
  <si>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</si>
  <si>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</si>
  <si>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</si>
  <si>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</si>
  <si>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</si>
  <si>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</si>
  <si>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</si>
  <si>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</si>
  <si>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</si>
  <si>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</si>
  <si>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</si>
  <si>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</si>
  <si>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</si>
  <si>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</si>
  <si>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</si>
  <si>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</si>
  <si>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</si>
  <si>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</si>
  <si>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</si>
  <si>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</si>
  <si>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</si>
  <si>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</si>
  <si>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</si>
  <si>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</si>
  <si>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</si>
  <si>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</si>
  <si>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</si>
  <si>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</si>
  <si>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</si>
  <si>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</si>
  <si>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</si>
  <si>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</si>
  <si>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</si>
  <si>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</si>
  <si>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</si>
  <si>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</si>
  <si>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</si>
  <si>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</si>
  <si>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</si>
  <si>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</si>
  <si>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</si>
  <si>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</si>
  <si>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</si>
  <si>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</si>
  <si>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</si>
  <si>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</si>
  <si>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</si>
  <si>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</si>
  <si>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</si>
  <si>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</si>
  <si>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</si>
  <si>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</si>
  <si>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</si>
  <si>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</si>
  <si>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</si>
  <si>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</si>
  <si>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</si>
  <si>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</si>
  <si>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</si>
  <si>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</si>
  <si>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</si>
  <si>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</si>
  <si>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</si>
  <si>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</si>
  <si>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</si>
  <si>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</si>
  <si>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</si>
  <si>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</si>
  <si>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</si>
  <si>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</si>
  <si>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</si>
  <si>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</si>
  <si>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</si>
  <si>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</si>
  <si>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</si>
  <si>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</si>
  <si>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</si>
  <si>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</si>
  <si>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</si>
  <si>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</si>
  <si>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</si>
  <si>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</si>
  <si>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</si>
  <si>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</si>
  <si>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</si>
  <si>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</si>
  <si>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</si>
  <si>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</si>
  <si>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</si>
  <si>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</si>
  <si>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</si>
  <si>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</si>
  <si>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</si>
  <si>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</si>
  <si>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</si>
  <si>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</si>
  <si>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</si>
  <si>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</si>
  <si>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</si>
  <si>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</si>
  <si>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</si>
  <si>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</si>
  <si>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</si>
  <si>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</si>
  <si>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</si>
  <si>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</si>
  <si>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</si>
  <si>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</si>
  <si>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</si>
  <si>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</si>
  <si>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</si>
  <si>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</si>
  <si>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</si>
  <si>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</si>
  <si>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</si>
  <si>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</si>
  <si>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</si>
  <si>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</si>
  <si>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</si>
  <si>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</si>
  <si>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</si>
  <si>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</si>
  <si>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</si>
  <si>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</si>
  <si>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</si>
  <si>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</si>
  <si>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</si>
  <si>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</si>
  <si>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</si>
  <si>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</si>
  <si>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</si>
  <si>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</si>
  <si>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</si>
  <si>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</si>
  <si>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</si>
  <si>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</si>
  <si>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</si>
  <si>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</si>
  <si>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</si>
  <si>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</si>
  <si>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</si>
  <si>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</si>
  <si>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</si>
  <si>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</si>
  <si>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</si>
  <si>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</si>
  <si>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東京都清瀬市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</si>
  <si>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</si>
  <si>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</si>
  <si>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</si>
  <si>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</si>
  <si>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</si>
  <si>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</si>
  <si>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</si>
  <si>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</si>
  <si>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</si>
  <si>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</si>
  <si>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</si>
  <si>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</si>
  <si>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</si>
  <si>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</si>
  <si>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</si>
  <si>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</si>
  <si>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</si>
  <si>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</si>
  <si>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</si>
  <si>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</si>
  <si>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</si>
  <si>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</si>
  <si>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</si>
  <si>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</si>
  <si>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</si>
  <si>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</si>
  <si>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</si>
  <si>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</si>
  <si>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</si>
  <si>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</si>
  <si>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</si>
  <si>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</si>
  <si>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</si>
  <si>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</si>
  <si>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</si>
  <si>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</si>
  <si>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</si>
  <si>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</si>
  <si>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</si>
  <si>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</si>
  <si>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</si>
  <si>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</si>
  <si>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</si>
  <si>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</si>
  <si>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</si>
  <si>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</si>
  <si>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</si>
  <si>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</si>
  <si>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</si>
  <si>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</si>
  <si>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</si>
  <si>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</si>
  <si>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</si>
  <si>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</si>
  <si>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</si>
  <si>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</si>
  <si>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</si>
  <si>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</si>
  <si>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</si>
  <si>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</si>
  <si>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</si>
  <si>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</si>
  <si>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</si>
  <si>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</si>
  <si>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</si>
  <si>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</si>
  <si>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</si>
  <si>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</si>
  <si>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</si>
  <si>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</si>
  <si>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</si>
  <si>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</si>
  <si>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</si>
  <si>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</si>
  <si>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</si>
  <si>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</si>
  <si>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</si>
  <si>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</si>
  <si>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</si>
  <si>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</si>
  <si>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</si>
  <si>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</si>
  <si>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</si>
  <si>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</si>
  <si>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</si>
  <si>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</si>
  <si>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</si>
  <si>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</si>
  <si>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</si>
  <si>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</si>
  <si>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</si>
  <si>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</si>
  <si>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</si>
  <si>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</si>
  <si>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</si>
  <si>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</si>
  <si>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</si>
  <si>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</si>
  <si>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</si>
  <si>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</si>
  <si>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</si>
  <si>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</si>
  <si>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</si>
  <si>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</si>
  <si>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</si>
  <si>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</si>
  <si>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</si>
  <si>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</si>
  <si>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</si>
  <si>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</si>
  <si>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</si>
  <si>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</si>
  <si>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</si>
  <si>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</si>
  <si>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</si>
  <si>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</si>
  <si>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</si>
  <si>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</si>
  <si>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</si>
  <si>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</si>
  <si>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</si>
  <si>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</si>
  <si>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</si>
  <si>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</si>
  <si>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</si>
  <si>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</si>
  <si>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</si>
  <si>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</si>
  <si>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</si>
  <si>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</si>
  <si>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</si>
  <si>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</si>
  <si>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</si>
  <si>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</si>
  <si>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</si>
  <si>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</si>
  <si>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</si>
  <si>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</si>
  <si>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</si>
  <si>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</si>
  <si>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</si>
  <si>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</si>
  <si>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</si>
  <si>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</si>
  <si>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</si>
  <si>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</si>
  <si>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</si>
  <si>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</si>
  <si>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</si>
  <si>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</si>
  <si>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</si>
  <si>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</si>
  <si>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</si>
  <si>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</si>
  <si>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</si>
  <si>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</si>
  <si>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</si>
  <si>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</si>
  <si>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</si>
  <si>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</si>
  <si>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</si>
  <si>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</si>
  <si>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</si>
  <si>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</si>
  <si>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</si>
  <si>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</si>
  <si>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</si>
  <si>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</si>
  <si>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</si>
  <si>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</si>
  <si>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</si>
  <si>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</si>
  <si>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</si>
  <si>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</si>
  <si>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</si>
  <si>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</si>
  <si>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</si>
  <si>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</si>
  <si>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</si>
  <si>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</si>
  <si>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</si>
  <si>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</si>
  <si>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</si>
  <si>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</si>
  <si>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</si>
  <si>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</si>
  <si>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</si>
  <si>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</si>
  <si>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</si>
  <si>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0.62</t>
  </si>
  <si>
    <t>▲ 0.65</t>
  </si>
  <si>
    <t>▲ 1.18</t>
  </si>
  <si>
    <t>一般会計</t>
  </si>
  <si>
    <t>国民健康保険事業特別会計</t>
  </si>
  <si>
    <t>介護保険特別会計</t>
  </si>
  <si>
    <t>下水道事業会計</t>
  </si>
  <si>
    <t>後期高齢者医療特別会計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</si>
  <si>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</si>
  <si>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</si>
  <si>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</si>
  <si>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</si>
  <si>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</si>
  <si>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</si>
  <si>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</si>
  <si>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</si>
  <si>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</si>
  <si>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</si>
  <si>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柳泉園組合</t>
    <rPh sb="0" eb="1">
      <t>リュウ</t>
    </rPh>
    <rPh sb="1" eb="2">
      <t>セン</t>
    </rPh>
    <rPh sb="2" eb="3">
      <t>エン</t>
    </rPh>
    <rPh sb="3" eb="5">
      <t>クミアイ</t>
    </rPh>
    <phoneticPr fontId="31"/>
  </si>
  <si>
    <t>-</t>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</si>
  <si>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31"/>
  </si>
  <si>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ホショウナド</t>
    </rPh>
    <rPh sb="17" eb="19">
      <t>クミアイ</t>
    </rPh>
    <phoneticPr fontId="31"/>
  </si>
  <si>
    <t>東京たま広域資源循環組合</t>
    <rPh sb="0" eb="2">
      <t>トウキョウ</t>
    </rPh>
    <rPh sb="4" eb="6">
      <t>コウイキ</t>
    </rPh>
    <rPh sb="6" eb="8">
      <t>シゲン</t>
    </rPh>
    <rPh sb="8" eb="10">
      <t>ジュンカン</t>
    </rPh>
    <rPh sb="10" eb="12">
      <t>クミアイ</t>
    </rPh>
    <phoneticPr fontId="31"/>
  </si>
  <si>
    <t>東京市町村総合事務組合（一般会計）</t>
    <rPh sb="0" eb="2">
      <t>トウキョウ</t>
    </rPh>
    <rPh sb="2" eb="5">
      <t>シチョウソン</t>
    </rPh>
    <rPh sb="5" eb="7">
      <t>ソウゴウ</t>
    </rPh>
    <rPh sb="7" eb="9">
      <t>ジム</t>
    </rPh>
    <rPh sb="9" eb="11">
      <t>クミアイ</t>
    </rPh>
    <rPh sb="12" eb="16">
      <t>イッパンカイケイ</t>
    </rPh>
    <phoneticPr fontId="31"/>
  </si>
  <si>
    <t>多摩六都科学館組合</t>
    <rPh sb="0" eb="2">
      <t>タマ</t>
    </rPh>
    <rPh sb="2" eb="3">
      <t>ロク</t>
    </rPh>
    <rPh sb="3" eb="4">
      <t>ト</t>
    </rPh>
    <rPh sb="4" eb="7">
      <t>カガクカン</t>
    </rPh>
    <rPh sb="7" eb="9">
      <t>クミアイ</t>
    </rPh>
    <phoneticPr fontId="31"/>
  </si>
  <si>
    <t>昭和病院企業団</t>
    <rPh sb="0" eb="2">
      <t>ショウワ</t>
    </rPh>
    <rPh sb="2" eb="4">
      <t>ビョウイン</t>
    </rPh>
    <rPh sb="4" eb="6">
      <t>キギョウ</t>
    </rPh>
    <rPh sb="6" eb="7">
      <t>ダン</t>
    </rPh>
    <phoneticPr fontId="31"/>
  </si>
  <si>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31"/>
  </si>
  <si>
    <t>東京都後期高齢者医療広域連合（後期高齢者医療特別会計）</t>
    <rPh sb="0" eb="3">
      <t>トウキョウト</t>
    </rPh>
    <rPh sb="3" eb="5">
      <t>コウキ</t>
    </rPh>
    <rPh sb="5" eb="7">
      <t>コウレイ</t>
    </rPh>
    <rPh sb="7" eb="8">
      <t>モノ</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31"/>
  </si>
  <si>
    <t xml:space="preserve"> </t>
    <phoneticPr fontId="2"/>
  </si>
  <si>
    <t>公共施設整備基金</t>
    <rPh sb="0" eb="2">
      <t>コウキョウ</t>
    </rPh>
    <rPh sb="2" eb="4">
      <t>シセツ</t>
    </rPh>
    <rPh sb="4" eb="6">
      <t>セイビ</t>
    </rPh>
    <rPh sb="6" eb="8">
      <t>キキン</t>
    </rPh>
    <phoneticPr fontId="5"/>
  </si>
  <si>
    <t>緑地保全基金</t>
    <rPh sb="0" eb="2">
      <t>リョクチ</t>
    </rPh>
    <rPh sb="2" eb="6">
      <t>ホゼンキキン</t>
    </rPh>
    <phoneticPr fontId="5"/>
  </si>
  <si>
    <t>新型コロナウイルス感染症対策基金</t>
    <phoneticPr fontId="5"/>
  </si>
  <si>
    <t>教育基金</t>
    <phoneticPr fontId="5"/>
  </si>
  <si>
    <t>まちづくり応援基金</t>
    <phoneticPr fontId="5"/>
  </si>
  <si>
    <t>-</t>
    <phoneticPr fontId="2"/>
  </si>
  <si>
    <t>〇</t>
    <phoneticPr fontId="2"/>
  </si>
  <si>
    <t>清瀬都市開発株式会社</t>
    <rPh sb="0" eb="2">
      <t>キヨセ</t>
    </rPh>
    <rPh sb="2" eb="4">
      <t>トシ</t>
    </rPh>
    <rPh sb="4" eb="6">
      <t>カイハツ</t>
    </rPh>
    <rPh sb="6" eb="10">
      <t>カブシキガイシャ</t>
    </rPh>
    <phoneticPr fontId="2"/>
  </si>
  <si>
    <t>清瀬市土地開発公社</t>
    <rPh sb="0" eb="2">
      <t>キヨセ</t>
    </rPh>
    <rPh sb="2" eb="3">
      <t>シ</t>
    </rPh>
    <rPh sb="3" eb="5">
      <t>トチ</t>
    </rPh>
    <rPh sb="5" eb="7">
      <t>カイハツ</t>
    </rPh>
    <rPh sb="7" eb="9">
      <t>コウシャ</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</si>
  <si>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3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</si>
  <si>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</si>
  <si>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</si>
  <si>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</si>
  <si>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30年度までの値では、将来負担比率及び有形固定資産減価償却率はともに類似団体と比較して低くなっている。将来負担比率については、過去からの起債抑制による公債費の減少、職員の年齢構成の変化による退職手当負担見込額の減少などにより減少傾向となっていたが、令和元年度では類似団体の平均値よりも高くなり、令和２年度はさらに数値が高くなった。（41.9）
　老朽化した公共施設を適切に維持していくため「公共施設個別施設計画」の策定を行い、それを踏まえて令和４年３月に「公共施設等総合管理計画」の改定を行った。今後も新規事業の実施等について総点検を図り新たな地方債の借入の抑制に努めるとともに計画的な更新・改修に取り組む。
</t>
    <rPh sb="150" eb="152">
      <t>レイワ</t>
    </rPh>
    <rPh sb="153" eb="155">
      <t>ネンド</t>
    </rPh>
    <rPh sb="159" eb="161">
      <t>スウチ</t>
    </rPh>
    <rPh sb="162" eb="163">
      <t>タカ</t>
    </rPh>
    <rPh sb="219" eb="220">
      <t>フ</t>
    </rPh>
    <rPh sb="247" eb="248">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</si>
  <si>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</si>
  <si>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</si>
  <si>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</si>
  <si>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</si>
  <si>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</si>
  <si>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</si>
  <si>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くなっている。将来負担比率は類似団体と比較すると平成30年度までは低くなっていたが、令和元年度は類似団体の平均値よりも高くなり、令和２年度は大幅に数値が高くなった。悪化した要因として、分母が標準財政規模の増額などにより改善したものの、分子が新庁舎建設工事などを実施したことによる地方債現在高や土地開発公社の都市計画街路用地の先行取得を行ったことに伴う債務負担額の増加により悪化した。今後もしばらくは公共施設の改修や都市計画街路用地の先行取得を行っていくことから、将来負担比率はしばらくは悪化していく見込み。</t>
    <rPh sb="83" eb="85">
      <t>レイワ</t>
    </rPh>
    <rPh sb="86" eb="88">
      <t>ネンド</t>
    </rPh>
    <rPh sb="89" eb="91">
      <t>オオハバ</t>
    </rPh>
    <rPh sb="92" eb="94">
      <t>スウチ</t>
    </rPh>
    <rPh sb="95" eb="96">
      <t>タカ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</si>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</sst>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7F34-498A-9314-3E0C30F737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21095</c:v>
                </c:pt>
                <c:pt idx="1">
                  <c:v>32227</c:v>
                </c:pt>
                <c:pt idx="2">
                  <c:v>32046</c:v>
                </c:pt>
                <c:pt idx="3">
                  <c:v>37691</c:v>
                </c:pt>
                <c:pt idx="4">
                  <c:v>71997</c:v>
                </c:pt>
              </c:numCache>
            </c:numRef>
          </c:val>
          <c:smooth val="0"/>
          <c:extLst>
            <c:ext xmlns:c16="http://schemas.microsoft.com/office/drawing/2014/chart" uri="{C3380CC4-5D6E-409C-BE32-E72D297353CC}">
              <c16:uniqueId val="{00000001-7F34-498A-9314-3E0C30F737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6.47</c:v>
                </c:pt>
                <c:pt idx="1">
                  <c:v>7.26</c:v>
                </c:pt>
                <c:pt idx="2">
                  <c:v>5.55</c:v>
                </c:pt>
                <c:pt idx="3">
                  <c:v>4.45</c:v>
                </c:pt>
                <c:pt idx="4">
                  <c:v>7.44</c:v>
                </c:pt>
              </c:numCache>
            </c:numRef>
          </c:val>
          <c:extLst>
            <c:ext xmlns:c16="http://schemas.microsoft.com/office/drawing/2014/chart" uri="{C3380CC4-5D6E-409C-BE32-E72D297353CC}">
              <c16:uniqueId val="{00000000-9744-474E-833C-AE5D979E38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9.07</c:v>
                </c:pt>
                <c:pt idx="1">
                  <c:v>8.8000000000000007</c:v>
                </c:pt>
                <c:pt idx="2">
                  <c:v>9.8000000000000007</c:v>
                </c:pt>
                <c:pt idx="3">
                  <c:v>9.6999999999999993</c:v>
                </c:pt>
                <c:pt idx="4">
                  <c:v>8.14</c:v>
                </c:pt>
              </c:numCache>
            </c:numRef>
          </c:val>
          <c:extLst>
            <c:ext xmlns:c16="http://schemas.microsoft.com/office/drawing/2014/chart" uri="{C3380CC4-5D6E-409C-BE32-E72D297353CC}">
              <c16:uniqueId val="{00000001-9744-474E-833C-AE5D979E38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-0.62</c:v>
                </c:pt>
                <c:pt idx="1">
                  <c:v>0.72</c:v>
                </c:pt>
                <c:pt idx="2">
                  <c:v>-0.65</c:v>
                </c:pt>
                <c:pt idx="3">
                  <c:v>-1.18</c:v>
                </c:pt>
                <c:pt idx="4">
                  <c:v>1.46</c:v>
                </c:pt>
              </c:numCache>
            </c:numRef>
          </c:val>
          <c:smooth val="0"/>
          <c:extLst>
            <c:ext xmlns:c16="http://schemas.microsoft.com/office/drawing/2014/chart" uri="{C3380CC4-5D6E-409C-BE32-E72D297353CC}">
              <c16:uniqueId val="{00000002-9744-474E-833C-AE5D979E38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1.22</c:v>
                </c:pt>
                <c:pt idx="4">
                  <c:v>0</c:v>
                </c:pt>
                <c:pt idx="5">
                  <c:v>0</c:v>
                </c:pt>
                <c:pt idx="6">
                  <c:v>0</c:v>
                </c:pt>
                <c:pt idx="7">
                  <c:v>0</c:v>
                </c:pt>
                <c:pt idx="8">
                  <c:v>0</c:v>
                </c:pt>
                <c:pt idx="9">
                  <c:v>0</c:v>
                </c:pt>
              </c:numCache>
            </c:numRef>
          </c:val>
          <c:extLst>
            <c:ext xmlns:c16="http://schemas.microsoft.com/office/drawing/2014/chart" uri="{C3380CC4-5D6E-409C-BE32-E72D297353CC}">
              <c16:uniqueId val="{00000000-B6BA-4B87-AB82-645DD03ABA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BA-4B87-AB82-645DD03ABA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BA-4B87-AB82-645DD03ABAB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6BA-4B87-AB82-645DD03ABAB0}"/>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0.02</c:v>
                </c:pt>
                <c:pt idx="8">
                  <c:v>#N/A</c:v>
                </c:pt>
                <c:pt idx="9">
                  <c:v>0.02</c:v>
                </c:pt>
              </c:numCache>
            </c:numRef>
          </c:val>
          <c:extLst>
            <c:ext xmlns:c16="http://schemas.microsoft.com/office/drawing/2014/chart" uri="{C3380CC4-5D6E-409C-BE32-E72D297353CC}">
              <c16:uniqueId val="{00000004-B6BA-4B87-AB82-645DD03ABAB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0.03</c:v>
                </c:pt>
                <c:pt idx="4">
                  <c:v>#N/A</c:v>
                </c:pt>
                <c:pt idx="5">
                  <c:v>7.0000000000000007E-2</c:v>
                </c:pt>
                <c:pt idx="6">
                  <c:v>#N/A</c:v>
                </c:pt>
                <c:pt idx="7">
                  <c:v>0.06</c:v>
                </c:pt>
                <c:pt idx="8">
                  <c:v>#N/A</c:v>
                </c:pt>
                <c:pt idx="9">
                  <c:v>0.16</c:v>
                </c:pt>
              </c:numCache>
            </c:numRef>
          </c:val>
          <c:extLst>
            <c:ext xmlns:c16="http://schemas.microsoft.com/office/drawing/2014/chart" uri="{C3380CC4-5D6E-409C-BE32-E72D297353CC}">
              <c16:uniqueId val="{00000005-B6BA-4B87-AB82-645DD03ABAB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0.61</c:v>
                </c:pt>
                <c:pt idx="6">
                  <c:v>#N/A</c:v>
                </c:pt>
                <c:pt idx="7">
                  <c:v>1</c:v>
                </c:pt>
                <c:pt idx="8">
                  <c:v>#N/A</c:v>
                </c:pt>
                <c:pt idx="9">
                  <c:v>1.5</c:v>
                </c:pt>
              </c:numCache>
            </c:numRef>
          </c:val>
          <c:extLst>
            <c:ext xmlns:c16="http://schemas.microsoft.com/office/drawing/2014/chart" uri="{C3380CC4-5D6E-409C-BE32-E72D297353CC}">
              <c16:uniqueId val="{00000006-B6BA-4B87-AB82-645DD03ABAB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1.96</c:v>
                </c:pt>
                <c:pt idx="2">
                  <c:v>#N/A</c:v>
                </c:pt>
                <c:pt idx="3">
                  <c:v>2.33</c:v>
                </c:pt>
                <c:pt idx="4">
                  <c:v>#N/A</c:v>
                </c:pt>
                <c:pt idx="5">
                  <c:v>2.0699999999999998</c:v>
                </c:pt>
                <c:pt idx="6">
                  <c:v>#N/A</c:v>
                </c:pt>
                <c:pt idx="7">
                  <c:v>1.22</c:v>
                </c:pt>
                <c:pt idx="8">
                  <c:v>#N/A</c:v>
                </c:pt>
                <c:pt idx="9">
                  <c:v>2.06</c:v>
                </c:pt>
              </c:numCache>
            </c:numRef>
          </c:val>
          <c:extLst>
            <c:ext xmlns:c16="http://schemas.microsoft.com/office/drawing/2014/chart" uri="{C3380CC4-5D6E-409C-BE32-E72D297353CC}">
              <c16:uniqueId val="{00000007-B6BA-4B87-AB82-645DD03ABAB0}"/>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1.31</c:v>
                </c:pt>
                <c:pt idx="4">
                  <c:v>#N/A</c:v>
                </c:pt>
                <c:pt idx="5">
                  <c:v>0.56999999999999995</c:v>
                </c:pt>
                <c:pt idx="6">
                  <c:v>#N/A</c:v>
                </c:pt>
                <c:pt idx="7">
                  <c:v>0.67</c:v>
                </c:pt>
                <c:pt idx="8">
                  <c:v>#N/A</c:v>
                </c:pt>
                <c:pt idx="9">
                  <c:v>2.09</c:v>
                </c:pt>
              </c:numCache>
            </c:numRef>
          </c:val>
          <c:extLst>
            <c:ext xmlns:c16="http://schemas.microsoft.com/office/drawing/2014/chart" uri="{C3380CC4-5D6E-409C-BE32-E72D297353CC}">
              <c16:uniqueId val="{00000008-B6BA-4B87-AB82-645DD03ABA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6.47</c:v>
                </c:pt>
                <c:pt idx="2">
                  <c:v>#N/A</c:v>
                </c:pt>
                <c:pt idx="3">
                  <c:v>7.26</c:v>
                </c:pt>
                <c:pt idx="4">
                  <c:v>#N/A</c:v>
                </c:pt>
                <c:pt idx="5">
                  <c:v>5.54</c:v>
                </c:pt>
                <c:pt idx="6">
                  <c:v>#N/A</c:v>
                </c:pt>
                <c:pt idx="7">
                  <c:v>4.4400000000000004</c:v>
                </c:pt>
                <c:pt idx="8">
                  <c:v>#N/A</c:v>
                </c:pt>
                <c:pt idx="9">
                  <c:v>7.43</c:v>
                </c:pt>
              </c:numCache>
            </c:numRef>
          </c:val>
          <c:extLst>
            <c:ext xmlns:c16="http://schemas.microsoft.com/office/drawing/2014/chart" uri="{C3380CC4-5D6E-409C-BE32-E72D297353CC}">
              <c16:uniqueId val="{00000009-B6BA-4B87-AB82-645DD03ABA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1506</c:v>
                </c:pt>
                <c:pt idx="5">
                  <c:v>1529</c:v>
                </c:pt>
                <c:pt idx="8">
                  <c:v>1503</c:v>
                </c:pt>
                <c:pt idx="11">
                  <c:v>1483</c:v>
                </c:pt>
                <c:pt idx="14">
                  <c:v>1372</c:v>
                </c:pt>
              </c:numCache>
            </c:numRef>
          </c:val>
          <c:extLst>
            <c:ext xmlns:c16="http://schemas.microsoft.com/office/drawing/2014/chart" uri="{C3380CC4-5D6E-409C-BE32-E72D297353CC}">
              <c16:uniqueId val="{00000000-5865-4D2B-8642-BDA98A66A1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5865-4D2B-8642-BDA98A66A1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7</c:v>
                </c:pt>
                <c:pt idx="9">
                  <c:v>3</c:v>
                </c:pt>
                <c:pt idx="12">
                  <c:v>4</c:v>
                </c:pt>
              </c:numCache>
            </c:numRef>
          </c:val>
          <c:extLst>
            <c:ext xmlns:c16="http://schemas.microsoft.com/office/drawing/2014/chart" uri="{C3380CC4-5D6E-409C-BE32-E72D297353CC}">
              <c16:uniqueId val="{00000002-5865-4D2B-8642-BDA98A66A1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70</c:v>
                </c:pt>
                <c:pt idx="6">
                  <c:v>64</c:v>
                </c:pt>
                <c:pt idx="9">
                  <c:v>60</c:v>
                </c:pt>
                <c:pt idx="12">
                  <c:v>42</c:v>
                </c:pt>
              </c:numCache>
            </c:numRef>
          </c:val>
          <c:extLst>
            <c:ext xmlns:c16="http://schemas.microsoft.com/office/drawing/2014/chart" uri="{C3380CC4-5D6E-409C-BE32-E72D297353CC}">
              <c16:uniqueId val="{00000003-5865-4D2B-8642-BDA98A66A1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63</c:v>
                </c:pt>
                <c:pt idx="3">
                  <c:v>56</c:v>
                </c:pt>
                <c:pt idx="6">
                  <c:v>22</c:v>
                </c:pt>
                <c:pt idx="9">
                  <c:v>48</c:v>
                </c:pt>
                <c:pt idx="12">
                  <c:v>38</c:v>
                </c:pt>
              </c:numCache>
            </c:numRef>
          </c:val>
          <c:extLst>
            <c:ext xmlns:c16="http://schemas.microsoft.com/office/drawing/2014/chart" uri="{C3380CC4-5D6E-409C-BE32-E72D297353CC}">
              <c16:uniqueId val="{00000004-5865-4D2B-8642-BDA98A66A1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65-4D2B-8642-BDA98A66A1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65-4D2B-8642-BDA98A66A1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1915</c:v>
                </c:pt>
                <c:pt idx="3">
                  <c:v>1899</c:v>
                </c:pt>
                <c:pt idx="6">
                  <c:v>1875</c:v>
                </c:pt>
                <c:pt idx="9">
                  <c:v>1877</c:v>
                </c:pt>
                <c:pt idx="12">
                  <c:v>1913</c:v>
                </c:pt>
              </c:numCache>
            </c:numRef>
          </c:val>
          <c:extLst>
            <c:ext xmlns:c16="http://schemas.microsoft.com/office/drawing/2014/chart" uri="{C3380CC4-5D6E-409C-BE32-E72D297353CC}">
              <c16:uniqueId val="{00000007-5865-4D2B-8642-BDA98A66A1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561</c:v>
                </c:pt>
                <c:pt idx="2">
                  <c:v>#N/A</c:v>
                </c:pt>
                <c:pt idx="3">
                  <c:v>#N/A</c:v>
                </c:pt>
                <c:pt idx="4">
                  <c:v>507</c:v>
                </c:pt>
                <c:pt idx="5">
                  <c:v>#N/A</c:v>
                </c:pt>
                <c:pt idx="6">
                  <c:v>#N/A</c:v>
                </c:pt>
                <c:pt idx="7">
                  <c:v>465</c:v>
                </c:pt>
                <c:pt idx="8">
                  <c:v>#N/A</c:v>
                </c:pt>
                <c:pt idx="9">
                  <c:v>#N/A</c:v>
                </c:pt>
                <c:pt idx="10">
                  <c:v>505</c:v>
                </c:pt>
                <c:pt idx="11">
                  <c:v>#N/A</c:v>
                </c:pt>
                <c:pt idx="12">
                  <c:v>#N/A</c:v>
                </c:pt>
                <c:pt idx="13">
                  <c:v>626</c:v>
                </c:pt>
                <c:pt idx="14">
                  <c:v>#N/A</c:v>
                </c:pt>
              </c:numCache>
            </c:numRef>
          </c:val>
          <c:smooth val="0"/>
          <c:extLst>
            <c:ext xmlns:c16="http://schemas.microsoft.com/office/drawing/2014/chart" uri="{C3380CC4-5D6E-409C-BE32-E72D297353CC}">
              <c16:uniqueId val="{00000008-5865-4D2B-8642-BDA98A66A1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15860</c:v>
                </c:pt>
                <c:pt idx="5">
                  <c:v>15992</c:v>
                </c:pt>
                <c:pt idx="8">
                  <c:v>16046</c:v>
                </c:pt>
                <c:pt idx="11">
                  <c:v>15996</c:v>
                </c:pt>
                <c:pt idx="14">
                  <c:v>16566</c:v>
                </c:pt>
              </c:numCache>
            </c:numRef>
          </c:val>
          <c:extLst>
            <c:ext xmlns:c16="http://schemas.microsoft.com/office/drawing/2014/chart" uri="{C3380CC4-5D6E-409C-BE32-E72D297353CC}">
              <c16:uniqueId val="{00000000-9027-4215-9D49-656038DDB3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1298</c:v>
                </c:pt>
                <c:pt idx="5">
                  <c:v>1206</c:v>
                </c:pt>
                <c:pt idx="8">
                  <c:v>1305</c:v>
                </c:pt>
                <c:pt idx="11">
                  <c:v>1274</c:v>
                </c:pt>
                <c:pt idx="14">
                  <c:v>1315</c:v>
                </c:pt>
              </c:numCache>
            </c:numRef>
          </c:val>
          <c:extLst>
            <c:ext xmlns:c16="http://schemas.microsoft.com/office/drawing/2014/chart" uri="{C3380CC4-5D6E-409C-BE32-E72D297353CC}">
              <c16:uniqueId val="{00000001-9027-4215-9D49-656038DDB3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4310</c:v>
                </c:pt>
                <c:pt idx="5">
                  <c:v>4572</c:v>
                </c:pt>
                <c:pt idx="8">
                  <c:v>5040</c:v>
                </c:pt>
                <c:pt idx="11">
                  <c:v>5109</c:v>
                </c:pt>
                <c:pt idx="14">
                  <c:v>3964</c:v>
                </c:pt>
              </c:numCache>
            </c:numRef>
          </c:val>
          <c:extLst>
            <c:ext xmlns:c16="http://schemas.microsoft.com/office/drawing/2014/chart" uri="{C3380CC4-5D6E-409C-BE32-E72D297353CC}">
              <c16:uniqueId val="{00000002-9027-4215-9D49-656038DDB3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27-4215-9D49-656038DDB3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27-4215-9D49-656038DDB3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54</c:v>
                </c:pt>
                <c:pt idx="3">
                  <c:v>50</c:v>
                </c:pt>
                <c:pt idx="6">
                  <c:v>46</c:v>
                </c:pt>
                <c:pt idx="9">
                  <c:v>42</c:v>
                </c:pt>
                <c:pt idx="12">
                  <c:v>199</c:v>
                </c:pt>
              </c:numCache>
            </c:numRef>
          </c:val>
          <c:extLst>
            <c:ext xmlns:c16="http://schemas.microsoft.com/office/drawing/2014/chart" uri="{C3380CC4-5D6E-409C-BE32-E72D297353CC}">
              <c16:uniqueId val="{00000005-9027-4215-9D49-656038DDB3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4730</c:v>
                </c:pt>
                <c:pt idx="3">
                  <c:v>4659</c:v>
                </c:pt>
                <c:pt idx="6">
                  <c:v>4492</c:v>
                </c:pt>
                <c:pt idx="9">
                  <c:v>4400</c:v>
                </c:pt>
                <c:pt idx="12">
                  <c:v>4328</c:v>
                </c:pt>
              </c:numCache>
            </c:numRef>
          </c:val>
          <c:extLst>
            <c:ext xmlns:c16="http://schemas.microsoft.com/office/drawing/2014/chart" uri="{C3380CC4-5D6E-409C-BE32-E72D297353CC}">
              <c16:uniqueId val="{00000006-9027-4215-9D49-656038DDB3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376</c:v>
                </c:pt>
                <c:pt idx="3">
                  <c:v>307</c:v>
                </c:pt>
                <c:pt idx="6">
                  <c:v>247</c:v>
                </c:pt>
                <c:pt idx="9">
                  <c:v>188</c:v>
                </c:pt>
                <c:pt idx="12">
                  <c:v>148</c:v>
                </c:pt>
              </c:numCache>
            </c:numRef>
          </c:val>
          <c:extLst>
            <c:ext xmlns:c16="http://schemas.microsoft.com/office/drawing/2014/chart" uri="{C3380CC4-5D6E-409C-BE32-E72D297353CC}">
              <c16:uniqueId val="{00000007-9027-4215-9D49-656038DDB3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630</c:v>
                </c:pt>
                <c:pt idx="3">
                  <c:v>454</c:v>
                </c:pt>
                <c:pt idx="6">
                  <c:v>356</c:v>
                </c:pt>
                <c:pt idx="9">
                  <c:v>336</c:v>
                </c:pt>
                <c:pt idx="12">
                  <c:v>295</c:v>
                </c:pt>
              </c:numCache>
            </c:numRef>
          </c:val>
          <c:extLst>
            <c:ext xmlns:c16="http://schemas.microsoft.com/office/drawing/2014/chart" uri="{C3380CC4-5D6E-409C-BE32-E72D297353CC}">
              <c16:uniqueId val="{00000008-9027-4215-9D49-656038DDB3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271</c:v>
                </c:pt>
                <c:pt idx="3">
                  <c:v>528</c:v>
                </c:pt>
                <c:pt idx="6">
                  <c:v>793</c:v>
                </c:pt>
                <c:pt idx="9">
                  <c:v>880</c:v>
                </c:pt>
                <c:pt idx="12">
                  <c:v>1561</c:v>
                </c:pt>
              </c:numCache>
            </c:numRef>
          </c:val>
          <c:extLst>
            <c:ext xmlns:c16="http://schemas.microsoft.com/office/drawing/2014/chart" uri="{C3380CC4-5D6E-409C-BE32-E72D297353CC}">
              <c16:uniqueId val="{00000009-9027-4215-9D49-656038DDB3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18682</c:v>
                </c:pt>
                <c:pt idx="3">
                  <c:v>19039</c:v>
                </c:pt>
                <c:pt idx="6">
                  <c:v>19522</c:v>
                </c:pt>
                <c:pt idx="9">
                  <c:v>19886</c:v>
                </c:pt>
                <c:pt idx="12">
                  <c:v>21336</c:v>
                </c:pt>
              </c:numCache>
            </c:numRef>
          </c:val>
          <c:extLst>
            <c:ext xmlns:c16="http://schemas.microsoft.com/office/drawing/2014/chart" uri="{C3380CC4-5D6E-409C-BE32-E72D297353CC}">
              <c16:uniqueId val="{0000000A-9027-4215-9D49-656038DDB3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3274</c:v>
                </c:pt>
                <c:pt idx="2">
                  <c:v>#N/A</c:v>
                </c:pt>
                <c:pt idx="3">
                  <c:v>#N/A</c:v>
                </c:pt>
                <c:pt idx="4">
                  <c:v>3268</c:v>
                </c:pt>
                <c:pt idx="5">
                  <c:v>#N/A</c:v>
                </c:pt>
                <c:pt idx="6">
                  <c:v>#N/A</c:v>
                </c:pt>
                <c:pt idx="7">
                  <c:v>3065</c:v>
                </c:pt>
                <c:pt idx="8">
                  <c:v>#N/A</c:v>
                </c:pt>
                <c:pt idx="9">
                  <c:v>#N/A</c:v>
                </c:pt>
                <c:pt idx="10">
                  <c:v>3353</c:v>
                </c:pt>
                <c:pt idx="11">
                  <c:v>#N/A</c:v>
                </c:pt>
                <c:pt idx="12">
                  <c:v>#N/A</c:v>
                </c:pt>
                <c:pt idx="13">
                  <c:v>6021</c:v>
                </c:pt>
                <c:pt idx="14">
                  <c:v>#N/A</c:v>
                </c:pt>
              </c:numCache>
            </c:numRef>
          </c:val>
          <c:smooth val="0"/>
          <c:extLst>
            <c:ext xmlns:c16="http://schemas.microsoft.com/office/drawing/2014/chart" uri="{C3380CC4-5D6E-409C-BE32-E72D297353CC}">
              <c16:uniqueId val="{0000000B-9027-4215-9D49-656038DDB3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1503</c:v>
                </c:pt>
                <c:pt idx="1">
                  <c:v>1490</c:v>
                </c:pt>
                <c:pt idx="2">
                  <c:v>1275</c:v>
                </c:pt>
              </c:numCache>
            </c:numRef>
          </c:val>
          <c:extLst>
            <c:ext xmlns:c16="http://schemas.microsoft.com/office/drawing/2014/chart" uri="{C3380CC4-5D6E-409C-BE32-E72D297353CC}">
              <c16:uniqueId val="{00000000-F8C9-4710-803C-354D64B57A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F8C9-4710-803C-354D64B57A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3034</c:v>
                </c:pt>
                <c:pt idx="1">
                  <c:v>3052</c:v>
                </c:pt>
                <c:pt idx="2">
                  <c:v>2218</c:v>
                </c:pt>
              </c:numCache>
            </c:numRef>
          </c:val>
          <c:extLst>
            <c:ext xmlns:c16="http://schemas.microsoft.com/office/drawing/2014/chart" uri="{C3380CC4-5D6E-409C-BE32-E72D297353CC}">
              <c16:uniqueId val="{00000002-F8C9-4710-803C-354D64B57A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{8332985E-24CB-4CB2-8F2B-FFEDC153B698}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103-4F77-B1A7-349735EFF8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{C4ACD06C-A8CB-49C6-9D9D-B83AF0EEE1F4}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03-4F77-B1A7-349735EFF8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{46CAA8DD-0EA4-4C69-B621-8EBF9A4A80F6}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03-4F77-B1A7-349735EFF8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{28B8D0AA-229E-42F7-9EAB-08798CC059AF}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03-4F77-B1A7-349735EFF8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{65B2EC2D-1E10-4E67-B8B2-BFC25FEABF93}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03-4F77-B1A7-349735EFF827}"/>
                </c:ext>
              </c:extLst>
            </c:dLbl>
            <c:dLbl>
              <c:idx val="8"/>
              <c:layout>
                <c:manualLayout>
                  <c:x val="-2.992962822419608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{A3EFE29B-5A13-4996-8CBB-C04B14256C71}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103-4F77-B1A7-349735EFF827}"/>
                </c:ext>
              </c:extLst>
            </c:dLbl>
            <c:dLbl>
              <c:idx val="16"/>
              <c:layout>
                <c:manualLayout>
                  <c:x val="-3.436077271494865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{42327CEE-3523-40D8-8D85-8150BAEE2058}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103-4F77-B1A7-349735EFF82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{BA14E7C0-A1F9-4F03-80C5-CB8624CA023A}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103-4F77-B1A7-349735EFF82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{55DFC0D5-1133-447F-961A-07DA8BE3645A}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103-4F77-B1A7-349735EFF8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52</c:v>
                </c:pt>
                <c:pt idx="16">
                  <c:v>52.8</c:v>
                </c:pt>
                <c:pt idx="24">
                  <c:v>54.2</c:v>
                </c:pt>
              </c:numCache>
            </c:numRef>
          </c:xVal>
          <c:yVal>
            <c:numRef>
              <c:f>公会計指標分析・財政指標組合せ分析表!$BP$51:$DC$51</c:f>
              <c:numCache>
                <c:formatCode>#,##0.0;"▲ "#,##0.0</c:formatCode>
                <c:ptCount val="40"/>
                <c:pt idx="0">
                  <c:v>23.7</c:v>
                </c:pt>
                <c:pt idx="8">
                  <c:v>23.4</c:v>
                </c:pt>
                <c:pt idx="16">
                  <c:v>21.9</c:v>
                </c:pt>
                <c:pt idx="24">
                  <c:v>23.8</c:v>
                </c:pt>
              </c:numCache>
            </c:numRef>
          </c:yVal>
          <c:smooth val="0"/>
          <c:extLst>
            <c:ext xmlns:c16="http://schemas.microsoft.com/office/drawing/2014/chart" uri="{C3380CC4-5D6E-409C-BE32-E72D297353CC}">
              <c16:uniqueId val="{00000009-7103-4F77-B1A7-349735EFF8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{62289672-FEA5-4DFC-B342-5B7B23EFE2A0}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103-4F77-B1A7-349735EFF8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{D3D37BF0-0A51-4022-A9CF-9DFBC511AF2D}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03-4F77-B1A7-349735EFF8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{E2B0638B-315C-49F5-9757-DDC3EADDF022}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03-4F77-B1A7-349735EFF8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{0530FA39-B600-4F87-9C10-CF9666520863}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03-4F77-B1A7-349735EFF8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{6FBA315D-2916-49FF-A5CA-C8072B7D4906}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03-4F77-B1A7-349735EFF827}"/>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{25288FC5-5FBD-44E8-80CE-5E4C58ECAFBF}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103-4F77-B1A7-349735EFF827}"/>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{DE662DEE-CD5F-4254-8BA0-D46D71F3390B}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103-4F77-B1A7-349735EFF827}"/>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{4D15F19C-AE50-48B4-9DD8-700DD36DD56F}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103-4F77-B1A7-349735EFF82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{4728C551-9D4A-433B-BB55-2FD3C1192038}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103-4F77-B1A7-349735EFF8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numCache>
            </c:numRef>
          </c:xVal>
          <c:yVal>
            <c:numRef>
              <c:f>公会計指標分析・財政指標組合せ分析表!$BP$55:$DC$55</c:f>
              <c:numCache>
                <c:formatCode>#,##0.0;"▲ "#,##0.0</c:formatCode>
                <c:ptCount val="40"/>
                <c:pt idx="0">
                  <c:v>35.299999999999997</c:v>
                </c:pt>
                <c:pt idx="8">
                  <c:v>31.9</c:v>
                </c:pt>
                <c:pt idx="16">
                  <c:v>24.2</c:v>
                </c:pt>
                <c:pt idx="24">
                  <c:v>22.1</c:v>
                </c:pt>
              </c:numCache>
            </c:numRef>
          </c:yVal>
          <c:smooth val="0"/>
          <c:extLst>
            <c:ext xmlns:c16="http://schemas.microsoft.com/office/drawing/2014/chart" uri="{C3380CC4-5D6E-409C-BE32-E72D297353CC}">
              <c16:uniqueId val="{00000013-7103-4F77-B1A7-349735EFF82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998964317590094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{86CB0A9F-1BA1-4E5B-9213-0C3D5BE8A9D6}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0D1-4EF2-BC3B-EEE161E9F0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{7E021BA6-55FF-4C8F-8468-5D20D276D605}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D1-4EF2-BC3B-EEE161E9F0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{150D78E4-181C-4721-9751-39FDE45A050A}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D1-4EF2-BC3B-EEE161E9F0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{162BE79A-7FDE-4F02-8F11-4E16DC55A641}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D1-4EF2-BC3B-EEE161E9F0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{051C1559-2C8C-4841-B4CE-3A65CE4D297C}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D1-4EF2-BC3B-EEE161E9F054}"/>
                </c:ext>
              </c:extLst>
            </c:dLbl>
            <c:dLbl>
              <c:idx val="8"/>
              <c:layout>
                <c:manualLayout>
                  <c:x val="0"/>
                  <c:y val="-1.59989643175900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{AA0AE07E-C7BE-40A6-9FDA-06792FB29BF8}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0D1-4EF2-BC3B-EEE161E9F054}"/>
                </c:ext>
              </c:extLst>
            </c:dLbl>
            <c:dLbl>
              <c:idx val="16"/>
              <c:layout>
                <c:manualLayout>
                  <c:x val="0"/>
                  <c:y val="-4.1629364062231359E-4"/>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{F1EEE2D2-B4A6-4ED1-AD66-A266C2131D3C}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0D1-4EF2-BC3B-EEE161E9F054}"/>
                </c:ext>
              </c:extLst>
            </c:dLbl>
            <c:dLbl>
              <c:idx val="24"/>
              <c:layout>
                <c:manualLayout>
                  <c:x val="0"/>
                  <c:y val="4.1629364062227374E-4"/>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{52CBF70C-2889-427B-B48B-C6DD73A81F30}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0D1-4EF2-BC3B-EEE161E9F05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{35CBA07F-9280-4FE4-BF4B-F08C3DBF872E}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0D1-4EF2-BC3B-EEE161E9F0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4.0999999999999996</c:v>
                </c:pt>
                <c:pt idx="16">
                  <c:v>3.6</c:v>
                </c:pt>
                <c:pt idx="24">
                  <c:v>3.5</c:v>
                </c:pt>
                <c:pt idx="32">
                  <c:v>3.7</c:v>
                </c:pt>
              </c:numCache>
            </c:numRef>
          </c:xVal>
          <c:yVal>
            <c:numRef>
              <c:f>公会計指標分析・財政指標組合せ分析表!$BP$73:$DC$73</c:f>
              <c:numCache>
                <c:formatCode>#,##0.0;"▲ "#,##0.0</c:formatCode>
                <c:ptCount val="40"/>
                <c:pt idx="0">
                  <c:v>23.7</c:v>
                </c:pt>
                <c:pt idx="8">
                  <c:v>23.4</c:v>
                </c:pt>
                <c:pt idx="16">
                  <c:v>21.9</c:v>
                </c:pt>
                <c:pt idx="24">
                  <c:v>23.8</c:v>
                </c:pt>
                <c:pt idx="32">
                  <c:v>41.9</c:v>
                </c:pt>
              </c:numCache>
            </c:numRef>
          </c:yVal>
          <c:smooth val="0"/>
          <c:extLst>
            <c:ext xmlns:c16="http://schemas.microsoft.com/office/drawing/2014/chart" uri="{C3380CC4-5D6E-409C-BE32-E72D297353CC}">
              <c16:uniqueId val="{00000009-F0D1-4EF2-BC3B-EEE161E9F0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{2BC989B3-804E-4772-949B-D377652B5A53}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0D1-4EF2-BC3B-EEE161E9F0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{3E7B9191-16F1-4FB4-8A5D-AFBB72C2980B}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D1-4EF2-BC3B-EEE161E9F0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{1746C5B9-6AFF-4B6F-A421-5B1699F1584B}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D1-4EF2-BC3B-EEE161E9F0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{469ADBAC-F72F-4A39-B5A3-A6F66D18FA76}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D1-4EF2-BC3B-EEE161E9F0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{0AF8650E-BD88-41D4-8F25-49020DCEEAF0}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D1-4EF2-BC3B-EEE161E9F05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{371DA576-3B83-4B67-844B-6AF9060F32B2}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0D1-4EF2-BC3B-EEE161E9F05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{A2EDBECB-2661-4465-9DA0-ACC1A2888151}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0D1-4EF2-BC3B-EEE161E9F054}"/>
                </c:ext>
              </c:extLst>
            </c:dLbl>
            <c:dLbl>
              <c:idx val="24"/>
              <c:layout>
                <c:manualLayout>
                  <c:x val="0"/>
                  <c:y val="2.3640204478778443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{8593C5E5-FB66-4240-B079-D92F0BFA5B66}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0D1-4EF2-BC3B-EEE161E9F054}"/>
                </c:ext>
              </c:extLst>
            </c:dLbl>
            <c:dLbl>
              <c:idx val="32"/>
              <c:layout>
                <c:manualLayout>
                  <c:x val="0"/>
                  <c:y val="-2.3640204478778842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{628E7F10-8681-4912-913C-563D2D6D3379}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0D1-4EF2-BC3B-EEE161E9F0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F0D1-4EF2-BC3B-EEE161E9F054}"/>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）については、臨時財政対策債等の償還開始などにより増額となっている。</a:t>
          </a:r>
        </a:p>
        <a:p>
          <a:r>
            <a:rPr kumimoji="1" lang="ja-JP" altLang="en-US" sz="1400">
              <a:latin typeface="ＭＳ ゴシック" pitchFamily="49" charset="-128"/>
              <a:ea typeface="ＭＳ ゴシック" pitchFamily="49" charset="-128"/>
            </a:rPr>
            <a:t>　今後は市内公共施設老朽化に伴う改修工事等が見込まれることから、実質公債費比率の動向には注視していくとともに新規事業の実施等について総点検を図り、新規発行の抑制に努める。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満期一括償還による地方債がないため。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年度決算の将来負担額（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職員の年齢構成の変化による退職手当負担見込額が減少しているものの市庁舎建て替えに伴い地方債現在高が増加している。また、市役所庁舎管理等業務などの債務負担行為の設定により大幅な増額となった。一方、充当財源額（</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）については、臨時財政対策債の公債費償還算入により、基準財政需要額算入見込額が増加しているものの、市役所建替工事に伴う基金の取崩によって減少している。</a:t>
          </a:r>
        </a:p>
        <a:p>
          <a:r>
            <a:rPr kumimoji="1" lang="ja-JP" altLang="en-US" sz="1400">
              <a:latin typeface="ＭＳ ゴシック" pitchFamily="49" charset="-128"/>
              <a:ea typeface="ＭＳ ゴシック" pitchFamily="49" charset="-128"/>
            </a:rPr>
            <a:t>　今後も後世への負担を少しでも軽減するよう、新規事業の実施等について総点検を図り、財政の健全化に努める。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東京都清瀬市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増大する社会保障関係経費に対する財源不足のため、財政調整基金を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百万円を取り崩したほか、新庁舎建設事業などの財源として公共施設整備基金を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百万円取り崩したが、個人市民税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や固定資産税の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増などにより、実質収支が改善し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。加えて、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の財源のために、当初予算において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いた。しかし、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新庁舎建設事業などによる取崩が大きく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当市においては、一般財源不足を補うために当初予算で財政調整基金の取り崩しを余儀なくされる状況である。財政調整基金については残高目標を標準財政規模の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％程度として積み立てを行っていく。また、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今後は市内公共施設老朽化に伴う改修工事が見込まれることから、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行革による歳出削減や、未利用地の売払いによる収入を原資として引き続き公共施設整備基金の積み立てを優先して行なっていく。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・緑地保全基金：自然環境の保全育成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・教育基金：教育の振興、児童及び生徒の学力向上、教育環境の拡充</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・まちづくり応援基金：緑地保全、子育て支援、学校教育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生涯学習、高齢者支援、環境対策等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新庁舎建設事業の財源などのために、公共施設整備基金を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百万円取り崩したことなどにより、その他特定目的基金全体としては前年度と比較して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今後は市内公共施設老朽化に伴う改修工事が見込まれることから、行革による歳出削減や、未利用地の売払いによる収入を原資として引き続き公共施設整備基金の積み立てを優先して行なっていく。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年度においては、実質収支が改善したことにより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百万円を積み立てたものの、増大する社会保障関係経費に対する財源不足のため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百万円を取り崩したため前年度と比較して、残高は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基金の運用額を積立したが、大きい増減はない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満期一括償還による地方債もないため、基金の運用益を積立てていく。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74,905
73,570
10.23
43,641,136
42,404,538
1,164,259
15,656,677
21,335,703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全体では、類似団体と比較して低い水準となっている一方で、施設類型別ストック情報からも読み取れるように、庁舎をはじめとする各公共施設の老朽化が進んでいる。老朽化した公共施設を適切に維持していくためには、大規模改修や更新など多額の費用がかかり、限られた財源の中で、現在保有している公共施設を全て維持していくことは困難である。「公共施設個別施設計画」の策定を行い、それを踏まえて令和４年３月に「公共施設等総合管理計画」の改定を行った。今後も計画的な更新・改修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83" name="楕円 82"/>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4" name="楕円 83"/>
        <xdr:cNvSpPr/>
      </xdr:nvSpPr>
      <xdr:spPr>
        <a:xfrm>
          <a:off x="3238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49621</xdr:rowOff>
    </xdr:from>
    <xdr:to>
      <xdr:col>19</xdr:col>
      <xdr:colOff>136525</xdr:colOff>
      <xdr:row>30</xdr:row>
      <xdr:rowOff>92801</xdr:rowOff>
    </xdr:to>
    <xdr:cxnSp macro="">
      <xdr:nvCxnSpPr>
        <xdr:cNvPr id="85" name="直線コネクタ 84"/>
        <xdr:cNvCxnSpPr/>
      </xdr:nvCxnSpPr>
      <xdr:spPr>
        <a:xfrm>
          <a:off x="3289300" y="596464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145597</xdr:rowOff>
    </xdr:from>
    <xdr:to>
      <xdr:col>11</xdr:col>
      <xdr:colOff>187325</xdr:colOff>
      <xdr:row>30</xdr:row>
      <xdr:rowOff>75747</xdr:rowOff>
    </xdr:to>
    <xdr:sp macro="" textlink="">
      <xdr:nvSpPr>
        <xdr:cNvPr id="86" name="楕円 85"/>
        <xdr:cNvSpPr/>
      </xdr:nvSpPr>
      <xdr:spPr>
        <a:xfrm>
          <a:off x="2476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24947</xdr:rowOff>
    </xdr:from>
    <xdr:to>
      <xdr:col>15</xdr:col>
      <xdr:colOff>136525</xdr:colOff>
      <xdr:row>30</xdr:row>
      <xdr:rowOff>49621</xdr:rowOff>
    </xdr:to>
    <xdr:cxnSp macro="">
      <xdr:nvCxnSpPr>
        <xdr:cNvPr id="87" name="直線コネクタ 86"/>
        <xdr:cNvCxnSpPr/>
      </xdr:nvCxnSpPr>
      <xdr:spPr>
        <a:xfrm>
          <a:off x="2527300" y="593997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88" name="楕円 87"/>
        <xdr:cNvSpPr/>
      </xdr:nvSpPr>
      <xdr:spPr>
        <a:xfrm>
          <a:off x="1714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30</xdr:row>
      <xdr:rowOff>24947</xdr:rowOff>
    </xdr:to>
    <xdr:cxnSp macro="">
      <xdr:nvCxnSpPr>
        <xdr:cNvPr id="89" name="直線コネクタ 88"/>
        <xdr:cNvCxnSpPr/>
      </xdr:nvCxnSpPr>
      <xdr:spPr>
        <a:xfrm>
          <a:off x="1765300" y="590296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0"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1"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2"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3"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160128</xdr:rowOff>
    </xdr:from>
    <xdr:ext cx="405111" cy="259045"/>
    <xdr:sp macro="" textlink="">
      <xdr:nvSpPr>
        <xdr:cNvPr id="94" name="n_1mainValue有形固定資産減価償却率"/>
        <xdr:cNvSpPr txBox="1"/>
      </xdr:nvSpPr>
      <xdr:spPr>
        <a:xfrm>
          <a:off x="38360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5" name="n_2main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92274</xdr:rowOff>
    </xdr:from>
    <xdr:ext cx="405111" cy="259045"/>
    <xdr:sp macro="" textlink="">
      <xdr:nvSpPr>
        <xdr:cNvPr id="96" name="n_3mainValue有形固定資産減価償却率"/>
        <xdr:cNvSpPr txBox="1"/>
      </xdr:nvSpPr>
      <xdr:spPr>
        <a:xfrm>
          <a:off x="23247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7" name="n_4main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決算の債務償還比率については、令和元年度と比べ低い数値となったが、依然として類似団体と比較して高い水準となっており、今後も老朽化した公共施設の改修の財源として地方債の発行や基金からの繰入が見込まれるため、公債費の動向等には引き続き注視していく必要がある。</a:t>
          </a:r>
        </a:p>
        <a:p>
          <a:r>
            <a:rPr kumimoji="1" lang="ja-JP" altLang="en-US" sz="1100">
              <a:latin typeface="ＭＳ Ｐゴシック" panose="020B0600070205080204" pitchFamily="50" charset="-128"/>
              <a:ea typeface="ＭＳ Ｐゴシック" panose="020B0600070205080204" pitchFamily="50" charset="-128"/>
            </a:rPr>
            <a:t>　今後とも新規事業の実施等について総点検を図り、財政の健全化を図る。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6" name="直線コネクタ 125"/>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27"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28" name="直線コネクタ 127"/>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1"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2" name="フローチャート: 判断 131"/>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3" name="フローチャート: 判断 132"/>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4" name="フローチャート: 判断 133"/>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5" name="フローチャート: 判断 134"/>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6" name="フローチャート: 判断 135"/>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12411</xdr:rowOff>
    </xdr:from>
    <xdr:to>
      <xdr:col>76</xdr:col>
      <xdr:colOff>73025</xdr:colOff>
      <xdr:row>31</xdr:row>
      <xdr:rowOff>114011</xdr:rowOff>
    </xdr:to>
    <xdr:sp macro="" textlink="">
      <xdr:nvSpPr>
        <xdr:cNvPr id="142" name="楕円 141"/>
        <xdr:cNvSpPr/>
      </xdr:nvSpPr>
      <xdr:spPr>
        <a:xfrm>
          <a:off x="14744700" y="60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162288</xdr:rowOff>
    </xdr:from>
    <xdr:ext cx="469744" cy="259045"/>
    <xdr:sp macro="" textlink="">
      <xdr:nvSpPr>
        <xdr:cNvPr id="143" name="債務償還比率該当値テキスト"/>
        <xdr:cNvSpPr txBox="1"/>
      </xdr:nvSpPr>
      <xdr:spPr>
        <a:xfrm>
          <a:off x="14846300" y="60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65306</xdr:rowOff>
    </xdr:from>
    <xdr:to>
      <xdr:col>72</xdr:col>
      <xdr:colOff>123825</xdr:colOff>
      <xdr:row>31</xdr:row>
      <xdr:rowOff>166906</xdr:rowOff>
    </xdr:to>
    <xdr:sp macro="" textlink="">
      <xdr:nvSpPr>
        <xdr:cNvPr id="144" name="楕円 143"/>
        <xdr:cNvSpPr/>
      </xdr:nvSpPr>
      <xdr:spPr>
        <a:xfrm>
          <a:off x="14033500" y="61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63211</xdr:rowOff>
    </xdr:from>
    <xdr:to>
      <xdr:col>76</xdr:col>
      <xdr:colOff>22225</xdr:colOff>
      <xdr:row>31</xdr:row>
      <xdr:rowOff>116106</xdr:rowOff>
    </xdr:to>
    <xdr:cxnSp macro="">
      <xdr:nvCxnSpPr>
        <xdr:cNvPr id="145" name="直線コネクタ 144"/>
        <xdr:cNvCxnSpPr/>
      </xdr:nvCxnSpPr>
      <xdr:spPr>
        <a:xfrm flipV="1">
          <a:off x="14084300" y="6149686"/>
          <a:ext cx="7112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128086</xdr:rowOff>
    </xdr:from>
    <xdr:to>
      <xdr:col>68</xdr:col>
      <xdr:colOff>123825</xdr:colOff>
      <xdr:row>31</xdr:row>
      <xdr:rowOff>58236</xdr:rowOff>
    </xdr:to>
    <xdr:sp macro="" textlink="">
      <xdr:nvSpPr>
        <xdr:cNvPr id="146" name="楕円 145"/>
        <xdr:cNvSpPr/>
      </xdr:nvSpPr>
      <xdr:spPr>
        <a:xfrm>
          <a:off x="13271500" y="60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7436</xdr:rowOff>
    </xdr:from>
    <xdr:to>
      <xdr:col>72</xdr:col>
      <xdr:colOff>73025</xdr:colOff>
      <xdr:row>31</xdr:row>
      <xdr:rowOff>116106</xdr:rowOff>
    </xdr:to>
    <xdr:cxnSp macro="">
      <xdr:nvCxnSpPr>
        <xdr:cNvPr id="147" name="直線コネクタ 146"/>
        <xdr:cNvCxnSpPr/>
      </xdr:nvCxnSpPr>
      <xdr:spPr>
        <a:xfrm>
          <a:off x="13322300" y="6093911"/>
          <a:ext cx="762000" cy="10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53001</xdr:rowOff>
    </xdr:from>
    <xdr:to>
      <xdr:col>64</xdr:col>
      <xdr:colOff>123825</xdr:colOff>
      <xdr:row>30</xdr:row>
      <xdr:rowOff>154601</xdr:rowOff>
    </xdr:to>
    <xdr:sp macro="" textlink="">
      <xdr:nvSpPr>
        <xdr:cNvPr id="148" name="楕円 147"/>
        <xdr:cNvSpPr/>
      </xdr:nvSpPr>
      <xdr:spPr>
        <a:xfrm>
          <a:off x="12509500" y="5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103801</xdr:rowOff>
    </xdr:from>
    <xdr:to>
      <xdr:col>68</xdr:col>
      <xdr:colOff>73025</xdr:colOff>
      <xdr:row>31</xdr:row>
      <xdr:rowOff>7436</xdr:rowOff>
    </xdr:to>
    <xdr:cxnSp macro="">
      <xdr:nvCxnSpPr>
        <xdr:cNvPr id="149" name="直線コネクタ 148"/>
        <xdr:cNvCxnSpPr/>
      </xdr:nvCxnSpPr>
      <xdr:spPr>
        <a:xfrm>
          <a:off x="12560300" y="6018826"/>
          <a:ext cx="762000" cy="7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119091</xdr:rowOff>
    </xdr:from>
    <xdr:to>
      <xdr:col>60</xdr:col>
      <xdr:colOff>123825</xdr:colOff>
      <xdr:row>31</xdr:row>
      <xdr:rowOff>49241</xdr:rowOff>
    </xdr:to>
    <xdr:sp macro="" textlink="">
      <xdr:nvSpPr>
        <xdr:cNvPr id="150" name="楕円 149"/>
        <xdr:cNvSpPr/>
      </xdr:nvSpPr>
      <xdr:spPr>
        <a:xfrm>
          <a:off x="11747500" y="60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103801</xdr:rowOff>
    </xdr:from>
    <xdr:to>
      <xdr:col>64</xdr:col>
      <xdr:colOff>73025</xdr:colOff>
      <xdr:row>30</xdr:row>
      <xdr:rowOff>169891</xdr:rowOff>
    </xdr:to>
    <xdr:cxnSp macro="">
      <xdr:nvCxnSpPr>
        <xdr:cNvPr id="151" name="直線コネクタ 150"/>
        <xdr:cNvCxnSpPr/>
      </xdr:nvCxnSpPr>
      <xdr:spPr>
        <a:xfrm flipV="1">
          <a:off x="11798300" y="6018826"/>
          <a:ext cx="762000" cy="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2"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3"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54"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55"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158033</xdr:rowOff>
    </xdr:from>
    <xdr:ext cx="469744" cy="259045"/>
    <xdr:sp macro="" textlink="">
      <xdr:nvSpPr>
        <xdr:cNvPr id="156" name="n_1mainValue債務償還比率"/>
        <xdr:cNvSpPr txBox="1"/>
      </xdr:nvSpPr>
      <xdr:spPr>
        <a:xfrm>
          <a:off x="13836727" y="624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49363</xdr:rowOff>
    </xdr:from>
    <xdr:ext cx="469744" cy="259045"/>
    <xdr:sp macro="" textlink="">
      <xdr:nvSpPr>
        <xdr:cNvPr id="157" name="n_2mainValue債務償還比率"/>
        <xdr:cNvSpPr txBox="1"/>
      </xdr:nvSpPr>
      <xdr:spPr>
        <a:xfrm>
          <a:off x="13087427" y="613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171128</xdr:rowOff>
    </xdr:from>
    <xdr:ext cx="469744" cy="259045"/>
    <xdr:sp macro="" textlink="">
      <xdr:nvSpPr>
        <xdr:cNvPr id="158" name="n_3mainValue債務償還比率"/>
        <xdr:cNvSpPr txBox="1"/>
      </xdr:nvSpPr>
      <xdr:spPr>
        <a:xfrm>
          <a:off x="123254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65768</xdr:rowOff>
    </xdr:from>
    <xdr:ext cx="469744" cy="259045"/>
    <xdr:sp macro="" textlink="">
      <xdr:nvSpPr>
        <xdr:cNvPr id="159" name="n_4mainValue債務償還比率"/>
        <xdr:cNvSpPr txBox="1"/>
      </xdr:nvSpPr>
      <xdr:spPr>
        <a:xfrm>
          <a:off x="11563427" y="580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74,905
73,570
10.23
43,641,136
42,404,538
1,164,259
15,656,677
21,335,703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18869</xdr:rowOff>
    </xdr:from>
    <xdr:to>
      <xdr:col>20</xdr:col>
      <xdr:colOff>38100</xdr:colOff>
      <xdr:row>38</xdr:row>
      <xdr:rowOff>120469</xdr:rowOff>
    </xdr:to>
    <xdr:sp macro="" textlink="">
      <xdr:nvSpPr>
        <xdr:cNvPr id="74" name="楕円 73"/>
        <xdr:cNvSpPr/>
      </xdr:nvSpPr>
      <xdr:spPr>
        <a:xfrm>
          <a:off x="3746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75" name="楕円 74"/>
        <xdr:cNvSpPr/>
      </xdr:nvSpPr>
      <xdr:spPr>
        <a:xfrm>
          <a:off x="2857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40277</xdr:rowOff>
    </xdr:from>
    <xdr:to>
      <xdr:col>19</xdr:col>
      <xdr:colOff>177800</xdr:colOff>
      <xdr:row>38</xdr:row>
      <xdr:rowOff>69669</xdr:rowOff>
    </xdr:to>
    <xdr:cxnSp macro="">
      <xdr:nvCxnSpPr>
        <xdr:cNvPr id="76" name="直線コネクタ 75"/>
        <xdr:cNvCxnSpPr/>
      </xdr:nvCxnSpPr>
      <xdr:spPr>
        <a:xfrm>
          <a:off x="2908300" y="65553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129903</xdr:rowOff>
    </xdr:from>
    <xdr:to>
      <xdr:col>10</xdr:col>
      <xdr:colOff>165100</xdr:colOff>
      <xdr:row>38</xdr:row>
      <xdr:rowOff>60053</xdr:rowOff>
    </xdr:to>
    <xdr:sp macro="" textlink="">
      <xdr:nvSpPr>
        <xdr:cNvPr id="77" name="楕円 76"/>
        <xdr:cNvSpPr/>
      </xdr:nvSpPr>
      <xdr:spPr>
        <a:xfrm>
          <a:off x="1968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9253</xdr:rowOff>
    </xdr:from>
    <xdr:to>
      <xdr:col>15</xdr:col>
      <xdr:colOff>50800</xdr:colOff>
      <xdr:row>38</xdr:row>
      <xdr:rowOff>40277</xdr:rowOff>
    </xdr:to>
    <xdr:cxnSp macro="">
      <xdr:nvCxnSpPr>
        <xdr:cNvPr id="78" name="直線コネクタ 77"/>
        <xdr:cNvCxnSpPr/>
      </xdr:nvCxnSpPr>
      <xdr:spPr>
        <a:xfrm>
          <a:off x="2019300" y="65243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102144</xdr:rowOff>
    </xdr:from>
    <xdr:to>
      <xdr:col>6</xdr:col>
      <xdr:colOff>38100</xdr:colOff>
      <xdr:row>38</xdr:row>
      <xdr:rowOff>32294</xdr:rowOff>
    </xdr:to>
    <xdr:sp macro="" textlink="">
      <xdr:nvSpPr>
        <xdr:cNvPr id="79" name="楕円 78"/>
        <xdr:cNvSpPr/>
      </xdr:nvSpPr>
      <xdr:spPr>
        <a:xfrm>
          <a:off x="1079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152944</xdr:rowOff>
    </xdr:from>
    <xdr:to>
      <xdr:col>10</xdr:col>
      <xdr:colOff>114300</xdr:colOff>
      <xdr:row>38</xdr:row>
      <xdr:rowOff>9253</xdr:rowOff>
    </xdr:to>
    <xdr:cxnSp macro="">
      <xdr:nvCxnSpPr>
        <xdr:cNvPr id="80" name="直線コネクタ 79"/>
        <xdr:cNvCxnSpPr/>
      </xdr:nvCxnSpPr>
      <xdr:spPr>
        <a:xfrm>
          <a:off x="1130300" y="649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1"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2"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3"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4"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136996</xdr:rowOff>
    </xdr:from>
    <xdr:ext cx="405111" cy="259045"/>
    <xdr:sp macro="" textlink="">
      <xdr:nvSpPr>
        <xdr:cNvPr id="85" name="n_1mainValue【道路】&#10;有形固定資産減価償却率"/>
        <xdr:cNvSpPr txBox="1"/>
      </xdr:nvSpPr>
      <xdr:spPr>
        <a:xfrm>
          <a:off x="35820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6" name="n_2mainValue【道路】&#10;有形固定資産減価償却率"/>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76580</xdr:rowOff>
    </xdr:from>
    <xdr:ext cx="405111" cy="259045"/>
    <xdr:sp macro="" textlink="">
      <xdr:nvSpPr>
        <xdr:cNvPr id="87" name="n_3mainValue【道路】&#10;有形固定資産減価償却率"/>
        <xdr:cNvSpPr txBox="1"/>
      </xdr:nvSpPr>
      <xdr:spPr>
        <a:xfrm>
          <a:off x="1816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48821</xdr:rowOff>
    </xdr:from>
    <xdr:ext cx="405111" cy="259045"/>
    <xdr:sp macro="" textlink="">
      <xdr:nvSpPr>
        <xdr:cNvPr id="88" name="n_4mainValue【道路】&#10;有形固定資産減価償却率"/>
        <xdr:cNvSpPr txBox="1"/>
      </xdr:nvSpPr>
      <xdr:spPr>
        <a:xfrm>
          <a:off x="927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2" name="直線コネクタ 111"/>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3"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4" name="直線コネクタ 113"/>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5"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6" name="直線コネクタ 115"/>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17"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18" name="フローチャート: 判断 117"/>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19" name="フローチャート: 判断 118"/>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0" name="フローチャート: 判断 119"/>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1" name="フローチャート: 判断 120"/>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2" name="フローチャート: 判断 121"/>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69177</xdr:rowOff>
    </xdr:from>
    <xdr:to>
      <xdr:col>50</xdr:col>
      <xdr:colOff>165100</xdr:colOff>
      <xdr:row>41</xdr:row>
      <xdr:rowOff>170777</xdr:rowOff>
    </xdr:to>
    <xdr:sp macro="" textlink="">
      <xdr:nvSpPr>
        <xdr:cNvPr id="128" name="楕円 127"/>
        <xdr:cNvSpPr/>
      </xdr:nvSpPr>
      <xdr:spPr>
        <a:xfrm>
          <a:off x="9588500" y="7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69786</xdr:rowOff>
    </xdr:from>
    <xdr:to>
      <xdr:col>46</xdr:col>
      <xdr:colOff>38100</xdr:colOff>
      <xdr:row>41</xdr:row>
      <xdr:rowOff>171386</xdr:rowOff>
    </xdr:to>
    <xdr:sp macro="" textlink="">
      <xdr:nvSpPr>
        <xdr:cNvPr id="129" name="楕円 128"/>
        <xdr:cNvSpPr/>
      </xdr:nvSpPr>
      <xdr:spPr>
        <a:xfrm>
          <a:off x="8699500" y="70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119977</xdr:rowOff>
    </xdr:from>
    <xdr:to>
      <xdr:col>50</xdr:col>
      <xdr:colOff>114300</xdr:colOff>
      <xdr:row>41</xdr:row>
      <xdr:rowOff>120586</xdr:rowOff>
    </xdr:to>
    <xdr:cxnSp macro="">
      <xdr:nvCxnSpPr>
        <xdr:cNvPr id="130" name="直線コネクタ 129"/>
        <xdr:cNvCxnSpPr/>
      </xdr:nvCxnSpPr>
      <xdr:spPr>
        <a:xfrm flipV="1">
          <a:off x="8750300" y="714942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70244</xdr:rowOff>
    </xdr:from>
    <xdr:to>
      <xdr:col>41</xdr:col>
      <xdr:colOff>101600</xdr:colOff>
      <xdr:row>42</xdr:row>
      <xdr:rowOff>394</xdr:rowOff>
    </xdr:to>
    <xdr:sp macro="" textlink="">
      <xdr:nvSpPr>
        <xdr:cNvPr id="131" name="楕円 130"/>
        <xdr:cNvSpPr/>
      </xdr:nvSpPr>
      <xdr:spPr>
        <a:xfrm>
          <a:off x="7810500" y="70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120586</xdr:rowOff>
    </xdr:from>
    <xdr:to>
      <xdr:col>45</xdr:col>
      <xdr:colOff>177800</xdr:colOff>
      <xdr:row>41</xdr:row>
      <xdr:rowOff>121044</xdr:rowOff>
    </xdr:to>
    <xdr:cxnSp macro="">
      <xdr:nvCxnSpPr>
        <xdr:cNvPr id="132" name="直線コネクタ 131"/>
        <xdr:cNvCxnSpPr/>
      </xdr:nvCxnSpPr>
      <xdr:spPr>
        <a:xfrm flipV="1">
          <a:off x="7861300" y="71500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70168</xdr:rowOff>
    </xdr:from>
    <xdr:to>
      <xdr:col>36</xdr:col>
      <xdr:colOff>165100</xdr:colOff>
      <xdr:row>42</xdr:row>
      <xdr:rowOff>318</xdr:rowOff>
    </xdr:to>
    <xdr:sp macro="" textlink="">
      <xdr:nvSpPr>
        <xdr:cNvPr id="133" name="楕円 132"/>
        <xdr:cNvSpPr/>
      </xdr:nvSpPr>
      <xdr:spPr>
        <a:xfrm>
          <a:off x="6921500" y="70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120968</xdr:rowOff>
    </xdr:from>
    <xdr:to>
      <xdr:col>41</xdr:col>
      <xdr:colOff>50800</xdr:colOff>
      <xdr:row>41</xdr:row>
      <xdr:rowOff>121044</xdr:rowOff>
    </xdr:to>
    <xdr:cxnSp macro="">
      <xdr:nvCxnSpPr>
        <xdr:cNvPr id="134" name="直線コネクタ 133"/>
        <xdr:cNvCxnSpPr/>
      </xdr:nvCxnSpPr>
      <xdr:spPr>
        <a:xfrm>
          <a:off x="6972300" y="71504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35"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36"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37"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38"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161904</xdr:rowOff>
    </xdr:from>
    <xdr:ext cx="469744" cy="259045"/>
    <xdr:sp macro="" textlink="">
      <xdr:nvSpPr>
        <xdr:cNvPr id="139" name="n_1mainValue【道路】&#10;一人当たり延長"/>
        <xdr:cNvSpPr txBox="1"/>
      </xdr:nvSpPr>
      <xdr:spPr>
        <a:xfrm>
          <a:off x="9391727"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162513</xdr:rowOff>
    </xdr:from>
    <xdr:ext cx="469744" cy="259045"/>
    <xdr:sp macro="" textlink="">
      <xdr:nvSpPr>
        <xdr:cNvPr id="140" name="n_2mainValue【道路】&#10;一人当たり延長"/>
        <xdr:cNvSpPr txBox="1"/>
      </xdr:nvSpPr>
      <xdr:spPr>
        <a:xfrm>
          <a:off x="8515427" y="71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162971</xdr:rowOff>
    </xdr:from>
    <xdr:ext cx="469744" cy="259045"/>
    <xdr:sp macro="" textlink="">
      <xdr:nvSpPr>
        <xdr:cNvPr id="141" name="n_3mainValue【道路】&#10;一人当たり延長"/>
        <xdr:cNvSpPr txBox="1"/>
      </xdr:nvSpPr>
      <xdr:spPr>
        <a:xfrm>
          <a:off x="7626427" y="71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162895</xdr:rowOff>
    </xdr:from>
    <xdr:ext cx="469744" cy="259045"/>
    <xdr:sp macro="" textlink="">
      <xdr:nvSpPr>
        <xdr:cNvPr id="142" name="n_4mainValue【道路】&#10;一人当たり延長"/>
        <xdr:cNvSpPr txBox="1"/>
      </xdr:nvSpPr>
      <xdr:spPr>
        <a:xfrm>
          <a:off x="6737427" y="71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68" name="直線コネクタ 167"/>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69"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0" name="直線コネクタ 169"/>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1"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2" name="直線コネクタ 171"/>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3"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4" name="フローチャート: 判断 173"/>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75" name="フローチャート: 判断 174"/>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6" name="フローチャート: 判断 175"/>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77" name="フローチャート: 判断 176"/>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8" name="フローチャート: 判断 177"/>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60234</xdr:rowOff>
    </xdr:from>
    <xdr:to>
      <xdr:col>20</xdr:col>
      <xdr:colOff>38100</xdr:colOff>
      <xdr:row>59</xdr:row>
      <xdr:rowOff>161834</xdr:rowOff>
    </xdr:to>
    <xdr:sp macro="" textlink="">
      <xdr:nvSpPr>
        <xdr:cNvPr id="184" name="楕円 183"/>
        <xdr:cNvSpPr/>
      </xdr:nvSpPr>
      <xdr:spPr>
        <a:xfrm>
          <a:off x="3746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163104</xdr:rowOff>
    </xdr:from>
    <xdr:to>
      <xdr:col>15</xdr:col>
      <xdr:colOff>101600</xdr:colOff>
      <xdr:row>60</xdr:row>
      <xdr:rowOff>93254</xdr:rowOff>
    </xdr:to>
    <xdr:sp macro="" textlink="">
      <xdr:nvSpPr>
        <xdr:cNvPr id="185" name="楕円 184"/>
        <xdr:cNvSpPr/>
      </xdr:nvSpPr>
      <xdr:spPr>
        <a:xfrm>
          <a:off x="2857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111034</xdr:rowOff>
    </xdr:from>
    <xdr:to>
      <xdr:col>19</xdr:col>
      <xdr:colOff>177800</xdr:colOff>
      <xdr:row>60</xdr:row>
      <xdr:rowOff>42454</xdr:rowOff>
    </xdr:to>
    <xdr:cxnSp macro="">
      <xdr:nvCxnSpPr>
        <xdr:cNvPr id="186" name="直線コネクタ 185"/>
        <xdr:cNvCxnSpPr/>
      </xdr:nvCxnSpPr>
      <xdr:spPr>
        <a:xfrm flipV="1">
          <a:off x="2908300" y="1022658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105954</xdr:rowOff>
    </xdr:from>
    <xdr:to>
      <xdr:col>10</xdr:col>
      <xdr:colOff>165100</xdr:colOff>
      <xdr:row>60</xdr:row>
      <xdr:rowOff>36104</xdr:rowOff>
    </xdr:to>
    <xdr:sp macro="" textlink="">
      <xdr:nvSpPr>
        <xdr:cNvPr id="187" name="楕円 186"/>
        <xdr:cNvSpPr/>
      </xdr:nvSpPr>
      <xdr:spPr>
        <a:xfrm>
          <a:off x="1968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156754</xdr:rowOff>
    </xdr:from>
    <xdr:to>
      <xdr:col>15</xdr:col>
      <xdr:colOff>50800</xdr:colOff>
      <xdr:row>60</xdr:row>
      <xdr:rowOff>42454</xdr:rowOff>
    </xdr:to>
    <xdr:cxnSp macro="">
      <xdr:nvCxnSpPr>
        <xdr:cNvPr id="188" name="直線コネクタ 187"/>
        <xdr:cNvCxnSpPr/>
      </xdr:nvCxnSpPr>
      <xdr:spPr>
        <a:xfrm>
          <a:off x="2019300" y="102723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168003</xdr:rowOff>
    </xdr:from>
    <xdr:to>
      <xdr:col>6</xdr:col>
      <xdr:colOff>38100</xdr:colOff>
      <xdr:row>60</xdr:row>
      <xdr:rowOff>98153</xdr:rowOff>
    </xdr:to>
    <xdr:sp macro="" textlink="">
      <xdr:nvSpPr>
        <xdr:cNvPr id="189" name="楕円 188"/>
        <xdr:cNvSpPr/>
      </xdr:nvSpPr>
      <xdr:spPr>
        <a:xfrm>
          <a:off x="1079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156754</xdr:rowOff>
    </xdr:from>
    <xdr:to>
      <xdr:col>10</xdr:col>
      <xdr:colOff>114300</xdr:colOff>
      <xdr:row>60</xdr:row>
      <xdr:rowOff>47353</xdr:rowOff>
    </xdr:to>
    <xdr:cxnSp macro="">
      <xdr:nvCxnSpPr>
        <xdr:cNvPr id="190" name="直線コネクタ 189"/>
        <xdr:cNvCxnSpPr/>
      </xdr:nvCxnSpPr>
      <xdr:spPr>
        <a:xfrm flipV="1">
          <a:off x="1130300" y="1027230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191"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2"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193"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194"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6911</xdr:rowOff>
    </xdr:from>
    <xdr:ext cx="405111" cy="259045"/>
    <xdr:sp macro="" textlink="">
      <xdr:nvSpPr>
        <xdr:cNvPr id="195" name="n_1mainValue【橋りょう・トンネル】&#10;有形固定資産減価償却率"/>
        <xdr:cNvSpPr txBox="1"/>
      </xdr:nvSpPr>
      <xdr:spPr>
        <a:xfrm>
          <a:off x="3582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109781</xdr:rowOff>
    </xdr:from>
    <xdr:ext cx="405111" cy="259045"/>
    <xdr:sp macro="" textlink="">
      <xdr:nvSpPr>
        <xdr:cNvPr id="196" name="n_2mainValue【橋りょう・トンネル】&#10;有形固定資産減価償却率"/>
        <xdr:cNvSpPr txBox="1"/>
      </xdr:nvSpPr>
      <xdr:spPr>
        <a:xfrm>
          <a:off x="2705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52631</xdr:rowOff>
    </xdr:from>
    <xdr:ext cx="405111" cy="259045"/>
    <xdr:sp macro="" textlink="">
      <xdr:nvSpPr>
        <xdr:cNvPr id="197" name="n_3mainValue【橋りょう・トンネル】&#10;有形固定資産減価償却率"/>
        <xdr:cNvSpPr txBox="1"/>
      </xdr:nvSpPr>
      <xdr:spPr>
        <a:xfrm>
          <a:off x="1816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114680</xdr:rowOff>
    </xdr:from>
    <xdr:ext cx="405111" cy="259045"/>
    <xdr:sp macro="" textlink="">
      <xdr:nvSpPr>
        <xdr:cNvPr id="198" name="n_4mainValue【橋りょう・トンネル】&#10;有形固定資産減価償却率"/>
        <xdr:cNvSpPr txBox="1"/>
      </xdr:nvSpPr>
      <xdr:spPr>
        <a:xfrm>
          <a:off x="927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22" name="直線コネクタ 221"/>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23"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24" name="直線コネクタ 223"/>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25"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26" name="直線コネクタ 225"/>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27"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28" name="フローチャート: 判断 227"/>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29" name="フローチャート: 判断 228"/>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0" name="フローチャート: 判断 229"/>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31" name="フローチャート: 判断 230"/>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32" name="フローチャート: 判断 231"/>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19087</xdr:rowOff>
    </xdr:from>
    <xdr:to>
      <xdr:col>50</xdr:col>
      <xdr:colOff>165100</xdr:colOff>
      <xdr:row>64</xdr:row>
      <xdr:rowOff>120687</xdr:rowOff>
    </xdr:to>
    <xdr:sp macro="" textlink="">
      <xdr:nvSpPr>
        <xdr:cNvPr id="238" name="楕円 237"/>
        <xdr:cNvSpPr/>
      </xdr:nvSpPr>
      <xdr:spPr>
        <a:xfrm>
          <a:off x="9588500" y="1099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20100</xdr:rowOff>
    </xdr:from>
    <xdr:to>
      <xdr:col>46</xdr:col>
      <xdr:colOff>38100</xdr:colOff>
      <xdr:row>64</xdr:row>
      <xdr:rowOff>121700</xdr:rowOff>
    </xdr:to>
    <xdr:sp macro="" textlink="">
      <xdr:nvSpPr>
        <xdr:cNvPr id="239" name="楕円 238"/>
        <xdr:cNvSpPr/>
      </xdr:nvSpPr>
      <xdr:spPr>
        <a:xfrm>
          <a:off x="8699500" y="109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69887</xdr:rowOff>
    </xdr:from>
    <xdr:to>
      <xdr:col>50</xdr:col>
      <xdr:colOff>114300</xdr:colOff>
      <xdr:row>64</xdr:row>
      <xdr:rowOff>70900</xdr:rowOff>
    </xdr:to>
    <xdr:cxnSp macro="">
      <xdr:nvCxnSpPr>
        <xdr:cNvPr id="240" name="直線コネクタ 239"/>
        <xdr:cNvCxnSpPr/>
      </xdr:nvCxnSpPr>
      <xdr:spPr>
        <a:xfrm flipV="1">
          <a:off x="8750300" y="11042687"/>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19963</xdr:rowOff>
    </xdr:from>
    <xdr:to>
      <xdr:col>41</xdr:col>
      <xdr:colOff>101600</xdr:colOff>
      <xdr:row>64</xdr:row>
      <xdr:rowOff>121563</xdr:rowOff>
    </xdr:to>
    <xdr:sp macro="" textlink="">
      <xdr:nvSpPr>
        <xdr:cNvPr id="241" name="楕円 240"/>
        <xdr:cNvSpPr/>
      </xdr:nvSpPr>
      <xdr:spPr>
        <a:xfrm>
          <a:off x="7810500" y="109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70763</xdr:rowOff>
    </xdr:from>
    <xdr:to>
      <xdr:col>45</xdr:col>
      <xdr:colOff>177800</xdr:colOff>
      <xdr:row>64</xdr:row>
      <xdr:rowOff>70900</xdr:rowOff>
    </xdr:to>
    <xdr:cxnSp macro="">
      <xdr:nvCxnSpPr>
        <xdr:cNvPr id="242" name="直線コネクタ 241"/>
        <xdr:cNvCxnSpPr/>
      </xdr:nvCxnSpPr>
      <xdr:spPr>
        <a:xfrm>
          <a:off x="7861300" y="110435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20506</xdr:rowOff>
    </xdr:from>
    <xdr:to>
      <xdr:col>36</xdr:col>
      <xdr:colOff>165100</xdr:colOff>
      <xdr:row>64</xdr:row>
      <xdr:rowOff>122106</xdr:rowOff>
    </xdr:to>
    <xdr:sp macro="" textlink="">
      <xdr:nvSpPr>
        <xdr:cNvPr id="243" name="楕円 242"/>
        <xdr:cNvSpPr/>
      </xdr:nvSpPr>
      <xdr:spPr>
        <a:xfrm>
          <a:off x="6921500" y="109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70763</xdr:rowOff>
    </xdr:from>
    <xdr:to>
      <xdr:col>41</xdr:col>
      <xdr:colOff>50800</xdr:colOff>
      <xdr:row>64</xdr:row>
      <xdr:rowOff>71306</xdr:rowOff>
    </xdr:to>
    <xdr:cxnSp macro="">
      <xdr:nvCxnSpPr>
        <xdr:cNvPr id="244" name="直線コネクタ 243"/>
        <xdr:cNvCxnSpPr/>
      </xdr:nvCxnSpPr>
      <xdr:spPr>
        <a:xfrm flipV="1">
          <a:off x="6972300" y="11043563"/>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45"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46"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47"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48"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111814</xdr:rowOff>
    </xdr:from>
    <xdr:ext cx="469744" cy="259045"/>
    <xdr:sp macro="" textlink="">
      <xdr:nvSpPr>
        <xdr:cNvPr id="249" name="n_1mainValue【橋りょう・トンネル】&#10;一人当たり有形固定資産（償却資産）額"/>
        <xdr:cNvSpPr txBox="1"/>
      </xdr:nvSpPr>
      <xdr:spPr>
        <a:xfrm>
          <a:off x="9391728" y="110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112827</xdr:rowOff>
    </xdr:from>
    <xdr:ext cx="469744" cy="259045"/>
    <xdr:sp macro="" textlink="">
      <xdr:nvSpPr>
        <xdr:cNvPr id="250" name="n_2mainValue【橋りょう・トンネル】&#10;一人当たり有形固定資産（償却資産）額"/>
        <xdr:cNvSpPr txBox="1"/>
      </xdr:nvSpPr>
      <xdr:spPr>
        <a:xfrm>
          <a:off x="8515428" y="110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112690</xdr:rowOff>
    </xdr:from>
    <xdr:ext cx="469744" cy="259045"/>
    <xdr:sp macro="" textlink="">
      <xdr:nvSpPr>
        <xdr:cNvPr id="251" name="n_3mainValue【橋りょう・トンネル】&#10;一人当たり有形固定資産（償却資産）額"/>
        <xdr:cNvSpPr txBox="1"/>
      </xdr:nvSpPr>
      <xdr:spPr>
        <a:xfrm>
          <a:off x="7626428" y="1108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113233</xdr:rowOff>
    </xdr:from>
    <xdr:ext cx="469744" cy="259045"/>
    <xdr:sp macro="" textlink="">
      <xdr:nvSpPr>
        <xdr:cNvPr id="252" name="n_4mainValue【橋りょう・トンネル】&#10;一人当たり有形固定資産（償却資産）額"/>
        <xdr:cNvSpPr txBox="1"/>
      </xdr:nvSpPr>
      <xdr:spPr>
        <a:xfrm>
          <a:off x="6737428" y="1108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77" name="直線コネクタ 276"/>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80"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81" name="直線コネクタ 280"/>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82"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83" name="フローチャート: 判断 282"/>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4" name="フローチャート: 判断 283"/>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5" name="フローチャート: 判断 284"/>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86" name="フローチャート: 判断 285"/>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87" name="フローチャート: 判断 286"/>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93" name="楕円 292"/>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99695</xdr:rowOff>
    </xdr:from>
    <xdr:to>
      <xdr:col>15</xdr:col>
      <xdr:colOff>101600</xdr:colOff>
      <xdr:row>81</xdr:row>
      <xdr:rowOff>29845</xdr:rowOff>
    </xdr:to>
    <xdr:sp macro="" textlink="">
      <xdr:nvSpPr>
        <xdr:cNvPr id="294" name="楕円 293"/>
        <xdr:cNvSpPr/>
      </xdr:nvSpPr>
      <xdr:spPr>
        <a:xfrm>
          <a:off x="2857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150495</xdr:rowOff>
    </xdr:from>
    <xdr:to>
      <xdr:col>19</xdr:col>
      <xdr:colOff>177800</xdr:colOff>
      <xdr:row>81</xdr:row>
      <xdr:rowOff>15239</xdr:rowOff>
    </xdr:to>
    <xdr:cxnSp macro="">
      <xdr:nvCxnSpPr>
        <xdr:cNvPr id="295" name="直線コネクタ 294"/>
        <xdr:cNvCxnSpPr/>
      </xdr:nvCxnSpPr>
      <xdr:spPr>
        <a:xfrm>
          <a:off x="2908300" y="138664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296" name="楕円 295"/>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139064</xdr:rowOff>
    </xdr:from>
    <xdr:to>
      <xdr:col>15</xdr:col>
      <xdr:colOff>50800</xdr:colOff>
      <xdr:row>80</xdr:row>
      <xdr:rowOff>150495</xdr:rowOff>
    </xdr:to>
    <xdr:cxnSp macro="">
      <xdr:nvCxnSpPr>
        <xdr:cNvPr id="297" name="直線コネクタ 296"/>
        <xdr:cNvCxnSpPr/>
      </xdr:nvCxnSpPr>
      <xdr:spPr>
        <a:xfrm>
          <a:off x="2019300" y="138550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48261</xdr:rowOff>
    </xdr:from>
    <xdr:to>
      <xdr:col>6</xdr:col>
      <xdr:colOff>38100</xdr:colOff>
      <xdr:row>80</xdr:row>
      <xdr:rowOff>149861</xdr:rowOff>
    </xdr:to>
    <xdr:sp macro="" textlink="">
      <xdr:nvSpPr>
        <xdr:cNvPr id="298" name="楕円 297"/>
        <xdr:cNvSpPr/>
      </xdr:nvSpPr>
      <xdr:spPr>
        <a:xfrm>
          <a:off x="1079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99061</xdr:rowOff>
    </xdr:from>
    <xdr:to>
      <xdr:col>10</xdr:col>
      <xdr:colOff>114300</xdr:colOff>
      <xdr:row>80</xdr:row>
      <xdr:rowOff>139064</xdr:rowOff>
    </xdr:to>
    <xdr:cxnSp macro="">
      <xdr:nvCxnSpPr>
        <xdr:cNvPr id="299" name="直線コネクタ 298"/>
        <xdr:cNvCxnSpPr/>
      </xdr:nvCxnSpPr>
      <xdr:spPr>
        <a:xfrm>
          <a:off x="1130300" y="138150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00"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01"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02"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03" name="n_4aveValue【公営住宅】&#10;有形固定資産減価償却率"/>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04"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46372</xdr:rowOff>
    </xdr:from>
    <xdr:ext cx="405111" cy="259045"/>
    <xdr:sp macro="" textlink="">
      <xdr:nvSpPr>
        <xdr:cNvPr id="305" name="n_2mainValue【公営住宅】&#10;有形固定資産減価償却率"/>
        <xdr:cNvSpPr txBox="1"/>
      </xdr:nvSpPr>
      <xdr:spPr>
        <a:xfrm>
          <a:off x="2705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306" name="n_3mainValue【公営住宅】&#10;有形固定資産減価償却率"/>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166388</xdr:rowOff>
    </xdr:from>
    <xdr:ext cx="405111" cy="259045"/>
    <xdr:sp macro="" textlink="">
      <xdr:nvSpPr>
        <xdr:cNvPr id="307" name="n_4mainValue【公営住宅】&#10;有形固定資産減価償却率"/>
        <xdr:cNvSpPr txBox="1"/>
      </xdr:nvSpPr>
      <xdr:spPr>
        <a:xfrm>
          <a:off x="927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31" name="直線コネクタ 330"/>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32"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33" name="直線コネクタ 332"/>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34"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35" name="直線コネクタ 334"/>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36" name="【公営住宅】&#10;一人当たり面積平均値テキスト"/>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37" name="フローチャート: 判断 336"/>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38" name="フローチャート: 判断 337"/>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39" name="フローチャート: 判断 338"/>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40" name="フローチャート: 判断 339"/>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41" name="フローチャート: 判断 340"/>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26543</xdr:rowOff>
    </xdr:from>
    <xdr:to>
      <xdr:col>50</xdr:col>
      <xdr:colOff>165100</xdr:colOff>
      <xdr:row>86</xdr:row>
      <xdr:rowOff>128143</xdr:rowOff>
    </xdr:to>
    <xdr:sp macro="" textlink="">
      <xdr:nvSpPr>
        <xdr:cNvPr id="347" name="楕円 346"/>
        <xdr:cNvSpPr/>
      </xdr:nvSpPr>
      <xdr:spPr>
        <a:xfrm>
          <a:off x="9588500" y="14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26543</xdr:rowOff>
    </xdr:from>
    <xdr:to>
      <xdr:col>46</xdr:col>
      <xdr:colOff>38100</xdr:colOff>
      <xdr:row>86</xdr:row>
      <xdr:rowOff>128143</xdr:rowOff>
    </xdr:to>
    <xdr:sp macro="" textlink="">
      <xdr:nvSpPr>
        <xdr:cNvPr id="348" name="楕円 347"/>
        <xdr:cNvSpPr/>
      </xdr:nvSpPr>
      <xdr:spPr>
        <a:xfrm>
          <a:off x="8699500" y="14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77343</xdr:rowOff>
    </xdr:from>
    <xdr:to>
      <xdr:col>50</xdr:col>
      <xdr:colOff>114300</xdr:colOff>
      <xdr:row>86</xdr:row>
      <xdr:rowOff>77343</xdr:rowOff>
    </xdr:to>
    <xdr:cxnSp macro="">
      <xdr:nvCxnSpPr>
        <xdr:cNvPr id="349" name="直線コネクタ 348"/>
        <xdr:cNvCxnSpPr/>
      </xdr:nvCxnSpPr>
      <xdr:spPr>
        <a:xfrm>
          <a:off x="8750300" y="14822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39878</xdr:rowOff>
    </xdr:from>
    <xdr:to>
      <xdr:col>41</xdr:col>
      <xdr:colOff>101600</xdr:colOff>
      <xdr:row>86</xdr:row>
      <xdr:rowOff>141478</xdr:rowOff>
    </xdr:to>
    <xdr:sp macro="" textlink="">
      <xdr:nvSpPr>
        <xdr:cNvPr id="350" name="楕円 349"/>
        <xdr:cNvSpPr/>
      </xdr:nvSpPr>
      <xdr:spPr>
        <a:xfrm>
          <a:off x="7810500" y="14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77343</xdr:rowOff>
    </xdr:from>
    <xdr:to>
      <xdr:col>45</xdr:col>
      <xdr:colOff>177800</xdr:colOff>
      <xdr:row>86</xdr:row>
      <xdr:rowOff>90678</xdr:rowOff>
    </xdr:to>
    <xdr:cxnSp macro="">
      <xdr:nvCxnSpPr>
        <xdr:cNvPr id="351" name="直線コネクタ 350"/>
        <xdr:cNvCxnSpPr/>
      </xdr:nvCxnSpPr>
      <xdr:spPr>
        <a:xfrm flipV="1">
          <a:off x="7861300" y="1482204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39878</xdr:rowOff>
    </xdr:from>
    <xdr:to>
      <xdr:col>36</xdr:col>
      <xdr:colOff>165100</xdr:colOff>
      <xdr:row>86</xdr:row>
      <xdr:rowOff>141478</xdr:rowOff>
    </xdr:to>
    <xdr:sp macro="" textlink="">
      <xdr:nvSpPr>
        <xdr:cNvPr id="352" name="楕円 351"/>
        <xdr:cNvSpPr/>
      </xdr:nvSpPr>
      <xdr:spPr>
        <a:xfrm>
          <a:off x="6921500" y="14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90678</xdr:rowOff>
    </xdr:from>
    <xdr:to>
      <xdr:col>41</xdr:col>
      <xdr:colOff>50800</xdr:colOff>
      <xdr:row>86</xdr:row>
      <xdr:rowOff>90678</xdr:rowOff>
    </xdr:to>
    <xdr:cxnSp macro="">
      <xdr:nvCxnSpPr>
        <xdr:cNvPr id="353" name="直線コネクタ 352"/>
        <xdr:cNvCxnSpPr/>
      </xdr:nvCxnSpPr>
      <xdr:spPr>
        <a:xfrm>
          <a:off x="6972300" y="14835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54"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55"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56"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57"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119270</xdr:rowOff>
    </xdr:from>
    <xdr:ext cx="469744" cy="259045"/>
    <xdr:sp macro="" textlink="">
      <xdr:nvSpPr>
        <xdr:cNvPr id="358" name="n_1mainValue【公営住宅】&#10;一人当たり面積"/>
        <xdr:cNvSpPr txBox="1"/>
      </xdr:nvSpPr>
      <xdr:spPr>
        <a:xfrm>
          <a:off x="9391727" y="148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119270</xdr:rowOff>
    </xdr:from>
    <xdr:ext cx="469744" cy="259045"/>
    <xdr:sp macro="" textlink="">
      <xdr:nvSpPr>
        <xdr:cNvPr id="359" name="n_2mainValue【公営住宅】&#10;一人当たり面積"/>
        <xdr:cNvSpPr txBox="1"/>
      </xdr:nvSpPr>
      <xdr:spPr>
        <a:xfrm>
          <a:off x="8515427" y="148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132605</xdr:rowOff>
    </xdr:from>
    <xdr:ext cx="469744" cy="259045"/>
    <xdr:sp macro="" textlink="">
      <xdr:nvSpPr>
        <xdr:cNvPr id="360" name="n_3mainValue【公営住宅】&#10;一人当たり面積"/>
        <xdr:cNvSpPr txBox="1"/>
      </xdr:nvSpPr>
      <xdr:spPr>
        <a:xfrm>
          <a:off x="7626427" y="1487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132605</xdr:rowOff>
    </xdr:from>
    <xdr:ext cx="469744" cy="259045"/>
    <xdr:sp macro="" textlink="">
      <xdr:nvSpPr>
        <xdr:cNvPr id="361" name="n_4mainValue【公営住宅】&#10;一人当たり面積"/>
        <xdr:cNvSpPr txBox="1"/>
      </xdr:nvSpPr>
      <xdr:spPr>
        <a:xfrm>
          <a:off x="6737427" y="1487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03" name="直線コネクタ 402"/>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4"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5" name="直線コネクタ 404"/>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06"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07" name="直線コネクタ 406"/>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08"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09" name="フローチャート: 判断 408"/>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10" name="フローチャート: 判断 40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11" name="フローチャート: 判断 410"/>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12" name="フローチャート: 判断 411"/>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13" name="フローチャート: 判断 412"/>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136434</xdr:rowOff>
    </xdr:from>
    <xdr:to>
      <xdr:col>81</xdr:col>
      <xdr:colOff>101600</xdr:colOff>
      <xdr:row>39</xdr:row>
      <xdr:rowOff>66584</xdr:rowOff>
    </xdr:to>
    <xdr:sp macro="" textlink="">
      <xdr:nvSpPr>
        <xdr:cNvPr id="419" name="楕円 418"/>
        <xdr:cNvSpPr/>
      </xdr:nvSpPr>
      <xdr:spPr>
        <a:xfrm>
          <a:off x="15430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118473</xdr:rowOff>
    </xdr:from>
    <xdr:to>
      <xdr:col>76</xdr:col>
      <xdr:colOff>165100</xdr:colOff>
      <xdr:row>39</xdr:row>
      <xdr:rowOff>48623</xdr:rowOff>
    </xdr:to>
    <xdr:sp macro="" textlink="">
      <xdr:nvSpPr>
        <xdr:cNvPr id="420" name="楕円 419"/>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39</xdr:row>
      <xdr:rowOff>15784</xdr:rowOff>
    </xdr:to>
    <xdr:cxnSp macro="">
      <xdr:nvCxnSpPr>
        <xdr:cNvPr id="421" name="直線コネクタ 420"/>
        <xdr:cNvCxnSpPr/>
      </xdr:nvCxnSpPr>
      <xdr:spPr>
        <a:xfrm>
          <a:off x="14592300" y="66843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84183</xdr:rowOff>
    </xdr:from>
    <xdr:to>
      <xdr:col>72</xdr:col>
      <xdr:colOff>38100</xdr:colOff>
      <xdr:row>39</xdr:row>
      <xdr:rowOff>14333</xdr:rowOff>
    </xdr:to>
    <xdr:sp macro="" textlink="">
      <xdr:nvSpPr>
        <xdr:cNvPr id="422" name="楕円 421"/>
        <xdr:cNvSpPr/>
      </xdr:nvSpPr>
      <xdr:spPr>
        <a:xfrm>
          <a:off x="13652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134983</xdr:rowOff>
    </xdr:from>
    <xdr:to>
      <xdr:col>76</xdr:col>
      <xdr:colOff>114300</xdr:colOff>
      <xdr:row>38</xdr:row>
      <xdr:rowOff>169273</xdr:rowOff>
    </xdr:to>
    <xdr:cxnSp macro="">
      <xdr:nvCxnSpPr>
        <xdr:cNvPr id="423" name="直線コネクタ 422"/>
        <xdr:cNvCxnSpPr/>
      </xdr:nvCxnSpPr>
      <xdr:spPr>
        <a:xfrm>
          <a:off x="13703300" y="66500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424" name="楕円 423"/>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134983</xdr:rowOff>
    </xdr:to>
    <xdr:cxnSp macro="">
      <xdr:nvCxnSpPr>
        <xdr:cNvPr id="425" name="直線コネクタ 424"/>
        <xdr:cNvCxnSpPr/>
      </xdr:nvCxnSpPr>
      <xdr:spPr>
        <a:xfrm>
          <a:off x="12814300" y="6614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26"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27"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28"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29"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57711</xdr:rowOff>
    </xdr:from>
    <xdr:ext cx="405111" cy="259045"/>
    <xdr:sp macro="" textlink="">
      <xdr:nvSpPr>
        <xdr:cNvPr id="430" name="n_1mainValue【認定こども園・幼稚園・保育所】&#10;有形固定資産減価償却率"/>
        <xdr:cNvSpPr txBox="1"/>
      </xdr:nvSpPr>
      <xdr:spPr>
        <a:xfrm>
          <a:off x="15266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431" name="n_2mainValue【認定こども園・幼稚園・保育所】&#10;有形固定資産減価償却率"/>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5460</xdr:rowOff>
    </xdr:from>
    <xdr:ext cx="405111" cy="259045"/>
    <xdr:sp macro="" textlink="">
      <xdr:nvSpPr>
        <xdr:cNvPr id="432" name="n_3mainValue【認定こども園・幼稚園・保育所】&#10;有形固定資産減価償却率"/>
        <xdr:cNvSpPr txBox="1"/>
      </xdr:nvSpPr>
      <xdr:spPr>
        <a:xfrm>
          <a:off x="13500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433" name="n_4mainValue【認定こども園・幼稚園・保育所】&#10;有形固定資産減価償却率"/>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55" name="直線コネクタ 454"/>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8"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9" name="直線コネクタ 45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60"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61" name="フローチャート: 判断 460"/>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62" name="フローチャート: 判断 461"/>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63" name="フローチャート: 判断 462"/>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64" name="フローチャート: 判断 463"/>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65" name="フローチャート: 判断 464"/>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71" name="楕円 470"/>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121412</xdr:rowOff>
    </xdr:from>
    <xdr:to>
      <xdr:col>107</xdr:col>
      <xdr:colOff>101600</xdr:colOff>
      <xdr:row>41</xdr:row>
      <xdr:rowOff>51562</xdr:rowOff>
    </xdr:to>
    <xdr:sp macro="" textlink="">
      <xdr:nvSpPr>
        <xdr:cNvPr id="472" name="楕円 471"/>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762</xdr:rowOff>
    </xdr:to>
    <xdr:cxnSp macro="">
      <xdr:nvCxnSpPr>
        <xdr:cNvPr id="473" name="直線コネクタ 472"/>
        <xdr:cNvCxnSpPr/>
      </xdr:nvCxnSpPr>
      <xdr:spPr>
        <a:xfrm>
          <a:off x="20434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116840</xdr:rowOff>
    </xdr:from>
    <xdr:to>
      <xdr:col>102</xdr:col>
      <xdr:colOff>165100</xdr:colOff>
      <xdr:row>41</xdr:row>
      <xdr:rowOff>46990</xdr:rowOff>
    </xdr:to>
    <xdr:sp macro="" textlink="">
      <xdr:nvSpPr>
        <xdr:cNvPr id="474" name="楕円 473"/>
        <xdr:cNvSpPr/>
      </xdr:nvSpPr>
      <xdr:spPr>
        <a:xfrm>
          <a:off x="19494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167640</xdr:rowOff>
    </xdr:from>
    <xdr:to>
      <xdr:col>107</xdr:col>
      <xdr:colOff>50800</xdr:colOff>
      <xdr:row>41</xdr:row>
      <xdr:rowOff>762</xdr:rowOff>
    </xdr:to>
    <xdr:cxnSp macro="">
      <xdr:nvCxnSpPr>
        <xdr:cNvPr id="475" name="直線コネクタ 474"/>
        <xdr:cNvCxnSpPr/>
      </xdr:nvCxnSpPr>
      <xdr:spPr>
        <a:xfrm>
          <a:off x="19545300" y="702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112268</xdr:rowOff>
    </xdr:from>
    <xdr:to>
      <xdr:col>98</xdr:col>
      <xdr:colOff>38100</xdr:colOff>
      <xdr:row>41</xdr:row>
      <xdr:rowOff>42418</xdr:rowOff>
    </xdr:to>
    <xdr:sp macro="" textlink="">
      <xdr:nvSpPr>
        <xdr:cNvPr id="476" name="楕円 475"/>
        <xdr:cNvSpPr/>
      </xdr:nvSpPr>
      <xdr:spPr>
        <a:xfrm>
          <a:off x="18605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163068</xdr:rowOff>
    </xdr:from>
    <xdr:to>
      <xdr:col>102</xdr:col>
      <xdr:colOff>114300</xdr:colOff>
      <xdr:row>40</xdr:row>
      <xdr:rowOff>167640</xdr:rowOff>
    </xdr:to>
    <xdr:cxnSp macro="">
      <xdr:nvCxnSpPr>
        <xdr:cNvPr id="477" name="直線コネクタ 476"/>
        <xdr:cNvCxnSpPr/>
      </xdr:nvCxnSpPr>
      <xdr:spPr>
        <a:xfrm>
          <a:off x="18656300" y="7021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78"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79"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80"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481"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82"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483" name="n_2mainValue【認定こども園・幼稚園・保育所】&#10;一人当たり面積"/>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38117</xdr:rowOff>
    </xdr:from>
    <xdr:ext cx="469744" cy="259045"/>
    <xdr:sp macro="" textlink="">
      <xdr:nvSpPr>
        <xdr:cNvPr id="484" name="n_3mainValue【認定こども園・幼稚園・保育所】&#10;一人当たり面積"/>
        <xdr:cNvSpPr txBox="1"/>
      </xdr:nvSpPr>
      <xdr:spPr>
        <a:xfrm>
          <a:off x="19310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33545</xdr:rowOff>
    </xdr:from>
    <xdr:ext cx="469744" cy="259045"/>
    <xdr:sp macro="" textlink="">
      <xdr:nvSpPr>
        <xdr:cNvPr id="485" name="n_4mainValue【認定こども園・幼稚園・保育所】&#10;一人当たり面積"/>
        <xdr:cNvSpPr txBox="1"/>
      </xdr:nvSpPr>
      <xdr:spPr>
        <a:xfrm>
          <a:off x="18421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10" name="直線コネクタ 509"/>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11"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12" name="直線コネクタ 511"/>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13"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14" name="直線コネクタ 513"/>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15"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16" name="フローチャート: 判断 515"/>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17" name="フローチャート: 判断 516"/>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18" name="フローチャート: 判断 517"/>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19" name="フローチャート: 判断 518"/>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20" name="フローチャート: 判断 519"/>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26" name="楕円 525"/>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27" name="楕円 526"/>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xdr:rowOff>
    </xdr:from>
    <xdr:to>
      <xdr:col>81</xdr:col>
      <xdr:colOff>50800</xdr:colOff>
      <xdr:row>59</xdr:row>
      <xdr:rowOff>22860</xdr:rowOff>
    </xdr:to>
    <xdr:cxnSp macro="">
      <xdr:nvCxnSpPr>
        <xdr:cNvPr id="528" name="直線コネクタ 527"/>
        <xdr:cNvCxnSpPr/>
      </xdr:nvCxnSpPr>
      <xdr:spPr>
        <a:xfrm>
          <a:off x="14592300" y="10130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118745</xdr:rowOff>
    </xdr:from>
    <xdr:to>
      <xdr:col>72</xdr:col>
      <xdr:colOff>38100</xdr:colOff>
      <xdr:row>59</xdr:row>
      <xdr:rowOff>48895</xdr:rowOff>
    </xdr:to>
    <xdr:sp macro="" textlink="">
      <xdr:nvSpPr>
        <xdr:cNvPr id="529" name="楕円 528"/>
        <xdr:cNvSpPr/>
      </xdr:nvSpPr>
      <xdr:spPr>
        <a:xfrm>
          <a:off x="13652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169545</xdr:rowOff>
    </xdr:from>
    <xdr:to>
      <xdr:col>76</xdr:col>
      <xdr:colOff>114300</xdr:colOff>
      <xdr:row>59</xdr:row>
      <xdr:rowOff>15240</xdr:rowOff>
    </xdr:to>
    <xdr:cxnSp macro="">
      <xdr:nvCxnSpPr>
        <xdr:cNvPr id="530" name="直線コネクタ 529"/>
        <xdr:cNvCxnSpPr/>
      </xdr:nvCxnSpPr>
      <xdr:spPr>
        <a:xfrm>
          <a:off x="13703300" y="101136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137795</xdr:rowOff>
    </xdr:from>
    <xdr:to>
      <xdr:col>67</xdr:col>
      <xdr:colOff>101600</xdr:colOff>
      <xdr:row>59</xdr:row>
      <xdr:rowOff>67945</xdr:rowOff>
    </xdr:to>
    <xdr:sp macro="" textlink="">
      <xdr:nvSpPr>
        <xdr:cNvPr id="531" name="楕円 530"/>
        <xdr:cNvSpPr/>
      </xdr:nvSpPr>
      <xdr:spPr>
        <a:xfrm>
          <a:off x="12763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169545</xdr:rowOff>
    </xdr:from>
    <xdr:to>
      <xdr:col>71</xdr:col>
      <xdr:colOff>177800</xdr:colOff>
      <xdr:row>59</xdr:row>
      <xdr:rowOff>17145</xdr:rowOff>
    </xdr:to>
    <xdr:cxnSp macro="">
      <xdr:nvCxnSpPr>
        <xdr:cNvPr id="532" name="直線コネクタ 531"/>
        <xdr:cNvCxnSpPr/>
      </xdr:nvCxnSpPr>
      <xdr:spPr>
        <a:xfrm flipV="1">
          <a:off x="12814300" y="101136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33"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34"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35"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36"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537" name="n_1mainValue【学校施設】&#10;有形固定資産減価償却率"/>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38" name="n_2main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65422</xdr:rowOff>
    </xdr:from>
    <xdr:ext cx="405111" cy="259045"/>
    <xdr:sp macro="" textlink="">
      <xdr:nvSpPr>
        <xdr:cNvPr id="539" name="n_3mainValue【学校施設】&#10;有形固定資産減価償却率"/>
        <xdr:cNvSpPr txBox="1"/>
      </xdr:nvSpPr>
      <xdr:spPr>
        <a:xfrm>
          <a:off x="13500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84472</xdr:rowOff>
    </xdr:from>
    <xdr:ext cx="405111" cy="259045"/>
    <xdr:sp macro="" textlink="">
      <xdr:nvSpPr>
        <xdr:cNvPr id="540" name="n_4mainValue【学校施設】&#10;有形固定資産減価償却率"/>
        <xdr:cNvSpPr txBox="1"/>
      </xdr:nvSpPr>
      <xdr:spPr>
        <a:xfrm>
          <a:off x="12611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64" name="直線コネクタ 563"/>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5"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6" name="直線コネクタ 565"/>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67"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68" name="直線コネクタ 567"/>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69"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70" name="フローチャート: 判断 569"/>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71" name="フローチャート: 判断 570"/>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2" name="フローチャート: 判断 571"/>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73" name="フローチャート: 判断 572"/>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74" name="フローチャート: 判断 573"/>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157417</xdr:rowOff>
    </xdr:from>
    <xdr:to>
      <xdr:col>112</xdr:col>
      <xdr:colOff>38100</xdr:colOff>
      <xdr:row>63</xdr:row>
      <xdr:rowOff>87567</xdr:rowOff>
    </xdr:to>
    <xdr:sp macro="" textlink="">
      <xdr:nvSpPr>
        <xdr:cNvPr id="580" name="楕円 579"/>
        <xdr:cNvSpPr/>
      </xdr:nvSpPr>
      <xdr:spPr>
        <a:xfrm>
          <a:off x="21272500" y="107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157607</xdr:rowOff>
    </xdr:from>
    <xdr:to>
      <xdr:col>107</xdr:col>
      <xdr:colOff>101600</xdr:colOff>
      <xdr:row>63</xdr:row>
      <xdr:rowOff>87757</xdr:rowOff>
    </xdr:to>
    <xdr:sp macro="" textlink="">
      <xdr:nvSpPr>
        <xdr:cNvPr id="581" name="楕円 580"/>
        <xdr:cNvSpPr/>
      </xdr:nvSpPr>
      <xdr:spPr>
        <a:xfrm>
          <a:off x="20383500" y="107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36767</xdr:rowOff>
    </xdr:from>
    <xdr:to>
      <xdr:col>111</xdr:col>
      <xdr:colOff>177800</xdr:colOff>
      <xdr:row>63</xdr:row>
      <xdr:rowOff>36957</xdr:rowOff>
    </xdr:to>
    <xdr:cxnSp macro="">
      <xdr:nvCxnSpPr>
        <xdr:cNvPr id="582" name="直線コネクタ 581"/>
        <xdr:cNvCxnSpPr/>
      </xdr:nvCxnSpPr>
      <xdr:spPr>
        <a:xfrm flipV="1">
          <a:off x="20434300" y="1083811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150940</xdr:rowOff>
    </xdr:from>
    <xdr:to>
      <xdr:col>102</xdr:col>
      <xdr:colOff>165100</xdr:colOff>
      <xdr:row>63</xdr:row>
      <xdr:rowOff>81090</xdr:rowOff>
    </xdr:to>
    <xdr:sp macro="" textlink="">
      <xdr:nvSpPr>
        <xdr:cNvPr id="583" name="楕円 582"/>
        <xdr:cNvSpPr/>
      </xdr:nvSpPr>
      <xdr:spPr>
        <a:xfrm>
          <a:off x="19494500" y="107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30290</xdr:rowOff>
    </xdr:from>
    <xdr:to>
      <xdr:col>107</xdr:col>
      <xdr:colOff>50800</xdr:colOff>
      <xdr:row>63</xdr:row>
      <xdr:rowOff>36957</xdr:rowOff>
    </xdr:to>
    <xdr:cxnSp macro="">
      <xdr:nvCxnSpPr>
        <xdr:cNvPr id="584" name="直線コネクタ 583"/>
        <xdr:cNvCxnSpPr/>
      </xdr:nvCxnSpPr>
      <xdr:spPr>
        <a:xfrm>
          <a:off x="19545300" y="1083164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149987</xdr:rowOff>
    </xdr:from>
    <xdr:to>
      <xdr:col>98</xdr:col>
      <xdr:colOff>38100</xdr:colOff>
      <xdr:row>63</xdr:row>
      <xdr:rowOff>80137</xdr:rowOff>
    </xdr:to>
    <xdr:sp macro="" textlink="">
      <xdr:nvSpPr>
        <xdr:cNvPr id="585" name="楕円 584"/>
        <xdr:cNvSpPr/>
      </xdr:nvSpPr>
      <xdr:spPr>
        <a:xfrm>
          <a:off x="186055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29337</xdr:rowOff>
    </xdr:from>
    <xdr:to>
      <xdr:col>102</xdr:col>
      <xdr:colOff>114300</xdr:colOff>
      <xdr:row>63</xdr:row>
      <xdr:rowOff>30290</xdr:rowOff>
    </xdr:to>
    <xdr:cxnSp macro="">
      <xdr:nvCxnSpPr>
        <xdr:cNvPr id="586" name="直線コネクタ 585"/>
        <xdr:cNvCxnSpPr/>
      </xdr:nvCxnSpPr>
      <xdr:spPr>
        <a:xfrm>
          <a:off x="18656300" y="1083068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58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8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59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78694</xdr:rowOff>
    </xdr:from>
    <xdr:ext cx="469744" cy="259045"/>
    <xdr:sp macro="" textlink="">
      <xdr:nvSpPr>
        <xdr:cNvPr id="591" name="n_1mainValue【学校施設】&#10;一人当たり面積"/>
        <xdr:cNvSpPr txBox="1"/>
      </xdr:nvSpPr>
      <xdr:spPr>
        <a:xfrm>
          <a:off x="21075727" y="1088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78884</xdr:rowOff>
    </xdr:from>
    <xdr:ext cx="469744" cy="259045"/>
    <xdr:sp macro="" textlink="">
      <xdr:nvSpPr>
        <xdr:cNvPr id="592" name="n_2mainValue【学校施設】&#10;一人当たり面積"/>
        <xdr:cNvSpPr txBox="1"/>
      </xdr:nvSpPr>
      <xdr:spPr>
        <a:xfrm>
          <a:off x="201994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72217</xdr:rowOff>
    </xdr:from>
    <xdr:ext cx="469744" cy="259045"/>
    <xdr:sp macro="" textlink="">
      <xdr:nvSpPr>
        <xdr:cNvPr id="593" name="n_3mainValue【学校施設】&#10;一人当たり面積"/>
        <xdr:cNvSpPr txBox="1"/>
      </xdr:nvSpPr>
      <xdr:spPr>
        <a:xfrm>
          <a:off x="19310427" y="1087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71264</xdr:rowOff>
    </xdr:from>
    <xdr:ext cx="469744" cy="259045"/>
    <xdr:sp macro="" textlink="">
      <xdr:nvSpPr>
        <xdr:cNvPr id="594" name="n_4mainValue【学校施設】&#10;一人当たり面積"/>
        <xdr:cNvSpPr txBox="1"/>
      </xdr:nvSpPr>
      <xdr:spPr>
        <a:xfrm>
          <a:off x="18421427" y="108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20" name="直線コネクタ 61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2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24" name="直線コネクタ 62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25"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26" name="フローチャート: 判断 62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27" name="フローチャート: 判断 62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28" name="フローチャート: 判断 62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29" name="フローチャート: 判断 62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30" name="フローチャート: 判断 62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93436</xdr:rowOff>
    </xdr:from>
    <xdr:to>
      <xdr:col>81</xdr:col>
      <xdr:colOff>101600</xdr:colOff>
      <xdr:row>81</xdr:row>
      <xdr:rowOff>23586</xdr:rowOff>
    </xdr:to>
    <xdr:sp macro="" textlink="">
      <xdr:nvSpPr>
        <xdr:cNvPr id="636" name="楕円 635"/>
        <xdr:cNvSpPr/>
      </xdr:nvSpPr>
      <xdr:spPr>
        <a:xfrm>
          <a:off x="15430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49349</xdr:rowOff>
    </xdr:from>
    <xdr:to>
      <xdr:col>76</xdr:col>
      <xdr:colOff>165100</xdr:colOff>
      <xdr:row>80</xdr:row>
      <xdr:rowOff>150949</xdr:rowOff>
    </xdr:to>
    <xdr:sp macro="" textlink="">
      <xdr:nvSpPr>
        <xdr:cNvPr id="637" name="楕円 636"/>
        <xdr:cNvSpPr/>
      </xdr:nvSpPr>
      <xdr:spPr>
        <a:xfrm>
          <a:off x="14541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100149</xdr:rowOff>
    </xdr:from>
    <xdr:to>
      <xdr:col>81</xdr:col>
      <xdr:colOff>50800</xdr:colOff>
      <xdr:row>80</xdr:row>
      <xdr:rowOff>144236</xdr:rowOff>
    </xdr:to>
    <xdr:cxnSp macro="">
      <xdr:nvCxnSpPr>
        <xdr:cNvPr id="638" name="直線コネクタ 637"/>
        <xdr:cNvCxnSpPr/>
      </xdr:nvCxnSpPr>
      <xdr:spPr>
        <a:xfrm>
          <a:off x="14592300" y="138161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33020</xdr:rowOff>
    </xdr:from>
    <xdr:to>
      <xdr:col>72</xdr:col>
      <xdr:colOff>38100</xdr:colOff>
      <xdr:row>80</xdr:row>
      <xdr:rowOff>134620</xdr:rowOff>
    </xdr:to>
    <xdr:sp macro="" textlink="">
      <xdr:nvSpPr>
        <xdr:cNvPr id="639" name="楕円 638"/>
        <xdr:cNvSpPr/>
      </xdr:nvSpPr>
      <xdr:spPr>
        <a:xfrm>
          <a:off x="1365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80</xdr:row>
      <xdr:rowOff>100149</xdr:rowOff>
    </xdr:to>
    <xdr:cxnSp macro="">
      <xdr:nvCxnSpPr>
        <xdr:cNvPr id="640" name="直線コネクタ 639"/>
        <xdr:cNvCxnSpPr/>
      </xdr:nvCxnSpPr>
      <xdr:spPr>
        <a:xfrm>
          <a:off x="13703300" y="137998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363</xdr:rowOff>
    </xdr:from>
    <xdr:to>
      <xdr:col>67</xdr:col>
      <xdr:colOff>101600</xdr:colOff>
      <xdr:row>80</xdr:row>
      <xdr:rowOff>101963</xdr:rowOff>
    </xdr:to>
    <xdr:sp macro="" textlink="">
      <xdr:nvSpPr>
        <xdr:cNvPr id="641" name="楕円 640"/>
        <xdr:cNvSpPr/>
      </xdr:nvSpPr>
      <xdr:spPr>
        <a:xfrm>
          <a:off x="12763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51163</xdr:rowOff>
    </xdr:from>
    <xdr:to>
      <xdr:col>71</xdr:col>
      <xdr:colOff>177800</xdr:colOff>
      <xdr:row>80</xdr:row>
      <xdr:rowOff>83820</xdr:rowOff>
    </xdr:to>
    <xdr:cxnSp macro="">
      <xdr:nvCxnSpPr>
        <xdr:cNvPr id="642" name="直線コネクタ 641"/>
        <xdr:cNvCxnSpPr/>
      </xdr:nvCxnSpPr>
      <xdr:spPr>
        <a:xfrm>
          <a:off x="12814300" y="137671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43" name="n_1aveValue【児童館】&#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44"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45"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46"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40113</xdr:rowOff>
    </xdr:from>
    <xdr:ext cx="405111" cy="259045"/>
    <xdr:sp macro="" textlink="">
      <xdr:nvSpPr>
        <xdr:cNvPr id="647" name="n_1mainValue【児童館】&#10;有形固定資産減価償却率"/>
        <xdr:cNvSpPr txBox="1"/>
      </xdr:nvSpPr>
      <xdr:spPr>
        <a:xfrm>
          <a:off x="152660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167476</xdr:rowOff>
    </xdr:from>
    <xdr:ext cx="405111" cy="259045"/>
    <xdr:sp macro="" textlink="">
      <xdr:nvSpPr>
        <xdr:cNvPr id="648" name="n_2mainValue【児童館】&#10;有形固定資産減価償却率"/>
        <xdr:cNvSpPr txBox="1"/>
      </xdr:nvSpPr>
      <xdr:spPr>
        <a:xfrm>
          <a:off x="14389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151147</xdr:rowOff>
    </xdr:from>
    <xdr:ext cx="405111" cy="259045"/>
    <xdr:sp macro="" textlink="">
      <xdr:nvSpPr>
        <xdr:cNvPr id="649" name="n_3mainValue【児童館】&#10;有形固定資産減価償却率"/>
        <xdr:cNvSpPr txBox="1"/>
      </xdr:nvSpPr>
      <xdr:spPr>
        <a:xfrm>
          <a:off x="13500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118490</xdr:rowOff>
    </xdr:from>
    <xdr:ext cx="405111" cy="259045"/>
    <xdr:sp macro="" textlink="">
      <xdr:nvSpPr>
        <xdr:cNvPr id="650" name="n_4mainValue【児童館】&#10;有形固定資産減価償却率"/>
        <xdr:cNvSpPr txBox="1"/>
      </xdr:nvSpPr>
      <xdr:spPr>
        <a:xfrm>
          <a:off x="12611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46264</xdr:rowOff>
    </xdr:from>
    <xdr:to>
      <xdr:col>116</xdr:col>
      <xdr:colOff>62864</xdr:colOff>
      <xdr:row>86</xdr:row>
      <xdr:rowOff>119743</xdr:rowOff>
    </xdr:to>
    <xdr:cxnSp macro="">
      <xdr:nvCxnSpPr>
        <xdr:cNvPr id="676" name="直線コネクタ 675"/>
        <xdr:cNvCxnSpPr/>
      </xdr:nvCxnSpPr>
      <xdr:spPr>
        <a:xfrm flipV="1">
          <a:off x="22160864" y="1359081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77"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78" name="直線コネクタ 677"/>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164391</xdr:rowOff>
    </xdr:from>
    <xdr:ext cx="469744" cy="259045"/>
    <xdr:sp macro="" textlink="">
      <xdr:nvSpPr>
        <xdr:cNvPr id="679" name="【児童館】&#10;一人当たり面積最大値テキスト"/>
        <xdr:cNvSpPr txBox="1"/>
      </xdr:nvSpPr>
      <xdr:spPr>
        <a:xfrm>
          <a:off x="22199600"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46264</xdr:rowOff>
    </xdr:from>
    <xdr:to>
      <xdr:col>116</xdr:col>
      <xdr:colOff>152400</xdr:colOff>
      <xdr:row>79</xdr:row>
      <xdr:rowOff>46264</xdr:rowOff>
    </xdr:to>
    <xdr:cxnSp macro="">
      <xdr:nvCxnSpPr>
        <xdr:cNvPr id="680" name="直線コネクタ 679"/>
        <xdr:cNvCxnSpPr/>
      </xdr:nvCxnSpPr>
      <xdr:spPr>
        <a:xfrm>
          <a:off x="22072600" y="13590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47370</xdr:rowOff>
    </xdr:from>
    <xdr:ext cx="469744" cy="259045"/>
    <xdr:sp macro="" textlink="">
      <xdr:nvSpPr>
        <xdr:cNvPr id="681" name="【児童館】&#10;一人当たり面積平均値テキスト"/>
        <xdr:cNvSpPr txBox="1"/>
      </xdr:nvSpPr>
      <xdr:spPr>
        <a:xfrm>
          <a:off x="22199600" y="1444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682" name="フローチャート: 判断 681"/>
        <xdr:cNvSpPr/>
      </xdr:nvSpPr>
      <xdr:spPr>
        <a:xfrm>
          <a:off x="221107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3" name="フローチャート: 判断 682"/>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84" name="フローチャート: 判断 683"/>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52614</xdr:rowOff>
    </xdr:from>
    <xdr:to>
      <xdr:col>102</xdr:col>
      <xdr:colOff>165100</xdr:colOff>
      <xdr:row>84</xdr:row>
      <xdr:rowOff>154214</xdr:rowOff>
    </xdr:to>
    <xdr:sp macro="" textlink="">
      <xdr:nvSpPr>
        <xdr:cNvPr id="685" name="フローチャート: 判断 684"/>
        <xdr:cNvSpPr/>
      </xdr:nvSpPr>
      <xdr:spPr>
        <a:xfrm>
          <a:off x="19494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86" name="フローチャート: 判断 685"/>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92" name="楕円 691"/>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93" name="楕円 692"/>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694" name="直線コネクタ 693"/>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36286</xdr:rowOff>
    </xdr:from>
    <xdr:to>
      <xdr:col>102</xdr:col>
      <xdr:colOff>165100</xdr:colOff>
      <xdr:row>78</xdr:row>
      <xdr:rowOff>137886</xdr:rowOff>
    </xdr:to>
    <xdr:sp macro="" textlink="">
      <xdr:nvSpPr>
        <xdr:cNvPr id="695" name="楕円 694"/>
        <xdr:cNvSpPr/>
      </xdr:nvSpPr>
      <xdr:spPr>
        <a:xfrm>
          <a:off x="19494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87086</xdr:rowOff>
    </xdr:from>
    <xdr:to>
      <xdr:col>107</xdr:col>
      <xdr:colOff>50800</xdr:colOff>
      <xdr:row>82</xdr:row>
      <xdr:rowOff>38100</xdr:rowOff>
    </xdr:to>
    <xdr:cxnSp macro="">
      <xdr:nvCxnSpPr>
        <xdr:cNvPr id="696" name="直線コネクタ 695"/>
        <xdr:cNvCxnSpPr/>
      </xdr:nvCxnSpPr>
      <xdr:spPr>
        <a:xfrm>
          <a:off x="19545300" y="13460186"/>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19957</xdr:rowOff>
    </xdr:from>
    <xdr:to>
      <xdr:col>98</xdr:col>
      <xdr:colOff>38100</xdr:colOff>
      <xdr:row>78</xdr:row>
      <xdr:rowOff>121557</xdr:rowOff>
    </xdr:to>
    <xdr:sp macro="" textlink="">
      <xdr:nvSpPr>
        <xdr:cNvPr id="697" name="楕円 696"/>
        <xdr:cNvSpPr/>
      </xdr:nvSpPr>
      <xdr:spPr>
        <a:xfrm>
          <a:off x="18605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70757</xdr:rowOff>
    </xdr:from>
    <xdr:to>
      <xdr:col>102</xdr:col>
      <xdr:colOff>114300</xdr:colOff>
      <xdr:row>78</xdr:row>
      <xdr:rowOff>87086</xdr:rowOff>
    </xdr:to>
    <xdr:cxnSp macro="">
      <xdr:nvCxnSpPr>
        <xdr:cNvPr id="698" name="直線コネクタ 697"/>
        <xdr:cNvCxnSpPr/>
      </xdr:nvCxnSpPr>
      <xdr:spPr>
        <a:xfrm>
          <a:off x="18656300" y="134438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99"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700"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145341</xdr:rowOff>
    </xdr:from>
    <xdr:ext cx="469744" cy="259045"/>
    <xdr:sp macro="" textlink="">
      <xdr:nvSpPr>
        <xdr:cNvPr id="701" name="n_3aveValue【児童館】&#10;一人当たり面積"/>
        <xdr:cNvSpPr txBox="1"/>
      </xdr:nvSpPr>
      <xdr:spPr>
        <a:xfrm>
          <a:off x="19310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145341</xdr:rowOff>
    </xdr:from>
    <xdr:ext cx="469744" cy="259045"/>
    <xdr:sp macro="" textlink="">
      <xdr:nvSpPr>
        <xdr:cNvPr id="702" name="n_4aveValue【児童館】&#10;一人当たり面積"/>
        <xdr:cNvSpPr txBox="1"/>
      </xdr:nvSpPr>
      <xdr:spPr>
        <a:xfrm>
          <a:off x="18421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03"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04"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154413</xdr:rowOff>
    </xdr:from>
    <xdr:ext cx="469744" cy="259045"/>
    <xdr:sp macro="" textlink="">
      <xdr:nvSpPr>
        <xdr:cNvPr id="705" name="n_3mainValue【児童館】&#10;一人当たり面積"/>
        <xdr:cNvSpPr txBox="1"/>
      </xdr:nvSpPr>
      <xdr:spPr>
        <a:xfrm>
          <a:off x="19310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138084</xdr:rowOff>
    </xdr:from>
    <xdr:ext cx="469744" cy="259045"/>
    <xdr:sp macro="" textlink="">
      <xdr:nvSpPr>
        <xdr:cNvPr id="706" name="n_4mainValue【児童館】&#10;一人当たり面積"/>
        <xdr:cNvSpPr txBox="1"/>
      </xdr:nvSpPr>
      <xdr:spPr>
        <a:xfrm>
          <a:off x="18421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52.2%</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。要因としては小・中学校の大規模改修工事を進めていることが考えられる。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一方で図書館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といずれも類似団体と比較して高い水準となっており老朽化が進んでいることが読み取れる。庁舎については建替をおこなったため、以降の数値の改善が見込まれる。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老朽化した公共施設を適切に維持していくためには多額の費用がかかり、限られた財源の中で、現在保有している公共施設を全て維持していくことは困難である。「公共施設個別施設計画」の策定を行い、それを踏まえて令和４年３月に「公共施設等総合管理計画」の改定を行った。今後も計画的な更新・改修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74,905
73,570
10.23
43,641,136
42,404,538
1,164,259
15,656,677
21,335,703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4" name="楕円 73"/>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75" name="楕円 74"/>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30480</xdr:rowOff>
    </xdr:to>
    <xdr:cxnSp macro="">
      <xdr:nvCxnSpPr>
        <xdr:cNvPr id="76" name="直線コネクタ 75"/>
        <xdr:cNvCxnSpPr/>
      </xdr:nvCxnSpPr>
      <xdr:spPr>
        <a:xfrm>
          <a:off x="2908300" y="6682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115207</xdr:rowOff>
    </xdr:from>
    <xdr:to>
      <xdr:col>10</xdr:col>
      <xdr:colOff>165100</xdr:colOff>
      <xdr:row>39</xdr:row>
      <xdr:rowOff>45357</xdr:rowOff>
    </xdr:to>
    <xdr:sp macro="" textlink="">
      <xdr:nvSpPr>
        <xdr:cNvPr id="77" name="楕円 76"/>
        <xdr:cNvSpPr/>
      </xdr:nvSpPr>
      <xdr:spPr>
        <a:xfrm>
          <a:off x="1968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166007</xdr:rowOff>
    </xdr:from>
    <xdr:to>
      <xdr:col>15</xdr:col>
      <xdr:colOff>50800</xdr:colOff>
      <xdr:row>38</xdr:row>
      <xdr:rowOff>167640</xdr:rowOff>
    </xdr:to>
    <xdr:cxnSp macro="">
      <xdr:nvCxnSpPr>
        <xdr:cNvPr id="78" name="直線コネクタ 77"/>
        <xdr:cNvCxnSpPr/>
      </xdr:nvCxnSpPr>
      <xdr:spPr>
        <a:xfrm>
          <a:off x="2019300" y="66811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82550</xdr:rowOff>
    </xdr:from>
    <xdr:to>
      <xdr:col>6</xdr:col>
      <xdr:colOff>38100</xdr:colOff>
      <xdr:row>39</xdr:row>
      <xdr:rowOff>12700</xdr:rowOff>
    </xdr:to>
    <xdr:sp macro="" textlink="">
      <xdr:nvSpPr>
        <xdr:cNvPr id="79" name="楕円 78"/>
        <xdr:cNvSpPr/>
      </xdr:nvSpPr>
      <xdr:spPr>
        <a:xfrm>
          <a:off x="107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133350</xdr:rowOff>
    </xdr:from>
    <xdr:to>
      <xdr:col>10</xdr:col>
      <xdr:colOff>114300</xdr:colOff>
      <xdr:row>38</xdr:row>
      <xdr:rowOff>166007</xdr:rowOff>
    </xdr:to>
    <xdr:cxnSp macro="">
      <xdr:nvCxnSpPr>
        <xdr:cNvPr id="80" name="直線コネクタ 79"/>
        <xdr:cNvCxnSpPr/>
      </xdr:nvCxnSpPr>
      <xdr:spPr>
        <a:xfrm>
          <a:off x="1130300" y="66484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1"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2"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3"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4"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5" name="n_1mainValue【図書館】&#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6" name="n_2mainValue【図書館】&#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7" name="n_3mainValue【図書館】&#10;有形固定資産減価償却率"/>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3827</xdr:rowOff>
    </xdr:from>
    <xdr:ext cx="405111" cy="259045"/>
    <xdr:sp macro="" textlink="">
      <xdr:nvSpPr>
        <xdr:cNvPr id="88" name="n_4mainValue【図書館】&#10;有形固定資産減価償却率"/>
        <xdr:cNvSpPr txBox="1"/>
      </xdr:nvSpPr>
      <xdr:spPr>
        <a:xfrm>
          <a:off x="927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08" name="直線コネクタ 107"/>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1"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2" name="直線コネクタ 111"/>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3"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4" name="フローチャート: 判断 113"/>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7" name="フローチャート: 判断 116"/>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24" name="楕円 123"/>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25" name="楕円 124"/>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26" name="直線コネクタ 125"/>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27" name="楕円 126"/>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28" name="直線コネクタ 127"/>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122555</xdr:rowOff>
    </xdr:from>
    <xdr:to>
      <xdr:col>36</xdr:col>
      <xdr:colOff>165100</xdr:colOff>
      <xdr:row>39</xdr:row>
      <xdr:rowOff>52705</xdr:rowOff>
    </xdr:to>
    <xdr:sp macro="" textlink="">
      <xdr:nvSpPr>
        <xdr:cNvPr id="129" name="楕円 128"/>
        <xdr:cNvSpPr/>
      </xdr:nvSpPr>
      <xdr:spPr>
        <a:xfrm>
          <a:off x="692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xdr:rowOff>
    </xdr:from>
    <xdr:to>
      <xdr:col>41</xdr:col>
      <xdr:colOff>50800</xdr:colOff>
      <xdr:row>39</xdr:row>
      <xdr:rowOff>1905</xdr:rowOff>
    </xdr:to>
    <xdr:cxnSp macro="">
      <xdr:nvCxnSpPr>
        <xdr:cNvPr id="130" name="直線コネクタ 129"/>
        <xdr:cNvCxnSpPr/>
      </xdr:nvCxnSpPr>
      <xdr:spPr>
        <a:xfrm>
          <a:off x="6972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1"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2"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3"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34"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35" name="n_1mainValue【図書館】&#10;一人当たり面積"/>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36"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37"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69232</xdr:rowOff>
    </xdr:from>
    <xdr:ext cx="469744" cy="259045"/>
    <xdr:sp macro="" textlink="">
      <xdr:nvSpPr>
        <xdr:cNvPr id="138" name="n_4mainValue【図書館】&#10;一人当たり面積"/>
        <xdr:cNvSpPr txBox="1"/>
      </xdr:nvSpPr>
      <xdr:spPr>
        <a:xfrm>
          <a:off x="6737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3" name="直線コネクタ 162"/>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6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65" name="直線コネクタ 16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66"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67" name="直線コネクタ 166"/>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68"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69" name="フローチャート: 判断 168"/>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0" name="フローチャート: 判断 169"/>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1" name="フローチャート: 判断 170"/>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2" name="フローチャート: 判断 171"/>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3" name="フローチャート: 判断 172"/>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141605</xdr:rowOff>
    </xdr:from>
    <xdr:to>
      <xdr:col>20</xdr:col>
      <xdr:colOff>38100</xdr:colOff>
      <xdr:row>64</xdr:row>
      <xdr:rowOff>71755</xdr:rowOff>
    </xdr:to>
    <xdr:sp macro="" textlink="">
      <xdr:nvSpPr>
        <xdr:cNvPr id="179" name="楕円 178"/>
        <xdr:cNvSpPr/>
      </xdr:nvSpPr>
      <xdr:spPr>
        <a:xfrm>
          <a:off x="3746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135890</xdr:rowOff>
    </xdr:from>
    <xdr:to>
      <xdr:col>15</xdr:col>
      <xdr:colOff>101600</xdr:colOff>
      <xdr:row>64</xdr:row>
      <xdr:rowOff>66040</xdr:rowOff>
    </xdr:to>
    <xdr:sp macro="" textlink="">
      <xdr:nvSpPr>
        <xdr:cNvPr id="180" name="楕円 179"/>
        <xdr:cNvSpPr/>
      </xdr:nvSpPr>
      <xdr:spPr>
        <a:xfrm>
          <a:off x="2857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15240</xdr:rowOff>
    </xdr:from>
    <xdr:to>
      <xdr:col>19</xdr:col>
      <xdr:colOff>177800</xdr:colOff>
      <xdr:row>64</xdr:row>
      <xdr:rowOff>20955</xdr:rowOff>
    </xdr:to>
    <xdr:cxnSp macro="">
      <xdr:nvCxnSpPr>
        <xdr:cNvPr id="181" name="直線コネクタ 180"/>
        <xdr:cNvCxnSpPr/>
      </xdr:nvCxnSpPr>
      <xdr:spPr>
        <a:xfrm>
          <a:off x="2908300" y="10988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137795</xdr:rowOff>
    </xdr:from>
    <xdr:to>
      <xdr:col>10</xdr:col>
      <xdr:colOff>165100</xdr:colOff>
      <xdr:row>63</xdr:row>
      <xdr:rowOff>67945</xdr:rowOff>
    </xdr:to>
    <xdr:sp macro="" textlink="">
      <xdr:nvSpPr>
        <xdr:cNvPr id="182" name="楕円 181"/>
        <xdr:cNvSpPr/>
      </xdr:nvSpPr>
      <xdr:spPr>
        <a:xfrm>
          <a:off x="196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17145</xdr:rowOff>
    </xdr:from>
    <xdr:to>
      <xdr:col>15</xdr:col>
      <xdr:colOff>50800</xdr:colOff>
      <xdr:row>64</xdr:row>
      <xdr:rowOff>15240</xdr:rowOff>
    </xdr:to>
    <xdr:cxnSp macro="">
      <xdr:nvCxnSpPr>
        <xdr:cNvPr id="183" name="直線コネクタ 182"/>
        <xdr:cNvCxnSpPr/>
      </xdr:nvCxnSpPr>
      <xdr:spPr>
        <a:xfrm>
          <a:off x="2019300" y="1081849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111125</xdr:rowOff>
    </xdr:from>
    <xdr:to>
      <xdr:col>6</xdr:col>
      <xdr:colOff>38100</xdr:colOff>
      <xdr:row>63</xdr:row>
      <xdr:rowOff>41275</xdr:rowOff>
    </xdr:to>
    <xdr:sp macro="" textlink="">
      <xdr:nvSpPr>
        <xdr:cNvPr id="184" name="楕円 183"/>
        <xdr:cNvSpPr/>
      </xdr:nvSpPr>
      <xdr:spPr>
        <a:xfrm>
          <a:off x="1079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161925</xdr:rowOff>
    </xdr:from>
    <xdr:to>
      <xdr:col>10</xdr:col>
      <xdr:colOff>114300</xdr:colOff>
      <xdr:row>63</xdr:row>
      <xdr:rowOff>17145</xdr:rowOff>
    </xdr:to>
    <xdr:cxnSp macro="">
      <xdr:nvCxnSpPr>
        <xdr:cNvPr id="185" name="直線コネクタ 184"/>
        <xdr:cNvCxnSpPr/>
      </xdr:nvCxnSpPr>
      <xdr:spPr>
        <a:xfrm>
          <a:off x="1130300" y="107918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86"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87"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88"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89"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62882</xdr:rowOff>
    </xdr:from>
    <xdr:ext cx="405111" cy="259045"/>
    <xdr:sp macro="" textlink="">
      <xdr:nvSpPr>
        <xdr:cNvPr id="190" name="n_1mainValue【体育館・プール】&#10;有形固定資産減価償却率"/>
        <xdr:cNvSpPr txBox="1"/>
      </xdr:nvSpPr>
      <xdr:spPr>
        <a:xfrm>
          <a:off x="35820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57167</xdr:rowOff>
    </xdr:from>
    <xdr:ext cx="405111" cy="259045"/>
    <xdr:sp macro="" textlink="">
      <xdr:nvSpPr>
        <xdr:cNvPr id="191" name="n_2mainValue【体育館・プール】&#10;有形固定資産減価償却率"/>
        <xdr:cNvSpPr txBox="1"/>
      </xdr:nvSpPr>
      <xdr:spPr>
        <a:xfrm>
          <a:off x="27057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59072</xdr:rowOff>
    </xdr:from>
    <xdr:ext cx="405111" cy="259045"/>
    <xdr:sp macro="" textlink="">
      <xdr:nvSpPr>
        <xdr:cNvPr id="192" name="n_3mainValue【体育館・プール】&#10;有形固定資産減価償却率"/>
        <xdr:cNvSpPr txBox="1"/>
      </xdr:nvSpPr>
      <xdr:spPr>
        <a:xfrm>
          <a:off x="1816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32402</xdr:rowOff>
    </xdr:from>
    <xdr:ext cx="405111" cy="259045"/>
    <xdr:sp macro="" textlink="">
      <xdr:nvSpPr>
        <xdr:cNvPr id="193" name="n_4mainValue【体育館・プール】&#10;有形固定資産減価償却率"/>
        <xdr:cNvSpPr txBox="1"/>
      </xdr:nvSpPr>
      <xdr:spPr>
        <a:xfrm>
          <a:off x="927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19" name="直線コネクタ 218"/>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22"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23" name="直線コネクタ 222"/>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24"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25" name="フローチャート: 判断 224"/>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27" name="フローチャート: 判断 226"/>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28" name="フローチャート: 判断 227"/>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29" name="フローチャート: 判断 228"/>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4717</xdr:rowOff>
    </xdr:from>
    <xdr:to>
      <xdr:col>50</xdr:col>
      <xdr:colOff>165100</xdr:colOff>
      <xdr:row>64</xdr:row>
      <xdr:rowOff>106317</xdr:rowOff>
    </xdr:to>
    <xdr:sp macro="" textlink="">
      <xdr:nvSpPr>
        <xdr:cNvPr id="235" name="楕円 234"/>
        <xdr:cNvSpPr/>
      </xdr:nvSpPr>
      <xdr:spPr>
        <a:xfrm>
          <a:off x="9588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4717</xdr:rowOff>
    </xdr:from>
    <xdr:to>
      <xdr:col>46</xdr:col>
      <xdr:colOff>38100</xdr:colOff>
      <xdr:row>64</xdr:row>
      <xdr:rowOff>106317</xdr:rowOff>
    </xdr:to>
    <xdr:sp macro="" textlink="">
      <xdr:nvSpPr>
        <xdr:cNvPr id="236" name="楕円 235"/>
        <xdr:cNvSpPr/>
      </xdr:nvSpPr>
      <xdr:spPr>
        <a:xfrm>
          <a:off x="8699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55517</xdr:rowOff>
    </xdr:from>
    <xdr:to>
      <xdr:col>50</xdr:col>
      <xdr:colOff>114300</xdr:colOff>
      <xdr:row>64</xdr:row>
      <xdr:rowOff>55517</xdr:rowOff>
    </xdr:to>
    <xdr:cxnSp macro="">
      <xdr:nvCxnSpPr>
        <xdr:cNvPr id="237" name="直線コネクタ 236"/>
        <xdr:cNvCxnSpPr/>
      </xdr:nvCxnSpPr>
      <xdr:spPr>
        <a:xfrm>
          <a:off x="8750300" y="11028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168003</xdr:rowOff>
    </xdr:from>
    <xdr:to>
      <xdr:col>41</xdr:col>
      <xdr:colOff>101600</xdr:colOff>
      <xdr:row>64</xdr:row>
      <xdr:rowOff>98153</xdr:rowOff>
    </xdr:to>
    <xdr:sp macro="" textlink="">
      <xdr:nvSpPr>
        <xdr:cNvPr id="238" name="楕円 237"/>
        <xdr:cNvSpPr/>
      </xdr:nvSpPr>
      <xdr:spPr>
        <a:xfrm>
          <a:off x="7810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47353</xdr:rowOff>
    </xdr:from>
    <xdr:to>
      <xdr:col>45</xdr:col>
      <xdr:colOff>177800</xdr:colOff>
      <xdr:row>64</xdr:row>
      <xdr:rowOff>55517</xdr:rowOff>
    </xdr:to>
    <xdr:cxnSp macro="">
      <xdr:nvCxnSpPr>
        <xdr:cNvPr id="239" name="直線コネクタ 238"/>
        <xdr:cNvCxnSpPr/>
      </xdr:nvCxnSpPr>
      <xdr:spPr>
        <a:xfrm>
          <a:off x="7861300" y="110201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168003</xdr:rowOff>
    </xdr:from>
    <xdr:to>
      <xdr:col>36</xdr:col>
      <xdr:colOff>165100</xdr:colOff>
      <xdr:row>64</xdr:row>
      <xdr:rowOff>98153</xdr:rowOff>
    </xdr:to>
    <xdr:sp macro="" textlink="">
      <xdr:nvSpPr>
        <xdr:cNvPr id="240" name="楕円 239"/>
        <xdr:cNvSpPr/>
      </xdr:nvSpPr>
      <xdr:spPr>
        <a:xfrm>
          <a:off x="6921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47353</xdr:rowOff>
    </xdr:from>
    <xdr:to>
      <xdr:col>41</xdr:col>
      <xdr:colOff>50800</xdr:colOff>
      <xdr:row>64</xdr:row>
      <xdr:rowOff>47353</xdr:rowOff>
    </xdr:to>
    <xdr:cxnSp macro="">
      <xdr:nvCxnSpPr>
        <xdr:cNvPr id="241" name="直線コネクタ 240"/>
        <xdr:cNvCxnSpPr/>
      </xdr:nvCxnSpPr>
      <xdr:spPr>
        <a:xfrm>
          <a:off x="6972300" y="110201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2"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43"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44"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45"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97444</xdr:rowOff>
    </xdr:from>
    <xdr:ext cx="469744" cy="259045"/>
    <xdr:sp macro="" textlink="">
      <xdr:nvSpPr>
        <xdr:cNvPr id="246" name="n_1mainValue【体育館・プール】&#10;一人当たり面積"/>
        <xdr:cNvSpPr txBox="1"/>
      </xdr:nvSpPr>
      <xdr:spPr>
        <a:xfrm>
          <a:off x="93917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97444</xdr:rowOff>
    </xdr:from>
    <xdr:ext cx="469744" cy="259045"/>
    <xdr:sp macro="" textlink="">
      <xdr:nvSpPr>
        <xdr:cNvPr id="247" name="n_2mainValue【体育館・プール】&#10;一人当たり面積"/>
        <xdr:cNvSpPr txBox="1"/>
      </xdr:nvSpPr>
      <xdr:spPr>
        <a:xfrm>
          <a:off x="85154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89280</xdr:rowOff>
    </xdr:from>
    <xdr:ext cx="469744" cy="259045"/>
    <xdr:sp macro="" textlink="">
      <xdr:nvSpPr>
        <xdr:cNvPr id="248" name="n_3mainValue【体育館・プール】&#10;一人当たり面積"/>
        <xdr:cNvSpPr txBox="1"/>
      </xdr:nvSpPr>
      <xdr:spPr>
        <a:xfrm>
          <a:off x="7626427" y="1106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89280</xdr:rowOff>
    </xdr:from>
    <xdr:ext cx="469744" cy="259045"/>
    <xdr:sp macro="" textlink="">
      <xdr:nvSpPr>
        <xdr:cNvPr id="249" name="n_4mainValue【体育館・プール】&#10;一人当たり面積"/>
        <xdr:cNvSpPr txBox="1"/>
      </xdr:nvSpPr>
      <xdr:spPr>
        <a:xfrm>
          <a:off x="6737427" y="1106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72" name="直線コネクタ 271"/>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75"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76" name="直線コネクタ 275"/>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77"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78" name="フローチャート: 判断 277"/>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79" name="フローチャート: 判断 278"/>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80" name="フローチャート: 判断 279"/>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81" name="フローチャート: 判断 280"/>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82" name="フローチャート: 判断 281"/>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33020</xdr:rowOff>
    </xdr:from>
    <xdr:to>
      <xdr:col>20</xdr:col>
      <xdr:colOff>38100</xdr:colOff>
      <xdr:row>78</xdr:row>
      <xdr:rowOff>134620</xdr:rowOff>
    </xdr:to>
    <xdr:sp macro="" textlink="">
      <xdr:nvSpPr>
        <xdr:cNvPr id="288" name="楕円 287"/>
        <xdr:cNvSpPr/>
      </xdr:nvSpPr>
      <xdr:spPr>
        <a:xfrm>
          <a:off x="3746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46737</xdr:rowOff>
    </xdr:from>
    <xdr:to>
      <xdr:col>15</xdr:col>
      <xdr:colOff>101600</xdr:colOff>
      <xdr:row>78</xdr:row>
      <xdr:rowOff>148337</xdr:rowOff>
    </xdr:to>
    <xdr:sp macro="" textlink="">
      <xdr:nvSpPr>
        <xdr:cNvPr id="289" name="楕円 288"/>
        <xdr:cNvSpPr/>
      </xdr:nvSpPr>
      <xdr:spPr>
        <a:xfrm>
          <a:off x="28575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83820</xdr:rowOff>
    </xdr:from>
    <xdr:to>
      <xdr:col>19</xdr:col>
      <xdr:colOff>177800</xdr:colOff>
      <xdr:row>78</xdr:row>
      <xdr:rowOff>97537</xdr:rowOff>
    </xdr:to>
    <xdr:cxnSp macro="">
      <xdr:nvCxnSpPr>
        <xdr:cNvPr id="290" name="直線コネクタ 289"/>
        <xdr:cNvCxnSpPr/>
      </xdr:nvCxnSpPr>
      <xdr:spPr>
        <a:xfrm flipV="1">
          <a:off x="2908300" y="134569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149606</xdr:rowOff>
    </xdr:from>
    <xdr:to>
      <xdr:col>10</xdr:col>
      <xdr:colOff>165100</xdr:colOff>
      <xdr:row>78</xdr:row>
      <xdr:rowOff>79756</xdr:rowOff>
    </xdr:to>
    <xdr:sp macro="" textlink="">
      <xdr:nvSpPr>
        <xdr:cNvPr id="291" name="楕円 290"/>
        <xdr:cNvSpPr/>
      </xdr:nvSpPr>
      <xdr:spPr>
        <a:xfrm>
          <a:off x="1968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28956</xdr:rowOff>
    </xdr:from>
    <xdr:to>
      <xdr:col>15</xdr:col>
      <xdr:colOff>50800</xdr:colOff>
      <xdr:row>78</xdr:row>
      <xdr:rowOff>97537</xdr:rowOff>
    </xdr:to>
    <xdr:cxnSp macro="">
      <xdr:nvCxnSpPr>
        <xdr:cNvPr id="292" name="直線コネクタ 291"/>
        <xdr:cNvCxnSpPr/>
      </xdr:nvCxnSpPr>
      <xdr:spPr>
        <a:xfrm>
          <a:off x="2019300" y="134020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99313</xdr:rowOff>
    </xdr:from>
    <xdr:to>
      <xdr:col>6</xdr:col>
      <xdr:colOff>38100</xdr:colOff>
      <xdr:row>78</xdr:row>
      <xdr:rowOff>29463</xdr:rowOff>
    </xdr:to>
    <xdr:sp macro="" textlink="">
      <xdr:nvSpPr>
        <xdr:cNvPr id="293" name="楕円 292"/>
        <xdr:cNvSpPr/>
      </xdr:nvSpPr>
      <xdr:spPr>
        <a:xfrm>
          <a:off x="10795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150113</xdr:rowOff>
    </xdr:from>
    <xdr:to>
      <xdr:col>10</xdr:col>
      <xdr:colOff>114300</xdr:colOff>
      <xdr:row>78</xdr:row>
      <xdr:rowOff>28956</xdr:rowOff>
    </xdr:to>
    <xdr:cxnSp macro="">
      <xdr:nvCxnSpPr>
        <xdr:cNvPr id="294" name="直線コネクタ 293"/>
        <xdr:cNvCxnSpPr/>
      </xdr:nvCxnSpPr>
      <xdr:spPr>
        <a:xfrm>
          <a:off x="1130300" y="13351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295"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296"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297" name="n_3ave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298"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151147</xdr:rowOff>
    </xdr:from>
    <xdr:ext cx="405111" cy="259045"/>
    <xdr:sp macro="" textlink="">
      <xdr:nvSpPr>
        <xdr:cNvPr id="299" name="n_1mainValue【福祉施設】&#10;有形固定資産減価償却率"/>
        <xdr:cNvSpPr txBox="1"/>
      </xdr:nvSpPr>
      <xdr:spPr>
        <a:xfrm>
          <a:off x="3582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164864</xdr:rowOff>
    </xdr:from>
    <xdr:ext cx="405111" cy="259045"/>
    <xdr:sp macro="" textlink="">
      <xdr:nvSpPr>
        <xdr:cNvPr id="300" name="n_2mainValue【福祉施設】&#10;有形固定資産減価償却率"/>
        <xdr:cNvSpPr txBox="1"/>
      </xdr:nvSpPr>
      <xdr:spPr>
        <a:xfrm>
          <a:off x="2705744"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96283</xdr:rowOff>
    </xdr:from>
    <xdr:ext cx="405111" cy="259045"/>
    <xdr:sp macro="" textlink="">
      <xdr:nvSpPr>
        <xdr:cNvPr id="301" name="n_3mainValue【福祉施設】&#10;有形固定資産減価償却率"/>
        <xdr:cNvSpPr txBox="1"/>
      </xdr:nvSpPr>
      <xdr:spPr>
        <a:xfrm>
          <a:off x="18167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45990</xdr:rowOff>
    </xdr:from>
    <xdr:ext cx="405111" cy="259045"/>
    <xdr:sp macro="" textlink="">
      <xdr:nvSpPr>
        <xdr:cNvPr id="302" name="n_4mainValue【福祉施設】&#10;有形固定資産減価償却率"/>
        <xdr:cNvSpPr txBox="1"/>
      </xdr:nvSpPr>
      <xdr:spPr>
        <a:xfrm>
          <a:off x="927744" y="130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22" name="直線コネクタ 321"/>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25"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26" name="直線コネクタ 325"/>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27"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28" name="フローチャート: 判断 327"/>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31" name="フローチャート: 判断 330"/>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2" name="フローチャート: 判断 331"/>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107314</xdr:rowOff>
    </xdr:from>
    <xdr:to>
      <xdr:col>50</xdr:col>
      <xdr:colOff>165100</xdr:colOff>
      <xdr:row>84</xdr:row>
      <xdr:rowOff>37464</xdr:rowOff>
    </xdr:to>
    <xdr:sp macro="" textlink="">
      <xdr:nvSpPr>
        <xdr:cNvPr id="338" name="楕円 337"/>
        <xdr:cNvSpPr/>
      </xdr:nvSpPr>
      <xdr:spPr>
        <a:xfrm>
          <a:off x="958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141605</xdr:rowOff>
    </xdr:from>
    <xdr:to>
      <xdr:col>46</xdr:col>
      <xdr:colOff>38100</xdr:colOff>
      <xdr:row>83</xdr:row>
      <xdr:rowOff>71755</xdr:rowOff>
    </xdr:to>
    <xdr:sp macro="" textlink="">
      <xdr:nvSpPr>
        <xdr:cNvPr id="339" name="楕円 338"/>
        <xdr:cNvSpPr/>
      </xdr:nvSpPr>
      <xdr:spPr>
        <a:xfrm>
          <a:off x="8699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20955</xdr:rowOff>
    </xdr:from>
    <xdr:to>
      <xdr:col>50</xdr:col>
      <xdr:colOff>114300</xdr:colOff>
      <xdr:row>83</xdr:row>
      <xdr:rowOff>158114</xdr:rowOff>
    </xdr:to>
    <xdr:cxnSp macro="">
      <xdr:nvCxnSpPr>
        <xdr:cNvPr id="340" name="直線コネクタ 339"/>
        <xdr:cNvCxnSpPr/>
      </xdr:nvCxnSpPr>
      <xdr:spPr>
        <a:xfrm>
          <a:off x="8750300" y="1425130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341" name="楕円 340"/>
        <xdr:cNvSpPr/>
      </xdr:nvSpPr>
      <xdr:spPr>
        <a:xfrm>
          <a:off x="781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20955</xdr:rowOff>
    </xdr:from>
    <xdr:to>
      <xdr:col>45</xdr:col>
      <xdr:colOff>177800</xdr:colOff>
      <xdr:row>84</xdr:row>
      <xdr:rowOff>15239</xdr:rowOff>
    </xdr:to>
    <xdr:cxnSp macro="">
      <xdr:nvCxnSpPr>
        <xdr:cNvPr id="342" name="直線コネクタ 341"/>
        <xdr:cNvCxnSpPr/>
      </xdr:nvCxnSpPr>
      <xdr:spPr>
        <a:xfrm flipV="1">
          <a:off x="7861300" y="1425130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130175</xdr:rowOff>
    </xdr:from>
    <xdr:to>
      <xdr:col>36</xdr:col>
      <xdr:colOff>165100</xdr:colOff>
      <xdr:row>84</xdr:row>
      <xdr:rowOff>60325</xdr:rowOff>
    </xdr:to>
    <xdr:sp macro="" textlink="">
      <xdr:nvSpPr>
        <xdr:cNvPr id="343" name="楕円 342"/>
        <xdr:cNvSpPr/>
      </xdr:nvSpPr>
      <xdr:spPr>
        <a:xfrm>
          <a:off x="6921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xdr:rowOff>
    </xdr:from>
    <xdr:to>
      <xdr:col>41</xdr:col>
      <xdr:colOff>50800</xdr:colOff>
      <xdr:row>84</xdr:row>
      <xdr:rowOff>15239</xdr:rowOff>
    </xdr:to>
    <xdr:cxnSp macro="">
      <xdr:nvCxnSpPr>
        <xdr:cNvPr id="344" name="直線コネクタ 343"/>
        <xdr:cNvCxnSpPr/>
      </xdr:nvCxnSpPr>
      <xdr:spPr>
        <a:xfrm>
          <a:off x="6972300" y="144113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5"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6"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47"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48"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28591</xdr:rowOff>
    </xdr:from>
    <xdr:ext cx="469744" cy="259045"/>
    <xdr:sp macro="" textlink="">
      <xdr:nvSpPr>
        <xdr:cNvPr id="349" name="n_1mainValue【福祉施設】&#10;一人当たり面積"/>
        <xdr:cNvSpPr txBox="1"/>
      </xdr:nvSpPr>
      <xdr:spPr>
        <a:xfrm>
          <a:off x="93917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88282</xdr:rowOff>
    </xdr:from>
    <xdr:ext cx="469744" cy="259045"/>
    <xdr:sp macro="" textlink="">
      <xdr:nvSpPr>
        <xdr:cNvPr id="350" name="n_2mainValue【福祉施設】&#10;一人当たり面積"/>
        <xdr:cNvSpPr txBox="1"/>
      </xdr:nvSpPr>
      <xdr:spPr>
        <a:xfrm>
          <a:off x="8515427"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51" name="n_3mainValue【福祉施設】&#10;一人当たり面積"/>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51452</xdr:rowOff>
    </xdr:from>
    <xdr:ext cx="469744" cy="259045"/>
    <xdr:sp macro="" textlink="">
      <xdr:nvSpPr>
        <xdr:cNvPr id="352" name="n_4mainValue【福祉施設】&#10;一人当たり面積"/>
        <xdr:cNvSpPr txBox="1"/>
      </xdr:nvSpPr>
      <xdr:spPr>
        <a:xfrm>
          <a:off x="6737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78" name="直線コネクタ 377"/>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9"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0" name="直線コネクタ 37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81"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82" name="直線コネクタ 381"/>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83"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84" name="フローチャート: 判断 383"/>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85" name="フローチャート: 判断 384"/>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86" name="フローチャート: 判断 385"/>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87" name="フローチャート: 判断 386"/>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88" name="フローチャート: 判断 387"/>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46627</xdr:rowOff>
    </xdr:from>
    <xdr:to>
      <xdr:col>20</xdr:col>
      <xdr:colOff>38100</xdr:colOff>
      <xdr:row>101</xdr:row>
      <xdr:rowOff>148227</xdr:rowOff>
    </xdr:to>
    <xdr:sp macro="" textlink="">
      <xdr:nvSpPr>
        <xdr:cNvPr id="394" name="楕円 393"/>
        <xdr:cNvSpPr/>
      </xdr:nvSpPr>
      <xdr:spPr>
        <a:xfrm>
          <a:off x="3746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10705</xdr:rowOff>
    </xdr:from>
    <xdr:to>
      <xdr:col>15</xdr:col>
      <xdr:colOff>101600</xdr:colOff>
      <xdr:row>101</xdr:row>
      <xdr:rowOff>112305</xdr:rowOff>
    </xdr:to>
    <xdr:sp macro="" textlink="">
      <xdr:nvSpPr>
        <xdr:cNvPr id="395" name="楕円 394"/>
        <xdr:cNvSpPr/>
      </xdr:nvSpPr>
      <xdr:spPr>
        <a:xfrm>
          <a:off x="2857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61505</xdr:rowOff>
    </xdr:from>
    <xdr:to>
      <xdr:col>19</xdr:col>
      <xdr:colOff>177800</xdr:colOff>
      <xdr:row>101</xdr:row>
      <xdr:rowOff>97427</xdr:rowOff>
    </xdr:to>
    <xdr:cxnSp macro="">
      <xdr:nvCxnSpPr>
        <xdr:cNvPr id="396" name="直線コネクタ 395"/>
        <xdr:cNvCxnSpPr/>
      </xdr:nvCxnSpPr>
      <xdr:spPr>
        <a:xfrm>
          <a:off x="2908300" y="1737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146231</xdr:rowOff>
    </xdr:from>
    <xdr:to>
      <xdr:col>10</xdr:col>
      <xdr:colOff>165100</xdr:colOff>
      <xdr:row>101</xdr:row>
      <xdr:rowOff>76381</xdr:rowOff>
    </xdr:to>
    <xdr:sp macro="" textlink="">
      <xdr:nvSpPr>
        <xdr:cNvPr id="397" name="楕円 396"/>
        <xdr:cNvSpPr/>
      </xdr:nvSpPr>
      <xdr:spPr>
        <a:xfrm>
          <a:off x="1968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25581</xdr:rowOff>
    </xdr:from>
    <xdr:to>
      <xdr:col>15</xdr:col>
      <xdr:colOff>50800</xdr:colOff>
      <xdr:row>101</xdr:row>
      <xdr:rowOff>61505</xdr:rowOff>
    </xdr:to>
    <xdr:cxnSp macro="">
      <xdr:nvCxnSpPr>
        <xdr:cNvPr id="398" name="直線コネクタ 397"/>
        <xdr:cNvCxnSpPr/>
      </xdr:nvCxnSpPr>
      <xdr:spPr>
        <a:xfrm>
          <a:off x="2019300" y="1734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110308</xdr:rowOff>
    </xdr:from>
    <xdr:to>
      <xdr:col>6</xdr:col>
      <xdr:colOff>38100</xdr:colOff>
      <xdr:row>101</xdr:row>
      <xdr:rowOff>40458</xdr:rowOff>
    </xdr:to>
    <xdr:sp macro="" textlink="">
      <xdr:nvSpPr>
        <xdr:cNvPr id="399" name="楕円 398"/>
        <xdr:cNvSpPr/>
      </xdr:nvSpPr>
      <xdr:spPr>
        <a:xfrm>
          <a:off x="1079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161108</xdr:rowOff>
    </xdr:from>
    <xdr:to>
      <xdr:col>10</xdr:col>
      <xdr:colOff>114300</xdr:colOff>
      <xdr:row>101</xdr:row>
      <xdr:rowOff>25581</xdr:rowOff>
    </xdr:to>
    <xdr:cxnSp macro="">
      <xdr:nvCxnSpPr>
        <xdr:cNvPr id="400" name="直線コネクタ 399"/>
        <xdr:cNvCxnSpPr/>
      </xdr:nvCxnSpPr>
      <xdr:spPr>
        <a:xfrm>
          <a:off x="1130300" y="1730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01"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02"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03"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04"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164754</xdr:rowOff>
    </xdr:from>
    <xdr:ext cx="405111" cy="259045"/>
    <xdr:sp macro="" textlink="">
      <xdr:nvSpPr>
        <xdr:cNvPr id="405" name="n_1mainValue【市民会館】&#10;有形固定資産減価償却率"/>
        <xdr:cNvSpPr txBox="1"/>
      </xdr:nvSpPr>
      <xdr:spPr>
        <a:xfrm>
          <a:off x="35820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128832</xdr:rowOff>
    </xdr:from>
    <xdr:ext cx="405111" cy="259045"/>
    <xdr:sp macro="" textlink="">
      <xdr:nvSpPr>
        <xdr:cNvPr id="406" name="n_2mainValue【市民会館】&#10;有形固定資産減価償却率"/>
        <xdr:cNvSpPr txBox="1"/>
      </xdr:nvSpPr>
      <xdr:spPr>
        <a:xfrm>
          <a:off x="2705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92908</xdr:rowOff>
    </xdr:from>
    <xdr:ext cx="405111" cy="259045"/>
    <xdr:sp macro="" textlink="">
      <xdr:nvSpPr>
        <xdr:cNvPr id="407" name="n_3mainValue【市民会館】&#10;有形固定資産減価償却率"/>
        <xdr:cNvSpPr txBox="1"/>
      </xdr:nvSpPr>
      <xdr:spPr>
        <a:xfrm>
          <a:off x="1816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56985</xdr:rowOff>
    </xdr:from>
    <xdr:ext cx="405111" cy="259045"/>
    <xdr:sp macro="" textlink="">
      <xdr:nvSpPr>
        <xdr:cNvPr id="408" name="n_4mainValue【市民会館】&#10;有形固定資産減価償却率"/>
        <xdr:cNvSpPr txBox="1"/>
      </xdr:nvSpPr>
      <xdr:spPr>
        <a:xfrm>
          <a:off x="9277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34" name="直線コネクタ 433"/>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6" name="直線コネクタ 43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37"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38" name="直線コネクタ 437"/>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39"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40" name="フローチャート: 判断 439"/>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41" name="フローチャート: 判断 440"/>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42" name="フローチャート: 判断 441"/>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43" name="フローチャート: 判断 442"/>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44" name="フローチャート: 判断 443"/>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154395</xdr:rowOff>
    </xdr:from>
    <xdr:to>
      <xdr:col>50</xdr:col>
      <xdr:colOff>165100</xdr:colOff>
      <xdr:row>108</xdr:row>
      <xdr:rowOff>84545</xdr:rowOff>
    </xdr:to>
    <xdr:sp macro="" textlink="">
      <xdr:nvSpPr>
        <xdr:cNvPr id="450" name="楕円 449"/>
        <xdr:cNvSpPr/>
      </xdr:nvSpPr>
      <xdr:spPr>
        <a:xfrm>
          <a:off x="9588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154395</xdr:rowOff>
    </xdr:from>
    <xdr:to>
      <xdr:col>46</xdr:col>
      <xdr:colOff>38100</xdr:colOff>
      <xdr:row>108</xdr:row>
      <xdr:rowOff>84545</xdr:rowOff>
    </xdr:to>
    <xdr:sp macro="" textlink="">
      <xdr:nvSpPr>
        <xdr:cNvPr id="451" name="楕円 450"/>
        <xdr:cNvSpPr/>
      </xdr:nvSpPr>
      <xdr:spPr>
        <a:xfrm>
          <a:off x="8699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33745</xdr:rowOff>
    </xdr:from>
    <xdr:to>
      <xdr:col>50</xdr:col>
      <xdr:colOff>114300</xdr:colOff>
      <xdr:row>108</xdr:row>
      <xdr:rowOff>33745</xdr:rowOff>
    </xdr:to>
    <xdr:cxnSp macro="">
      <xdr:nvCxnSpPr>
        <xdr:cNvPr id="452" name="直線コネクタ 451"/>
        <xdr:cNvCxnSpPr/>
      </xdr:nvCxnSpPr>
      <xdr:spPr>
        <a:xfrm>
          <a:off x="8750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154395</xdr:rowOff>
    </xdr:from>
    <xdr:to>
      <xdr:col>41</xdr:col>
      <xdr:colOff>101600</xdr:colOff>
      <xdr:row>108</xdr:row>
      <xdr:rowOff>84545</xdr:rowOff>
    </xdr:to>
    <xdr:sp macro="" textlink="">
      <xdr:nvSpPr>
        <xdr:cNvPr id="453" name="楕円 452"/>
        <xdr:cNvSpPr/>
      </xdr:nvSpPr>
      <xdr:spPr>
        <a:xfrm>
          <a:off x="7810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33745</xdr:rowOff>
    </xdr:from>
    <xdr:to>
      <xdr:col>45</xdr:col>
      <xdr:colOff>177800</xdr:colOff>
      <xdr:row>108</xdr:row>
      <xdr:rowOff>33745</xdr:rowOff>
    </xdr:to>
    <xdr:cxnSp macro="">
      <xdr:nvCxnSpPr>
        <xdr:cNvPr id="454" name="直線コネクタ 453"/>
        <xdr:cNvCxnSpPr/>
      </xdr:nvCxnSpPr>
      <xdr:spPr>
        <a:xfrm>
          <a:off x="7861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154395</xdr:rowOff>
    </xdr:from>
    <xdr:to>
      <xdr:col>36</xdr:col>
      <xdr:colOff>165100</xdr:colOff>
      <xdr:row>108</xdr:row>
      <xdr:rowOff>84545</xdr:rowOff>
    </xdr:to>
    <xdr:sp macro="" textlink="">
      <xdr:nvSpPr>
        <xdr:cNvPr id="455" name="楕円 454"/>
        <xdr:cNvSpPr/>
      </xdr:nvSpPr>
      <xdr:spPr>
        <a:xfrm>
          <a:off x="6921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33745</xdr:rowOff>
    </xdr:from>
    <xdr:to>
      <xdr:col>41</xdr:col>
      <xdr:colOff>50800</xdr:colOff>
      <xdr:row>108</xdr:row>
      <xdr:rowOff>33745</xdr:rowOff>
    </xdr:to>
    <xdr:cxnSp macro="">
      <xdr:nvCxnSpPr>
        <xdr:cNvPr id="456" name="直線コネクタ 455"/>
        <xdr:cNvCxnSpPr/>
      </xdr:nvCxnSpPr>
      <xdr:spPr>
        <a:xfrm>
          <a:off x="6972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57"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58"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59"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60"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75672</xdr:rowOff>
    </xdr:from>
    <xdr:ext cx="469744" cy="259045"/>
    <xdr:sp macro="" textlink="">
      <xdr:nvSpPr>
        <xdr:cNvPr id="461" name="n_1mainValue【市民会館】&#10;一人当たり面積"/>
        <xdr:cNvSpPr txBox="1"/>
      </xdr:nvSpPr>
      <xdr:spPr>
        <a:xfrm>
          <a:off x="9391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75672</xdr:rowOff>
    </xdr:from>
    <xdr:ext cx="469744" cy="259045"/>
    <xdr:sp macro="" textlink="">
      <xdr:nvSpPr>
        <xdr:cNvPr id="462" name="n_2mainValue【市民会館】&#10;一人当たり面積"/>
        <xdr:cNvSpPr txBox="1"/>
      </xdr:nvSpPr>
      <xdr:spPr>
        <a:xfrm>
          <a:off x="8515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75672</xdr:rowOff>
    </xdr:from>
    <xdr:ext cx="469744" cy="259045"/>
    <xdr:sp macro="" textlink="">
      <xdr:nvSpPr>
        <xdr:cNvPr id="463" name="n_3mainValue【市民会館】&#10;一人当たり面積"/>
        <xdr:cNvSpPr txBox="1"/>
      </xdr:nvSpPr>
      <xdr:spPr>
        <a:xfrm>
          <a:off x="7626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75672</xdr:rowOff>
    </xdr:from>
    <xdr:ext cx="469744" cy="259045"/>
    <xdr:sp macro="" textlink="">
      <xdr:nvSpPr>
        <xdr:cNvPr id="464" name="n_4mainValue【市民会館】&#10;一人当たり面積"/>
        <xdr:cNvSpPr txBox="1"/>
      </xdr:nvSpPr>
      <xdr:spPr>
        <a:xfrm>
          <a:off x="6737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89" name="直線コネクタ 488"/>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90"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91" name="直線コネクタ 490"/>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92"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93" name="直線コネクタ 492"/>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494"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95" name="フローチャート: 判断 494"/>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96" name="フローチャート: 判断 495"/>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7" name="フローチャート: 判断 496"/>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98" name="フローチャート: 判断 497"/>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99" name="フローチャート: 判断 498"/>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505" name="楕円 504"/>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132080</xdr:rowOff>
    </xdr:from>
    <xdr:to>
      <xdr:col>76</xdr:col>
      <xdr:colOff>165100</xdr:colOff>
      <xdr:row>39</xdr:row>
      <xdr:rowOff>62230</xdr:rowOff>
    </xdr:to>
    <xdr:sp macro="" textlink="">
      <xdr:nvSpPr>
        <xdr:cNvPr id="506" name="楕円 505"/>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xdr:rowOff>
    </xdr:from>
    <xdr:to>
      <xdr:col>81</xdr:col>
      <xdr:colOff>50800</xdr:colOff>
      <xdr:row>39</xdr:row>
      <xdr:rowOff>13335</xdr:rowOff>
    </xdr:to>
    <xdr:cxnSp macro="">
      <xdr:nvCxnSpPr>
        <xdr:cNvPr id="507" name="直線コネクタ 506"/>
        <xdr:cNvCxnSpPr/>
      </xdr:nvCxnSpPr>
      <xdr:spPr>
        <a:xfrm>
          <a:off x="14592300" y="66979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109220</xdr:rowOff>
    </xdr:from>
    <xdr:to>
      <xdr:col>72</xdr:col>
      <xdr:colOff>38100</xdr:colOff>
      <xdr:row>39</xdr:row>
      <xdr:rowOff>39370</xdr:rowOff>
    </xdr:to>
    <xdr:sp macro="" textlink="">
      <xdr:nvSpPr>
        <xdr:cNvPr id="508" name="楕円 507"/>
        <xdr:cNvSpPr/>
      </xdr:nvSpPr>
      <xdr:spPr>
        <a:xfrm>
          <a:off x="13652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160020</xdr:rowOff>
    </xdr:from>
    <xdr:to>
      <xdr:col>76</xdr:col>
      <xdr:colOff>114300</xdr:colOff>
      <xdr:row>39</xdr:row>
      <xdr:rowOff>11430</xdr:rowOff>
    </xdr:to>
    <xdr:cxnSp macro="">
      <xdr:nvCxnSpPr>
        <xdr:cNvPr id="509" name="直線コネクタ 508"/>
        <xdr:cNvCxnSpPr/>
      </xdr:nvCxnSpPr>
      <xdr:spPr>
        <a:xfrm>
          <a:off x="13703300" y="6675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510" name="楕円 509"/>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110490</xdr:rowOff>
    </xdr:from>
    <xdr:to>
      <xdr:col>71</xdr:col>
      <xdr:colOff>177800</xdr:colOff>
      <xdr:row>38</xdr:row>
      <xdr:rowOff>160020</xdr:rowOff>
    </xdr:to>
    <xdr:cxnSp macro="">
      <xdr:nvCxnSpPr>
        <xdr:cNvPr id="511" name="直線コネクタ 510"/>
        <xdr:cNvCxnSpPr/>
      </xdr:nvCxnSpPr>
      <xdr:spPr>
        <a:xfrm>
          <a:off x="12814300" y="66255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12"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13"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14"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15"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516" name="n_1mainValue【一般廃棄物処理施設】&#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517" name="n_2mainValue【一般廃棄物処理施設】&#10;有形固定資産減価償却率"/>
        <xdr:cNvSpPr txBox="1"/>
      </xdr:nvSpPr>
      <xdr:spPr>
        <a:xfrm>
          <a:off x="14389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30497</xdr:rowOff>
    </xdr:from>
    <xdr:ext cx="405111" cy="259045"/>
    <xdr:sp macro="" textlink="">
      <xdr:nvSpPr>
        <xdr:cNvPr id="518" name="n_3mainValue【一般廃棄物処理施設】&#10;有形固定資産減価償却率"/>
        <xdr:cNvSpPr txBox="1"/>
      </xdr:nvSpPr>
      <xdr:spPr>
        <a:xfrm>
          <a:off x="13500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19" name="n_4main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0" name="直線コネクタ 52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31" name="テキスト ボックス 53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2" name="直線コネクタ 5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3" name="テキスト ボックス 53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4" name="直線コネクタ 53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5" name="テキスト ボックス 53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39" name="直線コネクタ 538"/>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40"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41" name="直線コネクタ 540"/>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42"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43" name="直線コネクタ 542"/>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44"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45" name="フローチャート: 判断 544"/>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46" name="フローチャート: 判断 545"/>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47" name="フローチャート: 判断 546"/>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48" name="フローチャート: 判断 547"/>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49" name="フローチャート: 判断 548"/>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135888</xdr:rowOff>
    </xdr:from>
    <xdr:to>
      <xdr:col>112</xdr:col>
      <xdr:colOff>38100</xdr:colOff>
      <xdr:row>39</xdr:row>
      <xdr:rowOff>66038</xdr:rowOff>
    </xdr:to>
    <xdr:sp macro="" textlink="">
      <xdr:nvSpPr>
        <xdr:cNvPr id="555" name="楕円 554"/>
        <xdr:cNvSpPr/>
      </xdr:nvSpPr>
      <xdr:spPr>
        <a:xfrm>
          <a:off x="21272500" y="66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145638</xdr:rowOff>
    </xdr:from>
    <xdr:to>
      <xdr:col>107</xdr:col>
      <xdr:colOff>101600</xdr:colOff>
      <xdr:row>39</xdr:row>
      <xdr:rowOff>75788</xdr:rowOff>
    </xdr:to>
    <xdr:sp macro="" textlink="">
      <xdr:nvSpPr>
        <xdr:cNvPr id="556" name="楕円 555"/>
        <xdr:cNvSpPr/>
      </xdr:nvSpPr>
      <xdr:spPr>
        <a:xfrm>
          <a:off x="20383500" y="66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15238</xdr:rowOff>
    </xdr:from>
    <xdr:to>
      <xdr:col>111</xdr:col>
      <xdr:colOff>177800</xdr:colOff>
      <xdr:row>39</xdr:row>
      <xdr:rowOff>24988</xdr:rowOff>
    </xdr:to>
    <xdr:cxnSp macro="">
      <xdr:nvCxnSpPr>
        <xdr:cNvPr id="557" name="直線コネクタ 556"/>
        <xdr:cNvCxnSpPr/>
      </xdr:nvCxnSpPr>
      <xdr:spPr>
        <a:xfrm flipV="1">
          <a:off x="20434300" y="6701788"/>
          <a:ext cx="8890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133700</xdr:rowOff>
    </xdr:from>
    <xdr:to>
      <xdr:col>102</xdr:col>
      <xdr:colOff>165100</xdr:colOff>
      <xdr:row>39</xdr:row>
      <xdr:rowOff>63850</xdr:rowOff>
    </xdr:to>
    <xdr:sp macro="" textlink="">
      <xdr:nvSpPr>
        <xdr:cNvPr id="558" name="楕円 557"/>
        <xdr:cNvSpPr/>
      </xdr:nvSpPr>
      <xdr:spPr>
        <a:xfrm>
          <a:off x="19494500" y="66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13050</xdr:rowOff>
    </xdr:from>
    <xdr:to>
      <xdr:col>107</xdr:col>
      <xdr:colOff>50800</xdr:colOff>
      <xdr:row>39</xdr:row>
      <xdr:rowOff>24988</xdr:rowOff>
    </xdr:to>
    <xdr:cxnSp macro="">
      <xdr:nvCxnSpPr>
        <xdr:cNvPr id="559" name="直線コネクタ 558"/>
        <xdr:cNvCxnSpPr/>
      </xdr:nvCxnSpPr>
      <xdr:spPr>
        <a:xfrm>
          <a:off x="19545300" y="6699600"/>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138106</xdr:rowOff>
    </xdr:from>
    <xdr:to>
      <xdr:col>98</xdr:col>
      <xdr:colOff>38100</xdr:colOff>
      <xdr:row>39</xdr:row>
      <xdr:rowOff>68256</xdr:rowOff>
    </xdr:to>
    <xdr:sp macro="" textlink="">
      <xdr:nvSpPr>
        <xdr:cNvPr id="560" name="楕円 559"/>
        <xdr:cNvSpPr/>
      </xdr:nvSpPr>
      <xdr:spPr>
        <a:xfrm>
          <a:off x="18605500" y="66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13050</xdr:rowOff>
    </xdr:from>
    <xdr:to>
      <xdr:col>102</xdr:col>
      <xdr:colOff>114300</xdr:colOff>
      <xdr:row>39</xdr:row>
      <xdr:rowOff>17456</xdr:rowOff>
    </xdr:to>
    <xdr:cxnSp macro="">
      <xdr:nvCxnSpPr>
        <xdr:cNvPr id="561" name="直線コネクタ 560"/>
        <xdr:cNvCxnSpPr/>
      </xdr:nvCxnSpPr>
      <xdr:spPr>
        <a:xfrm flipV="1">
          <a:off x="18656300" y="6699600"/>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62"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63"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64"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65"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57165</xdr:rowOff>
    </xdr:from>
    <xdr:ext cx="534377" cy="259045"/>
    <xdr:sp macro="" textlink="">
      <xdr:nvSpPr>
        <xdr:cNvPr id="566" name="n_1mainValue【一般廃棄物処理施設】&#10;一人当たり有形固定資産（償却資産）額"/>
        <xdr:cNvSpPr txBox="1"/>
      </xdr:nvSpPr>
      <xdr:spPr>
        <a:xfrm>
          <a:off x="21043411" y="674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66915</xdr:rowOff>
    </xdr:from>
    <xdr:ext cx="534377" cy="259045"/>
    <xdr:sp macro="" textlink="">
      <xdr:nvSpPr>
        <xdr:cNvPr id="567" name="n_2mainValue【一般廃棄物処理施設】&#10;一人当たり有形固定資産（償却資産）額"/>
        <xdr:cNvSpPr txBox="1"/>
      </xdr:nvSpPr>
      <xdr:spPr>
        <a:xfrm>
          <a:off x="20167111" y="67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54977</xdr:rowOff>
    </xdr:from>
    <xdr:ext cx="534377" cy="259045"/>
    <xdr:sp macro="" textlink="">
      <xdr:nvSpPr>
        <xdr:cNvPr id="568" name="n_3mainValue【一般廃棄物処理施設】&#10;一人当たり有形固定資産（償却資産）額"/>
        <xdr:cNvSpPr txBox="1"/>
      </xdr:nvSpPr>
      <xdr:spPr>
        <a:xfrm>
          <a:off x="19278111" y="67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59383</xdr:rowOff>
    </xdr:from>
    <xdr:ext cx="534377" cy="259045"/>
    <xdr:sp macro="" textlink="">
      <xdr:nvSpPr>
        <xdr:cNvPr id="569" name="n_4mainValue【一般廃棄物処理施設】&#10;一人当たり有形固定資産（償却資産）額"/>
        <xdr:cNvSpPr txBox="1"/>
      </xdr:nvSpPr>
      <xdr:spPr>
        <a:xfrm>
          <a:off x="18389111" y="674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2" name="テキスト ボックス 58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0" name="テキスト ボックス 5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2" name="テキスト ボックス 59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94" name="直線コネクタ 59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9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96" name="直線コネクタ 59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9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98" name="直線コネクタ 59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599" name="【保健センター・保健所】&#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00" name="フローチャート: 判断 59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01" name="フローチャート: 判断 60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02" name="フローチャート: 判断 60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03" name="フローチャート: 判断 60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04" name="フローチャート: 判断 60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5" name="テキスト ボックス 6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6" name="テキスト ボックス 6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7" name="テキスト ボックス 6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8" name="テキスト ボックス 6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9" name="テキスト ボックス 6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610" name="楕円 609"/>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611" name="楕円 610"/>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60</xdr:row>
      <xdr:rowOff>15240</xdr:rowOff>
    </xdr:to>
    <xdr:cxnSp macro="">
      <xdr:nvCxnSpPr>
        <xdr:cNvPr id="612" name="直線コネクタ 611"/>
        <xdr:cNvCxnSpPr/>
      </xdr:nvCxnSpPr>
      <xdr:spPr>
        <a:xfrm>
          <a:off x="14592300" y="10256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57785</xdr:rowOff>
    </xdr:from>
    <xdr:to>
      <xdr:col>72</xdr:col>
      <xdr:colOff>38100</xdr:colOff>
      <xdr:row>59</xdr:row>
      <xdr:rowOff>159385</xdr:rowOff>
    </xdr:to>
    <xdr:sp macro="" textlink="">
      <xdr:nvSpPr>
        <xdr:cNvPr id="613" name="楕円 612"/>
        <xdr:cNvSpPr/>
      </xdr:nvSpPr>
      <xdr:spPr>
        <a:xfrm>
          <a:off x="13652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108585</xdr:rowOff>
    </xdr:from>
    <xdr:to>
      <xdr:col>76</xdr:col>
      <xdr:colOff>114300</xdr:colOff>
      <xdr:row>59</xdr:row>
      <xdr:rowOff>140970</xdr:rowOff>
    </xdr:to>
    <xdr:cxnSp macro="">
      <xdr:nvCxnSpPr>
        <xdr:cNvPr id="614" name="直線コネクタ 613"/>
        <xdr:cNvCxnSpPr/>
      </xdr:nvCxnSpPr>
      <xdr:spPr>
        <a:xfrm>
          <a:off x="13703300" y="102241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23495</xdr:rowOff>
    </xdr:from>
    <xdr:to>
      <xdr:col>67</xdr:col>
      <xdr:colOff>101600</xdr:colOff>
      <xdr:row>59</xdr:row>
      <xdr:rowOff>125095</xdr:rowOff>
    </xdr:to>
    <xdr:sp macro="" textlink="">
      <xdr:nvSpPr>
        <xdr:cNvPr id="615" name="楕円 614"/>
        <xdr:cNvSpPr/>
      </xdr:nvSpPr>
      <xdr:spPr>
        <a:xfrm>
          <a:off x="12763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74295</xdr:rowOff>
    </xdr:from>
    <xdr:to>
      <xdr:col>71</xdr:col>
      <xdr:colOff>177800</xdr:colOff>
      <xdr:row>59</xdr:row>
      <xdr:rowOff>108585</xdr:rowOff>
    </xdr:to>
    <xdr:cxnSp macro="">
      <xdr:nvCxnSpPr>
        <xdr:cNvPr id="616" name="直線コネクタ 615"/>
        <xdr:cNvCxnSpPr/>
      </xdr:nvCxnSpPr>
      <xdr:spPr>
        <a:xfrm>
          <a:off x="12814300" y="10189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17"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18"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19"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20"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57167</xdr:rowOff>
    </xdr:from>
    <xdr:ext cx="405111" cy="259045"/>
    <xdr:sp macro="" textlink="">
      <xdr:nvSpPr>
        <xdr:cNvPr id="621" name="n_1mainValue【保健センター・保健所】&#10;有形固定資産減価償却率"/>
        <xdr:cNvSpPr txBox="1"/>
      </xdr:nvSpPr>
      <xdr:spPr>
        <a:xfrm>
          <a:off x="15266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622" name="n_2mainValue【保健センター・保健所】&#10;有形固定資産減価償却率"/>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150512</xdr:rowOff>
    </xdr:from>
    <xdr:ext cx="405111" cy="259045"/>
    <xdr:sp macro="" textlink="">
      <xdr:nvSpPr>
        <xdr:cNvPr id="623" name="n_3mainValue【保健センター・保健所】&#10;有形固定資産減価償却率"/>
        <xdr:cNvSpPr txBox="1"/>
      </xdr:nvSpPr>
      <xdr:spPr>
        <a:xfrm>
          <a:off x="13500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116222</xdr:rowOff>
    </xdr:from>
    <xdr:ext cx="405111" cy="259045"/>
    <xdr:sp macro="" textlink="">
      <xdr:nvSpPr>
        <xdr:cNvPr id="624" name="n_4mainValue【保健センター・保健所】&#10;有形固定資産減価償却率"/>
        <xdr:cNvSpPr txBox="1"/>
      </xdr:nvSpPr>
      <xdr:spPr>
        <a:xfrm>
          <a:off x="12611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5" name="直線コネクタ 6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6" name="テキスト ボックス 6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7" name="直線コネクタ 6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8" name="テキスト ボックス 6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9" name="直線コネクタ 6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0" name="テキスト ボックス 6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1" name="直線コネクタ 6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2" name="テキスト ボックス 6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4" name="テキスト ボックス 6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46" name="直線コネクタ 645"/>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47"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48" name="直線コネクタ 647"/>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49"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50" name="直線コネクタ 649"/>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51"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52" name="フローチャート: 判断 65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53" name="フローチャート: 判断 652"/>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54" name="フローチャート: 判断 653"/>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55" name="フローチャート: 判断 654"/>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56" name="フローチャート: 判断 655"/>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7" name="テキスト ボックス 6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8" name="テキスト ボックス 6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9" name="テキスト ボックス 6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0" name="テキスト ボックス 6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1" name="テキスト ボックス 6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95504</xdr:rowOff>
    </xdr:from>
    <xdr:to>
      <xdr:col>112</xdr:col>
      <xdr:colOff>38100</xdr:colOff>
      <xdr:row>63</xdr:row>
      <xdr:rowOff>25654</xdr:rowOff>
    </xdr:to>
    <xdr:sp macro="" textlink="">
      <xdr:nvSpPr>
        <xdr:cNvPr id="662" name="楕円 661"/>
        <xdr:cNvSpPr/>
      </xdr:nvSpPr>
      <xdr:spPr>
        <a:xfrm>
          <a:off x="21272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95504</xdr:rowOff>
    </xdr:from>
    <xdr:to>
      <xdr:col>107</xdr:col>
      <xdr:colOff>101600</xdr:colOff>
      <xdr:row>63</xdr:row>
      <xdr:rowOff>25654</xdr:rowOff>
    </xdr:to>
    <xdr:sp macro="" textlink="">
      <xdr:nvSpPr>
        <xdr:cNvPr id="663" name="楕円 662"/>
        <xdr:cNvSpPr/>
      </xdr:nvSpPr>
      <xdr:spPr>
        <a:xfrm>
          <a:off x="20383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146304</xdr:rowOff>
    </xdr:from>
    <xdr:to>
      <xdr:col>111</xdr:col>
      <xdr:colOff>177800</xdr:colOff>
      <xdr:row>62</xdr:row>
      <xdr:rowOff>146304</xdr:rowOff>
    </xdr:to>
    <xdr:cxnSp macro="">
      <xdr:nvCxnSpPr>
        <xdr:cNvPr id="664" name="直線コネクタ 663"/>
        <xdr:cNvCxnSpPr/>
      </xdr:nvCxnSpPr>
      <xdr:spPr>
        <a:xfrm>
          <a:off x="20434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665" name="楕円 664"/>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63</xdr:row>
      <xdr:rowOff>25146</xdr:rowOff>
    </xdr:to>
    <xdr:cxnSp macro="">
      <xdr:nvCxnSpPr>
        <xdr:cNvPr id="666" name="直線コネクタ 665"/>
        <xdr:cNvCxnSpPr/>
      </xdr:nvCxnSpPr>
      <xdr:spPr>
        <a:xfrm flipV="1">
          <a:off x="19545300" y="10776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141224</xdr:rowOff>
    </xdr:from>
    <xdr:to>
      <xdr:col>98</xdr:col>
      <xdr:colOff>38100</xdr:colOff>
      <xdr:row>63</xdr:row>
      <xdr:rowOff>71374</xdr:rowOff>
    </xdr:to>
    <xdr:sp macro="" textlink="">
      <xdr:nvSpPr>
        <xdr:cNvPr id="667" name="楕円 666"/>
        <xdr:cNvSpPr/>
      </xdr:nvSpPr>
      <xdr:spPr>
        <a:xfrm>
          <a:off x="18605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20574</xdr:rowOff>
    </xdr:from>
    <xdr:to>
      <xdr:col>102</xdr:col>
      <xdr:colOff>114300</xdr:colOff>
      <xdr:row>63</xdr:row>
      <xdr:rowOff>25146</xdr:rowOff>
    </xdr:to>
    <xdr:cxnSp macro="">
      <xdr:nvCxnSpPr>
        <xdr:cNvPr id="668" name="直線コネクタ 667"/>
        <xdr:cNvCxnSpPr/>
      </xdr:nvCxnSpPr>
      <xdr:spPr>
        <a:xfrm>
          <a:off x="18656300" y="1082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669" name="n_1ave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70"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71"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672"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42181</xdr:rowOff>
    </xdr:from>
    <xdr:ext cx="469744" cy="259045"/>
    <xdr:sp macro="" textlink="">
      <xdr:nvSpPr>
        <xdr:cNvPr id="673" name="n_1mainValue【保健センター・保健所】&#10;一人当たり面積"/>
        <xdr:cNvSpPr txBox="1"/>
      </xdr:nvSpPr>
      <xdr:spPr>
        <a:xfrm>
          <a:off x="210757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42181</xdr:rowOff>
    </xdr:from>
    <xdr:ext cx="469744" cy="259045"/>
    <xdr:sp macro="" textlink="">
      <xdr:nvSpPr>
        <xdr:cNvPr id="674" name="n_2mainValue【保健センター・保健所】&#10;一人当たり面積"/>
        <xdr:cNvSpPr txBox="1"/>
      </xdr:nvSpPr>
      <xdr:spPr>
        <a:xfrm>
          <a:off x="20199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675" name="n_3mainValue【保健センター・保健所】&#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62501</xdr:rowOff>
    </xdr:from>
    <xdr:ext cx="469744" cy="259045"/>
    <xdr:sp macro="" textlink="">
      <xdr:nvSpPr>
        <xdr:cNvPr id="676" name="n_4mainValue【保健センター・保健所】&#10;一人当たり面積"/>
        <xdr:cNvSpPr txBox="1"/>
      </xdr:nvSpPr>
      <xdr:spPr>
        <a:xfrm>
          <a:off x="18421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7" name="正方形/長方形 6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8" name="正方形/長方形 6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9" name="正方形/長方形 6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0" name="正方形/長方形 6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1" name="正方形/長方形 6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2" name="正方形/長方形 6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3" name="正方形/長方形 6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4" name="正方形/長方形 6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5" name="テキスト ボックス 6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6" name="直線コネクタ 6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7" name="テキスト ボックス 68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8" name="直線コネクタ 6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9" name="テキスト ボックス 68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0" name="直線コネクタ 6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1" name="テキスト ボックス 6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2" name="直線コネクタ 6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3" name="テキスト ボックス 6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4" name="直線コネクタ 6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5" name="テキスト ボックス 6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6" name="直線コネクタ 6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7" name="テキスト ボックス 6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8" name="直線コネクタ 6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9" name="テキスト ボックス 69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0" name="直線コネクタ 6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02" name="直線コネクタ 701"/>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4" name="直線コネクタ 70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05"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06" name="直線コネクタ 705"/>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07"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08" name="フローチャート: 判断 707"/>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09" name="フローチャート: 判断 708"/>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10" name="フローチャート: 判断 709"/>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11" name="フローチャート: 判断 710"/>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12" name="フローチャート: 判断 711"/>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39551</xdr:rowOff>
    </xdr:from>
    <xdr:to>
      <xdr:col>81</xdr:col>
      <xdr:colOff>101600</xdr:colOff>
      <xdr:row>82</xdr:row>
      <xdr:rowOff>141151</xdr:rowOff>
    </xdr:to>
    <xdr:sp macro="" textlink="">
      <xdr:nvSpPr>
        <xdr:cNvPr id="718" name="楕円 717"/>
        <xdr:cNvSpPr/>
      </xdr:nvSpPr>
      <xdr:spPr>
        <a:xfrm>
          <a:off x="15430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166914</xdr:rowOff>
    </xdr:from>
    <xdr:to>
      <xdr:col>76</xdr:col>
      <xdr:colOff>165100</xdr:colOff>
      <xdr:row>82</xdr:row>
      <xdr:rowOff>97064</xdr:rowOff>
    </xdr:to>
    <xdr:sp macro="" textlink="">
      <xdr:nvSpPr>
        <xdr:cNvPr id="719" name="楕円 718"/>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46264</xdr:rowOff>
    </xdr:from>
    <xdr:to>
      <xdr:col>81</xdr:col>
      <xdr:colOff>50800</xdr:colOff>
      <xdr:row>82</xdr:row>
      <xdr:rowOff>90351</xdr:rowOff>
    </xdr:to>
    <xdr:cxnSp macro="">
      <xdr:nvCxnSpPr>
        <xdr:cNvPr id="720" name="直線コネクタ 719"/>
        <xdr:cNvCxnSpPr/>
      </xdr:nvCxnSpPr>
      <xdr:spPr>
        <a:xfrm>
          <a:off x="14592300" y="141051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21" name="楕円 720"/>
        <xdr:cNvSpPr/>
      </xdr:nvSpPr>
      <xdr:spPr>
        <a:xfrm>
          <a:off x="13652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xdr:rowOff>
    </xdr:from>
    <xdr:to>
      <xdr:col>76</xdr:col>
      <xdr:colOff>114300</xdr:colOff>
      <xdr:row>82</xdr:row>
      <xdr:rowOff>46264</xdr:rowOff>
    </xdr:to>
    <xdr:cxnSp macro="">
      <xdr:nvCxnSpPr>
        <xdr:cNvPr id="722" name="直線コネクタ 721"/>
        <xdr:cNvCxnSpPr/>
      </xdr:nvCxnSpPr>
      <xdr:spPr>
        <a:xfrm>
          <a:off x="13703300" y="14059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75474</xdr:rowOff>
    </xdr:from>
    <xdr:to>
      <xdr:col>67</xdr:col>
      <xdr:colOff>101600</xdr:colOff>
      <xdr:row>82</xdr:row>
      <xdr:rowOff>5624</xdr:rowOff>
    </xdr:to>
    <xdr:sp macro="" textlink="">
      <xdr:nvSpPr>
        <xdr:cNvPr id="723" name="楕円 722"/>
        <xdr:cNvSpPr/>
      </xdr:nvSpPr>
      <xdr:spPr>
        <a:xfrm>
          <a:off x="12763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126274</xdr:rowOff>
    </xdr:from>
    <xdr:to>
      <xdr:col>71</xdr:col>
      <xdr:colOff>177800</xdr:colOff>
      <xdr:row>82</xdr:row>
      <xdr:rowOff>544</xdr:rowOff>
    </xdr:to>
    <xdr:cxnSp macro="">
      <xdr:nvCxnSpPr>
        <xdr:cNvPr id="724" name="直線コネクタ 723"/>
        <xdr:cNvCxnSpPr/>
      </xdr:nvCxnSpPr>
      <xdr:spPr>
        <a:xfrm>
          <a:off x="12814300" y="140137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25"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26"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27"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28"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157678</xdr:rowOff>
    </xdr:from>
    <xdr:ext cx="405111" cy="259045"/>
    <xdr:sp macro="" textlink="">
      <xdr:nvSpPr>
        <xdr:cNvPr id="729" name="n_1mainValue【消防施設】&#10;有形固定資産減価償却率"/>
        <xdr:cNvSpPr txBox="1"/>
      </xdr:nvSpPr>
      <xdr:spPr>
        <a:xfrm>
          <a:off x="15266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730" name="n_2mainValue【消防施設】&#10;有形固定資産減価償却率"/>
        <xdr:cNvSpPr txBox="1"/>
      </xdr:nvSpPr>
      <xdr:spPr>
        <a:xfrm>
          <a:off x="14389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31" name="n_3mainValue【消防施設】&#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22151</xdr:rowOff>
    </xdr:from>
    <xdr:ext cx="405111" cy="259045"/>
    <xdr:sp macro="" textlink="">
      <xdr:nvSpPr>
        <xdr:cNvPr id="732" name="n_4mainValue【消防施設】&#10;有形固定資産減価償却率"/>
        <xdr:cNvSpPr txBox="1"/>
      </xdr:nvSpPr>
      <xdr:spPr>
        <a:xfrm>
          <a:off x="12611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3" name="直線コネクタ 7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4" name="テキスト ボックス 7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5" name="直線コネクタ 7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6" name="テキスト ボックス 7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7" name="直線コネクタ 7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8" name="テキスト ボックス 7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9" name="直線コネクタ 7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0" name="テキスト ボックス 7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54" name="直線コネクタ 753"/>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56" name="直線コネクタ 75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57"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58" name="直線コネクタ 75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59" name="【消防施設】&#10;一人当たり面積平均値テキスト"/>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60" name="フローチャート: 判断 759"/>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61" name="フローチャート: 判断 760"/>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62" name="フローチャート: 判断 761"/>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63" name="フローチャート: 判断 762"/>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64" name="フローチャート: 判断 763"/>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70" name="楕円 769"/>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122174</xdr:rowOff>
    </xdr:from>
    <xdr:to>
      <xdr:col>107</xdr:col>
      <xdr:colOff>101600</xdr:colOff>
      <xdr:row>86</xdr:row>
      <xdr:rowOff>52324</xdr:rowOff>
    </xdr:to>
    <xdr:sp macro="" textlink="">
      <xdr:nvSpPr>
        <xdr:cNvPr id="771" name="楕円 770"/>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72" name="直線コネクタ 771"/>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73" name="楕円 772"/>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6096</xdr:rowOff>
    </xdr:to>
    <xdr:cxnSp macro="">
      <xdr:nvCxnSpPr>
        <xdr:cNvPr id="774" name="直線コネクタ 773"/>
        <xdr:cNvCxnSpPr/>
      </xdr:nvCxnSpPr>
      <xdr:spPr>
        <a:xfrm flipV="1">
          <a:off x="19545300" y="14746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775" name="楕円 774"/>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776" name="直線コネクタ 775"/>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77"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78"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79"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80"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81" name="n_1mainValue【消防施設】&#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82" name="n_2mainValue【消防施設】&#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83"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784" name="n_4mainValue【消防施設】&#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6" name="直線コネクタ 7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7" name="テキスト ボックス 79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8" name="直線コネクタ 7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9" name="テキスト ボックス 7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0" name="直線コネクタ 7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1" name="テキスト ボックス 8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2" name="直線コネクタ 8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3" name="テキスト ボックス 8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4" name="直線コネクタ 8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5" name="テキスト ボックス 8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6" name="直線コネクタ 8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7" name="テキスト ボックス 80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8" name="直線コネクタ 8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10" name="直線コネクタ 809"/>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11"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12" name="直線コネクタ 81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13"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14" name="直線コネクタ 813"/>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15"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16" name="フローチャート: 判断 815"/>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17" name="フローチャート: 判断 816"/>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18" name="フローチャート: 判断 817"/>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19" name="フローチャート: 判断 818"/>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20" name="フローチャート: 判断 819"/>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1" name="テキスト ボックス 8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2" name="テキスト ボックス 8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3" name="テキスト ボックス 8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4" name="テキスト ボックス 8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5" name="テキスト ボックス 8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826" name="楕円 825"/>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827" name="楕円 826"/>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51707</xdr:rowOff>
    </xdr:to>
    <xdr:cxnSp macro="">
      <xdr:nvCxnSpPr>
        <xdr:cNvPr id="828" name="直線コネクタ 827"/>
        <xdr:cNvCxnSpPr/>
      </xdr:nvCxnSpPr>
      <xdr:spPr>
        <a:xfrm>
          <a:off x="14592300" y="183756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108676</xdr:rowOff>
    </xdr:from>
    <xdr:to>
      <xdr:col>72</xdr:col>
      <xdr:colOff>38100</xdr:colOff>
      <xdr:row>107</xdr:row>
      <xdr:rowOff>38826</xdr:rowOff>
    </xdr:to>
    <xdr:sp macro="" textlink="">
      <xdr:nvSpPr>
        <xdr:cNvPr id="829" name="楕円 828"/>
        <xdr:cNvSpPr/>
      </xdr:nvSpPr>
      <xdr:spPr>
        <a:xfrm>
          <a:off x="13652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159476</xdr:rowOff>
    </xdr:from>
    <xdr:to>
      <xdr:col>76</xdr:col>
      <xdr:colOff>114300</xdr:colOff>
      <xdr:row>107</xdr:row>
      <xdr:rowOff>30480</xdr:rowOff>
    </xdr:to>
    <xdr:cxnSp macro="">
      <xdr:nvCxnSpPr>
        <xdr:cNvPr id="830" name="直線コネクタ 829"/>
        <xdr:cNvCxnSpPr/>
      </xdr:nvCxnSpPr>
      <xdr:spPr>
        <a:xfrm>
          <a:off x="13703300" y="183331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76019</xdr:rowOff>
    </xdr:from>
    <xdr:to>
      <xdr:col>67</xdr:col>
      <xdr:colOff>101600</xdr:colOff>
      <xdr:row>107</xdr:row>
      <xdr:rowOff>6169</xdr:rowOff>
    </xdr:to>
    <xdr:sp macro="" textlink="">
      <xdr:nvSpPr>
        <xdr:cNvPr id="831" name="楕円 830"/>
        <xdr:cNvSpPr/>
      </xdr:nvSpPr>
      <xdr:spPr>
        <a:xfrm>
          <a:off x="12763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106</xdr:row>
      <xdr:rowOff>159476</xdr:rowOff>
    </xdr:to>
    <xdr:cxnSp macro="">
      <xdr:nvCxnSpPr>
        <xdr:cNvPr id="832" name="直線コネクタ 831"/>
        <xdr:cNvCxnSpPr/>
      </xdr:nvCxnSpPr>
      <xdr:spPr>
        <a:xfrm>
          <a:off x="12814300" y="183005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33"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34"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35"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36"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837" name="n_1mainValue【庁舎】&#10;有形固定資産減価償却率"/>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838" name="n_2mainValue【庁舎】&#10;有形固定資産減価償却率"/>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29953</xdr:rowOff>
    </xdr:from>
    <xdr:ext cx="405111" cy="259045"/>
    <xdr:sp macro="" textlink="">
      <xdr:nvSpPr>
        <xdr:cNvPr id="839" name="n_3mainValue【庁舎】&#10;有形固定資産減価償却率"/>
        <xdr:cNvSpPr txBox="1"/>
      </xdr:nvSpPr>
      <xdr:spPr>
        <a:xfrm>
          <a:off x="13500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168746</xdr:rowOff>
    </xdr:from>
    <xdr:ext cx="405111" cy="259045"/>
    <xdr:sp macro="" textlink="">
      <xdr:nvSpPr>
        <xdr:cNvPr id="840" name="n_4mainValue【庁舎】&#10;有形固定資産減価償却率"/>
        <xdr:cNvSpPr txBox="1"/>
      </xdr:nvSpPr>
      <xdr:spPr>
        <a:xfrm>
          <a:off x="12611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1" name="正方形/長方形 8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2" name="正方形/長方形 8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3" name="正方形/長方形 8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4" name="正方形/長方形 8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5" name="正方形/長方形 8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6" name="正方形/長方形 8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7" name="正方形/長方形 8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8" name="正方形/長方形 8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9" name="テキスト ボックス 8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0" name="直線コネクタ 8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51" name="直線コネクタ 85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52" name="テキスト ボックス 85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53" name="直線コネクタ 85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54" name="テキスト ボックス 85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55" name="直線コネクタ 85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56" name="テキスト ボックス 85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7" name="直線コネクタ 8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8" name="テキスト ボックス 8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59" name="直線コネクタ 85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60" name="テキスト ボックス 85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61" name="直線コネクタ 86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62" name="テキスト ボックス 86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63" name="直線コネクタ 86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64" name="テキスト ボックス 86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5" name="直線コネクタ 8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6" name="テキスト ボックス 8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68" name="直線コネクタ 867"/>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69"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70" name="直線コネクタ 869"/>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71"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72" name="直線コネクタ 871"/>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73"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74" name="フローチャート: 判断 873"/>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75" name="フローチャート: 判断 874"/>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76" name="フローチャート: 判断 875"/>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77" name="フローチャート: 判断 876"/>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78" name="フローチャート: 判断 877"/>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9" name="テキスト ボックス 8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0" name="テキスト ボックス 8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1" name="テキスト ボックス 8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2" name="テキスト ボックス 8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3" name="テキスト ボックス 8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62548</xdr:rowOff>
    </xdr:from>
    <xdr:to>
      <xdr:col>112</xdr:col>
      <xdr:colOff>38100</xdr:colOff>
      <xdr:row>107</xdr:row>
      <xdr:rowOff>164148</xdr:rowOff>
    </xdr:to>
    <xdr:sp macro="" textlink="">
      <xdr:nvSpPr>
        <xdr:cNvPr id="884" name="楕円 883"/>
        <xdr:cNvSpPr/>
      </xdr:nvSpPr>
      <xdr:spPr>
        <a:xfrm>
          <a:off x="21272500" y="184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62548</xdr:rowOff>
    </xdr:from>
    <xdr:to>
      <xdr:col>107</xdr:col>
      <xdr:colOff>101600</xdr:colOff>
      <xdr:row>107</xdr:row>
      <xdr:rowOff>164148</xdr:rowOff>
    </xdr:to>
    <xdr:sp macro="" textlink="">
      <xdr:nvSpPr>
        <xdr:cNvPr id="885" name="楕円 884"/>
        <xdr:cNvSpPr/>
      </xdr:nvSpPr>
      <xdr:spPr>
        <a:xfrm>
          <a:off x="20383500" y="184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113348</xdr:rowOff>
    </xdr:from>
    <xdr:to>
      <xdr:col>111</xdr:col>
      <xdr:colOff>177800</xdr:colOff>
      <xdr:row>107</xdr:row>
      <xdr:rowOff>113348</xdr:rowOff>
    </xdr:to>
    <xdr:cxnSp macro="">
      <xdr:nvCxnSpPr>
        <xdr:cNvPr id="886" name="直線コネクタ 885"/>
        <xdr:cNvCxnSpPr/>
      </xdr:nvCxnSpPr>
      <xdr:spPr>
        <a:xfrm>
          <a:off x="20434300" y="18458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62548</xdr:rowOff>
    </xdr:from>
    <xdr:to>
      <xdr:col>102</xdr:col>
      <xdr:colOff>165100</xdr:colOff>
      <xdr:row>107</xdr:row>
      <xdr:rowOff>164148</xdr:rowOff>
    </xdr:to>
    <xdr:sp macro="" textlink="">
      <xdr:nvSpPr>
        <xdr:cNvPr id="887" name="楕円 886"/>
        <xdr:cNvSpPr/>
      </xdr:nvSpPr>
      <xdr:spPr>
        <a:xfrm>
          <a:off x="19494500" y="184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113348</xdr:rowOff>
    </xdr:from>
    <xdr:to>
      <xdr:col>107</xdr:col>
      <xdr:colOff>50800</xdr:colOff>
      <xdr:row>107</xdr:row>
      <xdr:rowOff>113348</xdr:rowOff>
    </xdr:to>
    <xdr:cxnSp macro="">
      <xdr:nvCxnSpPr>
        <xdr:cNvPr id="888" name="直線コネクタ 887"/>
        <xdr:cNvCxnSpPr/>
      </xdr:nvCxnSpPr>
      <xdr:spPr>
        <a:xfrm>
          <a:off x="19545300" y="18458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62548</xdr:rowOff>
    </xdr:from>
    <xdr:to>
      <xdr:col>98</xdr:col>
      <xdr:colOff>38100</xdr:colOff>
      <xdr:row>107</xdr:row>
      <xdr:rowOff>164148</xdr:rowOff>
    </xdr:to>
    <xdr:sp macro="" textlink="">
      <xdr:nvSpPr>
        <xdr:cNvPr id="889" name="楕円 888"/>
        <xdr:cNvSpPr/>
      </xdr:nvSpPr>
      <xdr:spPr>
        <a:xfrm>
          <a:off x="18605500" y="184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113348</xdr:rowOff>
    </xdr:from>
    <xdr:to>
      <xdr:col>102</xdr:col>
      <xdr:colOff>114300</xdr:colOff>
      <xdr:row>107</xdr:row>
      <xdr:rowOff>113348</xdr:rowOff>
    </xdr:to>
    <xdr:cxnSp macro="">
      <xdr:nvCxnSpPr>
        <xdr:cNvPr id="890" name="直線コネクタ 889"/>
        <xdr:cNvCxnSpPr/>
      </xdr:nvCxnSpPr>
      <xdr:spPr>
        <a:xfrm>
          <a:off x="18656300" y="18458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91"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92"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93"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894"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155275</xdr:rowOff>
    </xdr:from>
    <xdr:ext cx="469744" cy="259045"/>
    <xdr:sp macro="" textlink="">
      <xdr:nvSpPr>
        <xdr:cNvPr id="895" name="n_1mainValue【庁舎】&#10;一人当たり面積"/>
        <xdr:cNvSpPr txBox="1"/>
      </xdr:nvSpPr>
      <xdr:spPr>
        <a:xfrm>
          <a:off x="21075727" y="185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155275</xdr:rowOff>
    </xdr:from>
    <xdr:ext cx="469744" cy="259045"/>
    <xdr:sp macro="" textlink="">
      <xdr:nvSpPr>
        <xdr:cNvPr id="896" name="n_2mainValue【庁舎】&#10;一人当たり面積"/>
        <xdr:cNvSpPr txBox="1"/>
      </xdr:nvSpPr>
      <xdr:spPr>
        <a:xfrm>
          <a:off x="20199427" y="185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155275</xdr:rowOff>
    </xdr:from>
    <xdr:ext cx="469744" cy="259045"/>
    <xdr:sp macro="" textlink="">
      <xdr:nvSpPr>
        <xdr:cNvPr id="897" name="n_3mainValue【庁舎】&#10;一人当たり面積"/>
        <xdr:cNvSpPr txBox="1"/>
      </xdr:nvSpPr>
      <xdr:spPr>
        <a:xfrm>
          <a:off x="19310427" y="185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155275</xdr:rowOff>
    </xdr:from>
    <xdr:ext cx="469744" cy="259045"/>
    <xdr:sp macro="" textlink="">
      <xdr:nvSpPr>
        <xdr:cNvPr id="898" name="n_4mainValue【庁舎】&#10;一人当たり面積"/>
        <xdr:cNvSpPr txBox="1"/>
      </xdr:nvSpPr>
      <xdr:spPr>
        <a:xfrm>
          <a:off x="18421427" y="185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9" name="正方形/長方形 8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0" name="正方形/長方形 8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1" name="テキスト ボックス 9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52.2%</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となっており類似団体と比較すると低い水準となっている。要因としては小・中学校の大規模改修工事を進めていることが考えられる。</a:t>
          </a:r>
        </a:p>
        <a:p>
          <a:r>
            <a:rPr kumimoji="1" lang="ja-JP" altLang="en-US" sz="1300">
              <a:latin typeface="ＭＳ Ｐゴシック" panose="020B0600070205080204" pitchFamily="50" charset="-128"/>
              <a:ea typeface="ＭＳ Ｐゴシック" panose="020B0600070205080204" pitchFamily="50" charset="-128"/>
            </a:rPr>
            <a:t>一方で図書館</a:t>
          </a:r>
          <a:r>
            <a:rPr kumimoji="1" lang="en-US" altLang="ja-JP" sz="1300">
              <a:latin typeface="ＭＳ Ｐゴシック" panose="020B0600070205080204" pitchFamily="50" charset="-128"/>
              <a:ea typeface="ＭＳ Ｐゴシック" panose="020B0600070205080204" pitchFamily="50" charset="-128"/>
            </a:rPr>
            <a:t>64.7%</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といずれも類似団体と比較して高い水準となっており老朽化が進んでいることが読み取れる。庁舎については建替をおこなったため、以降の数値の改善が見込まれる。</a:t>
          </a:r>
        </a:p>
        <a:p>
          <a:r>
            <a:rPr kumimoji="1" lang="ja-JP" altLang="en-US" sz="1300">
              <a:latin typeface="ＭＳ Ｐゴシック" panose="020B0600070205080204" pitchFamily="50" charset="-128"/>
              <a:ea typeface="ＭＳ Ｐゴシック" panose="020B0600070205080204" pitchFamily="50" charset="-128"/>
            </a:rPr>
            <a:t>　老朽化した公共施設を適切に維持していくためには多額の費用がかかり、限られた財源の中で、現在保有している公共施設を全て維持していくことは困難である。「公共施設個別施設計画」の策定を行い、それを踏まえて令和４年３月に「公共施設等総合管理計画」の改定を行った。今後も計画的な更新・改修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74,905
73,570
10.23
43,641,136
42,404,538
1,164,259
15,656,677
21,335,703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類似団体と比較すると平均を少し下回る水準であるが、依然として東京都多摩地域</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市の中では低い水準である。</a:t>
          </a:r>
        </a:p>
        <a:p>
          <a:r>
            <a:rPr kumimoji="1" lang="ja-JP" altLang="en-US" sz="1200">
              <a:latin typeface="ＭＳ Ｐゴシック" panose="020B0600070205080204" pitchFamily="50" charset="-128"/>
              <a:ea typeface="ＭＳ Ｐゴシック" panose="020B0600070205080204" pitchFamily="50" charset="-128"/>
            </a:rPr>
            <a:t>　理由としては高齢化率が高く、市内に高度医療機関が多く存在するため、医療費や社会保障費などの民生費が大きい一方で、個人市民税額が少額であること、大口の納税法人がほとんどないことなど、担税力が弱いことが挙げられる。</a:t>
          </a:r>
        </a:p>
        <a:p>
          <a:r>
            <a:rPr kumimoji="1" lang="ja-JP" altLang="en-US" sz="1200">
              <a:latin typeface="ＭＳ Ｐゴシック" panose="020B0600070205080204" pitchFamily="50" charset="-128"/>
              <a:ea typeface="ＭＳ Ｐゴシック" panose="020B0600070205080204" pitchFamily="50" charset="-128"/>
            </a:rPr>
            <a:t>　コンビニ収納や口座振替の推進を行い、税収の徴収強化に努めるとともに、生活保護費をはじめとする社会保障関係経費については、生活困窮者の自立支援事業などを進めて行政運営コストの削減を行い、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xdr:cNvCxnSpPr/>
      </xdr:nvCxnSpPr>
      <xdr:spPr>
        <a:xfrm>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歳入では、市税や地方消費税交付金などの増額により経常一般財源が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3,232</a:t>
          </a:r>
          <a:r>
            <a:rPr kumimoji="1" lang="ja-JP" altLang="en-US" sz="1200">
              <a:latin typeface="ＭＳ Ｐゴシック" panose="020B0600070205080204" pitchFamily="50" charset="-128"/>
              <a:ea typeface="ＭＳ Ｐゴシック" panose="020B0600070205080204" pitchFamily="50" charset="-128"/>
            </a:rPr>
            <a:t>万円増額となった。歳出では、公債費や繰出金が増額したものの、扶助費や補助費等の減少により、経常経費充当一般財源全体では</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5,197</a:t>
          </a:r>
          <a:r>
            <a:rPr kumimoji="1" lang="ja-JP" altLang="en-US" sz="1200">
              <a:latin typeface="ＭＳ Ｐゴシック" panose="020B0600070205080204" pitchFamily="50" charset="-128"/>
              <a:ea typeface="ＭＳ Ｐゴシック" panose="020B0600070205080204" pitchFamily="50" charset="-128"/>
            </a:rPr>
            <a:t>万円減額となり、経常収支比率は前年度と比べ</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ポイント改善の</a:t>
          </a:r>
          <a:r>
            <a:rPr kumimoji="1" lang="en-US" altLang="ja-JP" sz="1200">
              <a:latin typeface="ＭＳ Ｐゴシック" panose="020B0600070205080204" pitchFamily="50" charset="-128"/>
              <a:ea typeface="ＭＳ Ｐゴシック" panose="020B0600070205080204" pitchFamily="50" charset="-128"/>
            </a:rPr>
            <a:t>91.6%</a:t>
          </a:r>
          <a:r>
            <a:rPr kumimoji="1" lang="ja-JP" altLang="en-US" sz="1200">
              <a:latin typeface="ＭＳ Ｐゴシック" panose="020B0600070205080204" pitchFamily="50" charset="-128"/>
              <a:ea typeface="ＭＳ Ｐゴシック" panose="020B0600070205080204" pitchFamily="50" charset="-128"/>
            </a:rPr>
            <a:t>となった。　</a:t>
          </a:r>
        </a:p>
        <a:p>
          <a:r>
            <a:rPr kumimoji="1" lang="ja-JP" altLang="en-US" sz="1200">
              <a:latin typeface="ＭＳ Ｐゴシック" panose="020B0600070205080204" pitchFamily="50" charset="-128"/>
              <a:ea typeface="ＭＳ Ｐゴシック" panose="020B0600070205080204" pitchFamily="50" charset="-128"/>
            </a:rPr>
            <a:t>　今後も、障害者自立支援給付費をはじめとする社会保障関係経費の増加や老朽化した公共施設の改修など、多額の財源を要する課題が多くあることから、引き続き財政の健全化に努める。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63</xdr:row>
      <xdr:rowOff>1694</xdr:rowOff>
    </xdr:to>
    <xdr:cxnSp macro="">
      <xdr:nvCxnSpPr>
        <xdr:cNvPr id="132" name="直線コネクタ 131"/>
        <xdr:cNvCxnSpPr/>
      </xdr:nvCxnSpPr>
      <xdr:spPr>
        <a:xfrm flipV="1">
          <a:off x="4114800" y="10521527"/>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63</xdr:row>
      <xdr:rowOff>1694</xdr:rowOff>
    </xdr:to>
    <xdr:cxnSp macro="">
      <xdr:nvCxnSpPr>
        <xdr:cNvPr id="135" name="直線コネクタ 134"/>
        <xdr:cNvCxnSpPr/>
      </xdr:nvCxnSpPr>
      <xdr:spPr>
        <a:xfrm>
          <a:off x="3225800" y="106421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62</xdr:row>
      <xdr:rowOff>12277</xdr:rowOff>
    </xdr:to>
    <xdr:cxnSp macro="">
      <xdr:nvCxnSpPr>
        <xdr:cNvPr id="138" name="直線コネクタ 137"/>
        <xdr:cNvCxnSpPr/>
      </xdr:nvCxnSpPr>
      <xdr:spPr>
        <a:xfrm>
          <a:off x="2336800" y="104813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135467</xdr:rowOff>
    </xdr:to>
    <xdr:cxnSp macro="">
      <xdr:nvCxnSpPr>
        <xdr:cNvPr id="141" name="直線コネクタ 140"/>
        <xdr:cNvCxnSpPr/>
      </xdr:nvCxnSpPr>
      <xdr:spPr>
        <a:xfrm flipV="1">
          <a:off x="1447800" y="104813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macro="" textlink="">
      <xdr:nvSpPr>
        <xdr:cNvPr id="151" name="楕円 150"/>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28804</xdr:rowOff>
    </xdr:from>
    <xdr:ext cx="762000" cy="259045"/>
    <xdr:sp macro="" textlink="">
      <xdr:nvSpPr>
        <xdr:cNvPr id="152"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3" name="楕円 152"/>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54" name="テキスト ボックス 153"/>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5" name="楕円 154"/>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6" name="テキスト ボックス 155"/>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7" name="楕円 156"/>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8" name="テキスト ボックス 157"/>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9" name="楕円 158"/>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60" name="テキスト ボックス 159"/>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人件費、物件費等の合計額の人口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人当たりの金額が類似団体平均を程度であるのは、物件費が低水準であることが理由である。</a:t>
          </a:r>
        </a:p>
        <a:p>
          <a:r>
            <a:rPr kumimoji="1" lang="ja-JP" altLang="en-US" sz="1200">
              <a:latin typeface="ＭＳ Ｐゴシック" panose="020B0600070205080204" pitchFamily="50" charset="-128"/>
              <a:ea typeface="ＭＳ Ｐゴシック" panose="020B0600070205080204" pitchFamily="50" charset="-128"/>
            </a:rPr>
            <a:t>　これは、保育所や一部の小学校給食業務を直営で行っており、委託料（物件費）が低いことが要因である。今後は給食調理業務の委託を順次行うなど人件費削減に努める。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122459</xdr:rowOff>
    </xdr:from>
    <xdr:to>
      <xdr:col>23</xdr:col>
      <xdr:colOff>133350</xdr:colOff>
      <xdr:row>82</xdr:row>
      <xdr:rowOff>22254</xdr:rowOff>
    </xdr:to>
    <xdr:cxnSp macro="">
      <xdr:nvCxnSpPr>
        <xdr:cNvPr id="197" name="直線コネクタ 196"/>
        <xdr:cNvCxnSpPr/>
      </xdr:nvCxnSpPr>
      <xdr:spPr>
        <a:xfrm>
          <a:off x="4114800" y="13838459"/>
          <a:ext cx="838200" cy="24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71975</xdr:rowOff>
    </xdr:from>
    <xdr:to>
      <xdr:col>19</xdr:col>
      <xdr:colOff>133350</xdr:colOff>
      <xdr:row>80</xdr:row>
      <xdr:rowOff>122459</xdr:rowOff>
    </xdr:to>
    <xdr:cxnSp macro="">
      <xdr:nvCxnSpPr>
        <xdr:cNvPr id="200" name="直線コネクタ 199"/>
        <xdr:cNvCxnSpPr/>
      </xdr:nvCxnSpPr>
      <xdr:spPr>
        <a:xfrm>
          <a:off x="3225800" y="13787975"/>
          <a:ext cx="889000" cy="5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67339</xdr:rowOff>
    </xdr:from>
    <xdr:to>
      <xdr:col>15</xdr:col>
      <xdr:colOff>82550</xdr:colOff>
      <xdr:row>80</xdr:row>
      <xdr:rowOff>71975</xdr:rowOff>
    </xdr:to>
    <xdr:cxnSp macro="">
      <xdr:nvCxnSpPr>
        <xdr:cNvPr id="203" name="直線コネクタ 202"/>
        <xdr:cNvCxnSpPr/>
      </xdr:nvCxnSpPr>
      <xdr:spPr>
        <a:xfrm>
          <a:off x="2336800" y="13783339"/>
          <a:ext cx="8890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66270</xdr:rowOff>
    </xdr:from>
    <xdr:to>
      <xdr:col>11</xdr:col>
      <xdr:colOff>31750</xdr:colOff>
      <xdr:row>80</xdr:row>
      <xdr:rowOff>67339</xdr:rowOff>
    </xdr:to>
    <xdr:cxnSp macro="">
      <xdr:nvCxnSpPr>
        <xdr:cNvPr id="206" name="直線コネクタ 205"/>
        <xdr:cNvCxnSpPr/>
      </xdr:nvCxnSpPr>
      <xdr:spPr>
        <a:xfrm>
          <a:off x="1447800" y="13782270"/>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142904</xdr:rowOff>
    </xdr:from>
    <xdr:to>
      <xdr:col>23</xdr:col>
      <xdr:colOff>184150</xdr:colOff>
      <xdr:row>82</xdr:row>
      <xdr:rowOff>73054</xdr:rowOff>
    </xdr:to>
    <xdr:sp macro="" textlink="">
      <xdr:nvSpPr>
        <xdr:cNvPr id="216" name="楕円 215"/>
        <xdr:cNvSpPr/>
      </xdr:nvSpPr>
      <xdr:spPr>
        <a:xfrm>
          <a:off x="4902200" y="140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159431</xdr:rowOff>
    </xdr:from>
    <xdr:ext cx="762000" cy="259045"/>
    <xdr:sp macro="" textlink="">
      <xdr:nvSpPr>
        <xdr:cNvPr id="217" name="人件費・物件費等の状況該当値テキスト"/>
        <xdr:cNvSpPr txBox="1"/>
      </xdr:nvSpPr>
      <xdr:spPr>
        <a:xfrm>
          <a:off x="5041900" y="1387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71659</xdr:rowOff>
    </xdr:from>
    <xdr:to>
      <xdr:col>19</xdr:col>
      <xdr:colOff>184150</xdr:colOff>
      <xdr:row>81</xdr:row>
      <xdr:rowOff>1809</xdr:rowOff>
    </xdr:to>
    <xdr:sp macro="" textlink="">
      <xdr:nvSpPr>
        <xdr:cNvPr id="218" name="楕円 217"/>
        <xdr:cNvSpPr/>
      </xdr:nvSpPr>
      <xdr:spPr>
        <a:xfrm>
          <a:off x="4064000" y="137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11986</xdr:rowOff>
    </xdr:from>
    <xdr:ext cx="736600" cy="259045"/>
    <xdr:sp macro="" textlink="">
      <xdr:nvSpPr>
        <xdr:cNvPr id="219" name="テキスト ボックス 218"/>
        <xdr:cNvSpPr txBox="1"/>
      </xdr:nvSpPr>
      <xdr:spPr>
        <a:xfrm>
          <a:off x="3733800" y="13556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21175</xdr:rowOff>
    </xdr:from>
    <xdr:to>
      <xdr:col>15</xdr:col>
      <xdr:colOff>133350</xdr:colOff>
      <xdr:row>80</xdr:row>
      <xdr:rowOff>122775</xdr:rowOff>
    </xdr:to>
    <xdr:sp macro="" textlink="">
      <xdr:nvSpPr>
        <xdr:cNvPr id="220" name="楕円 219"/>
        <xdr:cNvSpPr/>
      </xdr:nvSpPr>
      <xdr:spPr>
        <a:xfrm>
          <a:off x="3175000" y="137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132952</xdr:rowOff>
    </xdr:from>
    <xdr:ext cx="762000" cy="259045"/>
    <xdr:sp macro="" textlink="">
      <xdr:nvSpPr>
        <xdr:cNvPr id="221" name="テキスト ボックス 220"/>
        <xdr:cNvSpPr txBox="1"/>
      </xdr:nvSpPr>
      <xdr:spPr>
        <a:xfrm>
          <a:off x="2844800" y="1350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16539</xdr:rowOff>
    </xdr:from>
    <xdr:to>
      <xdr:col>11</xdr:col>
      <xdr:colOff>82550</xdr:colOff>
      <xdr:row>80</xdr:row>
      <xdr:rowOff>118139</xdr:rowOff>
    </xdr:to>
    <xdr:sp macro="" textlink="">
      <xdr:nvSpPr>
        <xdr:cNvPr id="222" name="楕円 221"/>
        <xdr:cNvSpPr/>
      </xdr:nvSpPr>
      <xdr:spPr>
        <a:xfrm>
          <a:off x="2286000" y="13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128316</xdr:rowOff>
    </xdr:from>
    <xdr:ext cx="762000" cy="259045"/>
    <xdr:sp macro="" textlink="">
      <xdr:nvSpPr>
        <xdr:cNvPr id="223" name="テキスト ボックス 222"/>
        <xdr:cNvSpPr txBox="1"/>
      </xdr:nvSpPr>
      <xdr:spPr>
        <a:xfrm>
          <a:off x="1955800" y="1350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15470</xdr:rowOff>
    </xdr:from>
    <xdr:to>
      <xdr:col>7</xdr:col>
      <xdr:colOff>31750</xdr:colOff>
      <xdr:row>80</xdr:row>
      <xdr:rowOff>117070</xdr:rowOff>
    </xdr:to>
    <xdr:sp macro="" textlink="">
      <xdr:nvSpPr>
        <xdr:cNvPr id="224" name="楕円 223"/>
        <xdr:cNvSpPr/>
      </xdr:nvSpPr>
      <xdr:spPr>
        <a:xfrm>
          <a:off x="1397000" y="137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127247</xdr:rowOff>
    </xdr:from>
    <xdr:ext cx="762000" cy="259045"/>
    <xdr:sp macro="" textlink="">
      <xdr:nvSpPr>
        <xdr:cNvPr id="225" name="テキスト ボックス 224"/>
        <xdr:cNvSpPr txBox="1"/>
      </xdr:nvSpPr>
      <xdr:spPr>
        <a:xfrm>
          <a:off x="1066800" y="1350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ラスパイレス指数は、類似団体平均を上回っているが、これは昇任制度が異なることなどが要因と考えられる。</a:t>
          </a:r>
        </a:p>
        <a:p>
          <a:r>
            <a:rPr kumimoji="1" lang="ja-JP" altLang="en-US" sz="1300">
              <a:latin typeface="ＭＳ Ｐゴシック" panose="020B0600070205080204" pitchFamily="50" charset="-128"/>
              <a:ea typeface="ＭＳ Ｐゴシック" panose="020B0600070205080204" pitchFamily="50" charset="-128"/>
            </a:rPr>
            <a:t>　今後とも各種手当の総点検を行うなど、より一層の給与の適正化に努める。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52614</xdr:rowOff>
    </xdr:to>
    <xdr:cxnSp macro="">
      <xdr:nvCxnSpPr>
        <xdr:cNvPr id="261" name="直線コネクタ 260"/>
        <xdr:cNvCxnSpPr/>
      </xdr:nvCxnSpPr>
      <xdr:spPr>
        <a:xfrm>
          <a:off x="16179800" y="15311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52614</xdr:rowOff>
    </xdr:to>
    <xdr:cxnSp macro="">
      <xdr:nvCxnSpPr>
        <xdr:cNvPr id="264" name="直線コネクタ 263"/>
        <xdr:cNvCxnSpPr/>
      </xdr:nvCxnSpPr>
      <xdr:spPr>
        <a:xfrm>
          <a:off x="15290800" y="152771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69850</xdr:rowOff>
    </xdr:to>
    <xdr:cxnSp macro="">
      <xdr:nvCxnSpPr>
        <xdr:cNvPr id="267" name="直線コネクタ 266"/>
        <xdr:cNvCxnSpPr/>
      </xdr:nvCxnSpPr>
      <xdr:spPr>
        <a:xfrm flipV="1">
          <a:off x="14401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69850</xdr:rowOff>
    </xdr:to>
    <xdr:cxnSp macro="">
      <xdr:nvCxnSpPr>
        <xdr:cNvPr id="270" name="直線コネクタ 269"/>
        <xdr:cNvCxnSpPr/>
      </xdr:nvCxnSpPr>
      <xdr:spPr>
        <a:xfrm>
          <a:off x="13512800" y="152427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80" name="楕円 279"/>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81" name="給与水準   （国との比較）該当値テキスト"/>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82" name="楕円 281"/>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83" name="テキスト ボックス 282"/>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4" name="楕円 283"/>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5" name="テキスト ボックス 284"/>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6" name="楕円 285"/>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7" name="テキスト ボックス 286"/>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8" name="楕円 287"/>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9" name="テキスト ボックス 288"/>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年度以降、行財政改革に基づく定員適正化の確実な実施により、職員数の削減を行ってきた。</a:t>
          </a:r>
        </a:p>
        <a:p>
          <a:r>
            <a:rPr kumimoji="1" lang="ja-JP" altLang="en-US" sz="1200">
              <a:latin typeface="ＭＳ Ｐゴシック" panose="020B0600070205080204" pitchFamily="50" charset="-128"/>
              <a:ea typeface="ＭＳ Ｐゴシック" panose="020B0600070205080204" pitchFamily="50" charset="-128"/>
            </a:rPr>
            <a:t>　その結果、全会計ベースで令和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447</a:t>
          </a:r>
          <a:r>
            <a:rPr kumimoji="1" lang="ja-JP" altLang="en-US" sz="1200">
              <a:latin typeface="ＭＳ Ｐゴシック" panose="020B0600070205080204" pitchFamily="50" charset="-128"/>
              <a:ea typeface="ＭＳ Ｐゴシック" panose="020B0600070205080204" pitchFamily="50" charset="-128"/>
            </a:rPr>
            <a:t>人の職員数となっており、当初の目標であった</a:t>
          </a:r>
          <a:r>
            <a:rPr kumimoji="1" lang="en-US" altLang="ja-JP" sz="1200">
              <a:latin typeface="ＭＳ Ｐゴシック" panose="020B0600070205080204" pitchFamily="50" charset="-128"/>
              <a:ea typeface="ＭＳ Ｐゴシック" panose="020B0600070205080204" pitchFamily="50" charset="-128"/>
            </a:rPr>
            <a:t>450</a:t>
          </a:r>
          <a:r>
            <a:rPr kumimoji="1" lang="ja-JP" altLang="en-US" sz="1200">
              <a:latin typeface="ＭＳ Ｐゴシック" panose="020B0600070205080204" pitchFamily="50" charset="-128"/>
              <a:ea typeface="ＭＳ Ｐゴシック" panose="020B0600070205080204" pitchFamily="50" charset="-128"/>
            </a:rPr>
            <a:t>人体制を下回るものとなっている。</a:t>
          </a:r>
        </a:p>
        <a:p>
          <a:r>
            <a:rPr kumimoji="1" lang="ja-JP" altLang="en-US" sz="1200">
              <a:latin typeface="ＭＳ Ｐゴシック" panose="020B0600070205080204" pitchFamily="50" charset="-128"/>
              <a:ea typeface="ＭＳ Ｐゴシック" panose="020B0600070205080204" pitchFamily="50" charset="-128"/>
            </a:rPr>
            <a:t>　今後とも行財政改革に基づく定員適正化の確実な実施を行い、人件費の抑制に努める。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164677</xdr:rowOff>
    </xdr:from>
    <xdr:to>
      <xdr:col>81</xdr:col>
      <xdr:colOff>44450</xdr:colOff>
      <xdr:row>60</xdr:row>
      <xdr:rowOff>29421</xdr:rowOff>
    </xdr:to>
    <xdr:cxnSp macro="">
      <xdr:nvCxnSpPr>
        <xdr:cNvPr id="324" name="直線コネクタ 323"/>
        <xdr:cNvCxnSpPr/>
      </xdr:nvCxnSpPr>
      <xdr:spPr>
        <a:xfrm>
          <a:off x="16179800" y="1028022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152612</xdr:rowOff>
    </xdr:from>
    <xdr:to>
      <xdr:col>77</xdr:col>
      <xdr:colOff>44450</xdr:colOff>
      <xdr:row>59</xdr:row>
      <xdr:rowOff>164677</xdr:rowOff>
    </xdr:to>
    <xdr:cxnSp macro="">
      <xdr:nvCxnSpPr>
        <xdr:cNvPr id="327" name="直線コネクタ 326"/>
        <xdr:cNvCxnSpPr/>
      </xdr:nvCxnSpPr>
      <xdr:spPr>
        <a:xfrm>
          <a:off x="15290800" y="102681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152612</xdr:rowOff>
    </xdr:to>
    <xdr:cxnSp macro="">
      <xdr:nvCxnSpPr>
        <xdr:cNvPr id="330" name="直線コネクタ 329"/>
        <xdr:cNvCxnSpPr/>
      </xdr:nvCxnSpPr>
      <xdr:spPr>
        <a:xfrm>
          <a:off x="14401800" y="1026414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164677</xdr:rowOff>
    </xdr:to>
    <xdr:cxnSp macro="">
      <xdr:nvCxnSpPr>
        <xdr:cNvPr id="333" name="直線コネクタ 332"/>
        <xdr:cNvCxnSpPr/>
      </xdr:nvCxnSpPr>
      <xdr:spPr>
        <a:xfrm flipV="1">
          <a:off x="13512800" y="102641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43" name="楕円 342"/>
        <xdr:cNvSpPr/>
      </xdr:nvSpPr>
      <xdr:spPr>
        <a:xfrm>
          <a:off x="16967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44" name="定員管理の状況該当値テキスト"/>
        <xdr:cNvSpPr txBox="1"/>
      </xdr:nvSpPr>
      <xdr:spPr>
        <a:xfrm>
          <a:off x="17106900" y="101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113877</xdr:rowOff>
    </xdr:from>
    <xdr:to>
      <xdr:col>77</xdr:col>
      <xdr:colOff>95250</xdr:colOff>
      <xdr:row>60</xdr:row>
      <xdr:rowOff>44027</xdr:rowOff>
    </xdr:to>
    <xdr:sp macro="" textlink="">
      <xdr:nvSpPr>
        <xdr:cNvPr id="345" name="楕円 344"/>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54204</xdr:rowOff>
    </xdr:from>
    <xdr:ext cx="736600" cy="259045"/>
    <xdr:sp macro="" textlink="">
      <xdr:nvSpPr>
        <xdr:cNvPr id="346" name="テキスト ボックス 345"/>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101812</xdr:rowOff>
    </xdr:from>
    <xdr:to>
      <xdr:col>73</xdr:col>
      <xdr:colOff>44450</xdr:colOff>
      <xdr:row>60</xdr:row>
      <xdr:rowOff>31962</xdr:rowOff>
    </xdr:to>
    <xdr:sp macro="" textlink="">
      <xdr:nvSpPr>
        <xdr:cNvPr id="347" name="楕円 346"/>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42139</xdr:rowOff>
    </xdr:from>
    <xdr:ext cx="762000" cy="259045"/>
    <xdr:sp macro="" textlink="">
      <xdr:nvSpPr>
        <xdr:cNvPr id="348" name="テキスト ボックス 347"/>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9" name="楕円 348"/>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50" name="テキスト ボックス 349"/>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51" name="楕円 350"/>
        <xdr:cNvSpPr/>
      </xdr:nvSpPr>
      <xdr:spPr>
        <a:xfrm>
          <a:off x="13462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52" name="テキスト ボックス 351"/>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過去からの起債抑制策により、類似団体平均を下回っている。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しかしながら、令和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年度は市庁舎の建替工事のために伴い</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8,200</a:t>
          </a:r>
          <a:r>
            <a:rPr kumimoji="1" lang="ja-JP" altLang="en-US" sz="1200">
              <a:latin typeface="ＭＳ Ｐゴシック" panose="020B0600070205080204" pitchFamily="50" charset="-128"/>
              <a:ea typeface="ＭＳ Ｐゴシック" panose="020B0600070205080204" pitchFamily="50" charset="-128"/>
            </a:rPr>
            <a:t>万円の地方債を発行したことに加えて、今後は市内公共施設老朽化に伴う改修工事が見込まれることから、実質公債費比率の動向には注視していく必要がある。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今後とも新規事業の実施等について総点検を図り、新規発行の抑制に努める。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22437</xdr:rowOff>
    </xdr:to>
    <xdr:cxnSp macro="">
      <xdr:nvCxnSpPr>
        <xdr:cNvPr id="385" name="直線コネクタ 384"/>
        <xdr:cNvCxnSpPr/>
      </xdr:nvCxnSpPr>
      <xdr:spPr>
        <a:xfrm>
          <a:off x="16179800" y="68643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14394</xdr:rowOff>
    </xdr:to>
    <xdr:cxnSp macro="">
      <xdr:nvCxnSpPr>
        <xdr:cNvPr id="388" name="直線コネクタ 387"/>
        <xdr:cNvCxnSpPr/>
      </xdr:nvCxnSpPr>
      <xdr:spPr>
        <a:xfrm flipV="1">
          <a:off x="15290800" y="686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54610</xdr:rowOff>
    </xdr:to>
    <xdr:cxnSp macro="">
      <xdr:nvCxnSpPr>
        <xdr:cNvPr id="391" name="直線コネクタ 390"/>
        <xdr:cNvCxnSpPr/>
      </xdr:nvCxnSpPr>
      <xdr:spPr>
        <a:xfrm flipV="1">
          <a:off x="14401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62654</xdr:rowOff>
    </xdr:to>
    <xdr:cxnSp macro="">
      <xdr:nvCxnSpPr>
        <xdr:cNvPr id="394" name="直線コネクタ 393"/>
        <xdr:cNvCxnSpPr/>
      </xdr:nvCxnSpPr>
      <xdr:spPr>
        <a:xfrm flipV="1">
          <a:off x="13512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4" name="楕円 403"/>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5"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6" name="楕円 405"/>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7" name="テキスト ボックス 40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8" name="楕円 407"/>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9" name="テキスト ボックス 408"/>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10" name="楕円 409"/>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11" name="テキスト ボックス 41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2" name="楕円 411"/>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3" name="テキスト ボックス 412"/>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市庁舎建て替えに伴い令和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8,200</a:t>
          </a:r>
          <a:r>
            <a:rPr kumimoji="1" lang="ja-JP" altLang="en-US" sz="1200">
              <a:latin typeface="ＭＳ Ｐゴシック" panose="020B0600070205080204" pitchFamily="50" charset="-128"/>
              <a:ea typeface="ＭＳ Ｐゴシック" panose="020B0600070205080204" pitchFamily="50" charset="-128"/>
            </a:rPr>
            <a:t>万円の地方債を発行したことにより、比率が大きく悪化した。</a:t>
          </a:r>
        </a:p>
        <a:p>
          <a:r>
            <a:rPr kumimoji="1" lang="ja-JP" altLang="en-US" sz="1200">
              <a:latin typeface="ＭＳ Ｐゴシック" panose="020B0600070205080204" pitchFamily="50" charset="-128"/>
              <a:ea typeface="ＭＳ Ｐゴシック" panose="020B0600070205080204" pitchFamily="50" charset="-128"/>
            </a:rPr>
            <a:t>　今後も将来への負担を少しでも軽減できるよう、新規事業の実施等について総点検を図り、財政の健全化を図る。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14938</xdr:rowOff>
    </xdr:from>
    <xdr:to>
      <xdr:col>81</xdr:col>
      <xdr:colOff>44450</xdr:colOff>
      <xdr:row>16</xdr:row>
      <xdr:rowOff>51465</xdr:rowOff>
    </xdr:to>
    <xdr:cxnSp macro="">
      <xdr:nvCxnSpPr>
        <xdr:cNvPr id="449" name="直線コネクタ 448"/>
        <xdr:cNvCxnSpPr/>
      </xdr:nvCxnSpPr>
      <xdr:spPr>
        <a:xfrm>
          <a:off x="16179800" y="2586688"/>
          <a:ext cx="8382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164556</xdr:rowOff>
    </xdr:from>
    <xdr:to>
      <xdr:col>77</xdr:col>
      <xdr:colOff>44450</xdr:colOff>
      <xdr:row>15</xdr:row>
      <xdr:rowOff>14938</xdr:rowOff>
    </xdr:to>
    <xdr:cxnSp macro="">
      <xdr:nvCxnSpPr>
        <xdr:cNvPr id="452" name="直線コネクタ 451"/>
        <xdr:cNvCxnSpPr/>
      </xdr:nvCxnSpPr>
      <xdr:spPr>
        <a:xfrm>
          <a:off x="15290800" y="256485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164556</xdr:rowOff>
    </xdr:from>
    <xdr:to>
      <xdr:col>72</xdr:col>
      <xdr:colOff>203200</xdr:colOff>
      <xdr:row>15</xdr:row>
      <xdr:rowOff>10341</xdr:rowOff>
    </xdr:to>
    <xdr:cxnSp macro="">
      <xdr:nvCxnSpPr>
        <xdr:cNvPr id="455" name="直線コネクタ 454"/>
        <xdr:cNvCxnSpPr/>
      </xdr:nvCxnSpPr>
      <xdr:spPr>
        <a:xfrm flipV="1">
          <a:off x="14401800" y="256485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55111</xdr:rowOff>
    </xdr:from>
    <xdr:ext cx="762000" cy="259045"/>
    <xdr:sp macro="" textlink="">
      <xdr:nvSpPr>
        <xdr:cNvPr id="457" name="テキスト ボックス 456"/>
        <xdr:cNvSpPr txBox="1"/>
      </xdr:nvSpPr>
      <xdr:spPr>
        <a:xfrm>
          <a:off x="14909800" y="262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10341</xdr:rowOff>
    </xdr:from>
    <xdr:to>
      <xdr:col>68</xdr:col>
      <xdr:colOff>152400</xdr:colOff>
      <xdr:row>15</xdr:row>
      <xdr:rowOff>13788</xdr:rowOff>
    </xdr:to>
    <xdr:cxnSp macro="">
      <xdr:nvCxnSpPr>
        <xdr:cNvPr id="458" name="直線コネクタ 457"/>
        <xdr:cNvCxnSpPr/>
      </xdr:nvCxnSpPr>
      <xdr:spPr>
        <a:xfrm flipV="1">
          <a:off x="13512800" y="25820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60" name="テキスト ボックス 459"/>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62" name="テキスト ボックス 461"/>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665</xdr:rowOff>
    </xdr:from>
    <xdr:to>
      <xdr:col>81</xdr:col>
      <xdr:colOff>95250</xdr:colOff>
      <xdr:row>16</xdr:row>
      <xdr:rowOff>102265</xdr:rowOff>
    </xdr:to>
    <xdr:sp macro="" textlink="">
      <xdr:nvSpPr>
        <xdr:cNvPr id="468" name="楕円 467"/>
        <xdr:cNvSpPr/>
      </xdr:nvSpPr>
      <xdr:spPr>
        <a:xfrm>
          <a:off x="169672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144192</xdr:rowOff>
    </xdr:from>
    <xdr:ext cx="762000" cy="259045"/>
    <xdr:sp macro="" textlink="">
      <xdr:nvSpPr>
        <xdr:cNvPr id="469" name="将来負担の状況該当値テキスト"/>
        <xdr:cNvSpPr txBox="1"/>
      </xdr:nvSpPr>
      <xdr:spPr>
        <a:xfrm>
          <a:off x="17106900" y="27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135588</xdr:rowOff>
    </xdr:from>
    <xdr:to>
      <xdr:col>77</xdr:col>
      <xdr:colOff>95250</xdr:colOff>
      <xdr:row>15</xdr:row>
      <xdr:rowOff>65738</xdr:rowOff>
    </xdr:to>
    <xdr:sp macro="" textlink="">
      <xdr:nvSpPr>
        <xdr:cNvPr id="470" name="楕円 469"/>
        <xdr:cNvSpPr/>
      </xdr:nvSpPr>
      <xdr:spPr>
        <a:xfrm>
          <a:off x="16129000" y="25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50515</xdr:rowOff>
    </xdr:from>
    <xdr:ext cx="736600" cy="259045"/>
    <xdr:sp macro="" textlink="">
      <xdr:nvSpPr>
        <xdr:cNvPr id="471" name="テキスト ボックス 470"/>
        <xdr:cNvSpPr txBox="1"/>
      </xdr:nvSpPr>
      <xdr:spPr>
        <a:xfrm>
          <a:off x="15798800" y="262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113756</xdr:rowOff>
    </xdr:from>
    <xdr:to>
      <xdr:col>73</xdr:col>
      <xdr:colOff>44450</xdr:colOff>
      <xdr:row>15</xdr:row>
      <xdr:rowOff>43906</xdr:rowOff>
    </xdr:to>
    <xdr:sp macro="" textlink="">
      <xdr:nvSpPr>
        <xdr:cNvPr id="472" name="楕円 471"/>
        <xdr:cNvSpPr/>
      </xdr:nvSpPr>
      <xdr:spPr>
        <a:xfrm>
          <a:off x="152400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54083</xdr:rowOff>
    </xdr:from>
    <xdr:ext cx="762000" cy="259045"/>
    <xdr:sp macro="" textlink="">
      <xdr:nvSpPr>
        <xdr:cNvPr id="473" name="テキスト ボックス 472"/>
        <xdr:cNvSpPr txBox="1"/>
      </xdr:nvSpPr>
      <xdr:spPr>
        <a:xfrm>
          <a:off x="14909800" y="22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74" name="楕円 473"/>
        <xdr:cNvSpPr/>
      </xdr:nvSpPr>
      <xdr:spPr>
        <a:xfrm>
          <a:off x="14351000" y="25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75" name="テキスト ボックス 474"/>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134438</xdr:rowOff>
    </xdr:from>
    <xdr:to>
      <xdr:col>64</xdr:col>
      <xdr:colOff>152400</xdr:colOff>
      <xdr:row>15</xdr:row>
      <xdr:rowOff>64588</xdr:rowOff>
    </xdr:to>
    <xdr:sp macro="" textlink="">
      <xdr:nvSpPr>
        <xdr:cNvPr id="476" name="楕円 475"/>
        <xdr:cNvSpPr/>
      </xdr:nvSpPr>
      <xdr:spPr>
        <a:xfrm>
          <a:off x="13462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74765</xdr:rowOff>
    </xdr:from>
    <xdr:ext cx="762000" cy="259045"/>
    <xdr:sp macro="" textlink="">
      <xdr:nvSpPr>
        <xdr:cNvPr id="477" name="テキスト ボックス 476"/>
        <xdr:cNvSpPr txBox="1"/>
      </xdr:nvSpPr>
      <xdr:spPr>
        <a:xfrm>
          <a:off x="13131800" y="230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74,905
73,570
10.23
43,641,136
42,404,538
1,164,259
15,656,677
21,335,703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類似団体平均に比べて高い水準となっているのは、保育所や一部の小学校給食業務を直営で行っていることなどが要因となっている。</a:t>
          </a:r>
        </a:p>
        <a:p>
          <a:r>
            <a:rPr kumimoji="1" lang="ja-JP" altLang="en-US" sz="1200">
              <a:latin typeface="ＭＳ Ｐゴシック" panose="020B0600070205080204" pitchFamily="50" charset="-128"/>
              <a:ea typeface="ＭＳ Ｐゴシック" panose="020B0600070205080204" pitchFamily="50" charset="-128"/>
            </a:rPr>
            <a:t>　人件費の抑制のため、定員適正化の確実な実施により、平成</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年には</a:t>
          </a:r>
          <a:r>
            <a:rPr kumimoji="1" lang="en-US" altLang="ja-JP" sz="1200">
              <a:latin typeface="ＭＳ Ｐゴシック" panose="020B0600070205080204" pitchFamily="50" charset="-128"/>
              <a:ea typeface="ＭＳ Ｐゴシック" panose="020B0600070205080204" pitchFamily="50" charset="-128"/>
            </a:rPr>
            <a:t>708</a:t>
          </a:r>
          <a:r>
            <a:rPr kumimoji="1" lang="ja-JP" altLang="en-US" sz="1200">
              <a:latin typeface="ＭＳ Ｐゴシック" panose="020B0600070205080204" pitchFamily="50" charset="-128"/>
              <a:ea typeface="ＭＳ Ｐゴシック" panose="020B0600070205080204" pitchFamily="50" charset="-128"/>
            </a:rPr>
            <a:t>名だった職員数も令和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447</a:t>
          </a:r>
          <a:r>
            <a:rPr kumimoji="1" lang="ja-JP" altLang="en-US" sz="1200">
              <a:latin typeface="ＭＳ Ｐゴシック" panose="020B0600070205080204" pitchFamily="50" charset="-128"/>
              <a:ea typeface="ＭＳ Ｐゴシック" panose="020B0600070205080204" pitchFamily="50" charset="-128"/>
            </a:rPr>
            <a:t>名と約</a:t>
          </a:r>
          <a:r>
            <a:rPr kumimoji="1" lang="en-US" altLang="ja-JP" sz="1200">
              <a:latin typeface="ＭＳ Ｐゴシック" panose="020B0600070205080204" pitchFamily="50" charset="-128"/>
              <a:ea typeface="ＭＳ Ｐゴシック" panose="020B0600070205080204" pitchFamily="50" charset="-128"/>
            </a:rPr>
            <a:t>36.9</a:t>
          </a:r>
          <a:r>
            <a:rPr kumimoji="1" lang="ja-JP" altLang="en-US" sz="1200">
              <a:latin typeface="ＭＳ Ｐゴシック" panose="020B0600070205080204" pitchFamily="50" charset="-128"/>
              <a:ea typeface="ＭＳ Ｐゴシック" panose="020B0600070205080204" pitchFamily="50" charset="-128"/>
            </a:rPr>
            <a:t>％の職員削減を行っている。</a:t>
          </a:r>
        </a:p>
        <a:p>
          <a:r>
            <a:rPr kumimoji="1" lang="ja-JP" altLang="en-US" sz="1200">
              <a:latin typeface="ＭＳ Ｐゴシック" panose="020B0600070205080204" pitchFamily="50" charset="-128"/>
              <a:ea typeface="ＭＳ Ｐゴシック" panose="020B0600070205080204" pitchFamily="50" charset="-128"/>
            </a:rPr>
            <a:t>　今後は職員定員管理や給食調理業務の委託を順次行うなど引き続き人件費削減に努める。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5080</xdr:rowOff>
    </xdr:to>
    <xdr:cxnSp macro="">
      <xdr:nvCxnSpPr>
        <xdr:cNvPr id="66" name="直線コネクタ 65"/>
        <xdr:cNvCxnSpPr/>
      </xdr:nvCxnSpPr>
      <xdr:spPr>
        <a:xfrm flipV="1">
          <a:off x="3987800" y="6451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27940</xdr:rowOff>
    </xdr:to>
    <xdr:cxnSp macro="">
      <xdr:nvCxnSpPr>
        <xdr:cNvPr id="69" name="直線コネクタ 68"/>
        <xdr:cNvCxnSpPr/>
      </xdr:nvCxnSpPr>
      <xdr:spPr>
        <a:xfrm flipV="1">
          <a:off x="3098800" y="652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27940</xdr:rowOff>
    </xdr:to>
    <xdr:cxnSp macro="">
      <xdr:nvCxnSpPr>
        <xdr:cNvPr id="72" name="直線コネクタ 71"/>
        <xdr:cNvCxnSpPr/>
      </xdr:nvCxnSpPr>
      <xdr:spPr>
        <a:xfrm>
          <a:off x="2209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81280</xdr:rowOff>
    </xdr:to>
    <xdr:cxnSp macro="">
      <xdr:nvCxnSpPr>
        <xdr:cNvPr id="75" name="直線コネクタ 74"/>
        <xdr:cNvCxnSpPr/>
      </xdr:nvCxnSpPr>
      <xdr:spPr>
        <a:xfrm flipV="1">
          <a:off x="1320800" y="651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類似団体に比べて低い水準になっているのは、保育所や一部の小学校給食業務を直営で行っており、委託費（物件費）が低いことが挙げられる。　</a:t>
          </a:r>
        </a:p>
        <a:p>
          <a:r>
            <a:rPr kumimoji="1" lang="ja-JP" altLang="en-US" sz="1200">
              <a:latin typeface="ＭＳ Ｐゴシック" panose="020B0600070205080204" pitchFamily="50" charset="-128"/>
              <a:ea typeface="ＭＳ Ｐゴシック" panose="020B0600070205080204" pitchFamily="50" charset="-128"/>
            </a:rPr>
            <a:t>　給食調理業務の委託に伴い人件費から委託費（物件費）へのシフトが起きているが、人件費、物件費をあわせた経常収支比率は低下傾向にある。今後も順次民間委託化を進めていく。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56134</xdr:rowOff>
    </xdr:to>
    <xdr:cxnSp macro="">
      <xdr:nvCxnSpPr>
        <xdr:cNvPr id="125" name="直線コネクタ 124"/>
        <xdr:cNvCxnSpPr/>
      </xdr:nvCxnSpPr>
      <xdr:spPr>
        <a:xfrm flipV="1">
          <a:off x="15671800" y="2609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10414</xdr:rowOff>
    </xdr:from>
    <xdr:to>
      <xdr:col>78</xdr:col>
      <xdr:colOff>69850</xdr:colOff>
      <xdr:row>15</xdr:row>
      <xdr:rowOff>56134</xdr:rowOff>
    </xdr:to>
    <xdr:cxnSp macro="">
      <xdr:nvCxnSpPr>
        <xdr:cNvPr id="128" name="直線コネクタ 127"/>
        <xdr:cNvCxnSpPr/>
      </xdr:nvCxnSpPr>
      <xdr:spPr>
        <a:xfrm>
          <a:off x="14782800" y="2582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15</xdr:row>
      <xdr:rowOff>10414</xdr:rowOff>
    </xdr:to>
    <xdr:cxnSp macro="">
      <xdr:nvCxnSpPr>
        <xdr:cNvPr id="131" name="直線コネクタ 130"/>
        <xdr:cNvCxnSpPr/>
      </xdr:nvCxnSpPr>
      <xdr:spPr>
        <a:xfrm>
          <a:off x="13893800" y="24815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108712</xdr:rowOff>
    </xdr:to>
    <xdr:cxnSp macro="">
      <xdr:nvCxnSpPr>
        <xdr:cNvPr id="134" name="直線コネクタ 133"/>
        <xdr:cNvCxnSpPr/>
      </xdr:nvCxnSpPr>
      <xdr:spPr>
        <a:xfrm flipV="1">
          <a:off x="13004800" y="2481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4" name="楕円 143"/>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3573</xdr:rowOff>
    </xdr:from>
    <xdr:ext cx="762000" cy="259045"/>
    <xdr:sp macro="" textlink="">
      <xdr:nvSpPr>
        <xdr:cNvPr id="145" name="物件費該当値テキスト"/>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5334</xdr:rowOff>
    </xdr:from>
    <xdr:to>
      <xdr:col>78</xdr:col>
      <xdr:colOff>120650</xdr:colOff>
      <xdr:row>15</xdr:row>
      <xdr:rowOff>106934</xdr:rowOff>
    </xdr:to>
    <xdr:sp macro="" textlink="">
      <xdr:nvSpPr>
        <xdr:cNvPr id="146" name="楕円 145"/>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117111</xdr:rowOff>
    </xdr:from>
    <xdr:ext cx="736600" cy="259045"/>
    <xdr:sp macro="" textlink="">
      <xdr:nvSpPr>
        <xdr:cNvPr id="147" name="テキスト ボックス 146"/>
        <xdr:cNvSpPr txBox="1"/>
      </xdr:nvSpPr>
      <xdr:spPr>
        <a:xfrm>
          <a:off x="15290800" y="234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131064</xdr:rowOff>
    </xdr:from>
    <xdr:to>
      <xdr:col>74</xdr:col>
      <xdr:colOff>31750</xdr:colOff>
      <xdr:row>15</xdr:row>
      <xdr:rowOff>61214</xdr:rowOff>
    </xdr:to>
    <xdr:sp macro="" textlink="">
      <xdr:nvSpPr>
        <xdr:cNvPr id="148" name="楕円 147"/>
        <xdr:cNvSpPr/>
      </xdr:nvSpPr>
      <xdr:spPr>
        <a:xfrm>
          <a:off x="14732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71391</xdr:rowOff>
    </xdr:from>
    <xdr:ext cx="762000" cy="259045"/>
    <xdr:sp macro="" textlink="">
      <xdr:nvSpPr>
        <xdr:cNvPr id="149" name="テキスト ボックス 148"/>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57912</xdr:rowOff>
    </xdr:from>
    <xdr:to>
      <xdr:col>65</xdr:col>
      <xdr:colOff>53975</xdr:colOff>
      <xdr:row>14</xdr:row>
      <xdr:rowOff>159512</xdr:rowOff>
    </xdr:to>
    <xdr:sp macro="" textlink="">
      <xdr:nvSpPr>
        <xdr:cNvPr id="152" name="楕円 151"/>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169689</xdr:rowOff>
    </xdr:from>
    <xdr:ext cx="762000" cy="259045"/>
    <xdr:sp macro="" textlink="">
      <xdr:nvSpPr>
        <xdr:cNvPr id="153" name="テキスト ボックス 152"/>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類似団体平均に比べて高い水準となっているのは、高齢化率と生活保護率が高いことが主な要因である。</a:t>
          </a:r>
        </a:p>
        <a:p>
          <a:r>
            <a:rPr kumimoji="1" lang="ja-JP" altLang="en-US" sz="1200">
              <a:latin typeface="ＭＳ Ｐゴシック" panose="020B0600070205080204" pitchFamily="50" charset="-128"/>
              <a:ea typeface="ＭＳ Ｐゴシック" panose="020B0600070205080204" pitchFamily="50" charset="-128"/>
            </a:rPr>
            <a:t>　扶助費の抑制については、高齢化の進行や景気動向に左右されるため、難しい状況となっている。本市の大きな課題である増大する扶助費については、引き続き生活困窮者の自立支援事業などを進めることで抑制していきたい。</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34472</xdr:rowOff>
    </xdr:from>
    <xdr:to>
      <xdr:col>24</xdr:col>
      <xdr:colOff>25400</xdr:colOff>
      <xdr:row>61</xdr:row>
      <xdr:rowOff>58965</xdr:rowOff>
    </xdr:to>
    <xdr:cxnSp macro="">
      <xdr:nvCxnSpPr>
        <xdr:cNvPr id="188" name="直線コネクタ 187"/>
        <xdr:cNvCxnSpPr/>
      </xdr:nvCxnSpPr>
      <xdr:spPr>
        <a:xfrm flipV="1">
          <a:off x="3987800" y="103214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132443</xdr:rowOff>
    </xdr:from>
    <xdr:to>
      <xdr:col>19</xdr:col>
      <xdr:colOff>187325</xdr:colOff>
      <xdr:row>61</xdr:row>
      <xdr:rowOff>58965</xdr:rowOff>
    </xdr:to>
    <xdr:cxnSp macro="">
      <xdr:nvCxnSpPr>
        <xdr:cNvPr id="191" name="直線コネクタ 190"/>
        <xdr:cNvCxnSpPr/>
      </xdr:nvCxnSpPr>
      <xdr:spPr>
        <a:xfrm>
          <a:off x="3098800" y="10419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23585</xdr:rowOff>
    </xdr:from>
    <xdr:to>
      <xdr:col>15</xdr:col>
      <xdr:colOff>98425</xdr:colOff>
      <xdr:row>60</xdr:row>
      <xdr:rowOff>132443</xdr:rowOff>
    </xdr:to>
    <xdr:cxnSp macro="">
      <xdr:nvCxnSpPr>
        <xdr:cNvPr id="194" name="直線コネクタ 193"/>
        <xdr:cNvCxnSpPr/>
      </xdr:nvCxnSpPr>
      <xdr:spPr>
        <a:xfrm>
          <a:off x="2209800" y="103105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151493</xdr:rowOff>
    </xdr:from>
    <xdr:to>
      <xdr:col>11</xdr:col>
      <xdr:colOff>9525</xdr:colOff>
      <xdr:row>60</xdr:row>
      <xdr:rowOff>23585</xdr:rowOff>
    </xdr:to>
    <xdr:cxnSp macro="">
      <xdr:nvCxnSpPr>
        <xdr:cNvPr id="197" name="直線コネクタ 196"/>
        <xdr:cNvCxnSpPr/>
      </xdr:nvCxnSpPr>
      <xdr:spPr>
        <a:xfrm>
          <a:off x="1320800" y="10267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155122</xdr:rowOff>
    </xdr:from>
    <xdr:to>
      <xdr:col>24</xdr:col>
      <xdr:colOff>76200</xdr:colOff>
      <xdr:row>60</xdr:row>
      <xdr:rowOff>85272</xdr:rowOff>
    </xdr:to>
    <xdr:sp macro="" textlink="">
      <xdr:nvSpPr>
        <xdr:cNvPr id="207" name="楕円 206"/>
        <xdr:cNvSpPr/>
      </xdr:nvSpPr>
      <xdr:spPr>
        <a:xfrm>
          <a:off x="47752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127199</xdr:rowOff>
    </xdr:from>
    <xdr:ext cx="762000" cy="259045"/>
    <xdr:sp macro="" textlink="">
      <xdr:nvSpPr>
        <xdr:cNvPr id="208" name="扶助費該当値テキスト"/>
        <xdr:cNvSpPr txBox="1"/>
      </xdr:nvSpPr>
      <xdr:spPr>
        <a:xfrm>
          <a:off x="4914900" y="1024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8165</xdr:rowOff>
    </xdr:from>
    <xdr:to>
      <xdr:col>20</xdr:col>
      <xdr:colOff>38100</xdr:colOff>
      <xdr:row>61</xdr:row>
      <xdr:rowOff>109765</xdr:rowOff>
    </xdr:to>
    <xdr:sp macro="" textlink="">
      <xdr:nvSpPr>
        <xdr:cNvPr id="209" name="楕円 208"/>
        <xdr:cNvSpPr/>
      </xdr:nvSpPr>
      <xdr:spPr>
        <a:xfrm>
          <a:off x="3937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94542</xdr:rowOff>
    </xdr:from>
    <xdr:ext cx="736600" cy="259045"/>
    <xdr:sp macro="" textlink="">
      <xdr:nvSpPr>
        <xdr:cNvPr id="210" name="テキスト ボックス 209"/>
        <xdr:cNvSpPr txBox="1"/>
      </xdr:nvSpPr>
      <xdr:spPr>
        <a:xfrm>
          <a:off x="3606800" y="1055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81643</xdr:rowOff>
    </xdr:from>
    <xdr:to>
      <xdr:col>15</xdr:col>
      <xdr:colOff>149225</xdr:colOff>
      <xdr:row>61</xdr:row>
      <xdr:rowOff>11793</xdr:rowOff>
    </xdr:to>
    <xdr:sp macro="" textlink="">
      <xdr:nvSpPr>
        <xdr:cNvPr id="211" name="楕円 210"/>
        <xdr:cNvSpPr/>
      </xdr:nvSpPr>
      <xdr:spPr>
        <a:xfrm>
          <a:off x="3048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168020</xdr:rowOff>
    </xdr:from>
    <xdr:ext cx="762000" cy="259045"/>
    <xdr:sp macro="" textlink="">
      <xdr:nvSpPr>
        <xdr:cNvPr id="212" name="テキスト ボックス 211"/>
        <xdr:cNvSpPr txBox="1"/>
      </xdr:nvSpPr>
      <xdr:spPr>
        <a:xfrm>
          <a:off x="2717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144235</xdr:rowOff>
    </xdr:from>
    <xdr:to>
      <xdr:col>11</xdr:col>
      <xdr:colOff>60325</xdr:colOff>
      <xdr:row>60</xdr:row>
      <xdr:rowOff>74385</xdr:rowOff>
    </xdr:to>
    <xdr:sp macro="" textlink="">
      <xdr:nvSpPr>
        <xdr:cNvPr id="213" name="楕円 212"/>
        <xdr:cNvSpPr/>
      </xdr:nvSpPr>
      <xdr:spPr>
        <a:xfrm>
          <a:off x="2159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59162</xdr:rowOff>
    </xdr:from>
    <xdr:ext cx="762000" cy="259045"/>
    <xdr:sp macro="" textlink="">
      <xdr:nvSpPr>
        <xdr:cNvPr id="214" name="テキスト ボックス 213"/>
        <xdr:cNvSpPr txBox="1"/>
      </xdr:nvSpPr>
      <xdr:spPr>
        <a:xfrm>
          <a:off x="1828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15" name="楕円 214"/>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16" name="テキスト ボックス 215"/>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毎年度同水準で推移しているが、令和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年度は類似団体平均と比較すると高い水準にあるため、介護予防事業の推進するなど引き続き繰出金の抑制に努める。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127000</xdr:rowOff>
    </xdr:to>
    <xdr:cxnSp macro="">
      <xdr:nvCxnSpPr>
        <xdr:cNvPr id="249" name="直線コネクタ 248"/>
        <xdr:cNvCxnSpPr/>
      </xdr:nvCxnSpPr>
      <xdr:spPr>
        <a:xfrm>
          <a:off x="15671800" y="1005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114300</xdr:rowOff>
    </xdr:to>
    <xdr:cxnSp macro="">
      <xdr:nvCxnSpPr>
        <xdr:cNvPr id="252" name="直線コネクタ 251"/>
        <xdr:cNvCxnSpPr/>
      </xdr:nvCxnSpPr>
      <xdr:spPr>
        <a:xfrm>
          <a:off x="14782800" y="1004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101600</xdr:rowOff>
    </xdr:to>
    <xdr:cxnSp macro="">
      <xdr:nvCxnSpPr>
        <xdr:cNvPr id="255" name="直線コネクタ 254"/>
        <xdr:cNvCxnSpPr/>
      </xdr:nvCxnSpPr>
      <xdr:spPr>
        <a:xfrm>
          <a:off x="13893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101600</xdr:rowOff>
    </xdr:to>
    <xdr:cxnSp macro="">
      <xdr:nvCxnSpPr>
        <xdr:cNvPr id="258" name="直線コネクタ 257"/>
        <xdr:cNvCxnSpPr/>
      </xdr:nvCxnSpPr>
      <xdr:spPr>
        <a:xfrm flipV="1">
          <a:off x="13004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8" name="楕円 267"/>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9"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0" name="楕円 269"/>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1" name="テキスト ボックス 270"/>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2" name="楕円 271"/>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3" name="テキスト ボックス 27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5" name="テキスト ボックス 274"/>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6" name="楕円 275"/>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7" name="テキスト ボックス 27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年度は下水道事業会計への繰出金の減などにより、令和元年度より数値が改善したこともあり、類似団体平均より下回っている。</a:t>
          </a:r>
        </a:p>
        <a:p>
          <a:r>
            <a:rPr kumimoji="1" lang="ja-JP" altLang="en-US" sz="1200">
              <a:latin typeface="ＭＳ Ｐゴシック" panose="020B0600070205080204" pitchFamily="50" charset="-128"/>
              <a:ea typeface="ＭＳ Ｐゴシック" panose="020B0600070205080204" pitchFamily="50" charset="-128"/>
            </a:rPr>
            <a:t>　引き続き、補助金適正化検討委員会等において補助金等の見直しを審議し、適正化を図り、財政の健全化を図る。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3556</xdr:rowOff>
    </xdr:to>
    <xdr:cxnSp macro="">
      <xdr:nvCxnSpPr>
        <xdr:cNvPr id="307" name="直線コネクタ 306"/>
        <xdr:cNvCxnSpPr/>
      </xdr:nvCxnSpPr>
      <xdr:spPr>
        <a:xfrm flipV="1">
          <a:off x="15671800" y="61437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3556</xdr:rowOff>
    </xdr:to>
    <xdr:cxnSp macro="">
      <xdr:nvCxnSpPr>
        <xdr:cNvPr id="310" name="直線コネクタ 309"/>
        <xdr:cNvCxnSpPr/>
      </xdr:nvCxnSpPr>
      <xdr:spPr>
        <a:xfrm>
          <a:off x="14782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161290</xdr:rowOff>
    </xdr:to>
    <xdr:cxnSp macro="">
      <xdr:nvCxnSpPr>
        <xdr:cNvPr id="313" name="直線コネクタ 312"/>
        <xdr:cNvCxnSpPr/>
      </xdr:nvCxnSpPr>
      <xdr:spPr>
        <a:xfrm flipV="1">
          <a:off x="13893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161290</xdr:rowOff>
    </xdr:to>
    <xdr:cxnSp macro="">
      <xdr:nvCxnSpPr>
        <xdr:cNvPr id="316" name="直線コネクタ 315"/>
        <xdr:cNvCxnSpPr/>
      </xdr:nvCxnSpPr>
      <xdr:spPr>
        <a:xfrm>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6" name="楕円 325"/>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7"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8" name="楕円 327"/>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9" name="テキスト ボックス 328"/>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0" name="楕円 329"/>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1" name="テキスト ボックス 330"/>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2" name="楕円 331"/>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3" name="テキスト ボックス 332"/>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4" name="楕円 333"/>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5" name="テキスト ボックス 334"/>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過去からの起債抑制策により、類似団体平均を下回っている。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しかしながら、令和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年度は市庁舎の建替工事のために伴い</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8,200</a:t>
          </a:r>
          <a:r>
            <a:rPr kumimoji="1" lang="ja-JP" altLang="en-US" sz="1200">
              <a:latin typeface="ＭＳ Ｐゴシック" panose="020B0600070205080204" pitchFamily="50" charset="-128"/>
              <a:ea typeface="ＭＳ Ｐゴシック" panose="020B0600070205080204" pitchFamily="50" charset="-128"/>
            </a:rPr>
            <a:t>万円の地方債を発行したことに加えて、今後は市内公共施設老朽化に伴う改修工事が見込まれることから、実質公債費比率の動向には注視していく必要がある。今後とも新規事業の実施等について総点検を図り、新規発行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99568</xdr:rowOff>
    </xdr:to>
    <xdr:cxnSp macro="">
      <xdr:nvCxnSpPr>
        <xdr:cNvPr id="365" name="直線コネクタ 364"/>
        <xdr:cNvCxnSpPr/>
      </xdr:nvCxnSpPr>
      <xdr:spPr>
        <a:xfrm>
          <a:off x="3987800" y="13129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99568</xdr:rowOff>
    </xdr:to>
    <xdr:cxnSp macro="">
      <xdr:nvCxnSpPr>
        <xdr:cNvPr id="368" name="直線コネクタ 367"/>
        <xdr:cNvCxnSpPr/>
      </xdr:nvCxnSpPr>
      <xdr:spPr>
        <a:xfrm>
          <a:off x="3098800" y="13129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104139</xdr:rowOff>
    </xdr:to>
    <xdr:cxnSp macro="">
      <xdr:nvCxnSpPr>
        <xdr:cNvPr id="371" name="直線コネクタ 370"/>
        <xdr:cNvCxnSpPr/>
      </xdr:nvCxnSpPr>
      <xdr:spPr>
        <a:xfrm flipV="1">
          <a:off x="2209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127000</xdr:rowOff>
    </xdr:to>
    <xdr:cxnSp macro="">
      <xdr:nvCxnSpPr>
        <xdr:cNvPr id="374" name="直線コネクタ 373"/>
        <xdr:cNvCxnSpPr/>
      </xdr:nvCxnSpPr>
      <xdr:spPr>
        <a:xfrm flipV="1">
          <a:off x="1320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4" name="楕円 383"/>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5"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6" name="楕円 385"/>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7" name="テキスト ボックス 386"/>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8" name="楕円 387"/>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9" name="テキスト ボックス 388"/>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0" name="楕円 38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1" name="テキスト ボックス 39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2" name="楕円 391"/>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3" name="テキスト ボックス 392"/>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類似団体平均に比べて高い水準になっている。これは人件費及び扶助費が要因である。</a:t>
          </a:r>
        </a:p>
        <a:p>
          <a:r>
            <a:rPr kumimoji="1" lang="ja-JP" altLang="en-US" sz="1200">
              <a:latin typeface="ＭＳ Ｐゴシック" panose="020B0600070205080204" pitchFamily="50" charset="-128"/>
              <a:ea typeface="ＭＳ Ｐゴシック" panose="020B0600070205080204" pitchFamily="50" charset="-128"/>
            </a:rPr>
            <a:t>　人件費については、正規職員の平均年齢が高いことや、保育所や一部の小学校給食業務を直営で行っていることが要因である。今後は給食調理業務の委託を順次行うなど人件費削減に努める。</a:t>
          </a:r>
        </a:p>
        <a:p>
          <a:r>
            <a:rPr kumimoji="1" lang="ja-JP" altLang="en-US" sz="1200">
              <a:latin typeface="ＭＳ Ｐゴシック" panose="020B0600070205080204" pitchFamily="50" charset="-128"/>
              <a:ea typeface="ＭＳ Ｐゴシック" panose="020B0600070205080204" pitchFamily="50" charset="-128"/>
            </a:rPr>
            <a:t>　扶助費については、高齢化率と生活保護率が高いことが主な要因である。扶助費の抑制については、生活困窮者の自立支援事業などを進めて抑制に努める。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79</xdr:row>
      <xdr:rowOff>101854</xdr:rowOff>
    </xdr:to>
    <xdr:cxnSp macro="">
      <xdr:nvCxnSpPr>
        <xdr:cNvPr id="424" name="直線コネクタ 423"/>
        <xdr:cNvCxnSpPr/>
      </xdr:nvCxnSpPr>
      <xdr:spPr>
        <a:xfrm flipV="1">
          <a:off x="15671800" y="13486385"/>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101854</xdr:rowOff>
    </xdr:to>
    <xdr:cxnSp macro="">
      <xdr:nvCxnSpPr>
        <xdr:cNvPr id="427" name="直線コネクタ 426"/>
        <xdr:cNvCxnSpPr/>
      </xdr:nvCxnSpPr>
      <xdr:spPr>
        <a:xfrm>
          <a:off x="14782800" y="135549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79</xdr:row>
      <xdr:rowOff>10413</xdr:rowOff>
    </xdr:to>
    <xdr:cxnSp macro="">
      <xdr:nvCxnSpPr>
        <xdr:cNvPr id="430" name="直線コネクタ 429"/>
        <xdr:cNvCxnSpPr/>
      </xdr:nvCxnSpPr>
      <xdr:spPr>
        <a:xfrm>
          <a:off x="13893800" y="134589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127000</xdr:rowOff>
    </xdr:to>
    <xdr:cxnSp macro="">
      <xdr:nvCxnSpPr>
        <xdr:cNvPr id="433" name="直線コネクタ 432"/>
        <xdr:cNvCxnSpPr/>
      </xdr:nvCxnSpPr>
      <xdr:spPr>
        <a:xfrm flipV="1">
          <a:off x="13004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3" name="楕円 442"/>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4"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45" name="楕円 444"/>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46" name="テキスト ボックス 445"/>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47" name="楕円 446"/>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48" name="テキスト ボックス 447"/>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49" name="楕円 448"/>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0" name="テキスト ボックス 449"/>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1" name="楕円 450"/>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2" name="テキスト ボックス 451"/>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75736</xdr:rowOff>
    </xdr:from>
    <xdr:to>
      <xdr:col>29</xdr:col>
      <xdr:colOff>127000</xdr:colOff>
      <xdr:row>17</xdr:row>
      <xdr:rowOff>117227</xdr:rowOff>
    </xdr:to>
    <xdr:cxnSp macro="">
      <xdr:nvCxnSpPr>
        <xdr:cNvPr id="50" name="直線コネクタ 49"/>
        <xdr:cNvCxnSpPr/>
      </xdr:nvCxnSpPr>
      <xdr:spPr bwMode="auto">
        <a:xfrm flipV="1">
          <a:off x="5003800" y="3038011"/>
          <a:ext cx="6477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117227</xdr:rowOff>
    </xdr:from>
    <xdr:to>
      <xdr:col>26</xdr:col>
      <xdr:colOff>50800</xdr:colOff>
      <xdr:row>17</xdr:row>
      <xdr:rowOff>117894</xdr:rowOff>
    </xdr:to>
    <xdr:cxnSp macro="">
      <xdr:nvCxnSpPr>
        <xdr:cNvPr id="53" name="直線コネクタ 52"/>
        <xdr:cNvCxnSpPr/>
      </xdr:nvCxnSpPr>
      <xdr:spPr bwMode="auto">
        <a:xfrm flipV="1">
          <a:off x="4305300" y="3079502"/>
          <a:ext cx="6985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117894</xdr:rowOff>
    </xdr:from>
    <xdr:to>
      <xdr:col>22</xdr:col>
      <xdr:colOff>114300</xdr:colOff>
      <xdr:row>17</xdr:row>
      <xdr:rowOff>124485</xdr:rowOff>
    </xdr:to>
    <xdr:cxnSp macro="">
      <xdr:nvCxnSpPr>
        <xdr:cNvPr id="56" name="直線コネクタ 55"/>
        <xdr:cNvCxnSpPr/>
      </xdr:nvCxnSpPr>
      <xdr:spPr bwMode="auto">
        <a:xfrm flipV="1">
          <a:off x="3606800" y="3080169"/>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123361</xdr:rowOff>
    </xdr:from>
    <xdr:to>
      <xdr:col>18</xdr:col>
      <xdr:colOff>177800</xdr:colOff>
      <xdr:row>17</xdr:row>
      <xdr:rowOff>124485</xdr:rowOff>
    </xdr:to>
    <xdr:cxnSp macro="">
      <xdr:nvCxnSpPr>
        <xdr:cNvPr id="59" name="直線コネクタ 58"/>
        <xdr:cNvCxnSpPr/>
      </xdr:nvCxnSpPr>
      <xdr:spPr bwMode="auto">
        <a:xfrm>
          <a:off x="2908300" y="3085636"/>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24936</xdr:rowOff>
    </xdr:from>
    <xdr:to>
      <xdr:col>29</xdr:col>
      <xdr:colOff>177800</xdr:colOff>
      <xdr:row>17</xdr:row>
      <xdr:rowOff>126536</xdr:rowOff>
    </xdr:to>
    <xdr:sp macro="" textlink="">
      <xdr:nvSpPr>
        <xdr:cNvPr id="69" name="楕円 68"/>
        <xdr:cNvSpPr/>
      </xdr:nvSpPr>
      <xdr:spPr bwMode="auto">
        <a:xfrm>
          <a:off x="5600700" y="2987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168463</xdr:rowOff>
    </xdr:from>
    <xdr:ext cx="762000" cy="259045"/>
    <xdr:sp macro="" textlink="">
      <xdr:nvSpPr>
        <xdr:cNvPr id="70" name="人口1人当たり決算額の推移該当値テキスト130"/>
        <xdr:cNvSpPr txBox="1"/>
      </xdr:nvSpPr>
      <xdr:spPr>
        <a:xfrm>
          <a:off x="5740400" y="295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66427</xdr:rowOff>
    </xdr:from>
    <xdr:to>
      <xdr:col>26</xdr:col>
      <xdr:colOff>101600</xdr:colOff>
      <xdr:row>17</xdr:row>
      <xdr:rowOff>168027</xdr:rowOff>
    </xdr:to>
    <xdr:sp macro="" textlink="">
      <xdr:nvSpPr>
        <xdr:cNvPr id="71" name="楕円 70"/>
        <xdr:cNvSpPr/>
      </xdr:nvSpPr>
      <xdr:spPr bwMode="auto">
        <a:xfrm>
          <a:off x="4953000" y="302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152804</xdr:rowOff>
    </xdr:from>
    <xdr:ext cx="736600" cy="259045"/>
    <xdr:sp macro="" textlink="">
      <xdr:nvSpPr>
        <xdr:cNvPr id="72" name="テキスト ボックス 71"/>
        <xdr:cNvSpPr txBox="1"/>
      </xdr:nvSpPr>
      <xdr:spPr>
        <a:xfrm>
          <a:off x="4622800" y="311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67094</xdr:rowOff>
    </xdr:from>
    <xdr:to>
      <xdr:col>22</xdr:col>
      <xdr:colOff>165100</xdr:colOff>
      <xdr:row>17</xdr:row>
      <xdr:rowOff>168694</xdr:rowOff>
    </xdr:to>
    <xdr:sp macro="" textlink="">
      <xdr:nvSpPr>
        <xdr:cNvPr id="73" name="楕円 72"/>
        <xdr:cNvSpPr/>
      </xdr:nvSpPr>
      <xdr:spPr bwMode="auto">
        <a:xfrm>
          <a:off x="4254500" y="302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153471</xdr:rowOff>
    </xdr:from>
    <xdr:ext cx="762000" cy="259045"/>
    <xdr:sp macro="" textlink="">
      <xdr:nvSpPr>
        <xdr:cNvPr id="74" name="テキスト ボックス 73"/>
        <xdr:cNvSpPr txBox="1"/>
      </xdr:nvSpPr>
      <xdr:spPr>
        <a:xfrm>
          <a:off x="3924300" y="311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73685</xdr:rowOff>
    </xdr:from>
    <xdr:to>
      <xdr:col>19</xdr:col>
      <xdr:colOff>38100</xdr:colOff>
      <xdr:row>18</xdr:row>
      <xdr:rowOff>3835</xdr:rowOff>
    </xdr:to>
    <xdr:sp macro="" textlink="">
      <xdr:nvSpPr>
        <xdr:cNvPr id="75" name="楕円 74"/>
        <xdr:cNvSpPr/>
      </xdr:nvSpPr>
      <xdr:spPr bwMode="auto">
        <a:xfrm>
          <a:off x="3556000" y="303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160062</xdr:rowOff>
    </xdr:from>
    <xdr:ext cx="762000" cy="259045"/>
    <xdr:sp macro="" textlink="">
      <xdr:nvSpPr>
        <xdr:cNvPr id="76" name="テキスト ボックス 75"/>
        <xdr:cNvSpPr txBox="1"/>
      </xdr:nvSpPr>
      <xdr:spPr>
        <a:xfrm>
          <a:off x="3225800" y="31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72561</xdr:rowOff>
    </xdr:from>
    <xdr:to>
      <xdr:col>15</xdr:col>
      <xdr:colOff>101600</xdr:colOff>
      <xdr:row>18</xdr:row>
      <xdr:rowOff>2711</xdr:rowOff>
    </xdr:to>
    <xdr:sp macro="" textlink="">
      <xdr:nvSpPr>
        <xdr:cNvPr id="77" name="楕円 76"/>
        <xdr:cNvSpPr/>
      </xdr:nvSpPr>
      <xdr:spPr bwMode="auto">
        <a:xfrm>
          <a:off x="2857500" y="303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158938</xdr:rowOff>
    </xdr:from>
    <xdr:ext cx="762000" cy="259045"/>
    <xdr:sp macro="" textlink="">
      <xdr:nvSpPr>
        <xdr:cNvPr id="78" name="テキスト ボックス 77"/>
        <xdr:cNvSpPr txBox="1"/>
      </xdr:nvSpPr>
      <xdr:spPr>
        <a:xfrm>
          <a:off x="2527300" y="31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58453</xdr:rowOff>
    </xdr:from>
    <xdr:to>
      <xdr:col>29</xdr:col>
      <xdr:colOff>127000</xdr:colOff>
      <xdr:row>36</xdr:row>
      <xdr:rowOff>109920</xdr:rowOff>
    </xdr:to>
    <xdr:cxnSp macro="">
      <xdr:nvCxnSpPr>
        <xdr:cNvPr id="113" name="直線コネクタ 112"/>
        <xdr:cNvCxnSpPr/>
      </xdr:nvCxnSpPr>
      <xdr:spPr bwMode="auto">
        <a:xfrm flipV="1">
          <a:off x="5003800" y="7011703"/>
          <a:ext cx="647700" cy="51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109920</xdr:rowOff>
    </xdr:from>
    <xdr:to>
      <xdr:col>26</xdr:col>
      <xdr:colOff>50800</xdr:colOff>
      <xdr:row>36</xdr:row>
      <xdr:rowOff>128110</xdr:rowOff>
    </xdr:to>
    <xdr:cxnSp macro="">
      <xdr:nvCxnSpPr>
        <xdr:cNvPr id="116" name="直線コネクタ 115"/>
        <xdr:cNvCxnSpPr/>
      </xdr:nvCxnSpPr>
      <xdr:spPr bwMode="auto">
        <a:xfrm flipV="1">
          <a:off x="4305300" y="7063170"/>
          <a:ext cx="6985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109953</xdr:rowOff>
    </xdr:from>
    <xdr:to>
      <xdr:col>22</xdr:col>
      <xdr:colOff>114300</xdr:colOff>
      <xdr:row>36</xdr:row>
      <xdr:rowOff>128110</xdr:rowOff>
    </xdr:to>
    <xdr:cxnSp macro="">
      <xdr:nvCxnSpPr>
        <xdr:cNvPr id="119" name="直線コネクタ 118"/>
        <xdr:cNvCxnSpPr/>
      </xdr:nvCxnSpPr>
      <xdr:spPr bwMode="auto">
        <a:xfrm>
          <a:off x="3606800" y="7063203"/>
          <a:ext cx="6985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85231</xdr:rowOff>
    </xdr:from>
    <xdr:to>
      <xdr:col>18</xdr:col>
      <xdr:colOff>177800</xdr:colOff>
      <xdr:row>36</xdr:row>
      <xdr:rowOff>109953</xdr:rowOff>
    </xdr:to>
    <xdr:cxnSp macro="">
      <xdr:nvCxnSpPr>
        <xdr:cNvPr id="122" name="直線コネクタ 121"/>
        <xdr:cNvCxnSpPr/>
      </xdr:nvCxnSpPr>
      <xdr:spPr bwMode="auto">
        <a:xfrm>
          <a:off x="2908300" y="7038481"/>
          <a:ext cx="698500" cy="2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7653</xdr:rowOff>
    </xdr:from>
    <xdr:to>
      <xdr:col>29</xdr:col>
      <xdr:colOff>177800</xdr:colOff>
      <xdr:row>36</xdr:row>
      <xdr:rowOff>109253</xdr:rowOff>
    </xdr:to>
    <xdr:sp macro="" textlink="">
      <xdr:nvSpPr>
        <xdr:cNvPr id="132" name="楕円 131"/>
        <xdr:cNvSpPr/>
      </xdr:nvSpPr>
      <xdr:spPr bwMode="auto">
        <a:xfrm>
          <a:off x="5600700" y="696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322630</xdr:rowOff>
    </xdr:from>
    <xdr:ext cx="762000" cy="259045"/>
    <xdr:sp macro="" textlink="">
      <xdr:nvSpPr>
        <xdr:cNvPr id="133" name="人口1人当たり決算額の推移該当値テキスト445"/>
        <xdr:cNvSpPr txBox="1"/>
      </xdr:nvSpPr>
      <xdr:spPr>
        <a:xfrm>
          <a:off x="5740400" y="693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59120</xdr:rowOff>
    </xdr:from>
    <xdr:to>
      <xdr:col>26</xdr:col>
      <xdr:colOff>101600</xdr:colOff>
      <xdr:row>36</xdr:row>
      <xdr:rowOff>160720</xdr:rowOff>
    </xdr:to>
    <xdr:sp macro="" textlink="">
      <xdr:nvSpPr>
        <xdr:cNvPr id="134" name="楕円 133"/>
        <xdr:cNvSpPr/>
      </xdr:nvSpPr>
      <xdr:spPr bwMode="auto">
        <a:xfrm>
          <a:off x="4953000" y="701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145497</xdr:rowOff>
    </xdr:from>
    <xdr:ext cx="736600" cy="259045"/>
    <xdr:sp macro="" textlink="">
      <xdr:nvSpPr>
        <xdr:cNvPr id="135" name="テキスト ボックス 134"/>
        <xdr:cNvSpPr txBox="1"/>
      </xdr:nvSpPr>
      <xdr:spPr>
        <a:xfrm>
          <a:off x="4622800" y="709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77310</xdr:rowOff>
    </xdr:from>
    <xdr:to>
      <xdr:col>22</xdr:col>
      <xdr:colOff>165100</xdr:colOff>
      <xdr:row>37</xdr:row>
      <xdr:rowOff>7460</xdr:rowOff>
    </xdr:to>
    <xdr:sp macro="" textlink="">
      <xdr:nvSpPr>
        <xdr:cNvPr id="136" name="楕円 135"/>
        <xdr:cNvSpPr/>
      </xdr:nvSpPr>
      <xdr:spPr bwMode="auto">
        <a:xfrm>
          <a:off x="4254500" y="703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163687</xdr:rowOff>
    </xdr:from>
    <xdr:ext cx="762000" cy="259045"/>
    <xdr:sp macro="" textlink="">
      <xdr:nvSpPr>
        <xdr:cNvPr id="137" name="テキスト ボックス 136"/>
        <xdr:cNvSpPr txBox="1"/>
      </xdr:nvSpPr>
      <xdr:spPr>
        <a:xfrm>
          <a:off x="3924300" y="711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59153</xdr:rowOff>
    </xdr:from>
    <xdr:to>
      <xdr:col>19</xdr:col>
      <xdr:colOff>38100</xdr:colOff>
      <xdr:row>36</xdr:row>
      <xdr:rowOff>160753</xdr:rowOff>
    </xdr:to>
    <xdr:sp macro="" textlink="">
      <xdr:nvSpPr>
        <xdr:cNvPr id="138" name="楕円 137"/>
        <xdr:cNvSpPr/>
      </xdr:nvSpPr>
      <xdr:spPr bwMode="auto">
        <a:xfrm>
          <a:off x="3556000" y="701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145530</xdr:rowOff>
    </xdr:from>
    <xdr:ext cx="762000" cy="259045"/>
    <xdr:sp macro="" textlink="">
      <xdr:nvSpPr>
        <xdr:cNvPr id="139" name="テキスト ボックス 138"/>
        <xdr:cNvSpPr txBox="1"/>
      </xdr:nvSpPr>
      <xdr:spPr>
        <a:xfrm>
          <a:off x="3225800" y="70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34431</xdr:rowOff>
    </xdr:from>
    <xdr:to>
      <xdr:col>15</xdr:col>
      <xdr:colOff>101600</xdr:colOff>
      <xdr:row>36</xdr:row>
      <xdr:rowOff>136031</xdr:rowOff>
    </xdr:to>
    <xdr:sp macro="" textlink="">
      <xdr:nvSpPr>
        <xdr:cNvPr id="140" name="楕円 139"/>
        <xdr:cNvSpPr/>
      </xdr:nvSpPr>
      <xdr:spPr bwMode="auto">
        <a:xfrm>
          <a:off x="2857500" y="698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120808</xdr:rowOff>
    </xdr:from>
    <xdr:ext cx="762000" cy="259045"/>
    <xdr:sp macro="" textlink="">
      <xdr:nvSpPr>
        <xdr:cNvPr id="141" name="テキスト ボックス 140"/>
        <xdr:cNvSpPr txBox="1"/>
      </xdr:nvSpPr>
      <xdr:spPr>
        <a:xfrm>
          <a:off x="2527300" y="70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74,905
73,570
10.23
43,641,136
42,404,538
1,164,259
15,656,677
21,335,703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112935</xdr:rowOff>
    </xdr:from>
    <xdr:to>
      <xdr:col>24</xdr:col>
      <xdr:colOff>63500</xdr:colOff>
      <xdr:row>36</xdr:row>
      <xdr:rowOff>154521</xdr:rowOff>
    </xdr:to>
    <xdr:cxnSp macro="">
      <xdr:nvCxnSpPr>
        <xdr:cNvPr id="61" name="直線コネクタ 60"/>
        <xdr:cNvCxnSpPr/>
      </xdr:nvCxnSpPr>
      <xdr:spPr>
        <a:xfrm flipV="1">
          <a:off x="3797300" y="6285135"/>
          <a:ext cx="8382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144025</xdr:rowOff>
    </xdr:from>
    <xdr:to>
      <xdr:col>19</xdr:col>
      <xdr:colOff>177800</xdr:colOff>
      <xdr:row>36</xdr:row>
      <xdr:rowOff>154521</xdr:rowOff>
    </xdr:to>
    <xdr:cxnSp macro="">
      <xdr:nvCxnSpPr>
        <xdr:cNvPr id="64" name="直線コネクタ 63"/>
        <xdr:cNvCxnSpPr/>
      </xdr:nvCxnSpPr>
      <xdr:spPr>
        <a:xfrm>
          <a:off x="2908300" y="6316225"/>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144025</xdr:rowOff>
    </xdr:from>
    <xdr:to>
      <xdr:col>15</xdr:col>
      <xdr:colOff>50800</xdr:colOff>
      <xdr:row>36</xdr:row>
      <xdr:rowOff>158217</xdr:rowOff>
    </xdr:to>
    <xdr:cxnSp macro="">
      <xdr:nvCxnSpPr>
        <xdr:cNvPr id="67" name="直線コネクタ 66"/>
        <xdr:cNvCxnSpPr/>
      </xdr:nvCxnSpPr>
      <xdr:spPr>
        <a:xfrm flipV="1">
          <a:off x="2019300" y="6316225"/>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147644</xdr:rowOff>
    </xdr:from>
    <xdr:to>
      <xdr:col>10</xdr:col>
      <xdr:colOff>114300</xdr:colOff>
      <xdr:row>36</xdr:row>
      <xdr:rowOff>158217</xdr:rowOff>
    </xdr:to>
    <xdr:cxnSp macro="">
      <xdr:nvCxnSpPr>
        <xdr:cNvPr id="70" name="直線コネクタ 69"/>
        <xdr:cNvCxnSpPr/>
      </xdr:nvCxnSpPr>
      <xdr:spPr>
        <a:xfrm>
          <a:off x="1130300" y="6319844"/>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62135</xdr:rowOff>
    </xdr:from>
    <xdr:to>
      <xdr:col>24</xdr:col>
      <xdr:colOff>114300</xdr:colOff>
      <xdr:row>36</xdr:row>
      <xdr:rowOff>163735</xdr:rowOff>
    </xdr:to>
    <xdr:sp macro="" textlink="">
      <xdr:nvSpPr>
        <xdr:cNvPr id="80" name="楕円 79"/>
        <xdr:cNvSpPr/>
      </xdr:nvSpPr>
      <xdr:spPr>
        <a:xfrm>
          <a:off x="4584700" y="62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85012</xdr:rowOff>
    </xdr:from>
    <xdr:ext cx="534377" cy="259045"/>
    <xdr:sp macro="" textlink="">
      <xdr:nvSpPr>
        <xdr:cNvPr id="81" name="人件費該当値テキスト"/>
        <xdr:cNvSpPr txBox="1"/>
      </xdr:nvSpPr>
      <xdr:spPr>
        <a:xfrm>
          <a:off x="4686300" y="6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103721</xdr:rowOff>
    </xdr:from>
    <xdr:to>
      <xdr:col>20</xdr:col>
      <xdr:colOff>38100</xdr:colOff>
      <xdr:row>37</xdr:row>
      <xdr:rowOff>33871</xdr:rowOff>
    </xdr:to>
    <xdr:sp macro="" textlink="">
      <xdr:nvSpPr>
        <xdr:cNvPr id="82" name="楕円 81"/>
        <xdr:cNvSpPr/>
      </xdr:nvSpPr>
      <xdr:spPr>
        <a:xfrm>
          <a:off x="37465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50398</xdr:rowOff>
    </xdr:from>
    <xdr:ext cx="534377" cy="259045"/>
    <xdr:sp macro="" textlink="">
      <xdr:nvSpPr>
        <xdr:cNvPr id="83" name="テキスト ボックス 82"/>
        <xdr:cNvSpPr txBox="1"/>
      </xdr:nvSpPr>
      <xdr:spPr>
        <a:xfrm>
          <a:off x="3530111" y="6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93225</xdr:rowOff>
    </xdr:from>
    <xdr:to>
      <xdr:col>15</xdr:col>
      <xdr:colOff>101600</xdr:colOff>
      <xdr:row>37</xdr:row>
      <xdr:rowOff>23375</xdr:rowOff>
    </xdr:to>
    <xdr:sp macro="" textlink="">
      <xdr:nvSpPr>
        <xdr:cNvPr id="84" name="楕円 83"/>
        <xdr:cNvSpPr/>
      </xdr:nvSpPr>
      <xdr:spPr>
        <a:xfrm>
          <a:off x="2857500" y="62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39902</xdr:rowOff>
    </xdr:from>
    <xdr:ext cx="534377" cy="259045"/>
    <xdr:sp macro="" textlink="">
      <xdr:nvSpPr>
        <xdr:cNvPr id="85" name="テキスト ボックス 84"/>
        <xdr:cNvSpPr txBox="1"/>
      </xdr:nvSpPr>
      <xdr:spPr>
        <a:xfrm>
          <a:off x="2641111" y="60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107417</xdr:rowOff>
    </xdr:from>
    <xdr:to>
      <xdr:col>10</xdr:col>
      <xdr:colOff>165100</xdr:colOff>
      <xdr:row>37</xdr:row>
      <xdr:rowOff>37567</xdr:rowOff>
    </xdr:to>
    <xdr:sp macro="" textlink="">
      <xdr:nvSpPr>
        <xdr:cNvPr id="86" name="楕円 85"/>
        <xdr:cNvSpPr/>
      </xdr:nvSpPr>
      <xdr:spPr>
        <a:xfrm>
          <a:off x="1968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54094</xdr:rowOff>
    </xdr:from>
    <xdr:ext cx="534377" cy="259045"/>
    <xdr:sp macro="" textlink="">
      <xdr:nvSpPr>
        <xdr:cNvPr id="87" name="テキスト ボックス 86"/>
        <xdr:cNvSpPr txBox="1"/>
      </xdr:nvSpPr>
      <xdr:spPr>
        <a:xfrm>
          <a:off x="1752111"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96844</xdr:rowOff>
    </xdr:from>
    <xdr:to>
      <xdr:col>6</xdr:col>
      <xdr:colOff>38100</xdr:colOff>
      <xdr:row>37</xdr:row>
      <xdr:rowOff>26994</xdr:rowOff>
    </xdr:to>
    <xdr:sp macro="" textlink="">
      <xdr:nvSpPr>
        <xdr:cNvPr id="88" name="楕円 87"/>
        <xdr:cNvSpPr/>
      </xdr:nvSpPr>
      <xdr:spPr>
        <a:xfrm>
          <a:off x="1079500" y="62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43521</xdr:rowOff>
    </xdr:from>
    <xdr:ext cx="534377" cy="259045"/>
    <xdr:sp macro="" textlink="">
      <xdr:nvSpPr>
        <xdr:cNvPr id="89" name="テキスト ボックス 88"/>
        <xdr:cNvSpPr txBox="1"/>
      </xdr:nvSpPr>
      <xdr:spPr>
        <a:xfrm>
          <a:off x="863111" y="60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86254</xdr:rowOff>
    </xdr:from>
    <xdr:to>
      <xdr:col>24</xdr:col>
      <xdr:colOff>63500</xdr:colOff>
      <xdr:row>57</xdr:row>
      <xdr:rowOff>146032</xdr:rowOff>
    </xdr:to>
    <xdr:cxnSp macro="">
      <xdr:nvCxnSpPr>
        <xdr:cNvPr id="117" name="直線コネクタ 116"/>
        <xdr:cNvCxnSpPr/>
      </xdr:nvCxnSpPr>
      <xdr:spPr>
        <a:xfrm flipV="1">
          <a:off x="3797300" y="9687454"/>
          <a:ext cx="838200" cy="2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146032</xdr:rowOff>
    </xdr:from>
    <xdr:to>
      <xdr:col>19</xdr:col>
      <xdr:colOff>177800</xdr:colOff>
      <xdr:row>58</xdr:row>
      <xdr:rowOff>53449</xdr:rowOff>
    </xdr:to>
    <xdr:cxnSp macro="">
      <xdr:nvCxnSpPr>
        <xdr:cNvPr id="120" name="直線コネクタ 119"/>
        <xdr:cNvCxnSpPr/>
      </xdr:nvCxnSpPr>
      <xdr:spPr>
        <a:xfrm flipV="1">
          <a:off x="2908300" y="9918682"/>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52694</xdr:rowOff>
    </xdr:from>
    <xdr:to>
      <xdr:col>15</xdr:col>
      <xdr:colOff>50800</xdr:colOff>
      <xdr:row>58</xdr:row>
      <xdr:rowOff>53449</xdr:rowOff>
    </xdr:to>
    <xdr:cxnSp macro="">
      <xdr:nvCxnSpPr>
        <xdr:cNvPr id="123" name="直線コネクタ 122"/>
        <xdr:cNvCxnSpPr/>
      </xdr:nvCxnSpPr>
      <xdr:spPr>
        <a:xfrm>
          <a:off x="2019300" y="9996794"/>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48466</xdr:rowOff>
    </xdr:from>
    <xdr:to>
      <xdr:col>10</xdr:col>
      <xdr:colOff>114300</xdr:colOff>
      <xdr:row>58</xdr:row>
      <xdr:rowOff>52694</xdr:rowOff>
    </xdr:to>
    <xdr:cxnSp macro="">
      <xdr:nvCxnSpPr>
        <xdr:cNvPr id="126" name="直線コネクタ 125"/>
        <xdr:cNvCxnSpPr/>
      </xdr:nvCxnSpPr>
      <xdr:spPr>
        <a:xfrm>
          <a:off x="1130300" y="9992566"/>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35454</xdr:rowOff>
    </xdr:from>
    <xdr:to>
      <xdr:col>24</xdr:col>
      <xdr:colOff>114300</xdr:colOff>
      <xdr:row>56</xdr:row>
      <xdr:rowOff>137054</xdr:rowOff>
    </xdr:to>
    <xdr:sp macro="" textlink="">
      <xdr:nvSpPr>
        <xdr:cNvPr id="136" name="楕円 135"/>
        <xdr:cNvSpPr/>
      </xdr:nvSpPr>
      <xdr:spPr>
        <a:xfrm>
          <a:off x="4584700" y="963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13881</xdr:rowOff>
    </xdr:from>
    <xdr:ext cx="534377" cy="259045"/>
    <xdr:sp macro="" textlink="">
      <xdr:nvSpPr>
        <xdr:cNvPr id="137" name="物件費該当値テキスト"/>
        <xdr:cNvSpPr txBox="1"/>
      </xdr:nvSpPr>
      <xdr:spPr>
        <a:xfrm>
          <a:off x="4686300" y="96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95232</xdr:rowOff>
    </xdr:from>
    <xdr:to>
      <xdr:col>20</xdr:col>
      <xdr:colOff>38100</xdr:colOff>
      <xdr:row>58</xdr:row>
      <xdr:rowOff>25382</xdr:rowOff>
    </xdr:to>
    <xdr:sp macro="" textlink="">
      <xdr:nvSpPr>
        <xdr:cNvPr id="138" name="楕円 137"/>
        <xdr:cNvSpPr/>
      </xdr:nvSpPr>
      <xdr:spPr>
        <a:xfrm>
          <a:off x="3746500" y="98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16509</xdr:rowOff>
    </xdr:from>
    <xdr:ext cx="534377" cy="259045"/>
    <xdr:sp macro="" textlink="">
      <xdr:nvSpPr>
        <xdr:cNvPr id="139" name="テキスト ボックス 138"/>
        <xdr:cNvSpPr txBox="1"/>
      </xdr:nvSpPr>
      <xdr:spPr>
        <a:xfrm>
          <a:off x="3530111" y="996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2649</xdr:rowOff>
    </xdr:from>
    <xdr:to>
      <xdr:col>15</xdr:col>
      <xdr:colOff>101600</xdr:colOff>
      <xdr:row>58</xdr:row>
      <xdr:rowOff>104249</xdr:rowOff>
    </xdr:to>
    <xdr:sp macro="" textlink="">
      <xdr:nvSpPr>
        <xdr:cNvPr id="140" name="楕円 139"/>
        <xdr:cNvSpPr/>
      </xdr:nvSpPr>
      <xdr:spPr>
        <a:xfrm>
          <a:off x="2857500" y="99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95376</xdr:rowOff>
    </xdr:from>
    <xdr:ext cx="534377" cy="259045"/>
    <xdr:sp macro="" textlink="">
      <xdr:nvSpPr>
        <xdr:cNvPr id="141" name="テキスト ボックス 140"/>
        <xdr:cNvSpPr txBox="1"/>
      </xdr:nvSpPr>
      <xdr:spPr>
        <a:xfrm>
          <a:off x="2641111" y="1003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1894</xdr:rowOff>
    </xdr:from>
    <xdr:to>
      <xdr:col>10</xdr:col>
      <xdr:colOff>165100</xdr:colOff>
      <xdr:row>58</xdr:row>
      <xdr:rowOff>103494</xdr:rowOff>
    </xdr:to>
    <xdr:sp macro="" textlink="">
      <xdr:nvSpPr>
        <xdr:cNvPr id="142" name="楕円 141"/>
        <xdr:cNvSpPr/>
      </xdr:nvSpPr>
      <xdr:spPr>
        <a:xfrm>
          <a:off x="1968500" y="99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94621</xdr:rowOff>
    </xdr:from>
    <xdr:ext cx="534377" cy="259045"/>
    <xdr:sp macro="" textlink="">
      <xdr:nvSpPr>
        <xdr:cNvPr id="143" name="テキスト ボックス 142"/>
        <xdr:cNvSpPr txBox="1"/>
      </xdr:nvSpPr>
      <xdr:spPr>
        <a:xfrm>
          <a:off x="1752111" y="100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169116</xdr:rowOff>
    </xdr:from>
    <xdr:to>
      <xdr:col>6</xdr:col>
      <xdr:colOff>38100</xdr:colOff>
      <xdr:row>58</xdr:row>
      <xdr:rowOff>99266</xdr:rowOff>
    </xdr:to>
    <xdr:sp macro="" textlink="">
      <xdr:nvSpPr>
        <xdr:cNvPr id="144" name="楕円 143"/>
        <xdr:cNvSpPr/>
      </xdr:nvSpPr>
      <xdr:spPr>
        <a:xfrm>
          <a:off x="1079500" y="994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90393</xdr:rowOff>
    </xdr:from>
    <xdr:ext cx="534377" cy="259045"/>
    <xdr:sp macro="" textlink="">
      <xdr:nvSpPr>
        <xdr:cNvPr id="145" name="テキスト ボックス 144"/>
        <xdr:cNvSpPr txBox="1"/>
      </xdr:nvSpPr>
      <xdr:spPr>
        <a:xfrm>
          <a:off x="863111" y="1003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124292</xdr:rowOff>
    </xdr:from>
    <xdr:to>
      <xdr:col>24</xdr:col>
      <xdr:colOff>63500</xdr:colOff>
      <xdr:row>78</xdr:row>
      <xdr:rowOff>124338</xdr:rowOff>
    </xdr:to>
    <xdr:cxnSp macro="">
      <xdr:nvCxnSpPr>
        <xdr:cNvPr id="172" name="直線コネクタ 171"/>
        <xdr:cNvCxnSpPr/>
      </xdr:nvCxnSpPr>
      <xdr:spPr>
        <a:xfrm>
          <a:off x="3797300" y="1349739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121321</xdr:rowOff>
    </xdr:from>
    <xdr:to>
      <xdr:col>19</xdr:col>
      <xdr:colOff>177800</xdr:colOff>
      <xdr:row>78</xdr:row>
      <xdr:rowOff>124292</xdr:rowOff>
    </xdr:to>
    <xdr:cxnSp macro="">
      <xdr:nvCxnSpPr>
        <xdr:cNvPr id="175" name="直線コネクタ 174"/>
        <xdr:cNvCxnSpPr/>
      </xdr:nvCxnSpPr>
      <xdr:spPr>
        <a:xfrm>
          <a:off x="2908300" y="1349442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115331</xdr:rowOff>
    </xdr:from>
    <xdr:to>
      <xdr:col>15</xdr:col>
      <xdr:colOff>50800</xdr:colOff>
      <xdr:row>78</xdr:row>
      <xdr:rowOff>121321</xdr:rowOff>
    </xdr:to>
    <xdr:cxnSp macro="">
      <xdr:nvCxnSpPr>
        <xdr:cNvPr id="178" name="直線コネクタ 177"/>
        <xdr:cNvCxnSpPr/>
      </xdr:nvCxnSpPr>
      <xdr:spPr>
        <a:xfrm>
          <a:off x="2019300" y="13488431"/>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115331</xdr:rowOff>
    </xdr:from>
    <xdr:to>
      <xdr:col>10</xdr:col>
      <xdr:colOff>114300</xdr:colOff>
      <xdr:row>78</xdr:row>
      <xdr:rowOff>119994</xdr:rowOff>
    </xdr:to>
    <xdr:cxnSp macro="">
      <xdr:nvCxnSpPr>
        <xdr:cNvPr id="181" name="直線コネクタ 180"/>
        <xdr:cNvCxnSpPr/>
      </xdr:nvCxnSpPr>
      <xdr:spPr>
        <a:xfrm flipV="1">
          <a:off x="1130300" y="1348843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73538</xdr:rowOff>
    </xdr:from>
    <xdr:to>
      <xdr:col>24</xdr:col>
      <xdr:colOff>114300</xdr:colOff>
      <xdr:row>79</xdr:row>
      <xdr:rowOff>3688</xdr:rowOff>
    </xdr:to>
    <xdr:sp macro="" textlink="">
      <xdr:nvSpPr>
        <xdr:cNvPr id="191" name="楕円 190"/>
        <xdr:cNvSpPr/>
      </xdr:nvSpPr>
      <xdr:spPr>
        <a:xfrm>
          <a:off x="4584700" y="134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159915</xdr:rowOff>
    </xdr:from>
    <xdr:ext cx="378565" cy="259045"/>
    <xdr:sp macro="" textlink="">
      <xdr:nvSpPr>
        <xdr:cNvPr id="192" name="維持補修費該当値テキスト"/>
        <xdr:cNvSpPr txBox="1"/>
      </xdr:nvSpPr>
      <xdr:spPr>
        <a:xfrm>
          <a:off x="4686300" y="1336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73492</xdr:rowOff>
    </xdr:from>
    <xdr:to>
      <xdr:col>20</xdr:col>
      <xdr:colOff>38100</xdr:colOff>
      <xdr:row>79</xdr:row>
      <xdr:rowOff>3642</xdr:rowOff>
    </xdr:to>
    <xdr:sp macro="" textlink="">
      <xdr:nvSpPr>
        <xdr:cNvPr id="193" name="楕円 192"/>
        <xdr:cNvSpPr/>
      </xdr:nvSpPr>
      <xdr:spPr>
        <a:xfrm>
          <a:off x="3746500" y="134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166219</xdr:rowOff>
    </xdr:from>
    <xdr:ext cx="378565" cy="259045"/>
    <xdr:sp macro="" textlink="">
      <xdr:nvSpPr>
        <xdr:cNvPr id="194" name="テキスト ボックス 193"/>
        <xdr:cNvSpPr txBox="1"/>
      </xdr:nvSpPr>
      <xdr:spPr>
        <a:xfrm>
          <a:off x="3608017" y="13539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70521</xdr:rowOff>
    </xdr:from>
    <xdr:to>
      <xdr:col>15</xdr:col>
      <xdr:colOff>101600</xdr:colOff>
      <xdr:row>79</xdr:row>
      <xdr:rowOff>671</xdr:rowOff>
    </xdr:to>
    <xdr:sp macro="" textlink="">
      <xdr:nvSpPr>
        <xdr:cNvPr id="195" name="楕円 194"/>
        <xdr:cNvSpPr/>
      </xdr:nvSpPr>
      <xdr:spPr>
        <a:xfrm>
          <a:off x="2857500" y="134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163248</xdr:rowOff>
    </xdr:from>
    <xdr:ext cx="378565" cy="259045"/>
    <xdr:sp macro="" textlink="">
      <xdr:nvSpPr>
        <xdr:cNvPr id="196" name="テキスト ボックス 195"/>
        <xdr:cNvSpPr txBox="1"/>
      </xdr:nvSpPr>
      <xdr:spPr>
        <a:xfrm>
          <a:off x="2719017" y="1353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64531</xdr:rowOff>
    </xdr:from>
    <xdr:to>
      <xdr:col>10</xdr:col>
      <xdr:colOff>165100</xdr:colOff>
      <xdr:row>78</xdr:row>
      <xdr:rowOff>166131</xdr:rowOff>
    </xdr:to>
    <xdr:sp macro="" textlink="">
      <xdr:nvSpPr>
        <xdr:cNvPr id="197" name="楕円 196"/>
        <xdr:cNvSpPr/>
      </xdr:nvSpPr>
      <xdr:spPr>
        <a:xfrm>
          <a:off x="1968500" y="134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157258</xdr:rowOff>
    </xdr:from>
    <xdr:ext cx="378565" cy="259045"/>
    <xdr:sp macro="" textlink="">
      <xdr:nvSpPr>
        <xdr:cNvPr id="198" name="テキスト ボックス 197"/>
        <xdr:cNvSpPr txBox="1"/>
      </xdr:nvSpPr>
      <xdr:spPr>
        <a:xfrm>
          <a:off x="1830017" y="13530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69194</xdr:rowOff>
    </xdr:from>
    <xdr:to>
      <xdr:col>6</xdr:col>
      <xdr:colOff>38100</xdr:colOff>
      <xdr:row>78</xdr:row>
      <xdr:rowOff>170794</xdr:rowOff>
    </xdr:to>
    <xdr:sp macro="" textlink="">
      <xdr:nvSpPr>
        <xdr:cNvPr id="199" name="楕円 198"/>
        <xdr:cNvSpPr/>
      </xdr:nvSpPr>
      <xdr:spPr>
        <a:xfrm>
          <a:off x="1079500" y="13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161921</xdr:rowOff>
    </xdr:from>
    <xdr:ext cx="378565" cy="259045"/>
    <xdr:sp macro="" textlink="">
      <xdr:nvSpPr>
        <xdr:cNvPr id="200" name="テキスト ボックス 199"/>
        <xdr:cNvSpPr txBox="1"/>
      </xdr:nvSpPr>
      <xdr:spPr>
        <a:xfrm>
          <a:off x="941017" y="1353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134316</xdr:rowOff>
    </xdr:from>
    <xdr:to>
      <xdr:col>24</xdr:col>
      <xdr:colOff>63500</xdr:colOff>
      <xdr:row>92</xdr:row>
      <xdr:rowOff>157671</xdr:rowOff>
    </xdr:to>
    <xdr:cxnSp macro="">
      <xdr:nvCxnSpPr>
        <xdr:cNvPr id="230" name="直線コネクタ 229"/>
        <xdr:cNvCxnSpPr/>
      </xdr:nvCxnSpPr>
      <xdr:spPr>
        <a:xfrm>
          <a:off x="3797300" y="15907716"/>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134316</xdr:rowOff>
    </xdr:from>
    <xdr:to>
      <xdr:col>19</xdr:col>
      <xdr:colOff>177800</xdr:colOff>
      <xdr:row>92</xdr:row>
      <xdr:rowOff>155536</xdr:rowOff>
    </xdr:to>
    <xdr:cxnSp macro="">
      <xdr:nvCxnSpPr>
        <xdr:cNvPr id="233" name="直線コネクタ 232"/>
        <xdr:cNvCxnSpPr/>
      </xdr:nvCxnSpPr>
      <xdr:spPr>
        <a:xfrm flipV="1">
          <a:off x="2908300" y="15907716"/>
          <a:ext cx="889000" cy="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155536</xdr:rowOff>
    </xdr:from>
    <xdr:to>
      <xdr:col>15</xdr:col>
      <xdr:colOff>50800</xdr:colOff>
      <xdr:row>93</xdr:row>
      <xdr:rowOff>22543</xdr:rowOff>
    </xdr:to>
    <xdr:cxnSp macro="">
      <xdr:nvCxnSpPr>
        <xdr:cNvPr id="236" name="直線コネクタ 235"/>
        <xdr:cNvCxnSpPr/>
      </xdr:nvCxnSpPr>
      <xdr:spPr>
        <a:xfrm flipV="1">
          <a:off x="2019300" y="15928936"/>
          <a:ext cx="889000" cy="3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22543</xdr:rowOff>
    </xdr:from>
    <xdr:to>
      <xdr:col>10</xdr:col>
      <xdr:colOff>114300</xdr:colOff>
      <xdr:row>93</xdr:row>
      <xdr:rowOff>44856</xdr:rowOff>
    </xdr:to>
    <xdr:cxnSp macro="">
      <xdr:nvCxnSpPr>
        <xdr:cNvPr id="239" name="直線コネクタ 238"/>
        <xdr:cNvCxnSpPr/>
      </xdr:nvCxnSpPr>
      <xdr:spPr>
        <a:xfrm flipV="1">
          <a:off x="1130300" y="15967393"/>
          <a:ext cx="889000" cy="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106871</xdr:rowOff>
    </xdr:from>
    <xdr:to>
      <xdr:col>24</xdr:col>
      <xdr:colOff>114300</xdr:colOff>
      <xdr:row>93</xdr:row>
      <xdr:rowOff>37021</xdr:rowOff>
    </xdr:to>
    <xdr:sp macro="" textlink="">
      <xdr:nvSpPr>
        <xdr:cNvPr id="249" name="楕円 248"/>
        <xdr:cNvSpPr/>
      </xdr:nvSpPr>
      <xdr:spPr>
        <a:xfrm>
          <a:off x="4584700" y="158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129748</xdr:rowOff>
    </xdr:from>
    <xdr:ext cx="599010" cy="259045"/>
    <xdr:sp macro="" textlink="">
      <xdr:nvSpPr>
        <xdr:cNvPr id="250" name="扶助費該当値テキスト"/>
        <xdr:cNvSpPr txBox="1"/>
      </xdr:nvSpPr>
      <xdr:spPr>
        <a:xfrm>
          <a:off x="4686300" y="1573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83516</xdr:rowOff>
    </xdr:from>
    <xdr:to>
      <xdr:col>20</xdr:col>
      <xdr:colOff>38100</xdr:colOff>
      <xdr:row>93</xdr:row>
      <xdr:rowOff>13666</xdr:rowOff>
    </xdr:to>
    <xdr:sp macro="" textlink="">
      <xdr:nvSpPr>
        <xdr:cNvPr id="251" name="楕円 250"/>
        <xdr:cNvSpPr/>
      </xdr:nvSpPr>
      <xdr:spPr>
        <a:xfrm>
          <a:off x="3746500" y="158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30193</xdr:rowOff>
    </xdr:from>
    <xdr:ext cx="599010" cy="259045"/>
    <xdr:sp macro="" textlink="">
      <xdr:nvSpPr>
        <xdr:cNvPr id="252" name="テキスト ボックス 251"/>
        <xdr:cNvSpPr txBox="1"/>
      </xdr:nvSpPr>
      <xdr:spPr>
        <a:xfrm>
          <a:off x="3497795" y="1563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104736</xdr:rowOff>
    </xdr:from>
    <xdr:to>
      <xdr:col>15</xdr:col>
      <xdr:colOff>101600</xdr:colOff>
      <xdr:row>93</xdr:row>
      <xdr:rowOff>34886</xdr:rowOff>
    </xdr:to>
    <xdr:sp macro="" textlink="">
      <xdr:nvSpPr>
        <xdr:cNvPr id="253" name="楕円 252"/>
        <xdr:cNvSpPr/>
      </xdr:nvSpPr>
      <xdr:spPr>
        <a:xfrm>
          <a:off x="2857500" y="158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51413</xdr:rowOff>
    </xdr:from>
    <xdr:ext cx="599010" cy="259045"/>
    <xdr:sp macro="" textlink="">
      <xdr:nvSpPr>
        <xdr:cNvPr id="254" name="テキスト ボックス 253"/>
        <xdr:cNvSpPr txBox="1"/>
      </xdr:nvSpPr>
      <xdr:spPr>
        <a:xfrm>
          <a:off x="2608795" y="1565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143193</xdr:rowOff>
    </xdr:from>
    <xdr:to>
      <xdr:col>10</xdr:col>
      <xdr:colOff>165100</xdr:colOff>
      <xdr:row>93</xdr:row>
      <xdr:rowOff>73343</xdr:rowOff>
    </xdr:to>
    <xdr:sp macro="" textlink="">
      <xdr:nvSpPr>
        <xdr:cNvPr id="255" name="楕円 254"/>
        <xdr:cNvSpPr/>
      </xdr:nvSpPr>
      <xdr:spPr>
        <a:xfrm>
          <a:off x="1968500" y="159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89870</xdr:rowOff>
    </xdr:from>
    <xdr:ext cx="599010" cy="259045"/>
    <xdr:sp macro="" textlink="">
      <xdr:nvSpPr>
        <xdr:cNvPr id="256" name="テキスト ボックス 255"/>
        <xdr:cNvSpPr txBox="1"/>
      </xdr:nvSpPr>
      <xdr:spPr>
        <a:xfrm>
          <a:off x="1719795" y="1569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165506</xdr:rowOff>
    </xdr:from>
    <xdr:to>
      <xdr:col>6</xdr:col>
      <xdr:colOff>38100</xdr:colOff>
      <xdr:row>93</xdr:row>
      <xdr:rowOff>95656</xdr:rowOff>
    </xdr:to>
    <xdr:sp macro="" textlink="">
      <xdr:nvSpPr>
        <xdr:cNvPr id="257" name="楕円 256"/>
        <xdr:cNvSpPr/>
      </xdr:nvSpPr>
      <xdr:spPr>
        <a:xfrm>
          <a:off x="1079500" y="159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112183</xdr:rowOff>
    </xdr:from>
    <xdr:ext cx="599010" cy="259045"/>
    <xdr:sp macro="" textlink="">
      <xdr:nvSpPr>
        <xdr:cNvPr id="258" name="テキスト ボックス 257"/>
        <xdr:cNvSpPr txBox="1"/>
      </xdr:nvSpPr>
      <xdr:spPr>
        <a:xfrm>
          <a:off x="830795" y="1571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161390</xdr:rowOff>
    </xdr:from>
    <xdr:to>
      <xdr:col>55</xdr:col>
      <xdr:colOff>0</xdr:colOff>
      <xdr:row>37</xdr:row>
      <xdr:rowOff>133935</xdr:rowOff>
    </xdr:to>
    <xdr:cxnSp macro="">
      <xdr:nvCxnSpPr>
        <xdr:cNvPr id="285" name="直線コネクタ 284"/>
        <xdr:cNvCxnSpPr/>
      </xdr:nvCxnSpPr>
      <xdr:spPr>
        <a:xfrm flipV="1">
          <a:off x="9639300" y="5990690"/>
          <a:ext cx="838200" cy="48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133935</xdr:rowOff>
    </xdr:from>
    <xdr:to>
      <xdr:col>50</xdr:col>
      <xdr:colOff>114300</xdr:colOff>
      <xdr:row>37</xdr:row>
      <xdr:rowOff>138649</xdr:rowOff>
    </xdr:to>
    <xdr:cxnSp macro="">
      <xdr:nvCxnSpPr>
        <xdr:cNvPr id="288" name="直線コネクタ 287"/>
        <xdr:cNvCxnSpPr/>
      </xdr:nvCxnSpPr>
      <xdr:spPr>
        <a:xfrm flipV="1">
          <a:off x="8750300" y="6477585"/>
          <a:ext cx="889000" cy="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138649</xdr:rowOff>
    </xdr:from>
    <xdr:to>
      <xdr:col>45</xdr:col>
      <xdr:colOff>177800</xdr:colOff>
      <xdr:row>37</xdr:row>
      <xdr:rowOff>140349</xdr:rowOff>
    </xdr:to>
    <xdr:cxnSp macro="">
      <xdr:nvCxnSpPr>
        <xdr:cNvPr id="291" name="直線コネクタ 290"/>
        <xdr:cNvCxnSpPr/>
      </xdr:nvCxnSpPr>
      <xdr:spPr>
        <a:xfrm flipV="1">
          <a:off x="7861300" y="6482299"/>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140349</xdr:rowOff>
    </xdr:from>
    <xdr:to>
      <xdr:col>41</xdr:col>
      <xdr:colOff>50800</xdr:colOff>
      <xdr:row>37</xdr:row>
      <xdr:rowOff>143179</xdr:rowOff>
    </xdr:to>
    <xdr:cxnSp macro="">
      <xdr:nvCxnSpPr>
        <xdr:cNvPr id="294" name="直線コネクタ 293"/>
        <xdr:cNvCxnSpPr/>
      </xdr:nvCxnSpPr>
      <xdr:spPr>
        <a:xfrm flipV="1">
          <a:off x="6972300" y="6483999"/>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110590</xdr:rowOff>
    </xdr:from>
    <xdr:to>
      <xdr:col>55</xdr:col>
      <xdr:colOff>50800</xdr:colOff>
      <xdr:row>35</xdr:row>
      <xdr:rowOff>40740</xdr:rowOff>
    </xdr:to>
    <xdr:sp macro="" textlink="">
      <xdr:nvSpPr>
        <xdr:cNvPr id="304" name="楕円 303"/>
        <xdr:cNvSpPr/>
      </xdr:nvSpPr>
      <xdr:spPr>
        <a:xfrm>
          <a:off x="10426700" y="59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89017</xdr:rowOff>
    </xdr:from>
    <xdr:ext cx="599010" cy="259045"/>
    <xdr:sp macro="" textlink="">
      <xdr:nvSpPr>
        <xdr:cNvPr id="305" name="補助費等該当値テキスト"/>
        <xdr:cNvSpPr txBox="1"/>
      </xdr:nvSpPr>
      <xdr:spPr>
        <a:xfrm>
          <a:off x="10528300" y="591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83135</xdr:rowOff>
    </xdr:from>
    <xdr:to>
      <xdr:col>50</xdr:col>
      <xdr:colOff>165100</xdr:colOff>
      <xdr:row>38</xdr:row>
      <xdr:rowOff>13284</xdr:rowOff>
    </xdr:to>
    <xdr:sp macro="" textlink="">
      <xdr:nvSpPr>
        <xdr:cNvPr id="306" name="楕円 305"/>
        <xdr:cNvSpPr/>
      </xdr:nvSpPr>
      <xdr:spPr>
        <a:xfrm>
          <a:off x="9588500" y="6426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4411</xdr:rowOff>
    </xdr:from>
    <xdr:ext cx="534377" cy="259045"/>
    <xdr:sp macro="" textlink="">
      <xdr:nvSpPr>
        <xdr:cNvPr id="307" name="テキスト ボックス 306"/>
        <xdr:cNvSpPr txBox="1"/>
      </xdr:nvSpPr>
      <xdr:spPr>
        <a:xfrm>
          <a:off x="9372111" y="651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87849</xdr:rowOff>
    </xdr:from>
    <xdr:to>
      <xdr:col>46</xdr:col>
      <xdr:colOff>38100</xdr:colOff>
      <xdr:row>38</xdr:row>
      <xdr:rowOff>17999</xdr:rowOff>
    </xdr:to>
    <xdr:sp macro="" textlink="">
      <xdr:nvSpPr>
        <xdr:cNvPr id="308" name="楕円 307"/>
        <xdr:cNvSpPr/>
      </xdr:nvSpPr>
      <xdr:spPr>
        <a:xfrm>
          <a:off x="8699500" y="64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9125</xdr:rowOff>
    </xdr:from>
    <xdr:ext cx="534377" cy="259045"/>
    <xdr:sp macro="" textlink="">
      <xdr:nvSpPr>
        <xdr:cNvPr id="309" name="テキスト ボックス 308"/>
        <xdr:cNvSpPr txBox="1"/>
      </xdr:nvSpPr>
      <xdr:spPr>
        <a:xfrm>
          <a:off x="8483111" y="65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89549</xdr:rowOff>
    </xdr:from>
    <xdr:to>
      <xdr:col>41</xdr:col>
      <xdr:colOff>101600</xdr:colOff>
      <xdr:row>38</xdr:row>
      <xdr:rowOff>19700</xdr:rowOff>
    </xdr:to>
    <xdr:sp macro="" textlink="">
      <xdr:nvSpPr>
        <xdr:cNvPr id="310" name="楕円 309"/>
        <xdr:cNvSpPr/>
      </xdr:nvSpPr>
      <xdr:spPr>
        <a:xfrm>
          <a:off x="7810500" y="6433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10827</xdr:rowOff>
    </xdr:from>
    <xdr:ext cx="534377" cy="259045"/>
    <xdr:sp macro="" textlink="">
      <xdr:nvSpPr>
        <xdr:cNvPr id="311" name="テキスト ボックス 310"/>
        <xdr:cNvSpPr txBox="1"/>
      </xdr:nvSpPr>
      <xdr:spPr>
        <a:xfrm>
          <a:off x="7594111" y="652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92379</xdr:rowOff>
    </xdr:from>
    <xdr:to>
      <xdr:col>36</xdr:col>
      <xdr:colOff>165100</xdr:colOff>
      <xdr:row>38</xdr:row>
      <xdr:rowOff>22529</xdr:rowOff>
    </xdr:to>
    <xdr:sp macro="" textlink="">
      <xdr:nvSpPr>
        <xdr:cNvPr id="312" name="楕円 311"/>
        <xdr:cNvSpPr/>
      </xdr:nvSpPr>
      <xdr:spPr>
        <a:xfrm>
          <a:off x="6921500" y="64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13657</xdr:rowOff>
    </xdr:from>
    <xdr:ext cx="534377" cy="259045"/>
    <xdr:sp macro="" textlink="">
      <xdr:nvSpPr>
        <xdr:cNvPr id="313" name="テキスト ボックス 312"/>
        <xdr:cNvSpPr txBox="1"/>
      </xdr:nvSpPr>
      <xdr:spPr>
        <a:xfrm>
          <a:off x="6705111" y="65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158788</xdr:rowOff>
    </xdr:from>
    <xdr:to>
      <xdr:col>55</xdr:col>
      <xdr:colOff>0</xdr:colOff>
      <xdr:row>56</xdr:row>
      <xdr:rowOff>80125</xdr:rowOff>
    </xdr:to>
    <xdr:cxnSp macro="">
      <xdr:nvCxnSpPr>
        <xdr:cNvPr id="342" name="直線コネクタ 341"/>
        <xdr:cNvCxnSpPr/>
      </xdr:nvCxnSpPr>
      <xdr:spPr>
        <a:xfrm flipV="1">
          <a:off x="9639300" y="9245638"/>
          <a:ext cx="838200" cy="4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80125</xdr:rowOff>
    </xdr:from>
    <xdr:to>
      <xdr:col>50</xdr:col>
      <xdr:colOff>114300</xdr:colOff>
      <xdr:row>56</xdr:row>
      <xdr:rowOff>151816</xdr:rowOff>
    </xdr:to>
    <xdr:cxnSp macro="">
      <xdr:nvCxnSpPr>
        <xdr:cNvPr id="345" name="直線コネクタ 344"/>
        <xdr:cNvCxnSpPr/>
      </xdr:nvCxnSpPr>
      <xdr:spPr>
        <a:xfrm flipV="1">
          <a:off x="8750300" y="9681325"/>
          <a:ext cx="889000" cy="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149517</xdr:rowOff>
    </xdr:from>
    <xdr:to>
      <xdr:col>45</xdr:col>
      <xdr:colOff>177800</xdr:colOff>
      <xdr:row>56</xdr:row>
      <xdr:rowOff>151816</xdr:rowOff>
    </xdr:to>
    <xdr:cxnSp macro="">
      <xdr:nvCxnSpPr>
        <xdr:cNvPr id="348" name="直線コネクタ 347"/>
        <xdr:cNvCxnSpPr/>
      </xdr:nvCxnSpPr>
      <xdr:spPr>
        <a:xfrm>
          <a:off x="7861300" y="9750717"/>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149517</xdr:rowOff>
    </xdr:from>
    <xdr:to>
      <xdr:col>41</xdr:col>
      <xdr:colOff>50800</xdr:colOff>
      <xdr:row>57</xdr:row>
      <xdr:rowOff>119444</xdr:rowOff>
    </xdr:to>
    <xdr:cxnSp macro="">
      <xdr:nvCxnSpPr>
        <xdr:cNvPr id="351" name="直線コネクタ 350"/>
        <xdr:cNvCxnSpPr/>
      </xdr:nvCxnSpPr>
      <xdr:spPr>
        <a:xfrm flipV="1">
          <a:off x="6972300" y="9750717"/>
          <a:ext cx="889000" cy="1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107988</xdr:rowOff>
    </xdr:from>
    <xdr:to>
      <xdr:col>55</xdr:col>
      <xdr:colOff>50800</xdr:colOff>
      <xdr:row>54</xdr:row>
      <xdr:rowOff>38138</xdr:rowOff>
    </xdr:to>
    <xdr:sp macro="" textlink="">
      <xdr:nvSpPr>
        <xdr:cNvPr id="361" name="楕円 360"/>
        <xdr:cNvSpPr/>
      </xdr:nvSpPr>
      <xdr:spPr>
        <a:xfrm>
          <a:off x="10426700" y="91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130865</xdr:rowOff>
    </xdr:from>
    <xdr:ext cx="534377" cy="259045"/>
    <xdr:sp macro="" textlink="">
      <xdr:nvSpPr>
        <xdr:cNvPr id="362" name="普通建設事業費該当値テキスト"/>
        <xdr:cNvSpPr txBox="1"/>
      </xdr:nvSpPr>
      <xdr:spPr>
        <a:xfrm>
          <a:off x="10528300" y="904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29325</xdr:rowOff>
    </xdr:from>
    <xdr:to>
      <xdr:col>50</xdr:col>
      <xdr:colOff>165100</xdr:colOff>
      <xdr:row>56</xdr:row>
      <xdr:rowOff>130925</xdr:rowOff>
    </xdr:to>
    <xdr:sp macro="" textlink="">
      <xdr:nvSpPr>
        <xdr:cNvPr id="363" name="楕円 362"/>
        <xdr:cNvSpPr/>
      </xdr:nvSpPr>
      <xdr:spPr>
        <a:xfrm>
          <a:off x="9588500" y="963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122052</xdr:rowOff>
    </xdr:from>
    <xdr:ext cx="534377" cy="259045"/>
    <xdr:sp macro="" textlink="">
      <xdr:nvSpPr>
        <xdr:cNvPr id="364" name="テキスト ボックス 363"/>
        <xdr:cNvSpPr txBox="1"/>
      </xdr:nvSpPr>
      <xdr:spPr>
        <a:xfrm>
          <a:off x="9372111" y="97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101016</xdr:rowOff>
    </xdr:from>
    <xdr:to>
      <xdr:col>46</xdr:col>
      <xdr:colOff>38100</xdr:colOff>
      <xdr:row>57</xdr:row>
      <xdr:rowOff>31166</xdr:rowOff>
    </xdr:to>
    <xdr:sp macro="" textlink="">
      <xdr:nvSpPr>
        <xdr:cNvPr id="365" name="楕円 364"/>
        <xdr:cNvSpPr/>
      </xdr:nvSpPr>
      <xdr:spPr>
        <a:xfrm>
          <a:off x="8699500" y="97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22293</xdr:rowOff>
    </xdr:from>
    <xdr:ext cx="534377" cy="259045"/>
    <xdr:sp macro="" textlink="">
      <xdr:nvSpPr>
        <xdr:cNvPr id="366" name="テキスト ボックス 365"/>
        <xdr:cNvSpPr txBox="1"/>
      </xdr:nvSpPr>
      <xdr:spPr>
        <a:xfrm>
          <a:off x="8483111" y="97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98717</xdr:rowOff>
    </xdr:from>
    <xdr:to>
      <xdr:col>41</xdr:col>
      <xdr:colOff>101600</xdr:colOff>
      <xdr:row>57</xdr:row>
      <xdr:rowOff>28867</xdr:rowOff>
    </xdr:to>
    <xdr:sp macro="" textlink="">
      <xdr:nvSpPr>
        <xdr:cNvPr id="367" name="楕円 366"/>
        <xdr:cNvSpPr/>
      </xdr:nvSpPr>
      <xdr:spPr>
        <a:xfrm>
          <a:off x="7810500" y="96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19994</xdr:rowOff>
    </xdr:from>
    <xdr:ext cx="534377" cy="259045"/>
    <xdr:sp macro="" textlink="">
      <xdr:nvSpPr>
        <xdr:cNvPr id="368" name="テキスト ボックス 367"/>
        <xdr:cNvSpPr txBox="1"/>
      </xdr:nvSpPr>
      <xdr:spPr>
        <a:xfrm>
          <a:off x="7594111" y="97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68644</xdr:rowOff>
    </xdr:from>
    <xdr:to>
      <xdr:col>36</xdr:col>
      <xdr:colOff>165100</xdr:colOff>
      <xdr:row>57</xdr:row>
      <xdr:rowOff>170244</xdr:rowOff>
    </xdr:to>
    <xdr:sp macro="" textlink="">
      <xdr:nvSpPr>
        <xdr:cNvPr id="369" name="楕円 368"/>
        <xdr:cNvSpPr/>
      </xdr:nvSpPr>
      <xdr:spPr>
        <a:xfrm>
          <a:off x="6921500" y="98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161371</xdr:rowOff>
    </xdr:from>
    <xdr:ext cx="534377" cy="259045"/>
    <xdr:sp macro="" textlink="">
      <xdr:nvSpPr>
        <xdr:cNvPr id="370" name="テキスト ボックス 369"/>
        <xdr:cNvSpPr txBox="1"/>
      </xdr:nvSpPr>
      <xdr:spPr>
        <a:xfrm>
          <a:off x="6705111" y="99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39058</xdr:rowOff>
    </xdr:from>
    <xdr:to>
      <xdr:col>55</xdr:col>
      <xdr:colOff>0</xdr:colOff>
      <xdr:row>79</xdr:row>
      <xdr:rowOff>44450</xdr:rowOff>
    </xdr:to>
    <xdr:cxnSp macro="">
      <xdr:nvCxnSpPr>
        <xdr:cNvPr id="399" name="直線コネクタ 398"/>
        <xdr:cNvCxnSpPr/>
      </xdr:nvCxnSpPr>
      <xdr:spPr>
        <a:xfrm flipV="1">
          <a:off x="9639300" y="13583608"/>
          <a:ext cx="8382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41935</xdr:rowOff>
    </xdr:from>
    <xdr:to>
      <xdr:col>50</xdr:col>
      <xdr:colOff>114300</xdr:colOff>
      <xdr:row>79</xdr:row>
      <xdr:rowOff>44450</xdr:rowOff>
    </xdr:to>
    <xdr:cxnSp macro="">
      <xdr:nvCxnSpPr>
        <xdr:cNvPr id="402" name="直線コネクタ 401"/>
        <xdr:cNvCxnSpPr/>
      </xdr:nvCxnSpPr>
      <xdr:spPr>
        <a:xfrm>
          <a:off x="8750300" y="13586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41935</xdr:rowOff>
    </xdr:from>
    <xdr:to>
      <xdr:col>45</xdr:col>
      <xdr:colOff>177800</xdr:colOff>
      <xdr:row>79</xdr:row>
      <xdr:rowOff>43593</xdr:rowOff>
    </xdr:to>
    <xdr:cxnSp macro="">
      <xdr:nvCxnSpPr>
        <xdr:cNvPr id="405" name="直線コネクタ 404"/>
        <xdr:cNvCxnSpPr/>
      </xdr:nvCxnSpPr>
      <xdr:spPr>
        <a:xfrm flipV="1">
          <a:off x="7861300" y="13586485"/>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33286</xdr:rowOff>
    </xdr:from>
    <xdr:to>
      <xdr:col>41</xdr:col>
      <xdr:colOff>50800</xdr:colOff>
      <xdr:row>79</xdr:row>
      <xdr:rowOff>43593</xdr:rowOff>
    </xdr:to>
    <xdr:cxnSp macro="">
      <xdr:nvCxnSpPr>
        <xdr:cNvPr id="408" name="直線コネクタ 407"/>
        <xdr:cNvCxnSpPr/>
      </xdr:nvCxnSpPr>
      <xdr:spPr>
        <a:xfrm>
          <a:off x="6972300" y="13577836"/>
          <a:ext cx="8890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159708</xdr:rowOff>
    </xdr:from>
    <xdr:to>
      <xdr:col>55</xdr:col>
      <xdr:colOff>50800</xdr:colOff>
      <xdr:row>79</xdr:row>
      <xdr:rowOff>89858</xdr:rowOff>
    </xdr:to>
    <xdr:sp macro="" textlink="">
      <xdr:nvSpPr>
        <xdr:cNvPr id="418" name="楕円 417"/>
        <xdr:cNvSpPr/>
      </xdr:nvSpPr>
      <xdr:spPr>
        <a:xfrm>
          <a:off x="10426700" y="135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74635</xdr:rowOff>
    </xdr:from>
    <xdr:ext cx="378565" cy="259045"/>
    <xdr:sp macro="" textlink="">
      <xdr:nvSpPr>
        <xdr:cNvPr id="419" name="普通建設事業費 （ うち新規整備　）該当値テキスト"/>
        <xdr:cNvSpPr txBox="1"/>
      </xdr:nvSpPr>
      <xdr:spPr>
        <a:xfrm>
          <a:off x="10528300" y="13447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0" name="楕円 41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1" name="テキスト ボックス 42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162585</xdr:rowOff>
    </xdr:from>
    <xdr:to>
      <xdr:col>46</xdr:col>
      <xdr:colOff>38100</xdr:colOff>
      <xdr:row>79</xdr:row>
      <xdr:rowOff>92735</xdr:rowOff>
    </xdr:to>
    <xdr:sp macro="" textlink="">
      <xdr:nvSpPr>
        <xdr:cNvPr id="422" name="楕円 421"/>
        <xdr:cNvSpPr/>
      </xdr:nvSpPr>
      <xdr:spPr>
        <a:xfrm>
          <a:off x="8699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83862</xdr:rowOff>
    </xdr:from>
    <xdr:ext cx="378565" cy="259045"/>
    <xdr:sp macro="" textlink="">
      <xdr:nvSpPr>
        <xdr:cNvPr id="423" name="テキスト ボックス 422"/>
        <xdr:cNvSpPr txBox="1"/>
      </xdr:nvSpPr>
      <xdr:spPr>
        <a:xfrm>
          <a:off x="8561017" y="1362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164243</xdr:rowOff>
    </xdr:from>
    <xdr:to>
      <xdr:col>41</xdr:col>
      <xdr:colOff>101600</xdr:colOff>
      <xdr:row>79</xdr:row>
      <xdr:rowOff>94393</xdr:rowOff>
    </xdr:to>
    <xdr:sp macro="" textlink="">
      <xdr:nvSpPr>
        <xdr:cNvPr id="424" name="楕円 423"/>
        <xdr:cNvSpPr/>
      </xdr:nvSpPr>
      <xdr:spPr>
        <a:xfrm>
          <a:off x="7810500" y="135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85520</xdr:rowOff>
    </xdr:from>
    <xdr:ext cx="313932" cy="259045"/>
    <xdr:sp macro="" textlink="">
      <xdr:nvSpPr>
        <xdr:cNvPr id="425" name="テキスト ボックス 424"/>
        <xdr:cNvSpPr txBox="1"/>
      </xdr:nvSpPr>
      <xdr:spPr>
        <a:xfrm>
          <a:off x="7704333" y="1363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153936</xdr:rowOff>
    </xdr:from>
    <xdr:to>
      <xdr:col>36</xdr:col>
      <xdr:colOff>165100</xdr:colOff>
      <xdr:row>79</xdr:row>
      <xdr:rowOff>84086</xdr:rowOff>
    </xdr:to>
    <xdr:sp macro="" textlink="">
      <xdr:nvSpPr>
        <xdr:cNvPr id="426" name="楕円 425"/>
        <xdr:cNvSpPr/>
      </xdr:nvSpPr>
      <xdr:spPr>
        <a:xfrm>
          <a:off x="6921500" y="135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75213</xdr:rowOff>
    </xdr:from>
    <xdr:ext cx="378565" cy="259045"/>
    <xdr:sp macro="" textlink="">
      <xdr:nvSpPr>
        <xdr:cNvPr id="427" name="テキスト ボックス 426"/>
        <xdr:cNvSpPr txBox="1"/>
      </xdr:nvSpPr>
      <xdr:spPr>
        <a:xfrm>
          <a:off x="6783017" y="1361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13309</xdr:rowOff>
    </xdr:from>
    <xdr:to>
      <xdr:col>55</xdr:col>
      <xdr:colOff>0</xdr:colOff>
      <xdr:row>96</xdr:row>
      <xdr:rowOff>138557</xdr:rowOff>
    </xdr:to>
    <xdr:cxnSp macro="">
      <xdr:nvCxnSpPr>
        <xdr:cNvPr id="456" name="直線コネクタ 455"/>
        <xdr:cNvCxnSpPr/>
      </xdr:nvCxnSpPr>
      <xdr:spPr>
        <a:xfrm flipV="1">
          <a:off x="9639300" y="16301059"/>
          <a:ext cx="838200" cy="2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138557</xdr:rowOff>
    </xdr:from>
    <xdr:to>
      <xdr:col>50</xdr:col>
      <xdr:colOff>114300</xdr:colOff>
      <xdr:row>97</xdr:row>
      <xdr:rowOff>78981</xdr:rowOff>
    </xdr:to>
    <xdr:cxnSp macro="">
      <xdr:nvCxnSpPr>
        <xdr:cNvPr id="459" name="直線コネクタ 458"/>
        <xdr:cNvCxnSpPr/>
      </xdr:nvCxnSpPr>
      <xdr:spPr>
        <a:xfrm flipV="1">
          <a:off x="8750300" y="16597757"/>
          <a:ext cx="889000" cy="1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78981</xdr:rowOff>
    </xdr:from>
    <xdr:to>
      <xdr:col>45</xdr:col>
      <xdr:colOff>177800</xdr:colOff>
      <xdr:row>97</xdr:row>
      <xdr:rowOff>135700</xdr:rowOff>
    </xdr:to>
    <xdr:cxnSp macro="">
      <xdr:nvCxnSpPr>
        <xdr:cNvPr id="462" name="直線コネクタ 461"/>
        <xdr:cNvCxnSpPr/>
      </xdr:nvCxnSpPr>
      <xdr:spPr>
        <a:xfrm flipV="1">
          <a:off x="7861300" y="16709631"/>
          <a:ext cx="889000" cy="5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135700</xdr:rowOff>
    </xdr:from>
    <xdr:to>
      <xdr:col>41</xdr:col>
      <xdr:colOff>50800</xdr:colOff>
      <xdr:row>98</xdr:row>
      <xdr:rowOff>35864</xdr:rowOff>
    </xdr:to>
    <xdr:cxnSp macro="">
      <xdr:nvCxnSpPr>
        <xdr:cNvPr id="465" name="直線コネクタ 464"/>
        <xdr:cNvCxnSpPr/>
      </xdr:nvCxnSpPr>
      <xdr:spPr>
        <a:xfrm flipV="1">
          <a:off x="6972300" y="16766350"/>
          <a:ext cx="889000" cy="7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133959</xdr:rowOff>
    </xdr:from>
    <xdr:to>
      <xdr:col>55</xdr:col>
      <xdr:colOff>50800</xdr:colOff>
      <xdr:row>95</xdr:row>
      <xdr:rowOff>64109</xdr:rowOff>
    </xdr:to>
    <xdr:sp macro="" textlink="">
      <xdr:nvSpPr>
        <xdr:cNvPr id="475" name="楕円 474"/>
        <xdr:cNvSpPr/>
      </xdr:nvSpPr>
      <xdr:spPr>
        <a:xfrm>
          <a:off x="10426700" y="1625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156836</xdr:rowOff>
    </xdr:from>
    <xdr:ext cx="534377" cy="259045"/>
    <xdr:sp macro="" textlink="">
      <xdr:nvSpPr>
        <xdr:cNvPr id="476" name="普通建設事業費 （ うち更新整備　）該当値テキスト"/>
        <xdr:cNvSpPr txBox="1"/>
      </xdr:nvSpPr>
      <xdr:spPr>
        <a:xfrm>
          <a:off x="10528300" y="161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87757</xdr:rowOff>
    </xdr:from>
    <xdr:to>
      <xdr:col>50</xdr:col>
      <xdr:colOff>165100</xdr:colOff>
      <xdr:row>97</xdr:row>
      <xdr:rowOff>17907</xdr:rowOff>
    </xdr:to>
    <xdr:sp macro="" textlink="">
      <xdr:nvSpPr>
        <xdr:cNvPr id="477" name="楕円 476"/>
        <xdr:cNvSpPr/>
      </xdr:nvSpPr>
      <xdr:spPr>
        <a:xfrm>
          <a:off x="9588500" y="165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34434</xdr:rowOff>
    </xdr:from>
    <xdr:ext cx="534377" cy="259045"/>
    <xdr:sp macro="" textlink="">
      <xdr:nvSpPr>
        <xdr:cNvPr id="478" name="テキスト ボックス 477"/>
        <xdr:cNvSpPr txBox="1"/>
      </xdr:nvSpPr>
      <xdr:spPr>
        <a:xfrm>
          <a:off x="9372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28181</xdr:rowOff>
    </xdr:from>
    <xdr:to>
      <xdr:col>46</xdr:col>
      <xdr:colOff>38100</xdr:colOff>
      <xdr:row>97</xdr:row>
      <xdr:rowOff>129781</xdr:rowOff>
    </xdr:to>
    <xdr:sp macro="" textlink="">
      <xdr:nvSpPr>
        <xdr:cNvPr id="479" name="楕円 478"/>
        <xdr:cNvSpPr/>
      </xdr:nvSpPr>
      <xdr:spPr>
        <a:xfrm>
          <a:off x="8699500" y="166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146308</xdr:rowOff>
    </xdr:from>
    <xdr:ext cx="534377" cy="259045"/>
    <xdr:sp macro="" textlink="">
      <xdr:nvSpPr>
        <xdr:cNvPr id="480" name="テキスト ボックス 479"/>
        <xdr:cNvSpPr txBox="1"/>
      </xdr:nvSpPr>
      <xdr:spPr>
        <a:xfrm>
          <a:off x="8483111" y="164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84900</xdr:rowOff>
    </xdr:from>
    <xdr:to>
      <xdr:col>41</xdr:col>
      <xdr:colOff>101600</xdr:colOff>
      <xdr:row>98</xdr:row>
      <xdr:rowOff>15050</xdr:rowOff>
    </xdr:to>
    <xdr:sp macro="" textlink="">
      <xdr:nvSpPr>
        <xdr:cNvPr id="481" name="楕円 480"/>
        <xdr:cNvSpPr/>
      </xdr:nvSpPr>
      <xdr:spPr>
        <a:xfrm>
          <a:off x="7810500" y="16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6177</xdr:rowOff>
    </xdr:from>
    <xdr:ext cx="534377" cy="259045"/>
    <xdr:sp macro="" textlink="">
      <xdr:nvSpPr>
        <xdr:cNvPr id="482" name="テキスト ボックス 481"/>
        <xdr:cNvSpPr txBox="1"/>
      </xdr:nvSpPr>
      <xdr:spPr>
        <a:xfrm>
          <a:off x="7594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156514</xdr:rowOff>
    </xdr:from>
    <xdr:to>
      <xdr:col>36</xdr:col>
      <xdr:colOff>165100</xdr:colOff>
      <xdr:row>98</xdr:row>
      <xdr:rowOff>86664</xdr:rowOff>
    </xdr:to>
    <xdr:sp macro="" textlink="">
      <xdr:nvSpPr>
        <xdr:cNvPr id="483" name="楕円 482"/>
        <xdr:cNvSpPr/>
      </xdr:nvSpPr>
      <xdr:spPr>
        <a:xfrm>
          <a:off x="6921500" y="167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77791</xdr:rowOff>
    </xdr:from>
    <xdr:ext cx="534377" cy="259045"/>
    <xdr:sp macro="" textlink="">
      <xdr:nvSpPr>
        <xdr:cNvPr id="484" name="テキスト ボックス 483"/>
        <xdr:cNvSpPr txBox="1"/>
      </xdr:nvSpPr>
      <xdr:spPr>
        <a:xfrm>
          <a:off x="6705111" y="168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13856</xdr:rowOff>
    </xdr:from>
    <xdr:to>
      <xdr:col>85</xdr:col>
      <xdr:colOff>127000</xdr:colOff>
      <xdr:row>38</xdr:row>
      <xdr:rowOff>25400</xdr:rowOff>
    </xdr:to>
    <xdr:cxnSp macro="">
      <xdr:nvCxnSpPr>
        <xdr:cNvPr id="509" name="直線コネクタ 508"/>
        <xdr:cNvCxnSpPr/>
      </xdr:nvCxnSpPr>
      <xdr:spPr>
        <a:xfrm>
          <a:off x="15481300" y="6528956"/>
          <a:ext cx="8382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13856</xdr:rowOff>
    </xdr:from>
    <xdr:to>
      <xdr:col>81</xdr:col>
      <xdr:colOff>50800</xdr:colOff>
      <xdr:row>38</xdr:row>
      <xdr:rowOff>14827</xdr:rowOff>
    </xdr:to>
    <xdr:cxnSp macro="">
      <xdr:nvCxnSpPr>
        <xdr:cNvPr id="512" name="直線コネクタ 511"/>
        <xdr:cNvCxnSpPr/>
      </xdr:nvCxnSpPr>
      <xdr:spPr>
        <a:xfrm flipV="1">
          <a:off x="14592300" y="6528956"/>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14827</xdr:rowOff>
    </xdr:from>
    <xdr:to>
      <xdr:col>76</xdr:col>
      <xdr:colOff>114300</xdr:colOff>
      <xdr:row>38</xdr:row>
      <xdr:rowOff>25000</xdr:rowOff>
    </xdr:to>
    <xdr:cxnSp macro="">
      <xdr:nvCxnSpPr>
        <xdr:cNvPr id="515" name="直線コネクタ 514"/>
        <xdr:cNvCxnSpPr/>
      </xdr:nvCxnSpPr>
      <xdr:spPr>
        <a:xfrm flipV="1">
          <a:off x="13703300" y="652992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18142</xdr:rowOff>
    </xdr:from>
    <xdr:to>
      <xdr:col>71</xdr:col>
      <xdr:colOff>177800</xdr:colOff>
      <xdr:row>38</xdr:row>
      <xdr:rowOff>25000</xdr:rowOff>
    </xdr:to>
    <xdr:cxnSp macro="">
      <xdr:nvCxnSpPr>
        <xdr:cNvPr id="518" name="直線コネクタ 517"/>
        <xdr:cNvCxnSpPr/>
      </xdr:nvCxnSpPr>
      <xdr:spPr>
        <a:xfrm>
          <a:off x="12814300" y="65332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134506</xdr:rowOff>
    </xdr:from>
    <xdr:to>
      <xdr:col>81</xdr:col>
      <xdr:colOff>101600</xdr:colOff>
      <xdr:row>38</xdr:row>
      <xdr:rowOff>64656</xdr:rowOff>
    </xdr:to>
    <xdr:sp macro="" textlink="">
      <xdr:nvSpPr>
        <xdr:cNvPr id="530" name="楕円 529"/>
        <xdr:cNvSpPr/>
      </xdr:nvSpPr>
      <xdr:spPr>
        <a:xfrm>
          <a:off x="15430500" y="64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55783</xdr:rowOff>
    </xdr:from>
    <xdr:ext cx="378565" cy="259045"/>
    <xdr:sp macro="" textlink="">
      <xdr:nvSpPr>
        <xdr:cNvPr id="531" name="テキスト ボックス 530"/>
        <xdr:cNvSpPr txBox="1"/>
      </xdr:nvSpPr>
      <xdr:spPr>
        <a:xfrm>
          <a:off x="15292017" y="657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135477</xdr:rowOff>
    </xdr:from>
    <xdr:to>
      <xdr:col>76</xdr:col>
      <xdr:colOff>165100</xdr:colOff>
      <xdr:row>38</xdr:row>
      <xdr:rowOff>65627</xdr:rowOff>
    </xdr:to>
    <xdr:sp macro="" textlink="">
      <xdr:nvSpPr>
        <xdr:cNvPr id="532" name="楕円 531"/>
        <xdr:cNvSpPr/>
      </xdr:nvSpPr>
      <xdr:spPr>
        <a:xfrm>
          <a:off x="14541500" y="64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56754</xdr:rowOff>
    </xdr:from>
    <xdr:ext cx="378565" cy="259045"/>
    <xdr:sp macro="" textlink="">
      <xdr:nvSpPr>
        <xdr:cNvPr id="533" name="テキスト ボックス 532"/>
        <xdr:cNvSpPr txBox="1"/>
      </xdr:nvSpPr>
      <xdr:spPr>
        <a:xfrm>
          <a:off x="14403017" y="6571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145650</xdr:rowOff>
    </xdr:from>
    <xdr:to>
      <xdr:col>72</xdr:col>
      <xdr:colOff>38100</xdr:colOff>
      <xdr:row>38</xdr:row>
      <xdr:rowOff>75800</xdr:rowOff>
    </xdr:to>
    <xdr:sp macro="" textlink="">
      <xdr:nvSpPr>
        <xdr:cNvPr id="534" name="楕円 533"/>
        <xdr:cNvSpPr/>
      </xdr:nvSpPr>
      <xdr:spPr>
        <a:xfrm>
          <a:off x="13652500" y="64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66927</xdr:rowOff>
    </xdr:from>
    <xdr:ext cx="249299" cy="259045"/>
    <xdr:sp macro="" textlink="">
      <xdr:nvSpPr>
        <xdr:cNvPr id="535" name="テキスト ボックス 534"/>
        <xdr:cNvSpPr txBox="1"/>
      </xdr:nvSpPr>
      <xdr:spPr>
        <a:xfrm>
          <a:off x="13578650" y="6582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138792</xdr:rowOff>
    </xdr:from>
    <xdr:to>
      <xdr:col>67</xdr:col>
      <xdr:colOff>101600</xdr:colOff>
      <xdr:row>38</xdr:row>
      <xdr:rowOff>68942</xdr:rowOff>
    </xdr:to>
    <xdr:sp macro="" textlink="">
      <xdr:nvSpPr>
        <xdr:cNvPr id="536" name="楕円 535"/>
        <xdr:cNvSpPr/>
      </xdr:nvSpPr>
      <xdr:spPr>
        <a:xfrm>
          <a:off x="12763500" y="64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60069</xdr:rowOff>
    </xdr:from>
    <xdr:ext cx="378565" cy="259045"/>
    <xdr:sp macro="" textlink="">
      <xdr:nvSpPr>
        <xdr:cNvPr id="537" name="テキスト ボックス 536"/>
        <xdr:cNvSpPr txBox="1"/>
      </xdr:nvSpPr>
      <xdr:spPr>
        <a:xfrm>
          <a:off x="12625017" y="6575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24650</xdr:rowOff>
    </xdr:from>
    <xdr:to>
      <xdr:col>85</xdr:col>
      <xdr:colOff>127000</xdr:colOff>
      <xdr:row>77</xdr:row>
      <xdr:rowOff>31147</xdr:rowOff>
    </xdr:to>
    <xdr:cxnSp macro="">
      <xdr:nvCxnSpPr>
        <xdr:cNvPr id="617" name="直線コネクタ 616"/>
        <xdr:cNvCxnSpPr/>
      </xdr:nvCxnSpPr>
      <xdr:spPr>
        <a:xfrm flipV="1">
          <a:off x="15481300" y="13226300"/>
          <a:ext cx="8382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31147</xdr:rowOff>
    </xdr:from>
    <xdr:to>
      <xdr:col>81</xdr:col>
      <xdr:colOff>50800</xdr:colOff>
      <xdr:row>77</xdr:row>
      <xdr:rowOff>32226</xdr:rowOff>
    </xdr:to>
    <xdr:cxnSp macro="">
      <xdr:nvCxnSpPr>
        <xdr:cNvPr id="620" name="直線コネクタ 619"/>
        <xdr:cNvCxnSpPr/>
      </xdr:nvCxnSpPr>
      <xdr:spPr>
        <a:xfrm flipV="1">
          <a:off x="14592300" y="13232797"/>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27409</xdr:rowOff>
    </xdr:from>
    <xdr:to>
      <xdr:col>76</xdr:col>
      <xdr:colOff>114300</xdr:colOff>
      <xdr:row>77</xdr:row>
      <xdr:rowOff>32226</xdr:rowOff>
    </xdr:to>
    <xdr:cxnSp macro="">
      <xdr:nvCxnSpPr>
        <xdr:cNvPr id="623" name="直線コネクタ 622"/>
        <xdr:cNvCxnSpPr/>
      </xdr:nvCxnSpPr>
      <xdr:spPr>
        <a:xfrm>
          <a:off x="13703300" y="13229059"/>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22101</xdr:rowOff>
    </xdr:from>
    <xdr:to>
      <xdr:col>71</xdr:col>
      <xdr:colOff>177800</xdr:colOff>
      <xdr:row>77</xdr:row>
      <xdr:rowOff>27409</xdr:rowOff>
    </xdr:to>
    <xdr:cxnSp macro="">
      <xdr:nvCxnSpPr>
        <xdr:cNvPr id="626" name="直線コネクタ 625"/>
        <xdr:cNvCxnSpPr/>
      </xdr:nvCxnSpPr>
      <xdr:spPr>
        <a:xfrm>
          <a:off x="12814300" y="13223751"/>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145300</xdr:rowOff>
    </xdr:from>
    <xdr:to>
      <xdr:col>85</xdr:col>
      <xdr:colOff>177800</xdr:colOff>
      <xdr:row>77</xdr:row>
      <xdr:rowOff>75450</xdr:rowOff>
    </xdr:to>
    <xdr:sp macro="" textlink="">
      <xdr:nvSpPr>
        <xdr:cNvPr id="636" name="楕円 635"/>
        <xdr:cNvSpPr/>
      </xdr:nvSpPr>
      <xdr:spPr>
        <a:xfrm>
          <a:off x="16268700" y="13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123727</xdr:rowOff>
    </xdr:from>
    <xdr:ext cx="534377" cy="259045"/>
    <xdr:sp macro="" textlink="">
      <xdr:nvSpPr>
        <xdr:cNvPr id="637" name="公債費該当値テキスト"/>
        <xdr:cNvSpPr txBox="1"/>
      </xdr:nvSpPr>
      <xdr:spPr>
        <a:xfrm>
          <a:off x="16370300"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151797</xdr:rowOff>
    </xdr:from>
    <xdr:to>
      <xdr:col>81</xdr:col>
      <xdr:colOff>101600</xdr:colOff>
      <xdr:row>77</xdr:row>
      <xdr:rowOff>81947</xdr:rowOff>
    </xdr:to>
    <xdr:sp macro="" textlink="">
      <xdr:nvSpPr>
        <xdr:cNvPr id="638" name="楕円 637"/>
        <xdr:cNvSpPr/>
      </xdr:nvSpPr>
      <xdr:spPr>
        <a:xfrm>
          <a:off x="15430500" y="131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73074</xdr:rowOff>
    </xdr:from>
    <xdr:ext cx="534377" cy="259045"/>
    <xdr:sp macro="" textlink="">
      <xdr:nvSpPr>
        <xdr:cNvPr id="639" name="テキスト ボックス 638"/>
        <xdr:cNvSpPr txBox="1"/>
      </xdr:nvSpPr>
      <xdr:spPr>
        <a:xfrm>
          <a:off x="15214111" y="1327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152876</xdr:rowOff>
    </xdr:from>
    <xdr:to>
      <xdr:col>76</xdr:col>
      <xdr:colOff>165100</xdr:colOff>
      <xdr:row>77</xdr:row>
      <xdr:rowOff>83026</xdr:rowOff>
    </xdr:to>
    <xdr:sp macro="" textlink="">
      <xdr:nvSpPr>
        <xdr:cNvPr id="640" name="楕円 639"/>
        <xdr:cNvSpPr/>
      </xdr:nvSpPr>
      <xdr:spPr>
        <a:xfrm>
          <a:off x="14541500" y="131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74153</xdr:rowOff>
    </xdr:from>
    <xdr:ext cx="534377" cy="259045"/>
    <xdr:sp macro="" textlink="">
      <xdr:nvSpPr>
        <xdr:cNvPr id="641" name="テキスト ボックス 640"/>
        <xdr:cNvSpPr txBox="1"/>
      </xdr:nvSpPr>
      <xdr:spPr>
        <a:xfrm>
          <a:off x="14325111" y="132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148059</xdr:rowOff>
    </xdr:from>
    <xdr:to>
      <xdr:col>72</xdr:col>
      <xdr:colOff>38100</xdr:colOff>
      <xdr:row>77</xdr:row>
      <xdr:rowOff>78209</xdr:rowOff>
    </xdr:to>
    <xdr:sp macro="" textlink="">
      <xdr:nvSpPr>
        <xdr:cNvPr id="642" name="楕円 641"/>
        <xdr:cNvSpPr/>
      </xdr:nvSpPr>
      <xdr:spPr>
        <a:xfrm>
          <a:off x="13652500" y="131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69336</xdr:rowOff>
    </xdr:from>
    <xdr:ext cx="534377" cy="259045"/>
    <xdr:sp macro="" textlink="">
      <xdr:nvSpPr>
        <xdr:cNvPr id="643" name="テキスト ボックス 642"/>
        <xdr:cNvSpPr txBox="1"/>
      </xdr:nvSpPr>
      <xdr:spPr>
        <a:xfrm>
          <a:off x="13436111" y="1327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142751</xdr:rowOff>
    </xdr:from>
    <xdr:to>
      <xdr:col>67</xdr:col>
      <xdr:colOff>101600</xdr:colOff>
      <xdr:row>77</xdr:row>
      <xdr:rowOff>72901</xdr:rowOff>
    </xdr:to>
    <xdr:sp macro="" textlink="">
      <xdr:nvSpPr>
        <xdr:cNvPr id="644" name="楕円 643"/>
        <xdr:cNvSpPr/>
      </xdr:nvSpPr>
      <xdr:spPr>
        <a:xfrm>
          <a:off x="12763500" y="131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64028</xdr:rowOff>
    </xdr:from>
    <xdr:ext cx="534377" cy="259045"/>
    <xdr:sp macro="" textlink="">
      <xdr:nvSpPr>
        <xdr:cNvPr id="645" name="テキスト ボックス 644"/>
        <xdr:cNvSpPr txBox="1"/>
      </xdr:nvSpPr>
      <xdr:spPr>
        <a:xfrm>
          <a:off x="12547111" y="132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140329</xdr:rowOff>
    </xdr:from>
    <xdr:to>
      <xdr:col>85</xdr:col>
      <xdr:colOff>127000</xdr:colOff>
      <xdr:row>97</xdr:row>
      <xdr:rowOff>152691</xdr:rowOff>
    </xdr:to>
    <xdr:cxnSp macro="">
      <xdr:nvCxnSpPr>
        <xdr:cNvPr id="674" name="直線コネクタ 673"/>
        <xdr:cNvCxnSpPr/>
      </xdr:nvCxnSpPr>
      <xdr:spPr>
        <a:xfrm>
          <a:off x="15481300" y="16770979"/>
          <a:ext cx="8382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127412</xdr:rowOff>
    </xdr:from>
    <xdr:to>
      <xdr:col>81</xdr:col>
      <xdr:colOff>50800</xdr:colOff>
      <xdr:row>97</xdr:row>
      <xdr:rowOff>140329</xdr:rowOff>
    </xdr:to>
    <xdr:cxnSp macro="">
      <xdr:nvCxnSpPr>
        <xdr:cNvPr id="677" name="直線コネクタ 676"/>
        <xdr:cNvCxnSpPr/>
      </xdr:nvCxnSpPr>
      <xdr:spPr>
        <a:xfrm>
          <a:off x="14592300" y="16758062"/>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127412</xdr:rowOff>
    </xdr:from>
    <xdr:to>
      <xdr:col>76</xdr:col>
      <xdr:colOff>114300</xdr:colOff>
      <xdr:row>97</xdr:row>
      <xdr:rowOff>161170</xdr:rowOff>
    </xdr:to>
    <xdr:cxnSp macro="">
      <xdr:nvCxnSpPr>
        <xdr:cNvPr id="680" name="直線コネクタ 679"/>
        <xdr:cNvCxnSpPr/>
      </xdr:nvCxnSpPr>
      <xdr:spPr>
        <a:xfrm flipV="1">
          <a:off x="13703300" y="16758062"/>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130823</xdr:rowOff>
    </xdr:from>
    <xdr:to>
      <xdr:col>71</xdr:col>
      <xdr:colOff>177800</xdr:colOff>
      <xdr:row>97</xdr:row>
      <xdr:rowOff>161170</xdr:rowOff>
    </xdr:to>
    <xdr:cxnSp macro="">
      <xdr:nvCxnSpPr>
        <xdr:cNvPr id="683" name="直線コネクタ 682"/>
        <xdr:cNvCxnSpPr/>
      </xdr:nvCxnSpPr>
      <xdr:spPr>
        <a:xfrm>
          <a:off x="12814300" y="16761473"/>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101891</xdr:rowOff>
    </xdr:from>
    <xdr:to>
      <xdr:col>85</xdr:col>
      <xdr:colOff>177800</xdr:colOff>
      <xdr:row>98</xdr:row>
      <xdr:rowOff>32041</xdr:rowOff>
    </xdr:to>
    <xdr:sp macro="" textlink="">
      <xdr:nvSpPr>
        <xdr:cNvPr id="693" name="楕円 692"/>
        <xdr:cNvSpPr/>
      </xdr:nvSpPr>
      <xdr:spPr>
        <a:xfrm>
          <a:off x="16268700" y="167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80318</xdr:rowOff>
    </xdr:from>
    <xdr:ext cx="534377" cy="259045"/>
    <xdr:sp macro="" textlink="">
      <xdr:nvSpPr>
        <xdr:cNvPr id="694" name="積立金該当値テキスト"/>
        <xdr:cNvSpPr txBox="1"/>
      </xdr:nvSpPr>
      <xdr:spPr>
        <a:xfrm>
          <a:off x="16370300" y="1671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89529</xdr:rowOff>
    </xdr:from>
    <xdr:to>
      <xdr:col>81</xdr:col>
      <xdr:colOff>101600</xdr:colOff>
      <xdr:row>98</xdr:row>
      <xdr:rowOff>19679</xdr:rowOff>
    </xdr:to>
    <xdr:sp macro="" textlink="">
      <xdr:nvSpPr>
        <xdr:cNvPr id="695" name="楕円 694"/>
        <xdr:cNvSpPr/>
      </xdr:nvSpPr>
      <xdr:spPr>
        <a:xfrm>
          <a:off x="15430500" y="167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36206</xdr:rowOff>
    </xdr:from>
    <xdr:ext cx="534377" cy="259045"/>
    <xdr:sp macro="" textlink="">
      <xdr:nvSpPr>
        <xdr:cNvPr id="696" name="テキスト ボックス 695"/>
        <xdr:cNvSpPr txBox="1"/>
      </xdr:nvSpPr>
      <xdr:spPr>
        <a:xfrm>
          <a:off x="15214111" y="1649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76612</xdr:rowOff>
    </xdr:from>
    <xdr:to>
      <xdr:col>76</xdr:col>
      <xdr:colOff>165100</xdr:colOff>
      <xdr:row>98</xdr:row>
      <xdr:rowOff>6762</xdr:rowOff>
    </xdr:to>
    <xdr:sp macro="" textlink="">
      <xdr:nvSpPr>
        <xdr:cNvPr id="697" name="楕円 696"/>
        <xdr:cNvSpPr/>
      </xdr:nvSpPr>
      <xdr:spPr>
        <a:xfrm>
          <a:off x="14541500" y="167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23289</xdr:rowOff>
    </xdr:from>
    <xdr:ext cx="534377" cy="259045"/>
    <xdr:sp macro="" textlink="">
      <xdr:nvSpPr>
        <xdr:cNvPr id="698" name="テキスト ボックス 697"/>
        <xdr:cNvSpPr txBox="1"/>
      </xdr:nvSpPr>
      <xdr:spPr>
        <a:xfrm>
          <a:off x="14325111" y="1648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110370</xdr:rowOff>
    </xdr:from>
    <xdr:to>
      <xdr:col>72</xdr:col>
      <xdr:colOff>38100</xdr:colOff>
      <xdr:row>98</xdr:row>
      <xdr:rowOff>40520</xdr:rowOff>
    </xdr:to>
    <xdr:sp macro="" textlink="">
      <xdr:nvSpPr>
        <xdr:cNvPr id="699" name="楕円 698"/>
        <xdr:cNvSpPr/>
      </xdr:nvSpPr>
      <xdr:spPr>
        <a:xfrm>
          <a:off x="13652500" y="167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57047</xdr:rowOff>
    </xdr:from>
    <xdr:ext cx="534377" cy="259045"/>
    <xdr:sp macro="" textlink="">
      <xdr:nvSpPr>
        <xdr:cNvPr id="700" name="テキスト ボックス 699"/>
        <xdr:cNvSpPr txBox="1"/>
      </xdr:nvSpPr>
      <xdr:spPr>
        <a:xfrm>
          <a:off x="13436111" y="165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80023</xdr:rowOff>
    </xdr:from>
    <xdr:to>
      <xdr:col>67</xdr:col>
      <xdr:colOff>101600</xdr:colOff>
      <xdr:row>98</xdr:row>
      <xdr:rowOff>10173</xdr:rowOff>
    </xdr:to>
    <xdr:sp macro="" textlink="">
      <xdr:nvSpPr>
        <xdr:cNvPr id="701" name="楕円 700"/>
        <xdr:cNvSpPr/>
      </xdr:nvSpPr>
      <xdr:spPr>
        <a:xfrm>
          <a:off x="12763500" y="167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26700</xdr:rowOff>
    </xdr:from>
    <xdr:ext cx="534377" cy="259045"/>
    <xdr:sp macro="" textlink="">
      <xdr:nvSpPr>
        <xdr:cNvPr id="702" name="テキスト ボックス 701"/>
        <xdr:cNvSpPr txBox="1"/>
      </xdr:nvSpPr>
      <xdr:spPr>
        <a:xfrm>
          <a:off x="12547111" y="164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150803</xdr:rowOff>
    </xdr:from>
    <xdr:to>
      <xdr:col>116</xdr:col>
      <xdr:colOff>63500</xdr:colOff>
      <xdr:row>39</xdr:row>
      <xdr:rowOff>51689</xdr:rowOff>
    </xdr:to>
    <xdr:cxnSp macro="">
      <xdr:nvCxnSpPr>
        <xdr:cNvPr id="733" name="直線コネクタ 732"/>
        <xdr:cNvCxnSpPr/>
      </xdr:nvCxnSpPr>
      <xdr:spPr>
        <a:xfrm flipV="1">
          <a:off x="21323300" y="6665903"/>
          <a:ext cx="838200" cy="7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139864</xdr:rowOff>
    </xdr:from>
    <xdr:to>
      <xdr:col>111</xdr:col>
      <xdr:colOff>177800</xdr:colOff>
      <xdr:row>39</xdr:row>
      <xdr:rowOff>51689</xdr:rowOff>
    </xdr:to>
    <xdr:cxnSp macro="">
      <xdr:nvCxnSpPr>
        <xdr:cNvPr id="736" name="直線コネクタ 735"/>
        <xdr:cNvCxnSpPr/>
      </xdr:nvCxnSpPr>
      <xdr:spPr>
        <a:xfrm>
          <a:off x="20434300" y="6654964"/>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139864</xdr:rowOff>
    </xdr:from>
    <xdr:to>
      <xdr:col>107</xdr:col>
      <xdr:colOff>50800</xdr:colOff>
      <xdr:row>39</xdr:row>
      <xdr:rowOff>98878</xdr:rowOff>
    </xdr:to>
    <xdr:cxnSp macro="">
      <xdr:nvCxnSpPr>
        <xdr:cNvPr id="739" name="直線コネクタ 738"/>
        <xdr:cNvCxnSpPr/>
      </xdr:nvCxnSpPr>
      <xdr:spPr>
        <a:xfrm flipV="1">
          <a:off x="19545300" y="6654964"/>
          <a:ext cx="889000" cy="13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100003</xdr:rowOff>
    </xdr:from>
    <xdr:to>
      <xdr:col>116</xdr:col>
      <xdr:colOff>114300</xdr:colOff>
      <xdr:row>39</xdr:row>
      <xdr:rowOff>30153</xdr:rowOff>
    </xdr:to>
    <xdr:sp macro="" textlink="">
      <xdr:nvSpPr>
        <xdr:cNvPr id="752" name="楕円 751"/>
        <xdr:cNvSpPr/>
      </xdr:nvSpPr>
      <xdr:spPr>
        <a:xfrm>
          <a:off x="22110700" y="66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14930</xdr:rowOff>
    </xdr:from>
    <xdr:ext cx="378565" cy="259045"/>
    <xdr:sp macro="" textlink="">
      <xdr:nvSpPr>
        <xdr:cNvPr id="753" name="投資及び出資金該当値テキスト"/>
        <xdr:cNvSpPr txBox="1"/>
      </xdr:nvSpPr>
      <xdr:spPr>
        <a:xfrm>
          <a:off x="22212300" y="6530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889</xdr:rowOff>
    </xdr:from>
    <xdr:to>
      <xdr:col>112</xdr:col>
      <xdr:colOff>38100</xdr:colOff>
      <xdr:row>39</xdr:row>
      <xdr:rowOff>102489</xdr:rowOff>
    </xdr:to>
    <xdr:sp macro="" textlink="">
      <xdr:nvSpPr>
        <xdr:cNvPr id="754" name="楕円 753"/>
        <xdr:cNvSpPr/>
      </xdr:nvSpPr>
      <xdr:spPr>
        <a:xfrm>
          <a:off x="21272500" y="66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93616</xdr:rowOff>
    </xdr:from>
    <xdr:ext cx="378565" cy="259045"/>
    <xdr:sp macro="" textlink="">
      <xdr:nvSpPr>
        <xdr:cNvPr id="755" name="テキスト ボックス 754"/>
        <xdr:cNvSpPr txBox="1"/>
      </xdr:nvSpPr>
      <xdr:spPr>
        <a:xfrm>
          <a:off x="21134017" y="6780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89064</xdr:rowOff>
    </xdr:from>
    <xdr:to>
      <xdr:col>107</xdr:col>
      <xdr:colOff>101600</xdr:colOff>
      <xdr:row>39</xdr:row>
      <xdr:rowOff>19214</xdr:rowOff>
    </xdr:to>
    <xdr:sp macro="" textlink="">
      <xdr:nvSpPr>
        <xdr:cNvPr id="756" name="楕円 755"/>
        <xdr:cNvSpPr/>
      </xdr:nvSpPr>
      <xdr:spPr>
        <a:xfrm>
          <a:off x="20383500" y="66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10341</xdr:rowOff>
    </xdr:from>
    <xdr:ext cx="378565" cy="259045"/>
    <xdr:sp macro="" textlink="">
      <xdr:nvSpPr>
        <xdr:cNvPr id="757" name="テキスト ボックス 756"/>
        <xdr:cNvSpPr txBox="1"/>
      </xdr:nvSpPr>
      <xdr:spPr>
        <a:xfrm>
          <a:off x="20245017" y="669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20828</xdr:rowOff>
    </xdr:from>
    <xdr:to>
      <xdr:col>116</xdr:col>
      <xdr:colOff>63500</xdr:colOff>
      <xdr:row>59</xdr:row>
      <xdr:rowOff>35611</xdr:rowOff>
    </xdr:to>
    <xdr:cxnSp macro="">
      <xdr:nvCxnSpPr>
        <xdr:cNvPr id="790" name="直線コネクタ 789"/>
        <xdr:cNvCxnSpPr/>
      </xdr:nvCxnSpPr>
      <xdr:spPr>
        <a:xfrm flipV="1">
          <a:off x="21323300" y="10136378"/>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35611</xdr:rowOff>
    </xdr:from>
    <xdr:to>
      <xdr:col>111</xdr:col>
      <xdr:colOff>177800</xdr:colOff>
      <xdr:row>59</xdr:row>
      <xdr:rowOff>40449</xdr:rowOff>
    </xdr:to>
    <xdr:cxnSp macro="">
      <xdr:nvCxnSpPr>
        <xdr:cNvPr id="793" name="直線コネクタ 792"/>
        <xdr:cNvCxnSpPr/>
      </xdr:nvCxnSpPr>
      <xdr:spPr>
        <a:xfrm flipV="1">
          <a:off x="20434300" y="10151161"/>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38735</xdr:rowOff>
    </xdr:from>
    <xdr:to>
      <xdr:col>107</xdr:col>
      <xdr:colOff>50800</xdr:colOff>
      <xdr:row>59</xdr:row>
      <xdr:rowOff>40449</xdr:rowOff>
    </xdr:to>
    <xdr:cxnSp macro="">
      <xdr:nvCxnSpPr>
        <xdr:cNvPr id="796" name="直線コネクタ 795"/>
        <xdr:cNvCxnSpPr/>
      </xdr:nvCxnSpPr>
      <xdr:spPr>
        <a:xfrm>
          <a:off x="19545300" y="1015428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38735</xdr:rowOff>
    </xdr:from>
    <xdr:to>
      <xdr:col>102</xdr:col>
      <xdr:colOff>114300</xdr:colOff>
      <xdr:row>59</xdr:row>
      <xdr:rowOff>38812</xdr:rowOff>
    </xdr:to>
    <xdr:cxnSp macro="">
      <xdr:nvCxnSpPr>
        <xdr:cNvPr id="799" name="直線コネクタ 798"/>
        <xdr:cNvCxnSpPr/>
      </xdr:nvCxnSpPr>
      <xdr:spPr>
        <a:xfrm flipV="1">
          <a:off x="18656300" y="1015428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141478</xdr:rowOff>
    </xdr:from>
    <xdr:to>
      <xdr:col>116</xdr:col>
      <xdr:colOff>114300</xdr:colOff>
      <xdr:row>59</xdr:row>
      <xdr:rowOff>71628</xdr:rowOff>
    </xdr:to>
    <xdr:sp macro="" textlink="">
      <xdr:nvSpPr>
        <xdr:cNvPr id="809" name="楕円 808"/>
        <xdr:cNvSpPr/>
      </xdr:nvSpPr>
      <xdr:spPr>
        <a:xfrm>
          <a:off x="22110700" y="100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56405</xdr:rowOff>
    </xdr:from>
    <xdr:ext cx="378565" cy="259045"/>
    <xdr:sp macro="" textlink="">
      <xdr:nvSpPr>
        <xdr:cNvPr id="810" name="貸付金該当値テキスト"/>
        <xdr:cNvSpPr txBox="1"/>
      </xdr:nvSpPr>
      <xdr:spPr>
        <a:xfrm>
          <a:off x="22212300" y="10000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156261</xdr:rowOff>
    </xdr:from>
    <xdr:to>
      <xdr:col>112</xdr:col>
      <xdr:colOff>38100</xdr:colOff>
      <xdr:row>59</xdr:row>
      <xdr:rowOff>86411</xdr:rowOff>
    </xdr:to>
    <xdr:sp macro="" textlink="">
      <xdr:nvSpPr>
        <xdr:cNvPr id="811" name="楕円 810"/>
        <xdr:cNvSpPr/>
      </xdr:nvSpPr>
      <xdr:spPr>
        <a:xfrm>
          <a:off x="212725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77538</xdr:rowOff>
    </xdr:from>
    <xdr:ext cx="378565" cy="259045"/>
    <xdr:sp macro="" textlink="">
      <xdr:nvSpPr>
        <xdr:cNvPr id="812" name="テキスト ボックス 811"/>
        <xdr:cNvSpPr txBox="1"/>
      </xdr:nvSpPr>
      <xdr:spPr>
        <a:xfrm>
          <a:off x="21134017" y="1019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161099</xdr:rowOff>
    </xdr:from>
    <xdr:to>
      <xdr:col>107</xdr:col>
      <xdr:colOff>101600</xdr:colOff>
      <xdr:row>59</xdr:row>
      <xdr:rowOff>91249</xdr:rowOff>
    </xdr:to>
    <xdr:sp macro="" textlink="">
      <xdr:nvSpPr>
        <xdr:cNvPr id="813" name="楕円 812"/>
        <xdr:cNvSpPr/>
      </xdr:nvSpPr>
      <xdr:spPr>
        <a:xfrm>
          <a:off x="203835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82376</xdr:rowOff>
    </xdr:from>
    <xdr:ext cx="378565" cy="259045"/>
    <xdr:sp macro="" textlink="">
      <xdr:nvSpPr>
        <xdr:cNvPr id="814" name="テキスト ボックス 813"/>
        <xdr:cNvSpPr txBox="1"/>
      </xdr:nvSpPr>
      <xdr:spPr>
        <a:xfrm>
          <a:off x="20245017" y="10197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159385</xdr:rowOff>
    </xdr:from>
    <xdr:to>
      <xdr:col>102</xdr:col>
      <xdr:colOff>165100</xdr:colOff>
      <xdr:row>59</xdr:row>
      <xdr:rowOff>89535</xdr:rowOff>
    </xdr:to>
    <xdr:sp macro="" textlink="">
      <xdr:nvSpPr>
        <xdr:cNvPr id="815" name="楕円 814"/>
        <xdr:cNvSpPr/>
      </xdr:nvSpPr>
      <xdr:spPr>
        <a:xfrm>
          <a:off x="19494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80662</xdr:rowOff>
    </xdr:from>
    <xdr:ext cx="378565" cy="259045"/>
    <xdr:sp macro="" textlink="">
      <xdr:nvSpPr>
        <xdr:cNvPr id="816" name="テキスト ボックス 815"/>
        <xdr:cNvSpPr txBox="1"/>
      </xdr:nvSpPr>
      <xdr:spPr>
        <a:xfrm>
          <a:off x="19356017" y="1019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159462</xdr:rowOff>
    </xdr:from>
    <xdr:to>
      <xdr:col>98</xdr:col>
      <xdr:colOff>38100</xdr:colOff>
      <xdr:row>59</xdr:row>
      <xdr:rowOff>89612</xdr:rowOff>
    </xdr:to>
    <xdr:sp macro="" textlink="">
      <xdr:nvSpPr>
        <xdr:cNvPr id="817" name="楕円 816"/>
        <xdr:cNvSpPr/>
      </xdr:nvSpPr>
      <xdr:spPr>
        <a:xfrm>
          <a:off x="18605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80739</xdr:rowOff>
    </xdr:from>
    <xdr:ext cx="378565" cy="259045"/>
    <xdr:sp macro="" textlink="">
      <xdr:nvSpPr>
        <xdr:cNvPr id="818" name="テキスト ボックス 817"/>
        <xdr:cNvSpPr txBox="1"/>
      </xdr:nvSpPr>
      <xdr:spPr>
        <a:xfrm>
          <a:off x="18467017" y="1019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3149</xdr:rowOff>
    </xdr:from>
    <xdr:to>
      <xdr:col>116</xdr:col>
      <xdr:colOff>63500</xdr:colOff>
      <xdr:row>74</xdr:row>
      <xdr:rowOff>26200</xdr:rowOff>
    </xdr:to>
    <xdr:cxnSp macro="">
      <xdr:nvCxnSpPr>
        <xdr:cNvPr id="848" name="直線コネクタ 847"/>
        <xdr:cNvCxnSpPr/>
      </xdr:nvCxnSpPr>
      <xdr:spPr>
        <a:xfrm>
          <a:off x="21323300" y="12690449"/>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3149</xdr:rowOff>
    </xdr:from>
    <xdr:to>
      <xdr:col>111</xdr:col>
      <xdr:colOff>177800</xdr:colOff>
      <xdr:row>74</xdr:row>
      <xdr:rowOff>46927</xdr:rowOff>
    </xdr:to>
    <xdr:cxnSp macro="">
      <xdr:nvCxnSpPr>
        <xdr:cNvPr id="851" name="直線コネクタ 850"/>
        <xdr:cNvCxnSpPr/>
      </xdr:nvCxnSpPr>
      <xdr:spPr>
        <a:xfrm flipV="1">
          <a:off x="20434300" y="12690449"/>
          <a:ext cx="8890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27039</xdr:rowOff>
    </xdr:from>
    <xdr:to>
      <xdr:col>107</xdr:col>
      <xdr:colOff>50800</xdr:colOff>
      <xdr:row>74</xdr:row>
      <xdr:rowOff>46927</xdr:rowOff>
    </xdr:to>
    <xdr:cxnSp macro="">
      <xdr:nvCxnSpPr>
        <xdr:cNvPr id="854" name="直線コネクタ 853"/>
        <xdr:cNvCxnSpPr/>
      </xdr:nvCxnSpPr>
      <xdr:spPr>
        <a:xfrm>
          <a:off x="19545300" y="12714339"/>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27039</xdr:rowOff>
    </xdr:from>
    <xdr:to>
      <xdr:col>102</xdr:col>
      <xdr:colOff>114300</xdr:colOff>
      <xdr:row>74</xdr:row>
      <xdr:rowOff>33325</xdr:rowOff>
    </xdr:to>
    <xdr:cxnSp macro="">
      <xdr:nvCxnSpPr>
        <xdr:cNvPr id="857" name="直線コネクタ 856"/>
        <xdr:cNvCxnSpPr/>
      </xdr:nvCxnSpPr>
      <xdr:spPr>
        <a:xfrm flipV="1">
          <a:off x="18656300" y="1271433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146850</xdr:rowOff>
    </xdr:from>
    <xdr:to>
      <xdr:col>116</xdr:col>
      <xdr:colOff>114300</xdr:colOff>
      <xdr:row>74</xdr:row>
      <xdr:rowOff>77000</xdr:rowOff>
    </xdr:to>
    <xdr:sp macro="" textlink="">
      <xdr:nvSpPr>
        <xdr:cNvPr id="867" name="楕円 866"/>
        <xdr:cNvSpPr/>
      </xdr:nvSpPr>
      <xdr:spPr>
        <a:xfrm>
          <a:off x="22110700" y="126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169727</xdr:rowOff>
    </xdr:from>
    <xdr:ext cx="534377" cy="259045"/>
    <xdr:sp macro="" textlink="">
      <xdr:nvSpPr>
        <xdr:cNvPr id="868" name="繰出金該当値テキスト"/>
        <xdr:cNvSpPr txBox="1"/>
      </xdr:nvSpPr>
      <xdr:spPr>
        <a:xfrm>
          <a:off x="22212300" y="125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123799</xdr:rowOff>
    </xdr:from>
    <xdr:to>
      <xdr:col>112</xdr:col>
      <xdr:colOff>38100</xdr:colOff>
      <xdr:row>74</xdr:row>
      <xdr:rowOff>53949</xdr:rowOff>
    </xdr:to>
    <xdr:sp macro="" textlink="">
      <xdr:nvSpPr>
        <xdr:cNvPr id="869" name="楕円 868"/>
        <xdr:cNvSpPr/>
      </xdr:nvSpPr>
      <xdr:spPr>
        <a:xfrm>
          <a:off x="21272500" y="126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70476</xdr:rowOff>
    </xdr:from>
    <xdr:ext cx="534377" cy="259045"/>
    <xdr:sp macro="" textlink="">
      <xdr:nvSpPr>
        <xdr:cNvPr id="870" name="テキスト ボックス 869"/>
        <xdr:cNvSpPr txBox="1"/>
      </xdr:nvSpPr>
      <xdr:spPr>
        <a:xfrm>
          <a:off x="21056111" y="124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167577</xdr:rowOff>
    </xdr:from>
    <xdr:to>
      <xdr:col>107</xdr:col>
      <xdr:colOff>101600</xdr:colOff>
      <xdr:row>74</xdr:row>
      <xdr:rowOff>97727</xdr:rowOff>
    </xdr:to>
    <xdr:sp macro="" textlink="">
      <xdr:nvSpPr>
        <xdr:cNvPr id="871" name="楕円 870"/>
        <xdr:cNvSpPr/>
      </xdr:nvSpPr>
      <xdr:spPr>
        <a:xfrm>
          <a:off x="20383500" y="126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114254</xdr:rowOff>
    </xdr:from>
    <xdr:ext cx="534377" cy="259045"/>
    <xdr:sp macro="" textlink="">
      <xdr:nvSpPr>
        <xdr:cNvPr id="872" name="テキスト ボックス 871"/>
        <xdr:cNvSpPr txBox="1"/>
      </xdr:nvSpPr>
      <xdr:spPr>
        <a:xfrm>
          <a:off x="20167111" y="124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147689</xdr:rowOff>
    </xdr:from>
    <xdr:to>
      <xdr:col>102</xdr:col>
      <xdr:colOff>165100</xdr:colOff>
      <xdr:row>74</xdr:row>
      <xdr:rowOff>77839</xdr:rowOff>
    </xdr:to>
    <xdr:sp macro="" textlink="">
      <xdr:nvSpPr>
        <xdr:cNvPr id="873" name="楕円 872"/>
        <xdr:cNvSpPr/>
      </xdr:nvSpPr>
      <xdr:spPr>
        <a:xfrm>
          <a:off x="19494500" y="126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94366</xdr:rowOff>
    </xdr:from>
    <xdr:ext cx="534377" cy="259045"/>
    <xdr:sp macro="" textlink="">
      <xdr:nvSpPr>
        <xdr:cNvPr id="874" name="テキスト ボックス 873"/>
        <xdr:cNvSpPr txBox="1"/>
      </xdr:nvSpPr>
      <xdr:spPr>
        <a:xfrm>
          <a:off x="19278111" y="124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153975</xdr:rowOff>
    </xdr:from>
    <xdr:to>
      <xdr:col>98</xdr:col>
      <xdr:colOff>38100</xdr:colOff>
      <xdr:row>74</xdr:row>
      <xdr:rowOff>84125</xdr:rowOff>
    </xdr:to>
    <xdr:sp macro="" textlink="">
      <xdr:nvSpPr>
        <xdr:cNvPr id="875" name="楕円 874"/>
        <xdr:cNvSpPr/>
      </xdr:nvSpPr>
      <xdr:spPr>
        <a:xfrm>
          <a:off x="18605500" y="126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100652</xdr:rowOff>
    </xdr:from>
    <xdr:ext cx="534377" cy="259045"/>
    <xdr:sp macro="" textlink="">
      <xdr:nvSpPr>
        <xdr:cNvPr id="876" name="テキスト ボックス 875"/>
        <xdr:cNvSpPr txBox="1"/>
      </xdr:nvSpPr>
      <xdr:spPr>
        <a:xfrm>
          <a:off x="18389111" y="124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義務的経費についてみると、人件費については住民一人当たり</a:t>
          </a:r>
          <a:r>
            <a:rPr kumimoji="1" lang="en-US" altLang="ja-JP" sz="1300">
              <a:solidFill>
                <a:srgbClr val="FF0000"/>
              </a:solidFill>
              <a:latin typeface="ＭＳ Ｐゴシック" panose="020B0600070205080204" pitchFamily="50" charset="-128"/>
              <a:ea typeface="ＭＳ Ｐゴシック" panose="020B0600070205080204" pitchFamily="50" charset="-128"/>
            </a:rPr>
            <a:t>63,405</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円となっており、類似団体平均より高い状況が続いている。今後は、人事給与・定員適正化に取り組むとともに、技能労務職の退職不補充により人件費の抑制を図る。扶助費については、住民一人当たり</a:t>
          </a:r>
          <a:r>
            <a:rPr kumimoji="1" lang="en-US" altLang="ja-JP" sz="1300">
              <a:solidFill>
                <a:srgbClr val="FF0000"/>
              </a:solidFill>
              <a:latin typeface="ＭＳ Ｐゴシック" panose="020B0600070205080204" pitchFamily="50" charset="-128"/>
              <a:ea typeface="ＭＳ Ｐゴシック" panose="020B0600070205080204" pitchFamily="50" charset="-128"/>
            </a:rPr>
            <a:t>145,585</a:t>
          </a:r>
          <a:r>
            <a:rPr kumimoji="1" lang="ja-JP" altLang="en-US" sz="1300">
              <a:latin typeface="ＭＳ Ｐゴシック" panose="020B0600070205080204" pitchFamily="50" charset="-128"/>
              <a:ea typeface="ＭＳ Ｐゴシック" panose="020B0600070205080204" pitchFamily="50" charset="-128"/>
            </a:rPr>
            <a:t>円となっている。類似団体順位において</a:t>
          </a:r>
          <a:r>
            <a:rPr kumimoji="1" lang="en-US" altLang="ja-JP" sz="1300">
              <a:solidFill>
                <a:srgbClr val="FF0000"/>
              </a:solidFill>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なっており、高い水準となっている。本市の大きな課題である増大する扶助費については、引き続き生活困窮者の自立支援事業などを進めることで抑制を図る。最後に公債費については、過去からの起債抑制により類似団体と比べても低い水準となっている。今後は市内公共施設老朽化に伴う改修工事等が見込まれることから、実質公債費比率の動向には注視していく必要がある。</a:t>
          </a:r>
        </a:p>
        <a:p>
          <a:r>
            <a:rPr kumimoji="1" lang="ja-JP" altLang="en-US" sz="1300">
              <a:latin typeface="ＭＳ Ｐゴシック" panose="020B0600070205080204" pitchFamily="50" charset="-128"/>
              <a:ea typeface="ＭＳ Ｐゴシック" panose="020B0600070205080204" pitchFamily="50" charset="-128"/>
            </a:rPr>
            <a:t>　普通建設事業費全体においては住民一人当たり</a:t>
          </a:r>
          <a:r>
            <a:rPr kumimoji="1" lang="en-US" altLang="ja-JP" sz="1300">
              <a:solidFill>
                <a:srgbClr val="FF0000"/>
              </a:solidFill>
              <a:latin typeface="ＭＳ Ｐゴシック" panose="020B0600070205080204" pitchFamily="50" charset="-128"/>
              <a:ea typeface="ＭＳ Ｐゴシック" panose="020B0600070205080204" pitchFamily="50" charset="-128"/>
            </a:rPr>
            <a:t>71,997</a:t>
          </a:r>
          <a:r>
            <a:rPr kumimoji="1" lang="ja-JP" altLang="en-US" sz="1300">
              <a:latin typeface="ＭＳ Ｐゴシック" panose="020B0600070205080204" pitchFamily="50" charset="-128"/>
              <a:ea typeface="ＭＳ Ｐゴシック" panose="020B0600070205080204" pitchFamily="50" charset="-128"/>
            </a:rPr>
            <a:t>円となっている。市役所の建替工事により、前年度と比べ大幅な増となっている。物件費については住民一人当たり</a:t>
          </a:r>
          <a:r>
            <a:rPr kumimoji="1" lang="en-US" altLang="ja-JP" sz="1300">
              <a:solidFill>
                <a:srgbClr val="FF0000"/>
              </a:solidFill>
              <a:latin typeface="ＭＳ Ｐゴシック" panose="020B0600070205080204" pitchFamily="50" charset="-128"/>
              <a:ea typeface="ＭＳ Ｐゴシック" panose="020B0600070205080204" pitchFamily="50" charset="-128"/>
            </a:rPr>
            <a:t>57,338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円となっており類似団体平均に比べて低い水準となっている。これは保育所や一部の小学校給食業務を直営で行っていることなどが要因だが、令和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年度はごみの戸別収集開始等に伴い増額となっている。補助費等については住民一人当たり</a:t>
          </a:r>
          <a:r>
            <a:rPr kumimoji="1" lang="en-US" altLang="ja-JP" sz="1300">
              <a:solidFill>
                <a:srgbClr val="FF0000"/>
              </a:solidFill>
              <a:latin typeface="ＭＳ Ｐゴシック" panose="020B0600070205080204" pitchFamily="50" charset="-128"/>
              <a:ea typeface="ＭＳ Ｐゴシック" panose="020B0600070205080204" pitchFamily="50" charset="-128"/>
            </a:rPr>
            <a:t>145,256</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年度は新型コロナウイルス感染症対策関係に対する補助金額の皆増などにより、前年度より大幅な増額となっている。繰出金については住民一人当</a:t>
          </a:r>
          <a:r>
            <a:rPr kumimoji="1" lang="en-US" altLang="ja-JP" sz="1300">
              <a:solidFill>
                <a:srgbClr val="FF0000"/>
              </a:solidFill>
              <a:latin typeface="ＭＳ Ｐゴシック" panose="020B0600070205080204" pitchFamily="50" charset="-128"/>
              <a:ea typeface="ＭＳ Ｐゴシック" panose="020B0600070205080204" pitchFamily="50" charset="-128"/>
            </a:rPr>
            <a:t>42,979</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円となっており類似団体平均に比べて高い水準となっているため、介護予防事業を推進するなど引き続き繰出金の抑制に努める。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74,905
73,570
10.23
43,641,136
42,404,538
1,164,259
15,656,677
21,335,703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135585</xdr:rowOff>
    </xdr:from>
    <xdr:to>
      <xdr:col>24</xdr:col>
      <xdr:colOff>63500</xdr:colOff>
      <xdr:row>33</xdr:row>
      <xdr:rowOff>137871</xdr:rowOff>
    </xdr:to>
    <xdr:cxnSp macro="">
      <xdr:nvCxnSpPr>
        <xdr:cNvPr id="59" name="直線コネクタ 58"/>
        <xdr:cNvCxnSpPr/>
      </xdr:nvCxnSpPr>
      <xdr:spPr>
        <a:xfrm>
          <a:off x="3797300" y="579343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112268</xdr:rowOff>
    </xdr:from>
    <xdr:to>
      <xdr:col>19</xdr:col>
      <xdr:colOff>177800</xdr:colOff>
      <xdr:row>33</xdr:row>
      <xdr:rowOff>135585</xdr:rowOff>
    </xdr:to>
    <xdr:cxnSp macro="">
      <xdr:nvCxnSpPr>
        <xdr:cNvPr id="62" name="直線コネクタ 61"/>
        <xdr:cNvCxnSpPr/>
      </xdr:nvCxnSpPr>
      <xdr:spPr>
        <a:xfrm>
          <a:off x="2908300" y="577011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112268</xdr:rowOff>
    </xdr:from>
    <xdr:to>
      <xdr:col>15</xdr:col>
      <xdr:colOff>50800</xdr:colOff>
      <xdr:row>33</xdr:row>
      <xdr:rowOff>166675</xdr:rowOff>
    </xdr:to>
    <xdr:cxnSp macro="">
      <xdr:nvCxnSpPr>
        <xdr:cNvPr id="65" name="直線コネクタ 64"/>
        <xdr:cNvCxnSpPr/>
      </xdr:nvCxnSpPr>
      <xdr:spPr>
        <a:xfrm flipV="1">
          <a:off x="2019300" y="5770118"/>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153416</xdr:rowOff>
    </xdr:from>
    <xdr:to>
      <xdr:col>10</xdr:col>
      <xdr:colOff>114300</xdr:colOff>
      <xdr:row>33</xdr:row>
      <xdr:rowOff>166675</xdr:rowOff>
    </xdr:to>
    <xdr:cxnSp macro="">
      <xdr:nvCxnSpPr>
        <xdr:cNvPr id="68" name="直線コネクタ 67"/>
        <xdr:cNvCxnSpPr/>
      </xdr:nvCxnSpPr>
      <xdr:spPr>
        <a:xfrm>
          <a:off x="1130300" y="581126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87071</xdr:rowOff>
    </xdr:from>
    <xdr:to>
      <xdr:col>24</xdr:col>
      <xdr:colOff>114300</xdr:colOff>
      <xdr:row>34</xdr:row>
      <xdr:rowOff>17221</xdr:rowOff>
    </xdr:to>
    <xdr:sp macro="" textlink="">
      <xdr:nvSpPr>
        <xdr:cNvPr id="78" name="楕円 77"/>
        <xdr:cNvSpPr/>
      </xdr:nvSpPr>
      <xdr:spPr>
        <a:xfrm>
          <a:off x="4584700" y="57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109948</xdr:rowOff>
    </xdr:from>
    <xdr:ext cx="469744" cy="259045"/>
    <xdr:sp macro="" textlink="">
      <xdr:nvSpPr>
        <xdr:cNvPr id="79" name="議会費該当値テキスト"/>
        <xdr:cNvSpPr txBox="1"/>
      </xdr:nvSpPr>
      <xdr:spPr>
        <a:xfrm>
          <a:off x="4686300" y="559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84785</xdr:rowOff>
    </xdr:from>
    <xdr:to>
      <xdr:col>20</xdr:col>
      <xdr:colOff>38100</xdr:colOff>
      <xdr:row>34</xdr:row>
      <xdr:rowOff>14935</xdr:rowOff>
    </xdr:to>
    <xdr:sp macro="" textlink="">
      <xdr:nvSpPr>
        <xdr:cNvPr id="80" name="楕円 79"/>
        <xdr:cNvSpPr/>
      </xdr:nvSpPr>
      <xdr:spPr>
        <a:xfrm>
          <a:off x="37465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31462</xdr:rowOff>
    </xdr:from>
    <xdr:ext cx="469744" cy="259045"/>
    <xdr:sp macro="" textlink="">
      <xdr:nvSpPr>
        <xdr:cNvPr id="81" name="テキスト ボックス 80"/>
        <xdr:cNvSpPr txBox="1"/>
      </xdr:nvSpPr>
      <xdr:spPr>
        <a:xfrm>
          <a:off x="3562428" y="55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61468</xdr:rowOff>
    </xdr:from>
    <xdr:to>
      <xdr:col>15</xdr:col>
      <xdr:colOff>101600</xdr:colOff>
      <xdr:row>33</xdr:row>
      <xdr:rowOff>163068</xdr:rowOff>
    </xdr:to>
    <xdr:sp macro="" textlink="">
      <xdr:nvSpPr>
        <xdr:cNvPr id="82" name="楕円 81"/>
        <xdr:cNvSpPr/>
      </xdr:nvSpPr>
      <xdr:spPr>
        <a:xfrm>
          <a:off x="2857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8145</xdr:rowOff>
    </xdr:from>
    <xdr:ext cx="469744" cy="259045"/>
    <xdr:sp macro="" textlink="">
      <xdr:nvSpPr>
        <xdr:cNvPr id="83" name="テキスト ボックス 82"/>
        <xdr:cNvSpPr txBox="1"/>
      </xdr:nvSpPr>
      <xdr:spPr>
        <a:xfrm>
          <a:off x="2673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115875</xdr:rowOff>
    </xdr:from>
    <xdr:to>
      <xdr:col>10</xdr:col>
      <xdr:colOff>165100</xdr:colOff>
      <xdr:row>34</xdr:row>
      <xdr:rowOff>46025</xdr:rowOff>
    </xdr:to>
    <xdr:sp macro="" textlink="">
      <xdr:nvSpPr>
        <xdr:cNvPr id="84" name="楕円 83"/>
        <xdr:cNvSpPr/>
      </xdr:nvSpPr>
      <xdr:spPr>
        <a:xfrm>
          <a:off x="1968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62552</xdr:rowOff>
    </xdr:from>
    <xdr:ext cx="469744" cy="259045"/>
    <xdr:sp macro="" textlink="">
      <xdr:nvSpPr>
        <xdr:cNvPr id="85" name="テキスト ボックス 84"/>
        <xdr:cNvSpPr txBox="1"/>
      </xdr:nvSpPr>
      <xdr:spPr>
        <a:xfrm>
          <a:off x="1784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102616</xdr:rowOff>
    </xdr:from>
    <xdr:to>
      <xdr:col>6</xdr:col>
      <xdr:colOff>38100</xdr:colOff>
      <xdr:row>34</xdr:row>
      <xdr:rowOff>32766</xdr:rowOff>
    </xdr:to>
    <xdr:sp macro="" textlink="">
      <xdr:nvSpPr>
        <xdr:cNvPr id="86" name="楕円 85"/>
        <xdr:cNvSpPr/>
      </xdr:nvSpPr>
      <xdr:spPr>
        <a:xfrm>
          <a:off x="1079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49293</xdr:rowOff>
    </xdr:from>
    <xdr:ext cx="469744" cy="259045"/>
    <xdr:sp macro="" textlink="">
      <xdr:nvSpPr>
        <xdr:cNvPr id="87" name="テキスト ボックス 86"/>
        <xdr:cNvSpPr txBox="1"/>
      </xdr:nvSpPr>
      <xdr:spPr>
        <a:xfrm>
          <a:off x="895428"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158376</xdr:rowOff>
    </xdr:from>
    <xdr:to>
      <xdr:col>24</xdr:col>
      <xdr:colOff>63500</xdr:colOff>
      <xdr:row>58</xdr:row>
      <xdr:rowOff>111163</xdr:rowOff>
    </xdr:to>
    <xdr:cxnSp macro="">
      <xdr:nvCxnSpPr>
        <xdr:cNvPr id="117" name="直線コネクタ 116"/>
        <xdr:cNvCxnSpPr/>
      </xdr:nvCxnSpPr>
      <xdr:spPr>
        <a:xfrm flipV="1">
          <a:off x="3797300" y="9073776"/>
          <a:ext cx="838200" cy="98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111163</xdr:rowOff>
    </xdr:from>
    <xdr:to>
      <xdr:col>19</xdr:col>
      <xdr:colOff>177800</xdr:colOff>
      <xdr:row>59</xdr:row>
      <xdr:rowOff>21072</xdr:rowOff>
    </xdr:to>
    <xdr:cxnSp macro="">
      <xdr:nvCxnSpPr>
        <xdr:cNvPr id="120" name="直線コネクタ 119"/>
        <xdr:cNvCxnSpPr/>
      </xdr:nvCxnSpPr>
      <xdr:spPr>
        <a:xfrm flipV="1">
          <a:off x="2908300" y="10055263"/>
          <a:ext cx="889000" cy="8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21072</xdr:rowOff>
    </xdr:from>
    <xdr:to>
      <xdr:col>15</xdr:col>
      <xdr:colOff>50800</xdr:colOff>
      <xdr:row>59</xdr:row>
      <xdr:rowOff>73437</xdr:rowOff>
    </xdr:to>
    <xdr:cxnSp macro="">
      <xdr:nvCxnSpPr>
        <xdr:cNvPr id="123" name="直線コネクタ 122"/>
        <xdr:cNvCxnSpPr/>
      </xdr:nvCxnSpPr>
      <xdr:spPr>
        <a:xfrm flipV="1">
          <a:off x="2019300" y="10136622"/>
          <a:ext cx="889000" cy="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48984</xdr:rowOff>
    </xdr:from>
    <xdr:to>
      <xdr:col>10</xdr:col>
      <xdr:colOff>114300</xdr:colOff>
      <xdr:row>59</xdr:row>
      <xdr:rowOff>73437</xdr:rowOff>
    </xdr:to>
    <xdr:cxnSp macro="">
      <xdr:nvCxnSpPr>
        <xdr:cNvPr id="126" name="直線コネクタ 125"/>
        <xdr:cNvCxnSpPr/>
      </xdr:nvCxnSpPr>
      <xdr:spPr>
        <a:xfrm>
          <a:off x="1130300" y="10164534"/>
          <a:ext cx="889000" cy="2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107576</xdr:rowOff>
    </xdr:from>
    <xdr:to>
      <xdr:col>24</xdr:col>
      <xdr:colOff>114300</xdr:colOff>
      <xdr:row>53</xdr:row>
      <xdr:rowOff>37726</xdr:rowOff>
    </xdr:to>
    <xdr:sp macro="" textlink="">
      <xdr:nvSpPr>
        <xdr:cNvPr id="136" name="楕円 135"/>
        <xdr:cNvSpPr/>
      </xdr:nvSpPr>
      <xdr:spPr>
        <a:xfrm>
          <a:off x="4584700" y="902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130453</xdr:rowOff>
    </xdr:from>
    <xdr:ext cx="599010" cy="259045"/>
    <xdr:sp macro="" textlink="">
      <xdr:nvSpPr>
        <xdr:cNvPr id="137" name="総務費該当値テキスト"/>
        <xdr:cNvSpPr txBox="1"/>
      </xdr:nvSpPr>
      <xdr:spPr>
        <a:xfrm>
          <a:off x="4686300" y="887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60363</xdr:rowOff>
    </xdr:from>
    <xdr:to>
      <xdr:col>20</xdr:col>
      <xdr:colOff>38100</xdr:colOff>
      <xdr:row>58</xdr:row>
      <xdr:rowOff>161963</xdr:rowOff>
    </xdr:to>
    <xdr:sp macro="" textlink="">
      <xdr:nvSpPr>
        <xdr:cNvPr id="138" name="楕円 137"/>
        <xdr:cNvSpPr/>
      </xdr:nvSpPr>
      <xdr:spPr>
        <a:xfrm>
          <a:off x="3746500" y="100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7040</xdr:rowOff>
    </xdr:from>
    <xdr:ext cx="534377" cy="259045"/>
    <xdr:sp macro="" textlink="">
      <xdr:nvSpPr>
        <xdr:cNvPr id="139" name="テキスト ボックス 138"/>
        <xdr:cNvSpPr txBox="1"/>
      </xdr:nvSpPr>
      <xdr:spPr>
        <a:xfrm>
          <a:off x="3530111" y="97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141722</xdr:rowOff>
    </xdr:from>
    <xdr:to>
      <xdr:col>15</xdr:col>
      <xdr:colOff>101600</xdr:colOff>
      <xdr:row>59</xdr:row>
      <xdr:rowOff>71872</xdr:rowOff>
    </xdr:to>
    <xdr:sp macro="" textlink="">
      <xdr:nvSpPr>
        <xdr:cNvPr id="140" name="楕円 139"/>
        <xdr:cNvSpPr/>
      </xdr:nvSpPr>
      <xdr:spPr>
        <a:xfrm>
          <a:off x="2857500" y="100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88399</xdr:rowOff>
    </xdr:from>
    <xdr:ext cx="534377" cy="259045"/>
    <xdr:sp macro="" textlink="">
      <xdr:nvSpPr>
        <xdr:cNvPr id="141" name="テキスト ボックス 140"/>
        <xdr:cNvSpPr txBox="1"/>
      </xdr:nvSpPr>
      <xdr:spPr>
        <a:xfrm>
          <a:off x="2641111" y="986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22637</xdr:rowOff>
    </xdr:from>
    <xdr:to>
      <xdr:col>10</xdr:col>
      <xdr:colOff>165100</xdr:colOff>
      <xdr:row>59</xdr:row>
      <xdr:rowOff>124237</xdr:rowOff>
    </xdr:to>
    <xdr:sp macro="" textlink="">
      <xdr:nvSpPr>
        <xdr:cNvPr id="142" name="楕円 141"/>
        <xdr:cNvSpPr/>
      </xdr:nvSpPr>
      <xdr:spPr>
        <a:xfrm>
          <a:off x="1968500" y="1013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115364</xdr:rowOff>
    </xdr:from>
    <xdr:ext cx="534377" cy="259045"/>
    <xdr:sp macro="" textlink="">
      <xdr:nvSpPr>
        <xdr:cNvPr id="143" name="テキスト ボックス 142"/>
        <xdr:cNvSpPr txBox="1"/>
      </xdr:nvSpPr>
      <xdr:spPr>
        <a:xfrm>
          <a:off x="1752111" y="102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169634</xdr:rowOff>
    </xdr:from>
    <xdr:to>
      <xdr:col>6</xdr:col>
      <xdr:colOff>38100</xdr:colOff>
      <xdr:row>59</xdr:row>
      <xdr:rowOff>99784</xdr:rowOff>
    </xdr:to>
    <xdr:sp macro="" textlink="">
      <xdr:nvSpPr>
        <xdr:cNvPr id="144" name="楕円 143"/>
        <xdr:cNvSpPr/>
      </xdr:nvSpPr>
      <xdr:spPr>
        <a:xfrm>
          <a:off x="1079500" y="101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116311</xdr:rowOff>
    </xdr:from>
    <xdr:ext cx="534377" cy="259045"/>
    <xdr:sp macro="" textlink="">
      <xdr:nvSpPr>
        <xdr:cNvPr id="145" name="テキスト ボックス 144"/>
        <xdr:cNvSpPr txBox="1"/>
      </xdr:nvSpPr>
      <xdr:spPr>
        <a:xfrm>
          <a:off x="863111" y="988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40716</xdr:rowOff>
    </xdr:from>
    <xdr:to>
      <xdr:col>24</xdr:col>
      <xdr:colOff>63500</xdr:colOff>
      <xdr:row>71</xdr:row>
      <xdr:rowOff>58275</xdr:rowOff>
    </xdr:to>
    <xdr:cxnSp macro="">
      <xdr:nvCxnSpPr>
        <xdr:cNvPr id="177" name="直線コネクタ 176"/>
        <xdr:cNvCxnSpPr/>
      </xdr:nvCxnSpPr>
      <xdr:spPr>
        <a:xfrm flipV="1">
          <a:off x="3797300" y="12213666"/>
          <a:ext cx="8382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53148</xdr:rowOff>
    </xdr:from>
    <xdr:to>
      <xdr:col>19</xdr:col>
      <xdr:colOff>177800</xdr:colOff>
      <xdr:row>71</xdr:row>
      <xdr:rowOff>58275</xdr:rowOff>
    </xdr:to>
    <xdr:cxnSp macro="">
      <xdr:nvCxnSpPr>
        <xdr:cNvPr id="180" name="直線コネクタ 179"/>
        <xdr:cNvCxnSpPr/>
      </xdr:nvCxnSpPr>
      <xdr:spPr>
        <a:xfrm>
          <a:off x="2908300" y="12226098"/>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53148</xdr:rowOff>
    </xdr:from>
    <xdr:to>
      <xdr:col>15</xdr:col>
      <xdr:colOff>50800</xdr:colOff>
      <xdr:row>71</xdr:row>
      <xdr:rowOff>70456</xdr:rowOff>
    </xdr:to>
    <xdr:cxnSp macro="">
      <xdr:nvCxnSpPr>
        <xdr:cNvPr id="183" name="直線コネクタ 182"/>
        <xdr:cNvCxnSpPr/>
      </xdr:nvCxnSpPr>
      <xdr:spPr>
        <a:xfrm flipV="1">
          <a:off x="2019300" y="12226098"/>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70456</xdr:rowOff>
    </xdr:from>
    <xdr:to>
      <xdr:col>10</xdr:col>
      <xdr:colOff>114300</xdr:colOff>
      <xdr:row>71</xdr:row>
      <xdr:rowOff>115044</xdr:rowOff>
    </xdr:to>
    <xdr:cxnSp macro="">
      <xdr:nvCxnSpPr>
        <xdr:cNvPr id="186" name="直線コネクタ 185"/>
        <xdr:cNvCxnSpPr/>
      </xdr:nvCxnSpPr>
      <xdr:spPr>
        <a:xfrm flipV="1">
          <a:off x="1130300" y="12243406"/>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161366</xdr:rowOff>
    </xdr:from>
    <xdr:to>
      <xdr:col>24</xdr:col>
      <xdr:colOff>114300</xdr:colOff>
      <xdr:row>71</xdr:row>
      <xdr:rowOff>91516</xdr:rowOff>
    </xdr:to>
    <xdr:sp macro="" textlink="">
      <xdr:nvSpPr>
        <xdr:cNvPr id="196" name="楕円 195"/>
        <xdr:cNvSpPr/>
      </xdr:nvSpPr>
      <xdr:spPr>
        <a:xfrm>
          <a:off x="4584700" y="121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76293</xdr:rowOff>
    </xdr:from>
    <xdr:ext cx="599010" cy="259045"/>
    <xdr:sp macro="" textlink="">
      <xdr:nvSpPr>
        <xdr:cNvPr id="197" name="民生費該当値テキスト"/>
        <xdr:cNvSpPr txBox="1"/>
      </xdr:nvSpPr>
      <xdr:spPr>
        <a:xfrm>
          <a:off x="4686300" y="1207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7475</xdr:rowOff>
    </xdr:from>
    <xdr:to>
      <xdr:col>20</xdr:col>
      <xdr:colOff>38100</xdr:colOff>
      <xdr:row>71</xdr:row>
      <xdr:rowOff>109075</xdr:rowOff>
    </xdr:to>
    <xdr:sp macro="" textlink="">
      <xdr:nvSpPr>
        <xdr:cNvPr id="198" name="楕円 197"/>
        <xdr:cNvSpPr/>
      </xdr:nvSpPr>
      <xdr:spPr>
        <a:xfrm>
          <a:off x="3746500" y="121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125602</xdr:rowOff>
    </xdr:from>
    <xdr:ext cx="599010" cy="259045"/>
    <xdr:sp macro="" textlink="">
      <xdr:nvSpPr>
        <xdr:cNvPr id="199" name="テキスト ボックス 198"/>
        <xdr:cNvSpPr txBox="1"/>
      </xdr:nvSpPr>
      <xdr:spPr>
        <a:xfrm>
          <a:off x="3497795" y="1195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2348</xdr:rowOff>
    </xdr:from>
    <xdr:to>
      <xdr:col>15</xdr:col>
      <xdr:colOff>101600</xdr:colOff>
      <xdr:row>71</xdr:row>
      <xdr:rowOff>103948</xdr:rowOff>
    </xdr:to>
    <xdr:sp macro="" textlink="">
      <xdr:nvSpPr>
        <xdr:cNvPr id="200" name="楕円 199"/>
        <xdr:cNvSpPr/>
      </xdr:nvSpPr>
      <xdr:spPr>
        <a:xfrm>
          <a:off x="2857500" y="121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120475</xdr:rowOff>
    </xdr:from>
    <xdr:ext cx="599010" cy="259045"/>
    <xdr:sp macro="" textlink="">
      <xdr:nvSpPr>
        <xdr:cNvPr id="201" name="テキスト ボックス 200"/>
        <xdr:cNvSpPr txBox="1"/>
      </xdr:nvSpPr>
      <xdr:spPr>
        <a:xfrm>
          <a:off x="2608795" y="1195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19656</xdr:rowOff>
    </xdr:from>
    <xdr:to>
      <xdr:col>10</xdr:col>
      <xdr:colOff>165100</xdr:colOff>
      <xdr:row>71</xdr:row>
      <xdr:rowOff>121256</xdr:rowOff>
    </xdr:to>
    <xdr:sp macro="" textlink="">
      <xdr:nvSpPr>
        <xdr:cNvPr id="202" name="楕円 201"/>
        <xdr:cNvSpPr/>
      </xdr:nvSpPr>
      <xdr:spPr>
        <a:xfrm>
          <a:off x="1968500" y="121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137783</xdr:rowOff>
    </xdr:from>
    <xdr:ext cx="599010" cy="259045"/>
    <xdr:sp macro="" textlink="">
      <xdr:nvSpPr>
        <xdr:cNvPr id="203" name="テキスト ボックス 202"/>
        <xdr:cNvSpPr txBox="1"/>
      </xdr:nvSpPr>
      <xdr:spPr>
        <a:xfrm>
          <a:off x="1719795" y="1196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64244</xdr:rowOff>
    </xdr:from>
    <xdr:to>
      <xdr:col>6</xdr:col>
      <xdr:colOff>38100</xdr:colOff>
      <xdr:row>71</xdr:row>
      <xdr:rowOff>165844</xdr:rowOff>
    </xdr:to>
    <xdr:sp macro="" textlink="">
      <xdr:nvSpPr>
        <xdr:cNvPr id="204" name="楕円 203"/>
        <xdr:cNvSpPr/>
      </xdr:nvSpPr>
      <xdr:spPr>
        <a:xfrm>
          <a:off x="1079500" y="122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10921</xdr:rowOff>
    </xdr:from>
    <xdr:ext cx="599010" cy="259045"/>
    <xdr:sp macro="" textlink="">
      <xdr:nvSpPr>
        <xdr:cNvPr id="205" name="テキスト ボックス 204"/>
        <xdr:cNvSpPr txBox="1"/>
      </xdr:nvSpPr>
      <xdr:spPr>
        <a:xfrm>
          <a:off x="830795" y="1201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39573</xdr:rowOff>
    </xdr:from>
    <xdr:to>
      <xdr:col>24</xdr:col>
      <xdr:colOff>63500</xdr:colOff>
      <xdr:row>97</xdr:row>
      <xdr:rowOff>89306</xdr:rowOff>
    </xdr:to>
    <xdr:cxnSp macro="">
      <xdr:nvCxnSpPr>
        <xdr:cNvPr id="234" name="直線コネクタ 233"/>
        <xdr:cNvCxnSpPr/>
      </xdr:nvCxnSpPr>
      <xdr:spPr>
        <a:xfrm flipV="1">
          <a:off x="3797300" y="16670223"/>
          <a:ext cx="8382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89306</xdr:rowOff>
    </xdr:from>
    <xdr:to>
      <xdr:col>19</xdr:col>
      <xdr:colOff>177800</xdr:colOff>
      <xdr:row>97</xdr:row>
      <xdr:rowOff>101042</xdr:rowOff>
    </xdr:to>
    <xdr:cxnSp macro="">
      <xdr:nvCxnSpPr>
        <xdr:cNvPr id="237" name="直線コネクタ 236"/>
        <xdr:cNvCxnSpPr/>
      </xdr:nvCxnSpPr>
      <xdr:spPr>
        <a:xfrm flipV="1">
          <a:off x="2908300" y="16719956"/>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88964</xdr:rowOff>
    </xdr:from>
    <xdr:to>
      <xdr:col>15</xdr:col>
      <xdr:colOff>50800</xdr:colOff>
      <xdr:row>97</xdr:row>
      <xdr:rowOff>101042</xdr:rowOff>
    </xdr:to>
    <xdr:cxnSp macro="">
      <xdr:nvCxnSpPr>
        <xdr:cNvPr id="240" name="直線コネクタ 239"/>
        <xdr:cNvCxnSpPr/>
      </xdr:nvCxnSpPr>
      <xdr:spPr>
        <a:xfrm>
          <a:off x="2019300" y="16719614"/>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88964</xdr:rowOff>
    </xdr:from>
    <xdr:to>
      <xdr:col>10</xdr:col>
      <xdr:colOff>114300</xdr:colOff>
      <xdr:row>97</xdr:row>
      <xdr:rowOff>91160</xdr:rowOff>
    </xdr:to>
    <xdr:cxnSp macro="">
      <xdr:nvCxnSpPr>
        <xdr:cNvPr id="243" name="直線コネクタ 242"/>
        <xdr:cNvCxnSpPr/>
      </xdr:nvCxnSpPr>
      <xdr:spPr>
        <a:xfrm flipV="1">
          <a:off x="1130300" y="16719614"/>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160223</xdr:rowOff>
    </xdr:from>
    <xdr:to>
      <xdr:col>24</xdr:col>
      <xdr:colOff>114300</xdr:colOff>
      <xdr:row>97</xdr:row>
      <xdr:rowOff>90373</xdr:rowOff>
    </xdr:to>
    <xdr:sp macro="" textlink="">
      <xdr:nvSpPr>
        <xdr:cNvPr id="253" name="楕円 252"/>
        <xdr:cNvSpPr/>
      </xdr:nvSpPr>
      <xdr:spPr>
        <a:xfrm>
          <a:off x="45847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75150</xdr:rowOff>
    </xdr:from>
    <xdr:ext cx="534377" cy="259045"/>
    <xdr:sp macro="" textlink="">
      <xdr:nvSpPr>
        <xdr:cNvPr id="254" name="衛生費該当値テキスト"/>
        <xdr:cNvSpPr txBox="1"/>
      </xdr:nvSpPr>
      <xdr:spPr>
        <a:xfrm>
          <a:off x="4686300" y="165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38506</xdr:rowOff>
    </xdr:from>
    <xdr:to>
      <xdr:col>20</xdr:col>
      <xdr:colOff>38100</xdr:colOff>
      <xdr:row>97</xdr:row>
      <xdr:rowOff>140106</xdr:rowOff>
    </xdr:to>
    <xdr:sp macro="" textlink="">
      <xdr:nvSpPr>
        <xdr:cNvPr id="255" name="楕円 254"/>
        <xdr:cNvSpPr/>
      </xdr:nvSpPr>
      <xdr:spPr>
        <a:xfrm>
          <a:off x="3746500" y="166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131233</xdr:rowOff>
    </xdr:from>
    <xdr:ext cx="534377" cy="259045"/>
    <xdr:sp macro="" textlink="">
      <xdr:nvSpPr>
        <xdr:cNvPr id="256" name="テキスト ボックス 255"/>
        <xdr:cNvSpPr txBox="1"/>
      </xdr:nvSpPr>
      <xdr:spPr>
        <a:xfrm>
          <a:off x="3530111" y="167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50242</xdr:rowOff>
    </xdr:from>
    <xdr:to>
      <xdr:col>15</xdr:col>
      <xdr:colOff>101600</xdr:colOff>
      <xdr:row>97</xdr:row>
      <xdr:rowOff>151842</xdr:rowOff>
    </xdr:to>
    <xdr:sp macro="" textlink="">
      <xdr:nvSpPr>
        <xdr:cNvPr id="257" name="楕円 256"/>
        <xdr:cNvSpPr/>
      </xdr:nvSpPr>
      <xdr:spPr>
        <a:xfrm>
          <a:off x="2857500" y="16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142969</xdr:rowOff>
    </xdr:from>
    <xdr:ext cx="534377" cy="259045"/>
    <xdr:sp macro="" textlink="">
      <xdr:nvSpPr>
        <xdr:cNvPr id="258" name="テキスト ボックス 257"/>
        <xdr:cNvSpPr txBox="1"/>
      </xdr:nvSpPr>
      <xdr:spPr>
        <a:xfrm>
          <a:off x="2641111" y="167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38164</xdr:rowOff>
    </xdr:from>
    <xdr:to>
      <xdr:col>10</xdr:col>
      <xdr:colOff>165100</xdr:colOff>
      <xdr:row>97</xdr:row>
      <xdr:rowOff>139764</xdr:rowOff>
    </xdr:to>
    <xdr:sp macro="" textlink="">
      <xdr:nvSpPr>
        <xdr:cNvPr id="259" name="楕円 258"/>
        <xdr:cNvSpPr/>
      </xdr:nvSpPr>
      <xdr:spPr>
        <a:xfrm>
          <a:off x="1968500" y="166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130891</xdr:rowOff>
    </xdr:from>
    <xdr:ext cx="534377" cy="259045"/>
    <xdr:sp macro="" textlink="">
      <xdr:nvSpPr>
        <xdr:cNvPr id="260" name="テキスト ボックス 259"/>
        <xdr:cNvSpPr txBox="1"/>
      </xdr:nvSpPr>
      <xdr:spPr>
        <a:xfrm>
          <a:off x="1752111" y="167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40360</xdr:rowOff>
    </xdr:from>
    <xdr:to>
      <xdr:col>6</xdr:col>
      <xdr:colOff>38100</xdr:colOff>
      <xdr:row>97</xdr:row>
      <xdr:rowOff>141960</xdr:rowOff>
    </xdr:to>
    <xdr:sp macro="" textlink="">
      <xdr:nvSpPr>
        <xdr:cNvPr id="261" name="楕円 260"/>
        <xdr:cNvSpPr/>
      </xdr:nvSpPr>
      <xdr:spPr>
        <a:xfrm>
          <a:off x="1079500" y="166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133087</xdr:rowOff>
    </xdr:from>
    <xdr:ext cx="534377" cy="259045"/>
    <xdr:sp macro="" textlink="">
      <xdr:nvSpPr>
        <xdr:cNvPr id="262" name="テキスト ボックス 261"/>
        <xdr:cNvSpPr txBox="1"/>
      </xdr:nvSpPr>
      <xdr:spPr>
        <a:xfrm>
          <a:off x="863111" y="167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119126</xdr:rowOff>
    </xdr:from>
    <xdr:to>
      <xdr:col>55</xdr:col>
      <xdr:colOff>0</xdr:colOff>
      <xdr:row>35</xdr:row>
      <xdr:rowOff>129794</xdr:rowOff>
    </xdr:to>
    <xdr:cxnSp macro="">
      <xdr:nvCxnSpPr>
        <xdr:cNvPr id="291" name="直線コネクタ 290"/>
        <xdr:cNvCxnSpPr/>
      </xdr:nvCxnSpPr>
      <xdr:spPr>
        <a:xfrm>
          <a:off x="9639300" y="611987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2"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119126</xdr:rowOff>
    </xdr:from>
    <xdr:to>
      <xdr:col>50</xdr:col>
      <xdr:colOff>114300</xdr:colOff>
      <xdr:row>35</xdr:row>
      <xdr:rowOff>145796</xdr:rowOff>
    </xdr:to>
    <xdr:cxnSp macro="">
      <xdr:nvCxnSpPr>
        <xdr:cNvPr id="294" name="直線コネクタ 293"/>
        <xdr:cNvCxnSpPr/>
      </xdr:nvCxnSpPr>
      <xdr:spPr>
        <a:xfrm flipV="1">
          <a:off x="8750300" y="611987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137795</xdr:rowOff>
    </xdr:from>
    <xdr:to>
      <xdr:col>45</xdr:col>
      <xdr:colOff>177800</xdr:colOff>
      <xdr:row>35</xdr:row>
      <xdr:rowOff>145796</xdr:rowOff>
    </xdr:to>
    <xdr:cxnSp macro="">
      <xdr:nvCxnSpPr>
        <xdr:cNvPr id="297" name="直線コネクタ 296"/>
        <xdr:cNvCxnSpPr/>
      </xdr:nvCxnSpPr>
      <xdr:spPr>
        <a:xfrm>
          <a:off x="7861300" y="613854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299" name="テキスト ボックス 298"/>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137795</xdr:rowOff>
    </xdr:from>
    <xdr:to>
      <xdr:col>41</xdr:col>
      <xdr:colOff>50800</xdr:colOff>
      <xdr:row>35</xdr:row>
      <xdr:rowOff>144653</xdr:rowOff>
    </xdr:to>
    <xdr:cxnSp macro="">
      <xdr:nvCxnSpPr>
        <xdr:cNvPr id="300" name="直線コネクタ 299"/>
        <xdr:cNvCxnSpPr/>
      </xdr:nvCxnSpPr>
      <xdr:spPr>
        <a:xfrm flipV="1">
          <a:off x="6972300" y="61385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2" name="テキスト ボックス 301"/>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4" name="テキスト ボックス 303"/>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310" name="楕円 309"/>
        <xdr:cNvSpPr/>
      </xdr:nvSpPr>
      <xdr:spPr>
        <a:xfrm>
          <a:off x="104267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101871</xdr:rowOff>
    </xdr:from>
    <xdr:ext cx="469744" cy="259045"/>
    <xdr:sp macro="" textlink="">
      <xdr:nvSpPr>
        <xdr:cNvPr id="311" name="労働費該当値テキスト"/>
        <xdr:cNvSpPr txBox="1"/>
      </xdr:nvSpPr>
      <xdr:spPr>
        <a:xfrm>
          <a:off x="10528300" y="59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68326</xdr:rowOff>
    </xdr:from>
    <xdr:to>
      <xdr:col>50</xdr:col>
      <xdr:colOff>165100</xdr:colOff>
      <xdr:row>35</xdr:row>
      <xdr:rowOff>169926</xdr:rowOff>
    </xdr:to>
    <xdr:sp macro="" textlink="">
      <xdr:nvSpPr>
        <xdr:cNvPr id="312" name="楕円 311"/>
        <xdr:cNvSpPr/>
      </xdr:nvSpPr>
      <xdr:spPr>
        <a:xfrm>
          <a:off x="9588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15003</xdr:rowOff>
    </xdr:from>
    <xdr:ext cx="469744" cy="259045"/>
    <xdr:sp macro="" textlink="">
      <xdr:nvSpPr>
        <xdr:cNvPr id="313" name="テキスト ボックス 312"/>
        <xdr:cNvSpPr txBox="1"/>
      </xdr:nvSpPr>
      <xdr:spPr>
        <a:xfrm>
          <a:off x="9404428" y="584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94996</xdr:rowOff>
    </xdr:from>
    <xdr:to>
      <xdr:col>46</xdr:col>
      <xdr:colOff>38100</xdr:colOff>
      <xdr:row>36</xdr:row>
      <xdr:rowOff>25146</xdr:rowOff>
    </xdr:to>
    <xdr:sp macro="" textlink="">
      <xdr:nvSpPr>
        <xdr:cNvPr id="314" name="楕円 313"/>
        <xdr:cNvSpPr/>
      </xdr:nvSpPr>
      <xdr:spPr>
        <a:xfrm>
          <a:off x="8699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41673</xdr:rowOff>
    </xdr:from>
    <xdr:ext cx="469744" cy="259045"/>
    <xdr:sp macro="" textlink="">
      <xdr:nvSpPr>
        <xdr:cNvPr id="315" name="テキスト ボックス 314"/>
        <xdr:cNvSpPr txBox="1"/>
      </xdr:nvSpPr>
      <xdr:spPr>
        <a:xfrm>
          <a:off x="8515428"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86995</xdr:rowOff>
    </xdr:from>
    <xdr:to>
      <xdr:col>41</xdr:col>
      <xdr:colOff>101600</xdr:colOff>
      <xdr:row>36</xdr:row>
      <xdr:rowOff>17145</xdr:rowOff>
    </xdr:to>
    <xdr:sp macro="" textlink="">
      <xdr:nvSpPr>
        <xdr:cNvPr id="316" name="楕円 315"/>
        <xdr:cNvSpPr/>
      </xdr:nvSpPr>
      <xdr:spPr>
        <a:xfrm>
          <a:off x="7810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33672</xdr:rowOff>
    </xdr:from>
    <xdr:ext cx="469744" cy="259045"/>
    <xdr:sp macro="" textlink="">
      <xdr:nvSpPr>
        <xdr:cNvPr id="317" name="テキスト ボックス 316"/>
        <xdr:cNvSpPr txBox="1"/>
      </xdr:nvSpPr>
      <xdr:spPr>
        <a:xfrm>
          <a:off x="7626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93853</xdr:rowOff>
    </xdr:from>
    <xdr:to>
      <xdr:col>36</xdr:col>
      <xdr:colOff>165100</xdr:colOff>
      <xdr:row>36</xdr:row>
      <xdr:rowOff>24003</xdr:rowOff>
    </xdr:to>
    <xdr:sp macro="" textlink="">
      <xdr:nvSpPr>
        <xdr:cNvPr id="318" name="楕円 317"/>
        <xdr:cNvSpPr/>
      </xdr:nvSpPr>
      <xdr:spPr>
        <a:xfrm>
          <a:off x="6921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40530</xdr:rowOff>
    </xdr:from>
    <xdr:ext cx="469744" cy="259045"/>
    <xdr:sp macro="" textlink="">
      <xdr:nvSpPr>
        <xdr:cNvPr id="319" name="テキスト ボックス 318"/>
        <xdr:cNvSpPr txBox="1"/>
      </xdr:nvSpPr>
      <xdr:spPr>
        <a:xfrm>
          <a:off x="6737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68083</xdr:rowOff>
    </xdr:from>
    <xdr:to>
      <xdr:col>55</xdr:col>
      <xdr:colOff>0</xdr:colOff>
      <xdr:row>59</xdr:row>
      <xdr:rowOff>73537</xdr:rowOff>
    </xdr:to>
    <xdr:cxnSp macro="">
      <xdr:nvCxnSpPr>
        <xdr:cNvPr id="350" name="直線コネクタ 349"/>
        <xdr:cNvCxnSpPr/>
      </xdr:nvCxnSpPr>
      <xdr:spPr>
        <a:xfrm flipV="1">
          <a:off x="9639300" y="10183633"/>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64752</xdr:rowOff>
    </xdr:from>
    <xdr:to>
      <xdr:col>50</xdr:col>
      <xdr:colOff>114300</xdr:colOff>
      <xdr:row>59</xdr:row>
      <xdr:rowOff>73537</xdr:rowOff>
    </xdr:to>
    <xdr:cxnSp macro="">
      <xdr:nvCxnSpPr>
        <xdr:cNvPr id="353" name="直線コネクタ 352"/>
        <xdr:cNvCxnSpPr/>
      </xdr:nvCxnSpPr>
      <xdr:spPr>
        <a:xfrm>
          <a:off x="8750300" y="10180302"/>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64752</xdr:rowOff>
    </xdr:from>
    <xdr:to>
      <xdr:col>45</xdr:col>
      <xdr:colOff>177800</xdr:colOff>
      <xdr:row>59</xdr:row>
      <xdr:rowOff>72982</xdr:rowOff>
    </xdr:to>
    <xdr:cxnSp macro="">
      <xdr:nvCxnSpPr>
        <xdr:cNvPr id="356" name="直線コネクタ 355"/>
        <xdr:cNvCxnSpPr/>
      </xdr:nvCxnSpPr>
      <xdr:spPr>
        <a:xfrm flipV="1">
          <a:off x="7861300" y="1018030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55575</xdr:rowOff>
    </xdr:from>
    <xdr:to>
      <xdr:col>41</xdr:col>
      <xdr:colOff>50800</xdr:colOff>
      <xdr:row>59</xdr:row>
      <xdr:rowOff>72982</xdr:rowOff>
    </xdr:to>
    <xdr:cxnSp macro="">
      <xdr:nvCxnSpPr>
        <xdr:cNvPr id="359" name="直線コネクタ 358"/>
        <xdr:cNvCxnSpPr/>
      </xdr:nvCxnSpPr>
      <xdr:spPr>
        <a:xfrm>
          <a:off x="6972300" y="10171125"/>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17283</xdr:rowOff>
    </xdr:from>
    <xdr:to>
      <xdr:col>55</xdr:col>
      <xdr:colOff>50800</xdr:colOff>
      <xdr:row>59</xdr:row>
      <xdr:rowOff>118883</xdr:rowOff>
    </xdr:to>
    <xdr:sp macro="" textlink="">
      <xdr:nvSpPr>
        <xdr:cNvPr id="369" name="楕円 368"/>
        <xdr:cNvSpPr/>
      </xdr:nvSpPr>
      <xdr:spPr>
        <a:xfrm>
          <a:off x="10426700" y="101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103660</xdr:rowOff>
    </xdr:from>
    <xdr:ext cx="378565" cy="259045"/>
    <xdr:sp macro="" textlink="">
      <xdr:nvSpPr>
        <xdr:cNvPr id="370" name="農林水産業費該当値テキスト"/>
        <xdr:cNvSpPr txBox="1"/>
      </xdr:nvSpPr>
      <xdr:spPr>
        <a:xfrm>
          <a:off x="10528300" y="10047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22737</xdr:rowOff>
    </xdr:from>
    <xdr:to>
      <xdr:col>50</xdr:col>
      <xdr:colOff>165100</xdr:colOff>
      <xdr:row>59</xdr:row>
      <xdr:rowOff>124337</xdr:rowOff>
    </xdr:to>
    <xdr:sp macro="" textlink="">
      <xdr:nvSpPr>
        <xdr:cNvPr id="371" name="楕円 370"/>
        <xdr:cNvSpPr/>
      </xdr:nvSpPr>
      <xdr:spPr>
        <a:xfrm>
          <a:off x="9588500" y="101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115464</xdr:rowOff>
    </xdr:from>
    <xdr:ext cx="378565" cy="259045"/>
    <xdr:sp macro="" textlink="">
      <xdr:nvSpPr>
        <xdr:cNvPr id="372" name="テキスト ボックス 371"/>
        <xdr:cNvSpPr txBox="1"/>
      </xdr:nvSpPr>
      <xdr:spPr>
        <a:xfrm>
          <a:off x="9450017" y="10231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13952</xdr:rowOff>
    </xdr:from>
    <xdr:to>
      <xdr:col>46</xdr:col>
      <xdr:colOff>38100</xdr:colOff>
      <xdr:row>59</xdr:row>
      <xdr:rowOff>115552</xdr:rowOff>
    </xdr:to>
    <xdr:sp macro="" textlink="">
      <xdr:nvSpPr>
        <xdr:cNvPr id="373" name="楕円 372"/>
        <xdr:cNvSpPr/>
      </xdr:nvSpPr>
      <xdr:spPr>
        <a:xfrm>
          <a:off x="8699500" y="101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106679</xdr:rowOff>
    </xdr:from>
    <xdr:ext cx="469744" cy="259045"/>
    <xdr:sp macro="" textlink="">
      <xdr:nvSpPr>
        <xdr:cNvPr id="374" name="テキスト ボックス 373"/>
        <xdr:cNvSpPr txBox="1"/>
      </xdr:nvSpPr>
      <xdr:spPr>
        <a:xfrm>
          <a:off x="8515428" y="102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22182</xdr:rowOff>
    </xdr:from>
    <xdr:to>
      <xdr:col>41</xdr:col>
      <xdr:colOff>101600</xdr:colOff>
      <xdr:row>59</xdr:row>
      <xdr:rowOff>123782</xdr:rowOff>
    </xdr:to>
    <xdr:sp macro="" textlink="">
      <xdr:nvSpPr>
        <xdr:cNvPr id="375" name="楕円 374"/>
        <xdr:cNvSpPr/>
      </xdr:nvSpPr>
      <xdr:spPr>
        <a:xfrm>
          <a:off x="78105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114909</xdr:rowOff>
    </xdr:from>
    <xdr:ext cx="378565" cy="259045"/>
    <xdr:sp macro="" textlink="">
      <xdr:nvSpPr>
        <xdr:cNvPr id="376" name="テキスト ボックス 375"/>
        <xdr:cNvSpPr txBox="1"/>
      </xdr:nvSpPr>
      <xdr:spPr>
        <a:xfrm>
          <a:off x="7672017" y="1023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4775</xdr:rowOff>
    </xdr:from>
    <xdr:to>
      <xdr:col>36</xdr:col>
      <xdr:colOff>165100</xdr:colOff>
      <xdr:row>59</xdr:row>
      <xdr:rowOff>106375</xdr:rowOff>
    </xdr:to>
    <xdr:sp macro="" textlink="">
      <xdr:nvSpPr>
        <xdr:cNvPr id="377" name="楕円 376"/>
        <xdr:cNvSpPr/>
      </xdr:nvSpPr>
      <xdr:spPr>
        <a:xfrm>
          <a:off x="6921500" y="101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97502</xdr:rowOff>
    </xdr:from>
    <xdr:ext cx="469744" cy="259045"/>
    <xdr:sp macro="" textlink="">
      <xdr:nvSpPr>
        <xdr:cNvPr id="378" name="テキスト ボックス 377"/>
        <xdr:cNvSpPr txBox="1"/>
      </xdr:nvSpPr>
      <xdr:spPr>
        <a:xfrm>
          <a:off x="6737428" y="102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34452</xdr:rowOff>
    </xdr:from>
    <xdr:to>
      <xdr:col>55</xdr:col>
      <xdr:colOff>0</xdr:colOff>
      <xdr:row>78</xdr:row>
      <xdr:rowOff>99603</xdr:rowOff>
    </xdr:to>
    <xdr:cxnSp macro="">
      <xdr:nvCxnSpPr>
        <xdr:cNvPr id="405" name="直線コネクタ 404"/>
        <xdr:cNvCxnSpPr/>
      </xdr:nvCxnSpPr>
      <xdr:spPr>
        <a:xfrm flipV="1">
          <a:off x="9639300" y="13407552"/>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99603</xdr:rowOff>
    </xdr:from>
    <xdr:to>
      <xdr:col>50</xdr:col>
      <xdr:colOff>114300</xdr:colOff>
      <xdr:row>78</xdr:row>
      <xdr:rowOff>102643</xdr:rowOff>
    </xdr:to>
    <xdr:cxnSp macro="">
      <xdr:nvCxnSpPr>
        <xdr:cNvPr id="408" name="直線コネクタ 407"/>
        <xdr:cNvCxnSpPr/>
      </xdr:nvCxnSpPr>
      <xdr:spPr>
        <a:xfrm flipV="1">
          <a:off x="8750300" y="13472703"/>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102643</xdr:rowOff>
    </xdr:from>
    <xdr:to>
      <xdr:col>45</xdr:col>
      <xdr:colOff>177800</xdr:colOff>
      <xdr:row>78</xdr:row>
      <xdr:rowOff>108017</xdr:rowOff>
    </xdr:to>
    <xdr:cxnSp macro="">
      <xdr:nvCxnSpPr>
        <xdr:cNvPr id="411" name="直線コネクタ 410"/>
        <xdr:cNvCxnSpPr/>
      </xdr:nvCxnSpPr>
      <xdr:spPr>
        <a:xfrm flipV="1">
          <a:off x="7861300" y="13475743"/>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108017</xdr:rowOff>
    </xdr:from>
    <xdr:to>
      <xdr:col>41</xdr:col>
      <xdr:colOff>50800</xdr:colOff>
      <xdr:row>78</xdr:row>
      <xdr:rowOff>117001</xdr:rowOff>
    </xdr:to>
    <xdr:cxnSp macro="">
      <xdr:nvCxnSpPr>
        <xdr:cNvPr id="414" name="直線コネクタ 413"/>
        <xdr:cNvCxnSpPr/>
      </xdr:nvCxnSpPr>
      <xdr:spPr>
        <a:xfrm flipV="1">
          <a:off x="6972300" y="13481117"/>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155102</xdr:rowOff>
    </xdr:from>
    <xdr:to>
      <xdr:col>55</xdr:col>
      <xdr:colOff>50800</xdr:colOff>
      <xdr:row>78</xdr:row>
      <xdr:rowOff>85252</xdr:rowOff>
    </xdr:to>
    <xdr:sp macro="" textlink="">
      <xdr:nvSpPr>
        <xdr:cNvPr id="424" name="楕円 423"/>
        <xdr:cNvSpPr/>
      </xdr:nvSpPr>
      <xdr:spPr>
        <a:xfrm>
          <a:off x="10426700" y="133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70029</xdr:rowOff>
    </xdr:from>
    <xdr:ext cx="469744" cy="259045"/>
    <xdr:sp macro="" textlink="">
      <xdr:nvSpPr>
        <xdr:cNvPr id="425" name="商工費該当値テキスト"/>
        <xdr:cNvSpPr txBox="1"/>
      </xdr:nvSpPr>
      <xdr:spPr>
        <a:xfrm>
          <a:off x="10528300" y="1327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48803</xdr:rowOff>
    </xdr:from>
    <xdr:to>
      <xdr:col>50</xdr:col>
      <xdr:colOff>165100</xdr:colOff>
      <xdr:row>78</xdr:row>
      <xdr:rowOff>150403</xdr:rowOff>
    </xdr:to>
    <xdr:sp macro="" textlink="">
      <xdr:nvSpPr>
        <xdr:cNvPr id="426" name="楕円 425"/>
        <xdr:cNvSpPr/>
      </xdr:nvSpPr>
      <xdr:spPr>
        <a:xfrm>
          <a:off x="9588500" y="134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141530</xdr:rowOff>
    </xdr:from>
    <xdr:ext cx="469744" cy="259045"/>
    <xdr:sp macro="" textlink="">
      <xdr:nvSpPr>
        <xdr:cNvPr id="427" name="テキスト ボックス 426"/>
        <xdr:cNvSpPr txBox="1"/>
      </xdr:nvSpPr>
      <xdr:spPr>
        <a:xfrm>
          <a:off x="9404428" y="135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51843</xdr:rowOff>
    </xdr:from>
    <xdr:to>
      <xdr:col>46</xdr:col>
      <xdr:colOff>38100</xdr:colOff>
      <xdr:row>78</xdr:row>
      <xdr:rowOff>153443</xdr:rowOff>
    </xdr:to>
    <xdr:sp macro="" textlink="">
      <xdr:nvSpPr>
        <xdr:cNvPr id="428" name="楕円 427"/>
        <xdr:cNvSpPr/>
      </xdr:nvSpPr>
      <xdr:spPr>
        <a:xfrm>
          <a:off x="8699500" y="134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144570</xdr:rowOff>
    </xdr:from>
    <xdr:ext cx="469744" cy="259045"/>
    <xdr:sp macro="" textlink="">
      <xdr:nvSpPr>
        <xdr:cNvPr id="429" name="テキスト ボックス 428"/>
        <xdr:cNvSpPr txBox="1"/>
      </xdr:nvSpPr>
      <xdr:spPr>
        <a:xfrm>
          <a:off x="8515428" y="1351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57217</xdr:rowOff>
    </xdr:from>
    <xdr:to>
      <xdr:col>41</xdr:col>
      <xdr:colOff>101600</xdr:colOff>
      <xdr:row>78</xdr:row>
      <xdr:rowOff>158817</xdr:rowOff>
    </xdr:to>
    <xdr:sp macro="" textlink="">
      <xdr:nvSpPr>
        <xdr:cNvPr id="430" name="楕円 429"/>
        <xdr:cNvSpPr/>
      </xdr:nvSpPr>
      <xdr:spPr>
        <a:xfrm>
          <a:off x="7810500" y="134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149944</xdr:rowOff>
    </xdr:from>
    <xdr:ext cx="469744" cy="259045"/>
    <xdr:sp macro="" textlink="">
      <xdr:nvSpPr>
        <xdr:cNvPr id="431" name="テキスト ボックス 430"/>
        <xdr:cNvSpPr txBox="1"/>
      </xdr:nvSpPr>
      <xdr:spPr>
        <a:xfrm>
          <a:off x="7626428" y="135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66201</xdr:rowOff>
    </xdr:from>
    <xdr:to>
      <xdr:col>36</xdr:col>
      <xdr:colOff>165100</xdr:colOff>
      <xdr:row>78</xdr:row>
      <xdr:rowOff>167801</xdr:rowOff>
    </xdr:to>
    <xdr:sp macro="" textlink="">
      <xdr:nvSpPr>
        <xdr:cNvPr id="432" name="楕円 431"/>
        <xdr:cNvSpPr/>
      </xdr:nvSpPr>
      <xdr:spPr>
        <a:xfrm>
          <a:off x="6921500" y="134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158928</xdr:rowOff>
    </xdr:from>
    <xdr:ext cx="378565" cy="259045"/>
    <xdr:sp macro="" textlink="">
      <xdr:nvSpPr>
        <xdr:cNvPr id="433" name="テキスト ボックス 432"/>
        <xdr:cNvSpPr txBox="1"/>
      </xdr:nvSpPr>
      <xdr:spPr>
        <a:xfrm>
          <a:off x="6783017" y="13532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76200</xdr:rowOff>
    </xdr:from>
    <xdr:to>
      <xdr:col>55</xdr:col>
      <xdr:colOff>0</xdr:colOff>
      <xdr:row>98</xdr:row>
      <xdr:rowOff>7316</xdr:rowOff>
    </xdr:to>
    <xdr:cxnSp macro="">
      <xdr:nvCxnSpPr>
        <xdr:cNvPr id="462" name="直線コネクタ 461"/>
        <xdr:cNvCxnSpPr/>
      </xdr:nvCxnSpPr>
      <xdr:spPr>
        <a:xfrm flipV="1">
          <a:off x="9639300" y="16706850"/>
          <a:ext cx="8382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7316</xdr:rowOff>
    </xdr:from>
    <xdr:to>
      <xdr:col>50</xdr:col>
      <xdr:colOff>114300</xdr:colOff>
      <xdr:row>98</xdr:row>
      <xdr:rowOff>59562</xdr:rowOff>
    </xdr:to>
    <xdr:cxnSp macro="">
      <xdr:nvCxnSpPr>
        <xdr:cNvPr id="465" name="直線コネクタ 464"/>
        <xdr:cNvCxnSpPr/>
      </xdr:nvCxnSpPr>
      <xdr:spPr>
        <a:xfrm flipV="1">
          <a:off x="8750300" y="16809416"/>
          <a:ext cx="889000" cy="5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34823</xdr:rowOff>
    </xdr:from>
    <xdr:to>
      <xdr:col>45</xdr:col>
      <xdr:colOff>177800</xdr:colOff>
      <xdr:row>98</xdr:row>
      <xdr:rowOff>59562</xdr:rowOff>
    </xdr:to>
    <xdr:cxnSp macro="">
      <xdr:nvCxnSpPr>
        <xdr:cNvPr id="468" name="直線コネクタ 467"/>
        <xdr:cNvCxnSpPr/>
      </xdr:nvCxnSpPr>
      <xdr:spPr>
        <a:xfrm>
          <a:off x="7861300" y="16836923"/>
          <a:ext cx="8890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34823</xdr:rowOff>
    </xdr:from>
    <xdr:to>
      <xdr:col>41</xdr:col>
      <xdr:colOff>50800</xdr:colOff>
      <xdr:row>98</xdr:row>
      <xdr:rowOff>59474</xdr:rowOff>
    </xdr:to>
    <xdr:cxnSp macro="">
      <xdr:nvCxnSpPr>
        <xdr:cNvPr id="471" name="直線コネクタ 470"/>
        <xdr:cNvCxnSpPr/>
      </xdr:nvCxnSpPr>
      <xdr:spPr>
        <a:xfrm flipV="1">
          <a:off x="6972300" y="16836923"/>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25400</xdr:rowOff>
    </xdr:from>
    <xdr:to>
      <xdr:col>55</xdr:col>
      <xdr:colOff>50800</xdr:colOff>
      <xdr:row>97</xdr:row>
      <xdr:rowOff>127000</xdr:rowOff>
    </xdr:to>
    <xdr:sp macro="" textlink="">
      <xdr:nvSpPr>
        <xdr:cNvPr id="481" name="楕円 480"/>
        <xdr:cNvSpPr/>
      </xdr:nvSpPr>
      <xdr:spPr>
        <a:xfrm>
          <a:off x="104267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111777</xdr:rowOff>
    </xdr:from>
    <xdr:ext cx="534377" cy="259045"/>
    <xdr:sp macro="" textlink="">
      <xdr:nvSpPr>
        <xdr:cNvPr id="482" name="土木費該当値テキスト"/>
        <xdr:cNvSpPr txBox="1"/>
      </xdr:nvSpPr>
      <xdr:spPr>
        <a:xfrm>
          <a:off x="10528300" y="1657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127966</xdr:rowOff>
    </xdr:from>
    <xdr:to>
      <xdr:col>50</xdr:col>
      <xdr:colOff>165100</xdr:colOff>
      <xdr:row>98</xdr:row>
      <xdr:rowOff>58116</xdr:rowOff>
    </xdr:to>
    <xdr:sp macro="" textlink="">
      <xdr:nvSpPr>
        <xdr:cNvPr id="483" name="楕円 482"/>
        <xdr:cNvSpPr/>
      </xdr:nvSpPr>
      <xdr:spPr>
        <a:xfrm>
          <a:off x="9588500" y="167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49243</xdr:rowOff>
    </xdr:from>
    <xdr:ext cx="534377" cy="259045"/>
    <xdr:sp macro="" textlink="">
      <xdr:nvSpPr>
        <xdr:cNvPr id="484" name="テキスト ボックス 483"/>
        <xdr:cNvSpPr txBox="1"/>
      </xdr:nvSpPr>
      <xdr:spPr>
        <a:xfrm>
          <a:off x="9372111" y="168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8762</xdr:rowOff>
    </xdr:from>
    <xdr:to>
      <xdr:col>46</xdr:col>
      <xdr:colOff>38100</xdr:colOff>
      <xdr:row>98</xdr:row>
      <xdr:rowOff>110362</xdr:rowOff>
    </xdr:to>
    <xdr:sp macro="" textlink="">
      <xdr:nvSpPr>
        <xdr:cNvPr id="485" name="楕円 484"/>
        <xdr:cNvSpPr/>
      </xdr:nvSpPr>
      <xdr:spPr>
        <a:xfrm>
          <a:off x="8699500" y="168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101489</xdr:rowOff>
    </xdr:from>
    <xdr:ext cx="534377" cy="259045"/>
    <xdr:sp macro="" textlink="">
      <xdr:nvSpPr>
        <xdr:cNvPr id="486" name="テキスト ボックス 485"/>
        <xdr:cNvSpPr txBox="1"/>
      </xdr:nvSpPr>
      <xdr:spPr>
        <a:xfrm>
          <a:off x="8483111" y="169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155473</xdr:rowOff>
    </xdr:from>
    <xdr:to>
      <xdr:col>41</xdr:col>
      <xdr:colOff>101600</xdr:colOff>
      <xdr:row>98</xdr:row>
      <xdr:rowOff>85623</xdr:rowOff>
    </xdr:to>
    <xdr:sp macro="" textlink="">
      <xdr:nvSpPr>
        <xdr:cNvPr id="487" name="楕円 486"/>
        <xdr:cNvSpPr/>
      </xdr:nvSpPr>
      <xdr:spPr>
        <a:xfrm>
          <a:off x="7810500" y="167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76750</xdr:rowOff>
    </xdr:from>
    <xdr:ext cx="534377" cy="259045"/>
    <xdr:sp macro="" textlink="">
      <xdr:nvSpPr>
        <xdr:cNvPr id="488" name="テキスト ボックス 487"/>
        <xdr:cNvSpPr txBox="1"/>
      </xdr:nvSpPr>
      <xdr:spPr>
        <a:xfrm>
          <a:off x="7594111" y="168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8674</xdr:rowOff>
    </xdr:from>
    <xdr:to>
      <xdr:col>36</xdr:col>
      <xdr:colOff>165100</xdr:colOff>
      <xdr:row>98</xdr:row>
      <xdr:rowOff>110274</xdr:rowOff>
    </xdr:to>
    <xdr:sp macro="" textlink="">
      <xdr:nvSpPr>
        <xdr:cNvPr id="489" name="楕円 488"/>
        <xdr:cNvSpPr/>
      </xdr:nvSpPr>
      <xdr:spPr>
        <a:xfrm>
          <a:off x="6921500" y="168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101401</xdr:rowOff>
    </xdr:from>
    <xdr:ext cx="534377" cy="259045"/>
    <xdr:sp macro="" textlink="">
      <xdr:nvSpPr>
        <xdr:cNvPr id="490" name="テキスト ボックス 489"/>
        <xdr:cNvSpPr txBox="1"/>
      </xdr:nvSpPr>
      <xdr:spPr>
        <a:xfrm>
          <a:off x="6705111" y="1690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167475</xdr:rowOff>
    </xdr:from>
    <xdr:to>
      <xdr:col>85</xdr:col>
      <xdr:colOff>127000</xdr:colOff>
      <xdr:row>37</xdr:row>
      <xdr:rowOff>6998</xdr:rowOff>
    </xdr:to>
    <xdr:cxnSp macro="">
      <xdr:nvCxnSpPr>
        <xdr:cNvPr id="516" name="直線コネクタ 515"/>
        <xdr:cNvCxnSpPr/>
      </xdr:nvCxnSpPr>
      <xdr:spPr>
        <a:xfrm flipV="1">
          <a:off x="15481300" y="6339675"/>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136499</xdr:rowOff>
    </xdr:from>
    <xdr:to>
      <xdr:col>81</xdr:col>
      <xdr:colOff>50800</xdr:colOff>
      <xdr:row>37</xdr:row>
      <xdr:rowOff>6998</xdr:rowOff>
    </xdr:to>
    <xdr:cxnSp macro="">
      <xdr:nvCxnSpPr>
        <xdr:cNvPr id="519" name="直線コネクタ 518"/>
        <xdr:cNvCxnSpPr/>
      </xdr:nvCxnSpPr>
      <xdr:spPr>
        <a:xfrm>
          <a:off x="14592300" y="6308699"/>
          <a:ext cx="8890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6083</xdr:rowOff>
    </xdr:from>
    <xdr:to>
      <xdr:col>76</xdr:col>
      <xdr:colOff>114300</xdr:colOff>
      <xdr:row>36</xdr:row>
      <xdr:rowOff>136499</xdr:rowOff>
    </xdr:to>
    <xdr:cxnSp macro="">
      <xdr:nvCxnSpPr>
        <xdr:cNvPr id="522" name="直線コネクタ 521"/>
        <xdr:cNvCxnSpPr/>
      </xdr:nvCxnSpPr>
      <xdr:spPr>
        <a:xfrm>
          <a:off x="13703300" y="6178283"/>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6083</xdr:rowOff>
    </xdr:from>
    <xdr:to>
      <xdr:col>71</xdr:col>
      <xdr:colOff>177800</xdr:colOff>
      <xdr:row>36</xdr:row>
      <xdr:rowOff>161246</xdr:rowOff>
    </xdr:to>
    <xdr:cxnSp macro="">
      <xdr:nvCxnSpPr>
        <xdr:cNvPr id="525" name="直線コネクタ 524"/>
        <xdr:cNvCxnSpPr/>
      </xdr:nvCxnSpPr>
      <xdr:spPr>
        <a:xfrm flipV="1">
          <a:off x="12814300" y="6178283"/>
          <a:ext cx="889000" cy="15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116675</xdr:rowOff>
    </xdr:from>
    <xdr:to>
      <xdr:col>85</xdr:col>
      <xdr:colOff>177800</xdr:colOff>
      <xdr:row>37</xdr:row>
      <xdr:rowOff>46825</xdr:rowOff>
    </xdr:to>
    <xdr:sp macro="" textlink="">
      <xdr:nvSpPr>
        <xdr:cNvPr id="535" name="楕円 534"/>
        <xdr:cNvSpPr/>
      </xdr:nvSpPr>
      <xdr:spPr>
        <a:xfrm>
          <a:off x="16268700" y="62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95102</xdr:rowOff>
    </xdr:from>
    <xdr:ext cx="534377" cy="259045"/>
    <xdr:sp macro="" textlink="">
      <xdr:nvSpPr>
        <xdr:cNvPr id="536" name="消防費該当値テキスト"/>
        <xdr:cNvSpPr txBox="1"/>
      </xdr:nvSpPr>
      <xdr:spPr>
        <a:xfrm>
          <a:off x="16370300" y="62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127648</xdr:rowOff>
    </xdr:from>
    <xdr:to>
      <xdr:col>81</xdr:col>
      <xdr:colOff>101600</xdr:colOff>
      <xdr:row>37</xdr:row>
      <xdr:rowOff>57798</xdr:rowOff>
    </xdr:to>
    <xdr:sp macro="" textlink="">
      <xdr:nvSpPr>
        <xdr:cNvPr id="537" name="楕円 536"/>
        <xdr:cNvSpPr/>
      </xdr:nvSpPr>
      <xdr:spPr>
        <a:xfrm>
          <a:off x="15430500" y="62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48925</xdr:rowOff>
    </xdr:from>
    <xdr:ext cx="534377" cy="259045"/>
    <xdr:sp macro="" textlink="">
      <xdr:nvSpPr>
        <xdr:cNvPr id="538" name="テキスト ボックス 537"/>
        <xdr:cNvSpPr txBox="1"/>
      </xdr:nvSpPr>
      <xdr:spPr>
        <a:xfrm>
          <a:off x="15214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85699</xdr:rowOff>
    </xdr:from>
    <xdr:to>
      <xdr:col>76</xdr:col>
      <xdr:colOff>165100</xdr:colOff>
      <xdr:row>37</xdr:row>
      <xdr:rowOff>15849</xdr:rowOff>
    </xdr:to>
    <xdr:sp macro="" textlink="">
      <xdr:nvSpPr>
        <xdr:cNvPr id="539" name="楕円 538"/>
        <xdr:cNvSpPr/>
      </xdr:nvSpPr>
      <xdr:spPr>
        <a:xfrm>
          <a:off x="14541500" y="62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6976</xdr:rowOff>
    </xdr:from>
    <xdr:ext cx="534377" cy="259045"/>
    <xdr:sp macro="" textlink="">
      <xdr:nvSpPr>
        <xdr:cNvPr id="540" name="テキスト ボックス 539"/>
        <xdr:cNvSpPr txBox="1"/>
      </xdr:nvSpPr>
      <xdr:spPr>
        <a:xfrm>
          <a:off x="14325111" y="635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126733</xdr:rowOff>
    </xdr:from>
    <xdr:to>
      <xdr:col>72</xdr:col>
      <xdr:colOff>38100</xdr:colOff>
      <xdr:row>36</xdr:row>
      <xdr:rowOff>56883</xdr:rowOff>
    </xdr:to>
    <xdr:sp macro="" textlink="">
      <xdr:nvSpPr>
        <xdr:cNvPr id="541" name="楕円 540"/>
        <xdr:cNvSpPr/>
      </xdr:nvSpPr>
      <xdr:spPr>
        <a:xfrm>
          <a:off x="13652500" y="612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73410</xdr:rowOff>
    </xdr:from>
    <xdr:ext cx="534377" cy="259045"/>
    <xdr:sp macro="" textlink="">
      <xdr:nvSpPr>
        <xdr:cNvPr id="542" name="テキスト ボックス 541"/>
        <xdr:cNvSpPr txBox="1"/>
      </xdr:nvSpPr>
      <xdr:spPr>
        <a:xfrm>
          <a:off x="13436111" y="59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110446</xdr:rowOff>
    </xdr:from>
    <xdr:to>
      <xdr:col>67</xdr:col>
      <xdr:colOff>101600</xdr:colOff>
      <xdr:row>37</xdr:row>
      <xdr:rowOff>40596</xdr:rowOff>
    </xdr:to>
    <xdr:sp macro="" textlink="">
      <xdr:nvSpPr>
        <xdr:cNvPr id="543" name="楕円 542"/>
        <xdr:cNvSpPr/>
      </xdr:nvSpPr>
      <xdr:spPr>
        <a:xfrm>
          <a:off x="12763500" y="62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31723</xdr:rowOff>
    </xdr:from>
    <xdr:ext cx="534377" cy="259045"/>
    <xdr:sp macro="" textlink="">
      <xdr:nvSpPr>
        <xdr:cNvPr id="544" name="テキスト ボックス 543"/>
        <xdr:cNvSpPr txBox="1"/>
      </xdr:nvSpPr>
      <xdr:spPr>
        <a:xfrm>
          <a:off x="12547111" y="637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153550</xdr:rowOff>
    </xdr:from>
    <xdr:to>
      <xdr:col>85</xdr:col>
      <xdr:colOff>127000</xdr:colOff>
      <xdr:row>56</xdr:row>
      <xdr:rowOff>82112</xdr:rowOff>
    </xdr:to>
    <xdr:cxnSp macro="">
      <xdr:nvCxnSpPr>
        <xdr:cNvPr id="574" name="直線コネクタ 573"/>
        <xdr:cNvCxnSpPr/>
      </xdr:nvCxnSpPr>
      <xdr:spPr>
        <a:xfrm flipV="1">
          <a:off x="15481300" y="9583300"/>
          <a:ext cx="8382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22599</xdr:rowOff>
    </xdr:from>
    <xdr:to>
      <xdr:col>81</xdr:col>
      <xdr:colOff>50800</xdr:colOff>
      <xdr:row>56</xdr:row>
      <xdr:rowOff>82112</xdr:rowOff>
    </xdr:to>
    <xdr:cxnSp macro="">
      <xdr:nvCxnSpPr>
        <xdr:cNvPr id="577" name="直線コネクタ 576"/>
        <xdr:cNvCxnSpPr/>
      </xdr:nvCxnSpPr>
      <xdr:spPr>
        <a:xfrm>
          <a:off x="14592300" y="9623799"/>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22599</xdr:rowOff>
    </xdr:from>
    <xdr:to>
      <xdr:col>76</xdr:col>
      <xdr:colOff>114300</xdr:colOff>
      <xdr:row>56</xdr:row>
      <xdr:rowOff>59519</xdr:rowOff>
    </xdr:to>
    <xdr:cxnSp macro="">
      <xdr:nvCxnSpPr>
        <xdr:cNvPr id="580" name="直線コネクタ 579"/>
        <xdr:cNvCxnSpPr/>
      </xdr:nvCxnSpPr>
      <xdr:spPr>
        <a:xfrm flipV="1">
          <a:off x="13703300" y="9623799"/>
          <a:ext cx="8890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59519</xdr:rowOff>
    </xdr:from>
    <xdr:to>
      <xdr:col>71</xdr:col>
      <xdr:colOff>177800</xdr:colOff>
      <xdr:row>57</xdr:row>
      <xdr:rowOff>44</xdr:rowOff>
    </xdr:to>
    <xdr:cxnSp macro="">
      <xdr:nvCxnSpPr>
        <xdr:cNvPr id="583" name="直線コネクタ 582"/>
        <xdr:cNvCxnSpPr/>
      </xdr:nvCxnSpPr>
      <xdr:spPr>
        <a:xfrm flipV="1">
          <a:off x="12814300" y="9660719"/>
          <a:ext cx="889000" cy="1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102750</xdr:rowOff>
    </xdr:from>
    <xdr:to>
      <xdr:col>85</xdr:col>
      <xdr:colOff>177800</xdr:colOff>
      <xdr:row>56</xdr:row>
      <xdr:rowOff>32900</xdr:rowOff>
    </xdr:to>
    <xdr:sp macro="" textlink="">
      <xdr:nvSpPr>
        <xdr:cNvPr id="593" name="楕円 592"/>
        <xdr:cNvSpPr/>
      </xdr:nvSpPr>
      <xdr:spPr>
        <a:xfrm>
          <a:off x="16268700" y="95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81177</xdr:rowOff>
    </xdr:from>
    <xdr:ext cx="534377" cy="259045"/>
    <xdr:sp macro="" textlink="">
      <xdr:nvSpPr>
        <xdr:cNvPr id="594" name="教育費該当値テキスト"/>
        <xdr:cNvSpPr txBox="1"/>
      </xdr:nvSpPr>
      <xdr:spPr>
        <a:xfrm>
          <a:off x="16370300" y="951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31312</xdr:rowOff>
    </xdr:from>
    <xdr:to>
      <xdr:col>81</xdr:col>
      <xdr:colOff>101600</xdr:colOff>
      <xdr:row>56</xdr:row>
      <xdr:rowOff>132912</xdr:rowOff>
    </xdr:to>
    <xdr:sp macro="" textlink="">
      <xdr:nvSpPr>
        <xdr:cNvPr id="595" name="楕円 594"/>
        <xdr:cNvSpPr/>
      </xdr:nvSpPr>
      <xdr:spPr>
        <a:xfrm>
          <a:off x="15430500" y="96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124039</xdr:rowOff>
    </xdr:from>
    <xdr:ext cx="534377" cy="259045"/>
    <xdr:sp macro="" textlink="">
      <xdr:nvSpPr>
        <xdr:cNvPr id="596" name="テキスト ボックス 595"/>
        <xdr:cNvSpPr txBox="1"/>
      </xdr:nvSpPr>
      <xdr:spPr>
        <a:xfrm>
          <a:off x="15214111" y="97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143249</xdr:rowOff>
    </xdr:from>
    <xdr:to>
      <xdr:col>76</xdr:col>
      <xdr:colOff>165100</xdr:colOff>
      <xdr:row>56</xdr:row>
      <xdr:rowOff>73399</xdr:rowOff>
    </xdr:to>
    <xdr:sp macro="" textlink="">
      <xdr:nvSpPr>
        <xdr:cNvPr id="597" name="楕円 596"/>
        <xdr:cNvSpPr/>
      </xdr:nvSpPr>
      <xdr:spPr>
        <a:xfrm>
          <a:off x="14541500" y="95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89926</xdr:rowOff>
    </xdr:from>
    <xdr:ext cx="534377" cy="259045"/>
    <xdr:sp macro="" textlink="">
      <xdr:nvSpPr>
        <xdr:cNvPr id="598" name="テキスト ボックス 597"/>
        <xdr:cNvSpPr txBox="1"/>
      </xdr:nvSpPr>
      <xdr:spPr>
        <a:xfrm>
          <a:off x="14325111" y="93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8719</xdr:rowOff>
    </xdr:from>
    <xdr:to>
      <xdr:col>72</xdr:col>
      <xdr:colOff>38100</xdr:colOff>
      <xdr:row>56</xdr:row>
      <xdr:rowOff>110319</xdr:rowOff>
    </xdr:to>
    <xdr:sp macro="" textlink="">
      <xdr:nvSpPr>
        <xdr:cNvPr id="599" name="楕円 598"/>
        <xdr:cNvSpPr/>
      </xdr:nvSpPr>
      <xdr:spPr>
        <a:xfrm>
          <a:off x="13652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126846</xdr:rowOff>
    </xdr:from>
    <xdr:ext cx="534377" cy="259045"/>
    <xdr:sp macro="" textlink="">
      <xdr:nvSpPr>
        <xdr:cNvPr id="600" name="テキスト ボックス 599"/>
        <xdr:cNvSpPr txBox="1"/>
      </xdr:nvSpPr>
      <xdr:spPr>
        <a:xfrm>
          <a:off x="13436111" y="93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120694</xdr:rowOff>
    </xdr:from>
    <xdr:to>
      <xdr:col>67</xdr:col>
      <xdr:colOff>101600</xdr:colOff>
      <xdr:row>57</xdr:row>
      <xdr:rowOff>50844</xdr:rowOff>
    </xdr:to>
    <xdr:sp macro="" textlink="">
      <xdr:nvSpPr>
        <xdr:cNvPr id="601" name="楕円 600"/>
        <xdr:cNvSpPr/>
      </xdr:nvSpPr>
      <xdr:spPr>
        <a:xfrm>
          <a:off x="12763500" y="97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41971</xdr:rowOff>
    </xdr:from>
    <xdr:ext cx="534377" cy="259045"/>
    <xdr:sp macro="" textlink="">
      <xdr:nvSpPr>
        <xdr:cNvPr id="602" name="テキスト ボックス 601"/>
        <xdr:cNvSpPr txBox="1"/>
      </xdr:nvSpPr>
      <xdr:spPr>
        <a:xfrm>
          <a:off x="12547111" y="98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13855</xdr:rowOff>
    </xdr:from>
    <xdr:to>
      <xdr:col>85</xdr:col>
      <xdr:colOff>127000</xdr:colOff>
      <xdr:row>78</xdr:row>
      <xdr:rowOff>25400</xdr:rowOff>
    </xdr:to>
    <xdr:cxnSp macro="">
      <xdr:nvCxnSpPr>
        <xdr:cNvPr id="627" name="直線コネクタ 626"/>
        <xdr:cNvCxnSpPr/>
      </xdr:nvCxnSpPr>
      <xdr:spPr>
        <a:xfrm>
          <a:off x="15481300" y="13386955"/>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13855</xdr:rowOff>
    </xdr:from>
    <xdr:to>
      <xdr:col>81</xdr:col>
      <xdr:colOff>50800</xdr:colOff>
      <xdr:row>78</xdr:row>
      <xdr:rowOff>14827</xdr:rowOff>
    </xdr:to>
    <xdr:cxnSp macro="">
      <xdr:nvCxnSpPr>
        <xdr:cNvPr id="630" name="直線コネクタ 629"/>
        <xdr:cNvCxnSpPr/>
      </xdr:nvCxnSpPr>
      <xdr:spPr>
        <a:xfrm flipV="1">
          <a:off x="14592300" y="1338695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14827</xdr:rowOff>
    </xdr:from>
    <xdr:to>
      <xdr:col>76</xdr:col>
      <xdr:colOff>114300</xdr:colOff>
      <xdr:row>78</xdr:row>
      <xdr:rowOff>25000</xdr:rowOff>
    </xdr:to>
    <xdr:cxnSp macro="">
      <xdr:nvCxnSpPr>
        <xdr:cNvPr id="633" name="直線コネクタ 632"/>
        <xdr:cNvCxnSpPr/>
      </xdr:nvCxnSpPr>
      <xdr:spPr>
        <a:xfrm flipV="1">
          <a:off x="13703300" y="1338792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18142</xdr:rowOff>
    </xdr:from>
    <xdr:to>
      <xdr:col>71</xdr:col>
      <xdr:colOff>177800</xdr:colOff>
      <xdr:row>78</xdr:row>
      <xdr:rowOff>25000</xdr:rowOff>
    </xdr:to>
    <xdr:cxnSp macro="">
      <xdr:nvCxnSpPr>
        <xdr:cNvPr id="636" name="直線コネクタ 635"/>
        <xdr:cNvCxnSpPr/>
      </xdr:nvCxnSpPr>
      <xdr:spPr>
        <a:xfrm>
          <a:off x="12814300" y="133912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7"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134505</xdr:rowOff>
    </xdr:from>
    <xdr:to>
      <xdr:col>81</xdr:col>
      <xdr:colOff>101600</xdr:colOff>
      <xdr:row>78</xdr:row>
      <xdr:rowOff>64655</xdr:rowOff>
    </xdr:to>
    <xdr:sp macro="" textlink="">
      <xdr:nvSpPr>
        <xdr:cNvPr id="648" name="楕円 647"/>
        <xdr:cNvSpPr/>
      </xdr:nvSpPr>
      <xdr:spPr>
        <a:xfrm>
          <a:off x="15430500" y="13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55782</xdr:rowOff>
    </xdr:from>
    <xdr:ext cx="378565" cy="259045"/>
    <xdr:sp macro="" textlink="">
      <xdr:nvSpPr>
        <xdr:cNvPr id="649" name="テキスト ボックス 648"/>
        <xdr:cNvSpPr txBox="1"/>
      </xdr:nvSpPr>
      <xdr:spPr>
        <a:xfrm>
          <a:off x="15292017" y="13428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135477</xdr:rowOff>
    </xdr:from>
    <xdr:to>
      <xdr:col>76</xdr:col>
      <xdr:colOff>165100</xdr:colOff>
      <xdr:row>78</xdr:row>
      <xdr:rowOff>65627</xdr:rowOff>
    </xdr:to>
    <xdr:sp macro="" textlink="">
      <xdr:nvSpPr>
        <xdr:cNvPr id="650" name="楕円 649"/>
        <xdr:cNvSpPr/>
      </xdr:nvSpPr>
      <xdr:spPr>
        <a:xfrm>
          <a:off x="14541500" y="133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56754</xdr:rowOff>
    </xdr:from>
    <xdr:ext cx="378565" cy="259045"/>
    <xdr:sp macro="" textlink="">
      <xdr:nvSpPr>
        <xdr:cNvPr id="651" name="テキスト ボックス 650"/>
        <xdr:cNvSpPr txBox="1"/>
      </xdr:nvSpPr>
      <xdr:spPr>
        <a:xfrm>
          <a:off x="14403017" y="1342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145650</xdr:rowOff>
    </xdr:from>
    <xdr:to>
      <xdr:col>72</xdr:col>
      <xdr:colOff>38100</xdr:colOff>
      <xdr:row>78</xdr:row>
      <xdr:rowOff>75800</xdr:rowOff>
    </xdr:to>
    <xdr:sp macro="" textlink="">
      <xdr:nvSpPr>
        <xdr:cNvPr id="652" name="楕円 651"/>
        <xdr:cNvSpPr/>
      </xdr:nvSpPr>
      <xdr:spPr>
        <a:xfrm>
          <a:off x="13652500" y="133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66927</xdr:rowOff>
    </xdr:from>
    <xdr:ext cx="249299" cy="259045"/>
    <xdr:sp macro="" textlink="">
      <xdr:nvSpPr>
        <xdr:cNvPr id="653" name="テキスト ボックス 652"/>
        <xdr:cNvSpPr txBox="1"/>
      </xdr:nvSpPr>
      <xdr:spPr>
        <a:xfrm>
          <a:off x="13578650" y="1344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138792</xdr:rowOff>
    </xdr:from>
    <xdr:to>
      <xdr:col>67</xdr:col>
      <xdr:colOff>101600</xdr:colOff>
      <xdr:row>78</xdr:row>
      <xdr:rowOff>68942</xdr:rowOff>
    </xdr:to>
    <xdr:sp macro="" textlink="">
      <xdr:nvSpPr>
        <xdr:cNvPr id="654" name="楕円 653"/>
        <xdr:cNvSpPr/>
      </xdr:nvSpPr>
      <xdr:spPr>
        <a:xfrm>
          <a:off x="12763500" y="133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60069</xdr:rowOff>
    </xdr:from>
    <xdr:ext cx="378565" cy="259045"/>
    <xdr:sp macro="" textlink="">
      <xdr:nvSpPr>
        <xdr:cNvPr id="655" name="テキスト ボックス 654"/>
        <xdr:cNvSpPr txBox="1"/>
      </xdr:nvSpPr>
      <xdr:spPr>
        <a:xfrm>
          <a:off x="12625017" y="1343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24650</xdr:rowOff>
    </xdr:from>
    <xdr:to>
      <xdr:col>85</xdr:col>
      <xdr:colOff>127000</xdr:colOff>
      <xdr:row>97</xdr:row>
      <xdr:rowOff>31147</xdr:rowOff>
    </xdr:to>
    <xdr:cxnSp macro="">
      <xdr:nvCxnSpPr>
        <xdr:cNvPr id="686" name="直線コネクタ 685"/>
        <xdr:cNvCxnSpPr/>
      </xdr:nvCxnSpPr>
      <xdr:spPr>
        <a:xfrm flipV="1">
          <a:off x="15481300" y="16655300"/>
          <a:ext cx="8382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31147</xdr:rowOff>
    </xdr:from>
    <xdr:to>
      <xdr:col>81</xdr:col>
      <xdr:colOff>50800</xdr:colOff>
      <xdr:row>97</xdr:row>
      <xdr:rowOff>32226</xdr:rowOff>
    </xdr:to>
    <xdr:cxnSp macro="">
      <xdr:nvCxnSpPr>
        <xdr:cNvPr id="689" name="直線コネクタ 688"/>
        <xdr:cNvCxnSpPr/>
      </xdr:nvCxnSpPr>
      <xdr:spPr>
        <a:xfrm flipV="1">
          <a:off x="14592300" y="16661797"/>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27409</xdr:rowOff>
    </xdr:from>
    <xdr:to>
      <xdr:col>76</xdr:col>
      <xdr:colOff>114300</xdr:colOff>
      <xdr:row>97</xdr:row>
      <xdr:rowOff>32226</xdr:rowOff>
    </xdr:to>
    <xdr:cxnSp macro="">
      <xdr:nvCxnSpPr>
        <xdr:cNvPr id="692" name="直線コネクタ 691"/>
        <xdr:cNvCxnSpPr/>
      </xdr:nvCxnSpPr>
      <xdr:spPr>
        <a:xfrm>
          <a:off x="13703300" y="16658059"/>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22101</xdr:rowOff>
    </xdr:from>
    <xdr:to>
      <xdr:col>71</xdr:col>
      <xdr:colOff>177800</xdr:colOff>
      <xdr:row>97</xdr:row>
      <xdr:rowOff>27409</xdr:rowOff>
    </xdr:to>
    <xdr:cxnSp macro="">
      <xdr:nvCxnSpPr>
        <xdr:cNvPr id="695" name="直線コネクタ 694"/>
        <xdr:cNvCxnSpPr/>
      </xdr:nvCxnSpPr>
      <xdr:spPr>
        <a:xfrm>
          <a:off x="12814300" y="16652751"/>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145300</xdr:rowOff>
    </xdr:from>
    <xdr:to>
      <xdr:col>85</xdr:col>
      <xdr:colOff>177800</xdr:colOff>
      <xdr:row>97</xdr:row>
      <xdr:rowOff>75450</xdr:rowOff>
    </xdr:to>
    <xdr:sp macro="" textlink="">
      <xdr:nvSpPr>
        <xdr:cNvPr id="705" name="楕円 704"/>
        <xdr:cNvSpPr/>
      </xdr:nvSpPr>
      <xdr:spPr>
        <a:xfrm>
          <a:off x="16268700" y="16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123727</xdr:rowOff>
    </xdr:from>
    <xdr:ext cx="534377" cy="259045"/>
    <xdr:sp macro="" textlink="">
      <xdr:nvSpPr>
        <xdr:cNvPr id="706" name="公債費該当値テキスト"/>
        <xdr:cNvSpPr txBox="1"/>
      </xdr:nvSpPr>
      <xdr:spPr>
        <a:xfrm>
          <a:off x="16370300" y="1658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151797</xdr:rowOff>
    </xdr:from>
    <xdr:to>
      <xdr:col>81</xdr:col>
      <xdr:colOff>101600</xdr:colOff>
      <xdr:row>97</xdr:row>
      <xdr:rowOff>81947</xdr:rowOff>
    </xdr:to>
    <xdr:sp macro="" textlink="">
      <xdr:nvSpPr>
        <xdr:cNvPr id="707" name="楕円 706"/>
        <xdr:cNvSpPr/>
      </xdr:nvSpPr>
      <xdr:spPr>
        <a:xfrm>
          <a:off x="15430500" y="166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73074</xdr:rowOff>
    </xdr:from>
    <xdr:ext cx="534377" cy="259045"/>
    <xdr:sp macro="" textlink="">
      <xdr:nvSpPr>
        <xdr:cNvPr id="708" name="テキスト ボックス 707"/>
        <xdr:cNvSpPr txBox="1"/>
      </xdr:nvSpPr>
      <xdr:spPr>
        <a:xfrm>
          <a:off x="15214111" y="1670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152876</xdr:rowOff>
    </xdr:from>
    <xdr:to>
      <xdr:col>76</xdr:col>
      <xdr:colOff>165100</xdr:colOff>
      <xdr:row>97</xdr:row>
      <xdr:rowOff>83026</xdr:rowOff>
    </xdr:to>
    <xdr:sp macro="" textlink="">
      <xdr:nvSpPr>
        <xdr:cNvPr id="709" name="楕円 708"/>
        <xdr:cNvSpPr/>
      </xdr:nvSpPr>
      <xdr:spPr>
        <a:xfrm>
          <a:off x="14541500" y="166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74153</xdr:rowOff>
    </xdr:from>
    <xdr:ext cx="534377" cy="259045"/>
    <xdr:sp macro="" textlink="">
      <xdr:nvSpPr>
        <xdr:cNvPr id="710" name="テキスト ボックス 709"/>
        <xdr:cNvSpPr txBox="1"/>
      </xdr:nvSpPr>
      <xdr:spPr>
        <a:xfrm>
          <a:off x="14325111" y="167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148059</xdr:rowOff>
    </xdr:from>
    <xdr:to>
      <xdr:col>72</xdr:col>
      <xdr:colOff>38100</xdr:colOff>
      <xdr:row>97</xdr:row>
      <xdr:rowOff>78209</xdr:rowOff>
    </xdr:to>
    <xdr:sp macro="" textlink="">
      <xdr:nvSpPr>
        <xdr:cNvPr id="711" name="楕円 710"/>
        <xdr:cNvSpPr/>
      </xdr:nvSpPr>
      <xdr:spPr>
        <a:xfrm>
          <a:off x="13652500" y="166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69336</xdr:rowOff>
    </xdr:from>
    <xdr:ext cx="534377" cy="259045"/>
    <xdr:sp macro="" textlink="">
      <xdr:nvSpPr>
        <xdr:cNvPr id="712" name="テキスト ボックス 711"/>
        <xdr:cNvSpPr txBox="1"/>
      </xdr:nvSpPr>
      <xdr:spPr>
        <a:xfrm>
          <a:off x="13436111" y="1669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142751</xdr:rowOff>
    </xdr:from>
    <xdr:to>
      <xdr:col>67</xdr:col>
      <xdr:colOff>101600</xdr:colOff>
      <xdr:row>97</xdr:row>
      <xdr:rowOff>72901</xdr:rowOff>
    </xdr:to>
    <xdr:sp macro="" textlink="">
      <xdr:nvSpPr>
        <xdr:cNvPr id="713" name="楕円 712"/>
        <xdr:cNvSpPr/>
      </xdr:nvSpPr>
      <xdr:spPr>
        <a:xfrm>
          <a:off x="12763500" y="166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64028</xdr:rowOff>
    </xdr:from>
    <xdr:ext cx="534377" cy="259045"/>
    <xdr:sp macro="" textlink="">
      <xdr:nvSpPr>
        <xdr:cNvPr id="714" name="テキスト ボックス 713"/>
        <xdr:cNvSpPr txBox="1"/>
      </xdr:nvSpPr>
      <xdr:spPr>
        <a:xfrm>
          <a:off x="12547111" y="166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主な項目をみていくと、総務費については住民一人当たり</a:t>
          </a:r>
          <a:r>
            <a:rPr kumimoji="1" lang="en-US" altLang="ja-JP" sz="1200">
              <a:solidFill>
                <a:srgbClr val="FF0000"/>
              </a:solidFill>
              <a:latin typeface="ＭＳ Ｐゴシック" panose="020B0600070205080204" pitchFamily="50" charset="-128"/>
              <a:ea typeface="ＭＳ Ｐゴシック" panose="020B0600070205080204" pitchFamily="50" charset="-128"/>
            </a:rPr>
            <a:t>192,549</a:t>
          </a:r>
          <a:r>
            <a:rPr kumimoji="1" lang="ja-JP" altLang="en-US" sz="1200">
              <a:latin typeface="ＭＳ Ｐゴシック" panose="020B0600070205080204" pitchFamily="50" charset="-128"/>
              <a:ea typeface="ＭＳ Ｐゴシック" panose="020B0600070205080204" pitchFamily="50" charset="-128"/>
            </a:rPr>
            <a:t>円となっている。市役所新庁舎建替工事などにより前年に比べ大幅な増額となっている。</a:t>
          </a:r>
        </a:p>
        <a:p>
          <a:r>
            <a:rPr kumimoji="1" lang="ja-JP" altLang="en-US" sz="12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200">
              <a:solidFill>
                <a:srgbClr val="FF0000"/>
              </a:solidFill>
              <a:latin typeface="ＭＳ Ｐゴシック" panose="020B0600070205080204" pitchFamily="50" charset="-128"/>
              <a:ea typeface="ＭＳ Ｐゴシック" panose="020B0600070205080204" pitchFamily="50" charset="-128"/>
            </a:rPr>
            <a:t>221,343</a:t>
          </a:r>
          <a:r>
            <a:rPr kumimoji="1" lang="ja-JP" altLang="en-US" sz="1200">
              <a:latin typeface="ＭＳ Ｐゴシック" panose="020B0600070205080204" pitchFamily="50" charset="-128"/>
              <a:ea typeface="ＭＳ Ｐゴシック" panose="020B0600070205080204" pitchFamily="50" charset="-128"/>
            </a:rPr>
            <a:t>円となっている。類似団体順位において</a:t>
          </a:r>
          <a:r>
            <a:rPr kumimoji="1" lang="en-US" altLang="ja-JP" sz="1200">
              <a:solidFill>
                <a:srgbClr val="FF0000"/>
              </a:solidFill>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位となっており、高い水準となっている。令和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年度は介護保険特別会計への繰出金などが増となったことが要因である。</a:t>
          </a:r>
        </a:p>
        <a:p>
          <a:r>
            <a:rPr kumimoji="1" lang="ja-JP" altLang="en-US" sz="12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200">
              <a:solidFill>
                <a:srgbClr val="FF0000"/>
              </a:solidFill>
              <a:latin typeface="ＭＳ Ｐゴシック" panose="020B0600070205080204" pitchFamily="50" charset="-128"/>
              <a:ea typeface="ＭＳ Ｐゴシック" panose="020B0600070205080204" pitchFamily="50" charset="-128"/>
            </a:rPr>
            <a:t>13,514</a:t>
          </a:r>
          <a:r>
            <a:rPr kumimoji="1" lang="ja-JP" altLang="en-US" sz="1200">
              <a:latin typeface="ＭＳ Ｐゴシック" panose="020B0600070205080204" pitchFamily="50" charset="-128"/>
              <a:ea typeface="ＭＳ Ｐゴシック" panose="020B0600070205080204" pitchFamily="50" charset="-128"/>
            </a:rPr>
            <a:t>円となっている。常備消防都委託などの増により前年度と比較して増加している。</a:t>
          </a:r>
        </a:p>
        <a:p>
          <a:r>
            <a:rPr kumimoji="1" lang="ja-JP" altLang="en-US" sz="12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200">
              <a:solidFill>
                <a:srgbClr val="FF0000"/>
              </a:solidFill>
              <a:latin typeface="ＭＳ Ｐゴシック" panose="020B0600070205080204" pitchFamily="50" charset="-128"/>
              <a:ea typeface="ＭＳ Ｐゴシック" panose="020B0600070205080204" pitchFamily="50" charset="-128"/>
            </a:rPr>
            <a:t>50,273</a:t>
          </a:r>
          <a:r>
            <a:rPr kumimoji="1" lang="ja-JP" altLang="en-US" sz="1200">
              <a:latin typeface="ＭＳ Ｐゴシック" panose="020B0600070205080204" pitchFamily="50" charset="-128"/>
              <a:ea typeface="ＭＳ Ｐゴシック" panose="020B0600070205080204" pitchFamily="50" charset="-128"/>
            </a:rPr>
            <a:t>円となっている。下宿地域市民センター耐震改修工事などにより前年度と比較して増加している。</a:t>
          </a:r>
        </a:p>
        <a:p>
          <a:r>
            <a:rPr kumimoji="1" lang="ja-JP" altLang="en-US" sz="12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200">
              <a:solidFill>
                <a:srgbClr val="FF0000"/>
              </a:solidFill>
              <a:latin typeface="ＭＳ Ｐゴシック" panose="020B0600070205080204" pitchFamily="50" charset="-128"/>
              <a:ea typeface="ＭＳ Ｐゴシック" panose="020B0600070205080204" pitchFamily="50" charset="-128"/>
            </a:rPr>
            <a:t>25,546</a:t>
          </a:r>
          <a:r>
            <a:rPr kumimoji="1" lang="ja-JP" altLang="en-US" sz="1200">
              <a:latin typeface="ＭＳ Ｐゴシック" panose="020B0600070205080204" pitchFamily="50" charset="-128"/>
              <a:ea typeface="ＭＳ Ｐゴシック" panose="020B0600070205080204" pitchFamily="50" charset="-128"/>
            </a:rPr>
            <a:t>円となっている。過去からの起債抑制により類似団体平均を下回っている。今後は市内公共施設老朽化に伴う改修工事等が見込まれることから、実質公債費比率の動向には注視していくとともに新規事業の実施等について総点検を図り、新規発行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財政調整基金の残高目標を概ね標準財政規模の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％として積み立てを行っている。一般財源不足を補うために当初予算で財政調整基金の取り崩しを余儀なくされるが、大規模災害時の財政需要を考慮し、今後も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％程度を確保していくためにも、決算剰余金の積み立てなどを積極的に行っていく。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年度決算における連結実質赤字比率について、各会計で赤字はなかった。引き続き財政の健全化に取り組む。詳細（黒字額等）については以下のとおり。</a:t>
          </a:r>
        </a:p>
        <a:p>
          <a:r>
            <a:rPr kumimoji="1" lang="ja-JP" altLang="en-US" sz="1400">
              <a:latin typeface="ＭＳ ゴシック" pitchFamily="49" charset="-128"/>
              <a:ea typeface="ＭＳ ゴシック" pitchFamily="49" charset="-128"/>
            </a:rPr>
            <a:t>　●標準財政規模：</a:t>
          </a:r>
          <a:r>
            <a:rPr kumimoji="1" lang="en-US" altLang="ja-JP" sz="1400">
              <a:latin typeface="ＭＳ ゴシック" pitchFamily="49" charset="-128"/>
              <a:ea typeface="ＭＳ ゴシック" pitchFamily="49" charset="-128"/>
            </a:rPr>
            <a:t>15,656,677</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○一般会計：</a:t>
          </a:r>
          <a:r>
            <a:rPr kumimoji="1" lang="en-US" altLang="ja-JP" sz="1400">
              <a:latin typeface="ＭＳ ゴシック" pitchFamily="49" charset="-128"/>
              <a:ea typeface="ＭＳ ゴシック" pitchFamily="49" charset="-128"/>
            </a:rPr>
            <a:t>1,164,259</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○介護保険：</a:t>
          </a:r>
          <a:r>
            <a:rPr kumimoji="1" lang="en-US" altLang="ja-JP" sz="1400">
              <a:latin typeface="ＭＳ ゴシック" pitchFamily="49" charset="-128"/>
              <a:ea typeface="ＭＳ ゴシック" pitchFamily="49" charset="-128"/>
            </a:rPr>
            <a:t>323,450</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○下水道事業：</a:t>
          </a:r>
          <a:r>
            <a:rPr kumimoji="1" lang="en-US" altLang="ja-JP" sz="1400">
              <a:latin typeface="ＭＳ ゴシック" pitchFamily="49" charset="-128"/>
              <a:ea typeface="ＭＳ ゴシック" pitchFamily="49" charset="-128"/>
            </a:rPr>
            <a:t>236,269</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○国民健康保険事業：</a:t>
          </a:r>
          <a:r>
            <a:rPr kumimoji="1" lang="en-US" altLang="ja-JP" sz="1400">
              <a:latin typeface="ＭＳ ゴシック" pitchFamily="49" charset="-128"/>
              <a:ea typeface="ＭＳ ゴシック" pitchFamily="49" charset="-128"/>
            </a:rPr>
            <a:t>328,525</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○後期高齢者医療：</a:t>
          </a:r>
          <a:r>
            <a:rPr kumimoji="1" lang="en-US" altLang="ja-JP" sz="1400">
              <a:latin typeface="ＭＳ ゴシック" pitchFamily="49" charset="-128"/>
              <a:ea typeface="ＭＳ ゴシック" pitchFamily="49" charset="-128"/>
            </a:rPr>
            <a:t>25,226</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○駐車場事業：</a:t>
          </a:r>
          <a:r>
            <a:rPr kumimoji="1" lang="en-US" altLang="ja-JP" sz="1400">
              <a:latin typeface="ＭＳ ゴシック" pitchFamily="49" charset="-128"/>
              <a:ea typeface="ＭＳ ゴシック" pitchFamily="49" charset="-128"/>
            </a:rPr>
            <a:t>3,810</a:t>
          </a:r>
          <a:r>
            <a:rPr kumimoji="1" lang="ja-JP" altLang="en-US" sz="1400">
              <a:latin typeface="ＭＳ ゴシック" pitchFamily="49" charset="-128"/>
              <a:ea typeface="ＭＳ ゴシック" pitchFamily="49" charset="-128"/>
            </a:rPr>
            <a:t>千円</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2217_&#28165;&#2871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23.7</v>
          </cell>
          <cell r="BX51">
            <v>23.4</v>
          </cell>
          <cell r="CF51">
            <v>21.9</v>
          </cell>
          <cell r="CN51">
            <v>23.8</v>
          </cell>
        </row>
        <row r="53">
          <cell r="BP53">
            <v>50.8</v>
          </cell>
          <cell r="BX53">
            <v>52</v>
          </cell>
          <cell r="CF53">
            <v>52.8</v>
          </cell>
          <cell r="CN53">
            <v>54.2</v>
          </cell>
        </row>
        <row r="55">
          <cell r="AN55" t="str">
            <v>類似団体内平均値</v>
          </cell>
          <cell r="BP55">
            <v>35.299999999999997</v>
          </cell>
          <cell r="BX55">
            <v>31.9</v>
          </cell>
          <cell r="CF55">
            <v>24.2</v>
          </cell>
          <cell r="CN55">
            <v>22.1</v>
          </cell>
        </row>
        <row r="57">
          <cell r="BP57">
            <v>60.4</v>
          </cell>
          <cell r="BX57">
            <v>59.4</v>
          </cell>
          <cell r="CF57">
            <v>60.2</v>
          </cell>
          <cell r="CN57">
            <v>61.5</v>
          </cell>
        </row>
        <row r="72">
          <cell r="BP72" t="str">
            <v>H28</v>
          </cell>
          <cell r="BX72" t="str">
            <v>H29</v>
          </cell>
          <cell r="CF72" t="str">
            <v>H30</v>
          </cell>
          <cell r="CN72" t="str">
            <v>R01</v>
          </cell>
          <cell r="CV72" t="str">
            <v>R02</v>
          </cell>
        </row>
        <row r="73">
          <cell r="AN73" t="str">
            <v>当該団体値</v>
          </cell>
          <cell r="BP73">
            <v>23.7</v>
          </cell>
          <cell r="BX73">
            <v>23.4</v>
          </cell>
          <cell r="CF73">
            <v>21.9</v>
          </cell>
          <cell r="CN73">
            <v>23.8</v>
          </cell>
          <cell r="CV73">
            <v>41.9</v>
          </cell>
        </row>
        <row r="75">
          <cell r="BP75">
            <v>4.2</v>
          </cell>
          <cell r="BX75">
            <v>4.0999999999999996</v>
          </cell>
          <cell r="CF75">
            <v>3.6</v>
          </cell>
          <cell r="CN75">
            <v>3.5</v>
          </cell>
          <cell r="CV75">
            <v>3.7</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43641136</v>
      </c>
      <c r="BO4" s="395"/>
      <c r="BP4" s="395"/>
      <c r="BQ4" s="395"/>
      <c r="BR4" s="395"/>
      <c r="BS4" s="395"/>
      <c r="BT4" s="395"/>
      <c r="BU4" s="396"/>
      <c r="BV4" s="394">
        <v>31713571</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7.4</v>
      </c>
      <c r="CU4" s="401"/>
      <c r="CV4" s="401"/>
      <c r="CW4" s="401"/>
      <c r="CX4" s="401"/>
      <c r="CY4" s="401"/>
      <c r="CZ4" s="401"/>
      <c r="DA4" s="402"/>
      <c r="DB4" s="400">
        <v>4.4000000000000004</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42404538</v>
      </c>
      <c r="BO5" s="432"/>
      <c r="BP5" s="432"/>
      <c r="BQ5" s="432"/>
      <c r="BR5" s="432"/>
      <c r="BS5" s="432"/>
      <c r="BT5" s="432"/>
      <c r="BU5" s="433"/>
      <c r="BV5" s="431">
        <v>30979872</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91.6</v>
      </c>
      <c r="CU5" s="429"/>
      <c r="CV5" s="429"/>
      <c r="CW5" s="429"/>
      <c r="CX5" s="429"/>
      <c r="CY5" s="429"/>
      <c r="CZ5" s="429"/>
      <c r="DA5" s="430"/>
      <c r="DB5" s="428">
        <v>95.1</v>
      </c>
      <c r="DC5" s="429"/>
      <c r="DD5" s="429"/>
      <c r="DE5" s="429"/>
      <c r="DF5" s="429"/>
      <c r="DG5" s="429"/>
      <c r="DH5" s="429"/>
      <c r="DI5" s="430"/>
      <c r="DJ5" s="186"/>
      <c r="DK5" s="186"/>
      <c r="DL5" s="186"/>
      <c r="DM5" s="186"/>
      <c r="DN5" s="186"/>
      <c r="DO5" s="186"/>
    </row>
    <row r="6" spans="1:119" ht="18.75" customHeight="1">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1236598</v>
      </c>
      <c r="BO6" s="432"/>
      <c r="BP6" s="432"/>
      <c r="BQ6" s="432"/>
      <c r="BR6" s="432"/>
      <c r="BS6" s="432"/>
      <c r="BT6" s="432"/>
      <c r="BU6" s="433"/>
      <c r="BV6" s="431">
        <v>733699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96.8</v>
      </c>
      <c r="CU6" s="469"/>
      <c r="CV6" s="469"/>
      <c r="CW6" s="469"/>
      <c r="CX6" s="469"/>
      <c r="CY6" s="469"/>
      <c r="CZ6" s="469"/>
      <c r="DA6" s="470"/>
      <c r="DB6" s="468">
        <v>101</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72339</v>
      </c>
      <c r="BO7" s="432"/>
      <c r="BP7" s="432"/>
      <c r="BQ7" s="432"/>
      <c r="BR7" s="432"/>
      <c r="BS7" s="432"/>
      <c r="BT7" s="432"/>
      <c r="BU7" s="433"/>
      <c r="BV7" s="431">
        <v>49968</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15656677</v>
      </c>
      <c r="CU7" s="432"/>
      <c r="CV7" s="432"/>
      <c r="CW7" s="432"/>
      <c r="CX7" s="432"/>
      <c r="CY7" s="432"/>
      <c r="CZ7" s="432"/>
      <c r="DA7" s="433"/>
      <c r="DB7" s="431">
        <v>15370992</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1164259</v>
      </c>
      <c r="BO8" s="432"/>
      <c r="BP8" s="432"/>
      <c r="BQ8" s="432"/>
      <c r="BR8" s="432"/>
      <c r="BS8" s="432"/>
      <c r="BT8" s="432"/>
      <c r="BU8" s="433"/>
      <c r="BV8" s="431">
        <v>683731</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0.68</v>
      </c>
      <c r="CU8" s="472"/>
      <c r="CV8" s="472"/>
      <c r="CW8" s="472"/>
      <c r="CX8" s="472"/>
      <c r="CY8" s="472"/>
      <c r="CZ8" s="472"/>
      <c r="DA8" s="473"/>
      <c r="DB8" s="471">
        <v>0.68</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76208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443338</v>
      </c>
      <c r="BO9" s="432"/>
      <c r="BP9" s="432"/>
      <c r="BQ9" s="432"/>
      <c r="BR9" s="432"/>
      <c r="BS9" s="432"/>
      <c r="BT9" s="432"/>
      <c r="BU9" s="433"/>
      <c r="BV9" s="431">
        <v>-167753</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9.8000000000000007</v>
      </c>
      <c r="CU9" s="429"/>
      <c r="CV9" s="429"/>
      <c r="CW9" s="429"/>
      <c r="CX9" s="429"/>
      <c r="CY9" s="429"/>
      <c r="CZ9" s="429"/>
      <c r="DA9" s="430"/>
      <c r="DB9" s="428">
        <v>10.3</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119</v>
      </c>
      <c r="M10" s="461"/>
      <c r="N10" s="461"/>
      <c r="O10" s="461"/>
      <c r="P10" s="461"/>
      <c r="Q10" s="462"/>
      <c r="R10" s="482">
        <v>74864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93</v>
      </c>
      <c r="AV10" s="464"/>
      <c r="AW10" s="464"/>
      <c r="AX10" s="464"/>
      <c r="AY10" s="465" t="s">
        <v>121</v>
      </c>
      <c r="AZ10" s="466"/>
      <c r="BA10" s="466"/>
      <c r="BB10" s="466"/>
      <c r="BC10" s="466"/>
      <c r="BD10" s="466"/>
      <c r="BE10" s="466"/>
      <c r="BF10" s="466"/>
      <c r="BG10" s="466"/>
      <c r="BH10" s="466"/>
      <c r="BI10" s="466"/>
      <c r="BJ10" s="466"/>
      <c r="BK10" s="466"/>
      <c r="BL10" s="466"/>
      <c r="BM10" s="467"/>
      <c r="BN10" s="431">
        <v>455189</v>
      </c>
      <c r="BO10" s="432"/>
      <c r="BP10" s="432"/>
      <c r="BQ10" s="432"/>
      <c r="BR10" s="432"/>
      <c r="BS10" s="432"/>
      <c r="BT10" s="432"/>
      <c r="BU10" s="433"/>
      <c r="BV10" s="431">
        <v>425743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74905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670655</v>
      </c>
      <c r="BO12" s="432"/>
      <c r="BP12" s="432"/>
      <c r="BQ12" s="432"/>
      <c r="BR12" s="432"/>
      <c r="BS12" s="432"/>
      <c r="BT12" s="432"/>
      <c r="BU12" s="433"/>
      <c r="BV12" s="431">
        <v>438764</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139</v>
      </c>
      <c r="N13" s="523"/>
      <c r="O13" s="523"/>
      <c r="P13" s="523"/>
      <c r="Q13" s="524"/>
      <c r="R13" s="515">
        <v>73570</v>
      </c>
      <c r="S13" s="516"/>
      <c r="T13" s="516"/>
      <c r="U13" s="516"/>
      <c r="V13" s="517"/>
      <c r="W13" s="447" t="s">
        <v>140</v>
      </c>
      <c r="X13" s="448"/>
      <c r="Y13" s="448"/>
      <c r="Z13" s="448"/>
      <c r="AA13" s="448"/>
      <c r="AB13" s="438"/>
      <c r="AC13" s="482">
        <v>471</v>
      </c>
      <c r="AD13" s="483"/>
      <c r="AE13" s="483"/>
      <c r="AF13" s="483"/>
      <c r="AG13" s="525"/>
      <c r="AH13" s="482">
        <v>538</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227872</v>
      </c>
      <c r="BO13" s="432"/>
      <c r="BP13" s="432"/>
      <c r="BQ13" s="432"/>
      <c r="BR13" s="432"/>
      <c r="BS13" s="432"/>
      <c r="BT13" s="432"/>
      <c r="BU13" s="433"/>
      <c r="BV13" s="431">
        <v>-180774</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3.7</v>
      </c>
      <c r="CU13" s="429"/>
      <c r="CV13" s="429"/>
      <c r="CW13" s="429"/>
      <c r="CX13" s="429"/>
      <c r="CY13" s="429"/>
      <c r="CZ13" s="429"/>
      <c r="DA13" s="430"/>
      <c r="DB13" s="428">
        <v>3.5</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145</v>
      </c>
      <c r="M14" s="513"/>
      <c r="N14" s="513"/>
      <c r="O14" s="513"/>
      <c r="P14" s="513"/>
      <c r="Q14" s="514"/>
      <c r="R14" s="515">
        <v>74636</v>
      </c>
      <c r="S14" s="516"/>
      <c r="T14" s="516"/>
      <c r="U14" s="516"/>
      <c r="V14" s="517"/>
      <c r="W14" s="421"/>
      <c r="X14" s="422"/>
      <c r="Y14" s="422"/>
      <c r="Z14" s="422"/>
      <c r="AA14" s="422"/>
      <c r="AB14" s="411"/>
      <c r="AC14" s="518">
        <v>1.6</v>
      </c>
      <c r="AD14" s="519"/>
      <c r="AE14" s="519"/>
      <c r="AF14" s="519"/>
      <c r="AG14" s="520"/>
      <c r="AH14" s="518">
        <v>1.8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41.9</v>
      </c>
      <c r="CU14" s="530"/>
      <c r="CV14" s="530"/>
      <c r="CW14" s="530"/>
      <c r="CX14" s="530"/>
      <c r="CY14" s="530"/>
      <c r="CZ14" s="530"/>
      <c r="DA14" s="531"/>
      <c r="DB14" s="529">
        <v>23.8</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139</v>
      </c>
      <c r="N15" s="523"/>
      <c r="O15" s="523"/>
      <c r="P15" s="523"/>
      <c r="Q15" s="524"/>
      <c r="R15" s="515">
        <v>73328</v>
      </c>
      <c r="S15" s="516"/>
      <c r="T15" s="516"/>
      <c r="U15" s="516"/>
      <c r="V15" s="517"/>
      <c r="W15" s="447" t="s">
        <v>147</v>
      </c>
      <c r="X15" s="448"/>
      <c r="Y15" s="448"/>
      <c r="Z15" s="448"/>
      <c r="AA15" s="448"/>
      <c r="AB15" s="438"/>
      <c r="AC15" s="482">
        <v>5184</v>
      </c>
      <c r="AD15" s="483"/>
      <c r="AE15" s="483"/>
      <c r="AF15" s="483"/>
      <c r="AG15" s="525"/>
      <c r="AH15" s="482">
        <v>5451</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8667358</v>
      </c>
      <c r="BO15" s="395"/>
      <c r="BP15" s="395"/>
      <c r="BQ15" s="395"/>
      <c r="BR15" s="395"/>
      <c r="BS15" s="395"/>
      <c r="BT15" s="395"/>
      <c r="BU15" s="396"/>
      <c r="BV15" s="394">
        <v>8250525</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18.2</v>
      </c>
      <c r="AD16" s="519"/>
      <c r="AE16" s="519"/>
      <c r="AF16" s="519"/>
      <c r="AG16" s="520"/>
      <c r="AH16" s="518">
        <v>18</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12492870</v>
      </c>
      <c r="BO16" s="432"/>
      <c r="BP16" s="432"/>
      <c r="BQ16" s="432"/>
      <c r="BR16" s="432"/>
      <c r="BS16" s="432"/>
      <c r="BT16" s="432"/>
      <c r="BU16" s="433"/>
      <c r="BV16" s="431">
        <v>12189924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22898</v>
      </c>
      <c r="AD17" s="483"/>
      <c r="AE17" s="483"/>
      <c r="AF17" s="483"/>
      <c r="AG17" s="525"/>
      <c r="AH17" s="482">
        <v>24295</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10967314</v>
      </c>
      <c r="BO17" s="432"/>
      <c r="BP17" s="432"/>
      <c r="BQ17" s="432"/>
      <c r="BR17" s="432"/>
      <c r="BS17" s="432"/>
      <c r="BT17" s="432"/>
      <c r="BU17" s="433"/>
      <c r="BV17" s="431">
        <v>10534233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157</v>
      </c>
      <c r="C18" s="474"/>
      <c r="D18" s="474"/>
      <c r="E18" s="546"/>
      <c r="F18" s="546"/>
      <c r="G18" s="546"/>
      <c r="H18" s="546"/>
      <c r="I18" s="546"/>
      <c r="J18" s="546"/>
      <c r="K18" s="546"/>
      <c r="L18" s="547">
        <v>10.23</v>
      </c>
      <c r="M18" s="547"/>
      <c r="N18" s="547"/>
      <c r="O18" s="547"/>
      <c r="P18" s="547"/>
      <c r="Q18" s="547"/>
      <c r="R18" s="548"/>
      <c r="S18" s="548"/>
      <c r="T18" s="548"/>
      <c r="U18" s="548"/>
      <c r="V18" s="549"/>
      <c r="W18" s="449"/>
      <c r="X18" s="450"/>
      <c r="Y18" s="450"/>
      <c r="Z18" s="450"/>
      <c r="AA18" s="450"/>
      <c r="AB18" s="441"/>
      <c r="AC18" s="550">
        <v>80.2</v>
      </c>
      <c r="AD18" s="551"/>
      <c r="AE18" s="551"/>
      <c r="AF18" s="551"/>
      <c r="AG18" s="552"/>
      <c r="AH18" s="550">
        <v>80.2</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14546063</v>
      </c>
      <c r="BO18" s="432"/>
      <c r="BP18" s="432"/>
      <c r="BQ18" s="432"/>
      <c r="BR18" s="432"/>
      <c r="BS18" s="432"/>
      <c r="BT18" s="432"/>
      <c r="BU18" s="433"/>
      <c r="BV18" s="431">
        <v>14798038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159</v>
      </c>
      <c r="C19" s="474"/>
      <c r="D19" s="474"/>
      <c r="E19" s="546"/>
      <c r="F19" s="546"/>
      <c r="G19" s="546"/>
      <c r="H19" s="546"/>
      <c r="I19" s="546"/>
      <c r="J19" s="546"/>
      <c r="K19" s="546"/>
      <c r="L19" s="554">
        <v>7449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19412627</v>
      </c>
      <c r="BO19" s="432"/>
      <c r="BP19" s="432"/>
      <c r="BQ19" s="432"/>
      <c r="BR19" s="432"/>
      <c r="BS19" s="432"/>
      <c r="BT19" s="432"/>
      <c r="BU19" s="433"/>
      <c r="BV19" s="431">
        <v>18034526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161</v>
      </c>
      <c r="C20" s="474"/>
      <c r="D20" s="474"/>
      <c r="E20" s="546"/>
      <c r="F20" s="546"/>
      <c r="G20" s="546"/>
      <c r="H20" s="546"/>
      <c r="I20" s="546"/>
      <c r="J20" s="546"/>
      <c r="K20" s="546"/>
      <c r="L20" s="554">
        <v>35003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21335703</v>
      </c>
      <c r="BO23" s="432"/>
      <c r="BP23" s="432"/>
      <c r="BQ23" s="432"/>
      <c r="BR23" s="432"/>
      <c r="BS23" s="432"/>
      <c r="BT23" s="432"/>
      <c r="BU23" s="433"/>
      <c r="BV23" s="431">
        <v>19886029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170</v>
      </c>
      <c r="F24" s="461"/>
      <c r="G24" s="461"/>
      <c r="H24" s="461"/>
      <c r="I24" s="461"/>
      <c r="J24" s="461"/>
      <c r="K24" s="462"/>
      <c r="L24" s="482">
        <v>1</v>
      </c>
      <c r="M24" s="483"/>
      <c r="N24" s="483"/>
      <c r="O24" s="483"/>
      <c r="P24" s="525"/>
      <c r="Q24" s="482">
        <v>9630</v>
      </c>
      <c r="R24" s="483"/>
      <c r="S24" s="483"/>
      <c r="T24" s="483"/>
      <c r="U24" s="483"/>
      <c r="V24" s="525"/>
      <c r="W24" s="584"/>
      <c r="X24" s="572"/>
      <c r="Y24" s="573"/>
      <c r="Z24" s="481" t="s">
        <v>171</v>
      </c>
      <c r="AA24" s="461"/>
      <c r="AB24" s="461"/>
      <c r="AC24" s="461"/>
      <c r="AD24" s="461"/>
      <c r="AE24" s="461"/>
      <c r="AF24" s="461"/>
      <c r="AG24" s="462"/>
      <c r="AH24" s="482">
        <v>419</v>
      </c>
      <c r="AI24" s="483"/>
      <c r="AJ24" s="483"/>
      <c r="AK24" s="483"/>
      <c r="AL24" s="525"/>
      <c r="AM24" s="482">
        <v>1295967</v>
      </c>
      <c r="AN24" s="483"/>
      <c r="AO24" s="483"/>
      <c r="AP24" s="483"/>
      <c r="AQ24" s="483"/>
      <c r="AR24" s="525"/>
      <c r="AS24" s="482">
        <v>3093</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15022886</v>
      </c>
      <c r="BO24" s="432"/>
      <c r="BP24" s="432"/>
      <c r="BQ24" s="432"/>
      <c r="BR24" s="432"/>
      <c r="BS24" s="432"/>
      <c r="BT24" s="432"/>
      <c r="BU24" s="433"/>
      <c r="BV24" s="431">
        <v>15062464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173</v>
      </c>
      <c r="F25" s="461"/>
      <c r="G25" s="461"/>
      <c r="H25" s="461"/>
      <c r="I25" s="461"/>
      <c r="J25" s="461"/>
      <c r="K25" s="462"/>
      <c r="L25" s="482">
        <v>1</v>
      </c>
      <c r="M25" s="483"/>
      <c r="N25" s="483"/>
      <c r="O25" s="483"/>
      <c r="P25" s="525"/>
      <c r="Q25" s="482">
        <v>8290</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175</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6270439</v>
      </c>
      <c r="BO25" s="395"/>
      <c r="BP25" s="395"/>
      <c r="BQ25" s="395"/>
      <c r="BR25" s="395"/>
      <c r="BS25" s="395"/>
      <c r="BT25" s="395"/>
      <c r="BU25" s="396"/>
      <c r="BV25" s="394">
        <v>3369824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177</v>
      </c>
      <c r="F26" s="461"/>
      <c r="G26" s="461"/>
      <c r="H26" s="461"/>
      <c r="I26" s="461"/>
      <c r="J26" s="461"/>
      <c r="K26" s="462"/>
      <c r="L26" s="482">
        <v>1</v>
      </c>
      <c r="M26" s="483"/>
      <c r="N26" s="483"/>
      <c r="O26" s="483"/>
      <c r="P26" s="525"/>
      <c r="Q26" s="482">
        <v>7610</v>
      </c>
      <c r="R26" s="483"/>
      <c r="S26" s="483"/>
      <c r="T26" s="483"/>
      <c r="U26" s="483"/>
      <c r="V26" s="525"/>
      <c r="W26" s="584"/>
      <c r="X26" s="572"/>
      <c r="Y26" s="573"/>
      <c r="Z26" s="481" t="s">
        <v>178</v>
      </c>
      <c r="AA26" s="594"/>
      <c r="AB26" s="594"/>
      <c r="AC26" s="594"/>
      <c r="AD26" s="594"/>
      <c r="AE26" s="594"/>
      <c r="AF26" s="594"/>
      <c r="AG26" s="595"/>
      <c r="AH26" s="482">
        <v>26</v>
      </c>
      <c r="AI26" s="483"/>
      <c r="AJ26" s="483"/>
      <c r="AK26" s="483"/>
      <c r="AL26" s="525"/>
      <c r="AM26" s="482">
        <v>86944</v>
      </c>
      <c r="AN26" s="483"/>
      <c r="AO26" s="483"/>
      <c r="AP26" s="483"/>
      <c r="AQ26" s="483"/>
      <c r="AR26" s="525"/>
      <c r="AS26" s="482">
        <v>3344</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175</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180</v>
      </c>
      <c r="F27" s="461"/>
      <c r="G27" s="461"/>
      <c r="H27" s="461"/>
      <c r="I27" s="461"/>
      <c r="J27" s="461"/>
      <c r="K27" s="462"/>
      <c r="L27" s="482">
        <v>1</v>
      </c>
      <c r="M27" s="483"/>
      <c r="N27" s="483"/>
      <c r="O27" s="483"/>
      <c r="P27" s="525"/>
      <c r="Q27" s="482">
        <v>5700</v>
      </c>
      <c r="R27" s="483"/>
      <c r="S27" s="483"/>
      <c r="T27" s="483"/>
      <c r="U27" s="483"/>
      <c r="V27" s="525"/>
      <c r="W27" s="584"/>
      <c r="X27" s="572"/>
      <c r="Y27" s="573"/>
      <c r="Z27" s="481" t="s">
        <v>181</v>
      </c>
      <c r="AA27" s="461"/>
      <c r="AB27" s="461"/>
      <c r="AC27" s="461"/>
      <c r="AD27" s="461"/>
      <c r="AE27" s="461"/>
      <c r="AF27" s="461"/>
      <c r="AG27" s="462"/>
      <c r="AH27" s="482">
        <v>2</v>
      </c>
      <c r="AI27" s="483"/>
      <c r="AJ27" s="483"/>
      <c r="AK27" s="483"/>
      <c r="AL27" s="525"/>
      <c r="AM27" s="482" t="s">
        <v>182</v>
      </c>
      <c r="AN27" s="483"/>
      <c r="AO27" s="483"/>
      <c r="AP27" s="483"/>
      <c r="AQ27" s="483"/>
      <c r="AR27" s="525"/>
      <c r="AS27" s="482" t="s">
        <v>182</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175</v>
      </c>
      <c r="BO27" s="608"/>
      <c r="BP27" s="608"/>
      <c r="BQ27" s="608"/>
      <c r="BR27" s="608"/>
      <c r="BS27" s="608"/>
      <c r="BT27" s="608"/>
      <c r="BU27" s="609"/>
      <c r="BV27" s="607" t="s">
        <v>175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184</v>
      </c>
      <c r="F28" s="461"/>
      <c r="G28" s="461"/>
      <c r="H28" s="461"/>
      <c r="I28" s="461"/>
      <c r="J28" s="461"/>
      <c r="K28" s="462"/>
      <c r="L28" s="482">
        <v>1</v>
      </c>
      <c r="M28" s="483"/>
      <c r="N28" s="483"/>
      <c r="O28" s="483"/>
      <c r="P28" s="525"/>
      <c r="Q28" s="482">
        <v>5250</v>
      </c>
      <c r="R28" s="483"/>
      <c r="S28" s="483"/>
      <c r="T28" s="483"/>
      <c r="U28" s="483"/>
      <c r="V28" s="525"/>
      <c r="W28" s="584"/>
      <c r="X28" s="572"/>
      <c r="Y28" s="573"/>
      <c r="Z28" s="481" t="s">
        <v>185</v>
      </c>
      <c r="AA28" s="461"/>
      <c r="AB28" s="461"/>
      <c r="AC28" s="461"/>
      <c r="AD28" s="461"/>
      <c r="AE28" s="461"/>
      <c r="AF28" s="461"/>
      <c r="AG28" s="462"/>
      <c r="AH28" s="482" t="s">
        <v>138</v>
      </c>
      <c r="AI28" s="483"/>
      <c r="AJ28" s="483"/>
      <c r="AK28" s="483"/>
      <c r="AL28" s="525"/>
      <c r="AM28" s="482" t="s">
        <v>175</v>
      </c>
      <c r="AN28" s="483"/>
      <c r="AO28" s="483"/>
      <c r="AP28" s="483"/>
      <c r="AQ28" s="483"/>
      <c r="AR28" s="525"/>
      <c r="AS28" s="482" t="s">
        <v>175</v>
      </c>
      <c r="AT28" s="483"/>
      <c r="AU28" s="483"/>
      <c r="AV28" s="483"/>
      <c r="AW28" s="483"/>
      <c r="AX28" s="484"/>
      <c r="AY28" s="610" t="s">
        <v>186</v>
      </c>
      <c r="AZ28" s="611"/>
      <c r="BA28" s="611"/>
      <c r="BB28" s="612"/>
      <c r="BC28" s="391" t="s">
        <v>47</v>
      </c>
      <c r="BD28" s="392"/>
      <c r="BE28" s="392"/>
      <c r="BF28" s="392"/>
      <c r="BG28" s="392"/>
      <c r="BH28" s="392"/>
      <c r="BI28" s="392"/>
      <c r="BJ28" s="392"/>
      <c r="BK28" s="392"/>
      <c r="BL28" s="392"/>
      <c r="BM28" s="393"/>
      <c r="BN28" s="394">
        <v>1274889</v>
      </c>
      <c r="BO28" s="395"/>
      <c r="BP28" s="395"/>
      <c r="BQ28" s="395"/>
      <c r="BR28" s="395"/>
      <c r="BS28" s="395"/>
      <c r="BT28" s="395"/>
      <c r="BU28" s="396"/>
      <c r="BV28" s="394">
        <v>1490355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187</v>
      </c>
      <c r="F29" s="461"/>
      <c r="G29" s="461"/>
      <c r="H29" s="461"/>
      <c r="I29" s="461"/>
      <c r="J29" s="461"/>
      <c r="K29" s="462"/>
      <c r="L29" s="482">
        <v>18</v>
      </c>
      <c r="M29" s="483"/>
      <c r="N29" s="483"/>
      <c r="O29" s="483"/>
      <c r="P29" s="525"/>
      <c r="Q29" s="482">
        <v>5000</v>
      </c>
      <c r="R29" s="483"/>
      <c r="S29" s="483"/>
      <c r="T29" s="483"/>
      <c r="U29" s="483"/>
      <c r="V29" s="525"/>
      <c r="W29" s="585"/>
      <c r="X29" s="586"/>
      <c r="Y29" s="587"/>
      <c r="Z29" s="481" t="s">
        <v>188</v>
      </c>
      <c r="AA29" s="461"/>
      <c r="AB29" s="461"/>
      <c r="AC29" s="461"/>
      <c r="AD29" s="461"/>
      <c r="AE29" s="461"/>
      <c r="AF29" s="461"/>
      <c r="AG29" s="462"/>
      <c r="AH29" s="482">
        <v>421</v>
      </c>
      <c r="AI29" s="483"/>
      <c r="AJ29" s="483"/>
      <c r="AK29" s="483"/>
      <c r="AL29" s="525"/>
      <c r="AM29" s="482">
        <v>1305289</v>
      </c>
      <c r="AN29" s="483"/>
      <c r="AO29" s="483"/>
      <c r="AP29" s="483"/>
      <c r="AQ29" s="483"/>
      <c r="AR29" s="525"/>
      <c r="AS29" s="482">
        <v>3100</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609</v>
      </c>
      <c r="BO29" s="432"/>
      <c r="BP29" s="432"/>
      <c r="BQ29" s="432"/>
      <c r="BR29" s="432"/>
      <c r="BS29" s="432"/>
      <c r="BT29" s="432"/>
      <c r="BU29" s="433"/>
      <c r="BV29" s="431">
        <v>609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101.1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2218470</v>
      </c>
      <c r="BO30" s="608"/>
      <c r="BP30" s="608"/>
      <c r="BQ30" s="608"/>
      <c r="BR30" s="608"/>
      <c r="BS30" s="608"/>
      <c r="BT30" s="608"/>
      <c r="BU30" s="609"/>
      <c r="BV30" s="607">
        <v>3052212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柳泉園組合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清瀬都市開発株式会社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東京都市町村職員退職手当組合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清瀬市土地開発公社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〇</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東京都市町村議会議員公務災害補償等組合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駐車場事業特別会計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東京たま広域資源循環組合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東京市町村総合事務組合（一般会計）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多摩六都科学館組合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昭和病院企業団</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東京都後期高齢者医療広域連合（一般会計）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東京都後期高齢者医療広域連合（後期高齢者医療特別会計）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16</v>
      </c>
      <c r="BX43" s="620"/>
      <c r="BY43" s="621" t="str">
        <f>IF('各会計、関係団体の財政状況及び健全化判断比率'!B77="","",'各会計、関係団体の財政状況及び健全化判断比率'!B77)</f>
        <v>東京市町村総合事務組合（交通災害共済事業特別会計）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P6qFro82Jec8UG71ZmHxNIigzOLLUm4E3c4rldnn9d9bFPNkV5UCtdyQCZkbkUyxW/s6Uau/AP3MZtyO+WCQ9A==" saltValue="L5FeULMEGURjKpILDB4z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10" t="s">
        <v>561</v>
      </c>
      <c r="D34" s="1210"/>
      <c r="E34" s="1211"/>
      <c r="F34" s="32">
        <v>6.47</v>
      </c>
      <c r="G34" s="33">
        <v>7.26</v>
      </c>
      <c r="H34" s="33">
        <v>5.54</v>
      </c>
      <c r="I34" s="33">
        <v>4.4400000000000004</v>
      </c>
      <c r="J34" s="34">
        <v>7.43</v>
      </c>
      <c r="K34" s="22"/>
      <c r="L34" s="22"/>
      <c r="M34" s="22"/>
      <c r="N34" s="22"/>
      <c r="O34" s="22"/>
      <c r="P34" s="22"/>
    </row>
    <row r="35" spans="1:16" ht="39" customHeight="1">
      <c r="A35" s="22"/>
      <c r="B35" s="35"/>
      <c r="C35" s="1204" t="s">
        <v>562</v>
      </c>
      <c r="D35" s="1205"/>
      <c r="E35" s="1206"/>
      <c r="F35" s="36">
        <v>0.62</v>
      </c>
      <c r="G35" s="37">
        <v>1.31</v>
      </c>
      <c r="H35" s="37">
        <v>0.56999999999999995</v>
      </c>
      <c r="I35" s="37">
        <v>0.67</v>
      </c>
      <c r="J35" s="38">
        <v>2.09</v>
      </c>
      <c r="K35" s="22"/>
      <c r="L35" s="22"/>
      <c r="M35" s="22"/>
      <c r="N35" s="22"/>
      <c r="O35" s="22"/>
      <c r="P35" s="22"/>
    </row>
    <row r="36" spans="1:16" ht="39" customHeight="1">
      <c r="A36" s="22"/>
      <c r="B36" s="35"/>
      <c r="C36" s="1204" t="s">
        <v>563</v>
      </c>
      <c r="D36" s="1205"/>
      <c r="E36" s="1206"/>
      <c r="F36" s="36">
        <v>1.96</v>
      </c>
      <c r="G36" s="37">
        <v>2.33</v>
      </c>
      <c r="H36" s="37">
        <v>2.0699999999999998</v>
      </c>
      <c r="I36" s="37">
        <v>1.22</v>
      </c>
      <c r="J36" s="38">
        <v>2.06</v>
      </c>
      <c r="K36" s="22"/>
      <c r="L36" s="22"/>
      <c r="M36" s="22"/>
      <c r="N36" s="22"/>
      <c r="O36" s="22"/>
      <c r="P36" s="22"/>
    </row>
    <row r="37" spans="1:16" ht="39" customHeight="1">
      <c r="A37" s="22"/>
      <c r="B37" s="35"/>
      <c r="C37" s="1204" t="s">
        <v>564</v>
      </c>
      <c r="D37" s="1205"/>
      <c r="E37" s="1206"/>
      <c r="F37" s="36" t="s">
        <v>512</v>
      </c>
      <c r="G37" s="37" t="s">
        <v>512</v>
      </c>
      <c r="H37" s="37">
        <v>0.61</v>
      </c>
      <c r="I37" s="37">
        <v>1</v>
      </c>
      <c r="J37" s="38">
        <v>1.5</v>
      </c>
      <c r="K37" s="22"/>
      <c r="L37" s="22"/>
      <c r="M37" s="22"/>
      <c r="N37" s="22"/>
      <c r="O37" s="22"/>
      <c r="P37" s="22"/>
    </row>
    <row r="38" spans="1:16" ht="39" customHeight="1">
      <c r="A38" s="22"/>
      <c r="B38" s="35"/>
      <c r="C38" s="1204" t="s">
        <v>565</v>
      </c>
      <c r="D38" s="1205"/>
      <c r="E38" s="1206"/>
      <c r="F38" s="36">
        <v>0.03</v>
      </c>
      <c r="G38" s="37">
        <v>0.03</v>
      </c>
      <c r="H38" s="37">
        <v>7.0000000000000007E-2</v>
      </c>
      <c r="I38" s="37">
        <v>0.06</v>
      </c>
      <c r="J38" s="38">
        <v>0.16</v>
      </c>
      <c r="K38" s="22"/>
      <c r="L38" s="22"/>
      <c r="M38" s="22"/>
      <c r="N38" s="22"/>
      <c r="O38" s="22"/>
      <c r="P38" s="22"/>
    </row>
    <row r="39" spans="1:16" ht="39" customHeight="1">
      <c r="A39" s="22"/>
      <c r="B39" s="35"/>
      <c r="C39" s="1204" t="s">
        <v>566</v>
      </c>
      <c r="D39" s="1205"/>
      <c r="E39" s="1206"/>
      <c r="F39" s="36">
        <v>0.03</v>
      </c>
      <c r="G39" s="37">
        <v>0.04</v>
      </c>
      <c r="H39" s="37">
        <v>0.03</v>
      </c>
      <c r="I39" s="37">
        <v>0.02</v>
      </c>
      <c r="J39" s="38">
        <v>0.02</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567</v>
      </c>
      <c r="D42" s="1205"/>
      <c r="E42" s="1206"/>
      <c r="F42" s="36" t="s">
        <v>512</v>
      </c>
      <c r="G42" s="37" t="s">
        <v>512</v>
      </c>
      <c r="H42" s="37" t="s">
        <v>512</v>
      </c>
      <c r="I42" s="37" t="s">
        <v>512</v>
      </c>
      <c r="J42" s="38" t="s">
        <v>512</v>
      </c>
      <c r="K42" s="22"/>
      <c r="L42" s="22"/>
      <c r="M42" s="22"/>
      <c r="N42" s="22"/>
      <c r="O42" s="22"/>
      <c r="P42" s="22"/>
    </row>
    <row r="43" spans="1:16" ht="39" customHeight="1" thickBot="1">
      <c r="A43" s="22"/>
      <c r="B43" s="40"/>
      <c r="C43" s="1207" t="s">
        <v>568</v>
      </c>
      <c r="D43" s="1208"/>
      <c r="E43" s="1209"/>
      <c r="F43" s="41">
        <v>0.22</v>
      </c>
      <c r="G43" s="42">
        <v>1.22</v>
      </c>
      <c r="H43" s="42" t="s">
        <v>512</v>
      </c>
      <c r="I43" s="42" t="s">
        <v>512</v>
      </c>
      <c r="J43" s="43" t="s">
        <v>512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TbUlCrPYKYd5cgqEBB3aoka8L2MjTBWnnEnBElkjGvrcPyd2SbpGsugOUjjLZVI19T16nO8rkkiF4lt6SMfEQ==" saltValue="naqSFi8Iqvwkpj8yUdhV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12" t="s">
        <v>10</v>
      </c>
      <c r="C45" s="1213"/>
      <c r="D45" s="58"/>
      <c r="E45" s="1218" t="s">
        <v>11</v>
      </c>
      <c r="F45" s="1218"/>
      <c r="G45" s="1218"/>
      <c r="H45" s="1218"/>
      <c r="I45" s="1218"/>
      <c r="J45" s="1219"/>
      <c r="K45" s="59">
        <v>1915</v>
      </c>
      <c r="L45" s="60">
        <v>1899</v>
      </c>
      <c r="M45" s="60">
        <v>1875</v>
      </c>
      <c r="N45" s="60">
        <v>1877</v>
      </c>
      <c r="O45" s="61">
        <v>1913</v>
      </c>
      <c r="P45" s="48"/>
      <c r="Q45" s="48"/>
      <c r="R45" s="48"/>
      <c r="S45" s="48"/>
      <c r="T45" s="48"/>
      <c r="U45" s="48"/>
    </row>
    <row r="46" spans="1:21" ht="30.75" customHeight="1">
      <c r="A46" s="48"/>
      <c r="B46" s="1214"/>
      <c r="C46" s="1215"/>
      <c r="D46" s="62"/>
      <c r="E46" s="1220" t="s">
        <v>12</v>
      </c>
      <c r="F46" s="1220"/>
      <c r="G46" s="1220"/>
      <c r="H46" s="1220"/>
      <c r="I46" s="1220"/>
      <c r="J46" s="1221"/>
      <c r="K46" s="63" t="s">
        <v>512</v>
      </c>
      <c r="L46" s="64" t="s">
        <v>512</v>
      </c>
      <c r="M46" s="64" t="s">
        <v>512</v>
      </c>
      <c r="N46" s="64" t="s">
        <v>512</v>
      </c>
      <c r="O46" s="65" t="s">
        <v>512</v>
      </c>
      <c r="P46" s="48"/>
      <c r="Q46" s="48"/>
      <c r="R46" s="48"/>
      <c r="S46" s="48"/>
      <c r="T46" s="48"/>
      <c r="U46" s="48"/>
    </row>
    <row r="47" spans="1:21" ht="30.75" customHeight="1">
      <c r="A47" s="48"/>
      <c r="B47" s="1214"/>
      <c r="C47" s="1215"/>
      <c r="D47" s="62"/>
      <c r="E47" s="1220" t="s">
        <v>13</v>
      </c>
      <c r="F47" s="1220"/>
      <c r="G47" s="1220"/>
      <c r="H47" s="1220"/>
      <c r="I47" s="1220"/>
      <c r="J47" s="1221"/>
      <c r="K47" s="63" t="s">
        <v>512</v>
      </c>
      <c r="L47" s="64" t="s">
        <v>512</v>
      </c>
      <c r="M47" s="64" t="s">
        <v>512</v>
      </c>
      <c r="N47" s="64" t="s">
        <v>512</v>
      </c>
      <c r="O47" s="65" t="s">
        <v>512</v>
      </c>
      <c r="P47" s="48"/>
      <c r="Q47" s="48"/>
      <c r="R47" s="48"/>
      <c r="S47" s="48"/>
      <c r="T47" s="48"/>
      <c r="U47" s="48"/>
    </row>
    <row r="48" spans="1:21" ht="30.75" customHeight="1">
      <c r="A48" s="48"/>
      <c r="B48" s="1214"/>
      <c r="C48" s="1215"/>
      <c r="D48" s="62"/>
      <c r="E48" s="1220" t="s">
        <v>14</v>
      </c>
      <c r="F48" s="1220"/>
      <c r="G48" s="1220"/>
      <c r="H48" s="1220"/>
      <c r="I48" s="1220"/>
      <c r="J48" s="1221"/>
      <c r="K48" s="63">
        <v>63</v>
      </c>
      <c r="L48" s="64">
        <v>56</v>
      </c>
      <c r="M48" s="64">
        <v>22</v>
      </c>
      <c r="N48" s="64">
        <v>48</v>
      </c>
      <c r="O48" s="65">
        <v>38</v>
      </c>
      <c r="P48" s="48"/>
      <c r="Q48" s="48"/>
      <c r="R48" s="48"/>
      <c r="S48" s="48"/>
      <c r="T48" s="48"/>
      <c r="U48" s="48"/>
    </row>
    <row r="49" spans="1:21" ht="30.75" customHeight="1">
      <c r="A49" s="48"/>
      <c r="B49" s="1214"/>
      <c r="C49" s="1215"/>
      <c r="D49" s="62"/>
      <c r="E49" s="1220" t="s">
        <v>15</v>
      </c>
      <c r="F49" s="1220"/>
      <c r="G49" s="1220"/>
      <c r="H49" s="1220"/>
      <c r="I49" s="1220"/>
      <c r="J49" s="1221"/>
      <c r="K49" s="63">
        <v>78</v>
      </c>
      <c r="L49" s="64">
        <v>70</v>
      </c>
      <c r="M49" s="64">
        <v>64</v>
      </c>
      <c r="N49" s="64">
        <v>60</v>
      </c>
      <c r="O49" s="65">
        <v>42</v>
      </c>
      <c r="P49" s="48"/>
      <c r="Q49" s="48"/>
      <c r="R49" s="48"/>
      <c r="S49" s="48"/>
      <c r="T49" s="48"/>
      <c r="U49" s="48"/>
    </row>
    <row r="50" spans="1:21" ht="30.75" customHeight="1">
      <c r="A50" s="48"/>
      <c r="B50" s="1214"/>
      <c r="C50" s="1215"/>
      <c r="D50" s="62"/>
      <c r="E50" s="1220" t="s">
        <v>16</v>
      </c>
      <c r="F50" s="1220"/>
      <c r="G50" s="1220"/>
      <c r="H50" s="1220"/>
      <c r="I50" s="1220"/>
      <c r="J50" s="1221"/>
      <c r="K50" s="63">
        <v>11</v>
      </c>
      <c r="L50" s="64">
        <v>11</v>
      </c>
      <c r="M50" s="64">
        <v>7</v>
      </c>
      <c r="N50" s="64">
        <v>3</v>
      </c>
      <c r="O50" s="65">
        <v>4</v>
      </c>
      <c r="P50" s="48"/>
      <c r="Q50" s="48"/>
      <c r="R50" s="48"/>
      <c r="S50" s="48"/>
      <c r="T50" s="48"/>
      <c r="U50" s="48"/>
    </row>
    <row r="51" spans="1:21" ht="30.75" customHeight="1">
      <c r="A51" s="48"/>
      <c r="B51" s="1216"/>
      <c r="C51" s="1217"/>
      <c r="D51" s="66"/>
      <c r="E51" s="1220" t="s">
        <v>17</v>
      </c>
      <c r="F51" s="1220"/>
      <c r="G51" s="1220"/>
      <c r="H51" s="1220"/>
      <c r="I51" s="1220"/>
      <c r="J51" s="1221"/>
      <c r="K51" s="63">
        <v>0</v>
      </c>
      <c r="L51" s="64">
        <v>0</v>
      </c>
      <c r="M51" s="64" t="s">
        <v>512</v>
      </c>
      <c r="N51" s="64" t="s">
        <v>512</v>
      </c>
      <c r="O51" s="65">
        <v>1</v>
      </c>
      <c r="P51" s="48"/>
      <c r="Q51" s="48"/>
      <c r="R51" s="48"/>
      <c r="S51" s="48"/>
      <c r="T51" s="48"/>
      <c r="U51" s="48"/>
    </row>
    <row r="52" spans="1:21" ht="30.75" customHeight="1">
      <c r="A52" s="48"/>
      <c r="B52" s="1222" t="s">
        <v>18</v>
      </c>
      <c r="C52" s="1223"/>
      <c r="D52" s="66"/>
      <c r="E52" s="1220" t="s">
        <v>19</v>
      </c>
      <c r="F52" s="1220"/>
      <c r="G52" s="1220"/>
      <c r="H52" s="1220"/>
      <c r="I52" s="1220"/>
      <c r="J52" s="1221"/>
      <c r="K52" s="63">
        <v>1506</v>
      </c>
      <c r="L52" s="64">
        <v>1529</v>
      </c>
      <c r="M52" s="64">
        <v>1503</v>
      </c>
      <c r="N52" s="64">
        <v>1483</v>
      </c>
      <c r="O52" s="65">
        <v>1372</v>
      </c>
      <c r="P52" s="48"/>
      <c r="Q52" s="48"/>
      <c r="R52" s="48"/>
      <c r="S52" s="48"/>
      <c r="T52" s="48"/>
      <c r="U52" s="48"/>
    </row>
    <row r="53" spans="1:21" ht="30.75" customHeight="1" thickBot="1">
      <c r="A53" s="48"/>
      <c r="B53" s="1224" t="s">
        <v>20</v>
      </c>
      <c r="C53" s="1225"/>
      <c r="D53" s="67"/>
      <c r="E53" s="1226" t="s">
        <v>21</v>
      </c>
      <c r="F53" s="1226"/>
      <c r="G53" s="1226"/>
      <c r="H53" s="1226"/>
      <c r="I53" s="1226"/>
      <c r="J53" s="1227"/>
      <c r="K53" s="68">
        <v>561</v>
      </c>
      <c r="L53" s="69">
        <v>507</v>
      </c>
      <c r="M53" s="69">
        <v>465</v>
      </c>
      <c r="N53" s="69">
        <v>505</v>
      </c>
      <c r="O53" s="70">
        <v>626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28" t="s">
        <v>24</v>
      </c>
      <c r="C57" s="1229"/>
      <c r="D57" s="1232" t="s">
        <v>25</v>
      </c>
      <c r="E57" s="1233"/>
      <c r="F57" s="1233"/>
      <c r="G57" s="1233"/>
      <c r="H57" s="1233"/>
      <c r="I57" s="1233"/>
      <c r="J57" s="1234"/>
      <c r="K57" s="83"/>
      <c r="L57" s="84"/>
      <c r="M57" s="84"/>
      <c r="N57" s="84"/>
      <c r="O57" s="85"/>
    </row>
    <row r="58" spans="1:21" ht="31.5" customHeight="1" thickBot="1">
      <c r="B58" s="1230"/>
      <c r="C58" s="1231"/>
      <c r="D58" s="1235" t="s">
        <v>26</v>
      </c>
      <c r="E58" s="1236"/>
      <c r="F58" s="1236"/>
      <c r="G58" s="1236"/>
      <c r="H58" s="1236"/>
      <c r="I58" s="1236"/>
      <c r="J58" s="123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HFwALRpw/zekCvNzTyMXEb4M+wrZClACPK9Nkc7zF5gU+mfnzNf+vuuvSdRgLhYyL7VdcWBGvpoNZMjESv78Q==" saltValue="I0KJLLDsDLiU42Go1YzQ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553</v>
      </c>
      <c r="J40" s="100" t="s">
        <v>554</v>
      </c>
      <c r="K40" s="100" t="s">
        <v>555</v>
      </c>
      <c r="L40" s="100" t="s">
        <v>556</v>
      </c>
      <c r="M40" s="101" t="s">
        <v>557</v>
      </c>
    </row>
    <row r="41" spans="2:13" ht="27.75" customHeight="1">
      <c r="B41" s="1238" t="s">
        <v>29</v>
      </c>
      <c r="C41" s="1239"/>
      <c r="D41" s="102"/>
      <c r="E41" s="1244" t="s">
        <v>30</v>
      </c>
      <c r="F41" s="1244"/>
      <c r="G41" s="1244"/>
      <c r="H41" s="1245"/>
      <c r="I41" s="103">
        <v>18682</v>
      </c>
      <c r="J41" s="104">
        <v>19039</v>
      </c>
      <c r="K41" s="104">
        <v>19522</v>
      </c>
      <c r="L41" s="104">
        <v>19886</v>
      </c>
      <c r="M41" s="105">
        <v>21336</v>
      </c>
    </row>
    <row r="42" spans="2:13" ht="27.75" customHeight="1">
      <c r="B42" s="1240"/>
      <c r="C42" s="1241"/>
      <c r="D42" s="106"/>
      <c r="E42" s="1246" t="s">
        <v>31</v>
      </c>
      <c r="F42" s="1246"/>
      <c r="G42" s="1246"/>
      <c r="H42" s="1247"/>
      <c r="I42" s="107">
        <v>271</v>
      </c>
      <c r="J42" s="108">
        <v>528</v>
      </c>
      <c r="K42" s="108">
        <v>793</v>
      </c>
      <c r="L42" s="108">
        <v>880</v>
      </c>
      <c r="M42" s="109">
        <v>1561</v>
      </c>
    </row>
    <row r="43" spans="2:13" ht="27.75" customHeight="1">
      <c r="B43" s="1240"/>
      <c r="C43" s="1241"/>
      <c r="D43" s="106"/>
      <c r="E43" s="1246" t="s">
        <v>32</v>
      </c>
      <c r="F43" s="1246"/>
      <c r="G43" s="1246"/>
      <c r="H43" s="1247"/>
      <c r="I43" s="107">
        <v>630</v>
      </c>
      <c r="J43" s="108">
        <v>454</v>
      </c>
      <c r="K43" s="108">
        <v>356</v>
      </c>
      <c r="L43" s="108">
        <v>336</v>
      </c>
      <c r="M43" s="109">
        <v>295</v>
      </c>
    </row>
    <row r="44" spans="2:13" ht="27.75" customHeight="1">
      <c r="B44" s="1240"/>
      <c r="C44" s="1241"/>
      <c r="D44" s="106"/>
      <c r="E44" s="1246" t="s">
        <v>33</v>
      </c>
      <c r="F44" s="1246"/>
      <c r="G44" s="1246"/>
      <c r="H44" s="1247"/>
      <c r="I44" s="107">
        <v>376</v>
      </c>
      <c r="J44" s="108">
        <v>307</v>
      </c>
      <c r="K44" s="108">
        <v>247</v>
      </c>
      <c r="L44" s="108">
        <v>188</v>
      </c>
      <c r="M44" s="109">
        <v>148</v>
      </c>
    </row>
    <row r="45" spans="2:13" ht="27.75" customHeight="1">
      <c r="B45" s="1240"/>
      <c r="C45" s="1241"/>
      <c r="D45" s="106"/>
      <c r="E45" s="1246" t="s">
        <v>34</v>
      </c>
      <c r="F45" s="1246"/>
      <c r="G45" s="1246"/>
      <c r="H45" s="1247"/>
      <c r="I45" s="107">
        <v>4730</v>
      </c>
      <c r="J45" s="108">
        <v>4659</v>
      </c>
      <c r="K45" s="108">
        <v>4492</v>
      </c>
      <c r="L45" s="108">
        <v>4400</v>
      </c>
      <c r="M45" s="109">
        <v>4328</v>
      </c>
    </row>
    <row r="46" spans="2:13" ht="27.75" customHeight="1">
      <c r="B46" s="1240"/>
      <c r="C46" s="1241"/>
      <c r="D46" s="110"/>
      <c r="E46" s="1246" t="s">
        <v>35</v>
      </c>
      <c r="F46" s="1246"/>
      <c r="G46" s="1246"/>
      <c r="H46" s="1247"/>
      <c r="I46" s="107">
        <v>54</v>
      </c>
      <c r="J46" s="108">
        <v>50</v>
      </c>
      <c r="K46" s="108">
        <v>46</v>
      </c>
      <c r="L46" s="108">
        <v>42</v>
      </c>
      <c r="M46" s="109">
        <v>199</v>
      </c>
    </row>
    <row r="47" spans="2:13" ht="27.75" customHeight="1">
      <c r="B47" s="1240"/>
      <c r="C47" s="1241"/>
      <c r="D47" s="111"/>
      <c r="E47" s="1248" t="s">
        <v>36</v>
      </c>
      <c r="F47" s="1249"/>
      <c r="G47" s="1249"/>
      <c r="H47" s="1250"/>
      <c r="I47" s="107" t="s">
        <v>512</v>
      </c>
      <c r="J47" s="108" t="s">
        <v>512</v>
      </c>
      <c r="K47" s="108" t="s">
        <v>512</v>
      </c>
      <c r="L47" s="108" t="s">
        <v>512</v>
      </c>
      <c r="M47" s="109" t="s">
        <v>512</v>
      </c>
    </row>
    <row r="48" spans="2:13" ht="27.75" customHeight="1">
      <c r="B48" s="1240"/>
      <c r="C48" s="1241"/>
      <c r="D48" s="106"/>
      <c r="E48" s="1246" t="s">
        <v>37</v>
      </c>
      <c r="F48" s="1246"/>
      <c r="G48" s="1246"/>
      <c r="H48" s="1247"/>
      <c r="I48" s="107" t="s">
        <v>512</v>
      </c>
      <c r="J48" s="108" t="s">
        <v>512</v>
      </c>
      <c r="K48" s="108" t="s">
        <v>512</v>
      </c>
      <c r="L48" s="108" t="s">
        <v>512</v>
      </c>
      <c r="M48" s="109" t="s">
        <v>512</v>
      </c>
    </row>
    <row r="49" spans="2:13" ht="27.75" customHeight="1">
      <c r="B49" s="1242"/>
      <c r="C49" s="1243"/>
      <c r="D49" s="106"/>
      <c r="E49" s="1246" t="s">
        <v>38</v>
      </c>
      <c r="F49" s="1246"/>
      <c r="G49" s="1246"/>
      <c r="H49" s="1247"/>
      <c r="I49" s="107" t="s">
        <v>512</v>
      </c>
      <c r="J49" s="108" t="s">
        <v>512</v>
      </c>
      <c r="K49" s="108" t="s">
        <v>512</v>
      </c>
      <c r="L49" s="108" t="s">
        <v>512</v>
      </c>
      <c r="M49" s="109" t="s">
        <v>512</v>
      </c>
    </row>
    <row r="50" spans="2:13" ht="27.75" customHeight="1">
      <c r="B50" s="1251" t="s">
        <v>39</v>
      </c>
      <c r="C50" s="1252"/>
      <c r="D50" s="112"/>
      <c r="E50" s="1246" t="s">
        <v>40</v>
      </c>
      <c r="F50" s="1246"/>
      <c r="G50" s="1246"/>
      <c r="H50" s="1247"/>
      <c r="I50" s="107">
        <v>4310</v>
      </c>
      <c r="J50" s="108">
        <v>4572</v>
      </c>
      <c r="K50" s="108">
        <v>5040</v>
      </c>
      <c r="L50" s="108">
        <v>5109</v>
      </c>
      <c r="M50" s="109">
        <v>3964</v>
      </c>
    </row>
    <row r="51" spans="2:13" ht="27.75" customHeight="1">
      <c r="B51" s="1240"/>
      <c r="C51" s="1241"/>
      <c r="D51" s="106"/>
      <c r="E51" s="1246" t="s">
        <v>41</v>
      </c>
      <c r="F51" s="1246"/>
      <c r="G51" s="1246"/>
      <c r="H51" s="1247"/>
      <c r="I51" s="107">
        <v>1298</v>
      </c>
      <c r="J51" s="108">
        <v>1206</v>
      </c>
      <c r="K51" s="108">
        <v>1305</v>
      </c>
      <c r="L51" s="108">
        <v>1274</v>
      </c>
      <c r="M51" s="109">
        <v>1315</v>
      </c>
    </row>
    <row r="52" spans="2:13" ht="27.75" customHeight="1">
      <c r="B52" s="1242"/>
      <c r="C52" s="1243"/>
      <c r="D52" s="106"/>
      <c r="E52" s="1246" t="s">
        <v>42</v>
      </c>
      <c r="F52" s="1246"/>
      <c r="G52" s="1246"/>
      <c r="H52" s="1247"/>
      <c r="I52" s="107">
        <v>15860</v>
      </c>
      <c r="J52" s="108">
        <v>15992</v>
      </c>
      <c r="K52" s="108">
        <v>16046</v>
      </c>
      <c r="L52" s="108">
        <v>15996</v>
      </c>
      <c r="M52" s="109">
        <v>16566</v>
      </c>
    </row>
    <row r="53" spans="2:13" ht="27.75" customHeight="1" thickBot="1">
      <c r="B53" s="1253" t="s">
        <v>43</v>
      </c>
      <c r="C53" s="1254"/>
      <c r="D53" s="113"/>
      <c r="E53" s="1255" t="s">
        <v>44</v>
      </c>
      <c r="F53" s="1255"/>
      <c r="G53" s="1255"/>
      <c r="H53" s="1256"/>
      <c r="I53" s="114">
        <v>3274</v>
      </c>
      <c r="J53" s="115">
        <v>3268</v>
      </c>
      <c r="K53" s="115">
        <v>3065</v>
      </c>
      <c r="L53" s="115">
        <v>3353</v>
      </c>
      <c r="M53" s="116">
        <v>6021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qepp5UbVS2X1bs+0/86k1Ensd/vCJ0AWn/Ih9WEebBs6wOMvQi5jUGF1fEOBW4sIAORl5TlkxjhMKs0w9w7Pw==" saltValue="5Nvl7xXcTl38kfjOXzwh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555</v>
      </c>
      <c r="G54" s="125" t="s">
        <v>556</v>
      </c>
      <c r="H54" s="126" t="s">
        <v>557</v>
      </c>
    </row>
    <row r="55" spans="2:8" ht="52.5" customHeight="1">
      <c r="B55" s="127"/>
      <c r="C55" s="1265" t="s">
        <v>47</v>
      </c>
      <c r="D55" s="1265"/>
      <c r="E55" s="1266"/>
      <c r="F55" s="128">
        <v>1503</v>
      </c>
      <c r="G55" s="128">
        <v>1490</v>
      </c>
      <c r="H55" s="129">
        <v>1275</v>
      </c>
    </row>
    <row r="56" spans="2:8" ht="52.5" customHeight="1">
      <c r="B56" s="130"/>
      <c r="C56" s="1267" t="s">
        <v>48</v>
      </c>
      <c r="D56" s="1267"/>
      <c r="E56" s="1268"/>
      <c r="F56" s="131">
        <v>1</v>
      </c>
      <c r="G56" s="131">
        <v>1</v>
      </c>
      <c r="H56" s="132">
        <v>1</v>
      </c>
    </row>
    <row r="57" spans="2:8" ht="53.25" customHeight="1">
      <c r="B57" s="130"/>
      <c r="C57" s="1269" t="s">
        <v>49</v>
      </c>
      <c r="D57" s="1269"/>
      <c r="E57" s="1270"/>
      <c r="F57" s="133">
        <v>3034</v>
      </c>
      <c r="G57" s="133">
        <v>3052</v>
      </c>
      <c r="H57" s="134">
        <v>2218</v>
      </c>
    </row>
    <row r="58" spans="2:8" ht="45.75" customHeight="1">
      <c r="B58" s="135"/>
      <c r="C58" s="1257" t="s">
        <v>587</v>
      </c>
      <c r="D58" s="1258"/>
      <c r="E58" s="1259"/>
      <c r="F58" s="136">
        <v>2822</v>
      </c>
      <c r="G58" s="136">
        <v>2676</v>
      </c>
      <c r="H58" s="137">
        <v>1724</v>
      </c>
    </row>
    <row r="59" spans="2:8" ht="45.75" customHeight="1">
      <c r="B59" s="135"/>
      <c r="C59" s="1257" t="s">
        <v>588</v>
      </c>
      <c r="D59" s="1258"/>
      <c r="E59" s="1259"/>
      <c r="F59" s="136">
        <v>144</v>
      </c>
      <c r="G59" s="136">
        <v>234</v>
      </c>
      <c r="H59" s="137">
        <v>219</v>
      </c>
    </row>
    <row r="60" spans="2:8" ht="45.75" customHeight="1">
      <c r="B60" s="135"/>
      <c r="C60" s="1257" t="s">
        <v>589</v>
      </c>
      <c r="D60" s="1258"/>
      <c r="E60" s="1259"/>
      <c r="F60" s="136" t="s">
        <v>592</v>
      </c>
      <c r="G60" s="136" t="s">
        <v>592</v>
      </c>
      <c r="H60" s="137">
        <v>132</v>
      </c>
    </row>
    <row r="61" spans="2:8" ht="45.75" customHeight="1">
      <c r="B61" s="135"/>
      <c r="C61" s="1257" t="s">
        <v>590</v>
      </c>
      <c r="D61" s="1258"/>
      <c r="E61" s="1259"/>
      <c r="F61" s="136">
        <v>43</v>
      </c>
      <c r="G61" s="136">
        <v>130</v>
      </c>
      <c r="H61" s="137">
        <v>128</v>
      </c>
    </row>
    <row r="62" spans="2:8" ht="45.75" customHeight="1" thickBot="1">
      <c r="B62" s="138"/>
      <c r="C62" s="1260" t="s">
        <v>591</v>
      </c>
      <c r="D62" s="1261"/>
      <c r="E62" s="1262"/>
      <c r="F62" s="139">
        <v>15</v>
      </c>
      <c r="G62" s="139">
        <v>12</v>
      </c>
      <c r="H62" s="140">
        <v>15</v>
      </c>
    </row>
    <row r="63" spans="2:8" ht="52.5" customHeight="1" thickBot="1">
      <c r="B63" s="141"/>
      <c r="C63" s="1263" t="s">
        <v>50</v>
      </c>
      <c r="D63" s="1263"/>
      <c r="E63" s="1264"/>
      <c r="F63" s="142">
        <v>4538</v>
      </c>
      <c r="G63" s="142">
        <v>4543</v>
      </c>
      <c r="H63" s="143">
        <v>3494</v>
      </c>
    </row>
    <row r="64" spans="2:8" ht="15" customHeight="1"/>
  </sheetData>
  <sheetProtection algorithmName="SHA-512" hashValue="+zvH4LS9VBbEbwxqcHgUsApICBrJs6J+GvWLdWhLvaSutOsZln3Z9Be8+Dq3hU8MLU5gJaRqFR51tO5h5MfhWw==" saltValue="VBA7bNFYgYF+hxyHzcEz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2"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3"/>
      <c r="DG4" s="293"/>
      <c r="DH4" s="293"/>
      <c r="DI4" s="293"/>
      <c r="DJ4" s="293"/>
      <c r="DK4" s="293"/>
      <c r="DL4" s="293"/>
      <c r="DM4" s="293"/>
      <c r="DN4" s="293"/>
      <c r="DO4" s="293"/>
      <c r="DP4" s="293"/>
      <c r="DQ4" s="293"/>
      <c r="DR4" s="293"/>
      <c r="DS4" s="293"/>
      <c r="DT4" s="293"/>
      <c r="DU4" s="293"/>
      <c r="DV4" s="293"/>
      <c r="DW4" s="293"/>
    </row>
    <row r="5" spans="1:143" s="292"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3"/>
      <c r="DG5" s="293"/>
      <c r="DH5" s="293"/>
      <c r="DI5" s="293"/>
      <c r="DJ5" s="293"/>
      <c r="DK5" s="293"/>
      <c r="DL5" s="293"/>
      <c r="DM5" s="293"/>
      <c r="DN5" s="293"/>
      <c r="DO5" s="293"/>
      <c r="DP5" s="293"/>
      <c r="DQ5" s="293"/>
      <c r="DR5" s="293"/>
      <c r="DS5" s="293"/>
      <c r="DT5" s="293"/>
      <c r="DU5" s="293"/>
      <c r="DV5" s="293"/>
      <c r="DW5" s="293"/>
    </row>
    <row r="6" spans="1:143" s="292"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3"/>
      <c r="DG6" s="293"/>
      <c r="DH6" s="293"/>
      <c r="DI6" s="293"/>
      <c r="DJ6" s="293"/>
      <c r="DK6" s="293"/>
      <c r="DL6" s="293"/>
      <c r="DM6" s="293"/>
      <c r="DN6" s="293"/>
      <c r="DO6" s="293"/>
      <c r="DP6" s="293"/>
      <c r="DQ6" s="293"/>
      <c r="DR6" s="293"/>
      <c r="DS6" s="293"/>
      <c r="DT6" s="293"/>
      <c r="DU6" s="293"/>
      <c r="DV6" s="293"/>
      <c r="DW6" s="293"/>
    </row>
    <row r="7" spans="1:143" s="292"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3"/>
      <c r="DG7" s="293"/>
      <c r="DH7" s="293"/>
      <c r="DI7" s="293"/>
      <c r="DJ7" s="293"/>
      <c r="DK7" s="293"/>
      <c r="DL7" s="293"/>
      <c r="DM7" s="293"/>
      <c r="DN7" s="293"/>
      <c r="DO7" s="293"/>
      <c r="DP7" s="293"/>
      <c r="DQ7" s="293"/>
      <c r="DR7" s="293"/>
      <c r="DS7" s="293"/>
      <c r="DT7" s="293"/>
      <c r="DU7" s="293"/>
      <c r="DV7" s="293"/>
      <c r="DW7" s="293"/>
    </row>
    <row r="8" spans="1:143" s="292"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3"/>
      <c r="DG8" s="293"/>
      <c r="DH8" s="293"/>
      <c r="DI8" s="293"/>
      <c r="DJ8" s="293"/>
      <c r="DK8" s="293"/>
      <c r="DL8" s="293"/>
      <c r="DM8" s="293"/>
      <c r="DN8" s="293"/>
      <c r="DO8" s="293"/>
      <c r="DP8" s="293"/>
      <c r="DQ8" s="293"/>
      <c r="DR8" s="293"/>
      <c r="DS8" s="293"/>
      <c r="DT8" s="293"/>
      <c r="DU8" s="293"/>
      <c r="DV8" s="293"/>
      <c r="DW8" s="293"/>
    </row>
    <row r="9" spans="1:143" s="292"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3"/>
      <c r="DG9" s="293"/>
      <c r="DH9" s="293"/>
      <c r="DI9" s="293"/>
      <c r="DJ9" s="293"/>
      <c r="DK9" s="293"/>
      <c r="DL9" s="293"/>
      <c r="DM9" s="293"/>
      <c r="DN9" s="293"/>
      <c r="DO9" s="293"/>
      <c r="DP9" s="293"/>
      <c r="DQ9" s="293"/>
      <c r="DR9" s="293"/>
      <c r="DS9" s="293"/>
      <c r="DT9" s="293"/>
      <c r="DU9" s="293"/>
      <c r="DV9" s="293"/>
      <c r="DW9" s="293"/>
    </row>
    <row r="10" spans="1:143" s="292"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3"/>
      <c r="DG18" s="293"/>
      <c r="DH18" s="293"/>
      <c r="DI18" s="293"/>
      <c r="DJ18" s="293"/>
      <c r="DK18" s="293"/>
      <c r="DL18" s="293"/>
      <c r="DM18" s="293"/>
      <c r="DN18" s="293"/>
      <c r="DO18" s="293"/>
      <c r="DP18" s="293"/>
      <c r="DQ18" s="293"/>
      <c r="DR18" s="293"/>
      <c r="DS18" s="293"/>
      <c r="DT18" s="293"/>
      <c r="DU18" s="293"/>
      <c r="DV18" s="293"/>
      <c r="DW18" s="293"/>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598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599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601</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602</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10">
        <v>23.7</v>
      </c>
      <c r="BQ51" s="1310"/>
      <c r="BR51" s="1310"/>
      <c r="BS51" s="1310"/>
      <c r="BT51" s="1310"/>
      <c r="BU51" s="1310"/>
      <c r="BV51" s="1310"/>
      <c r="BW51" s="1310"/>
      <c r="BX51" s="1310">
        <v>23.4</v>
      </c>
      <c r="BY51" s="1310"/>
      <c r="BZ51" s="1310"/>
      <c r="CA51" s="1310"/>
      <c r="CB51" s="1310"/>
      <c r="CC51" s="1310"/>
      <c r="CD51" s="1310"/>
      <c r="CE51" s="1310"/>
      <c r="CF51" s="1310">
        <v>21.9</v>
      </c>
      <c r="CG51" s="1310"/>
      <c r="CH51" s="1310"/>
      <c r="CI51" s="1310"/>
      <c r="CJ51" s="1310"/>
      <c r="CK51" s="1310"/>
      <c r="CL51" s="1310"/>
      <c r="CM51" s="1310"/>
      <c r="CN51" s="1310">
        <v>23.8</v>
      </c>
      <c r="CO51" s="1310"/>
      <c r="CP51" s="1310"/>
      <c r="CQ51" s="1310"/>
      <c r="CR51" s="1310"/>
      <c r="CS51" s="1310"/>
      <c r="CT51" s="1310"/>
      <c r="CU51" s="1310"/>
      <c r="CV51" s="1311"/>
      <c r="CW51" s="1310"/>
      <c r="CX51" s="1310"/>
      <c r="CY51" s="1310"/>
      <c r="CZ51" s="1310"/>
      <c r="DA51" s="1310"/>
      <c r="DB51" s="1310"/>
      <c r="DC51" s="1310"/>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604</v>
      </c>
      <c r="BC53" s="1309"/>
      <c r="BD53" s="1309"/>
      <c r="BE53" s="1309"/>
      <c r="BF53" s="1309"/>
      <c r="BG53" s="1309"/>
      <c r="BH53" s="1309"/>
      <c r="BI53" s="1309"/>
      <c r="BJ53" s="1309"/>
      <c r="BK53" s="1309"/>
      <c r="BL53" s="1309"/>
      <c r="BM53" s="1309"/>
      <c r="BN53" s="1309"/>
      <c r="BO53" s="1309"/>
      <c r="BP53" s="1310">
        <v>50.8</v>
      </c>
      <c r="BQ53" s="1310"/>
      <c r="BR53" s="1310"/>
      <c r="BS53" s="1310"/>
      <c r="BT53" s="1310"/>
      <c r="BU53" s="1310"/>
      <c r="BV53" s="1310"/>
      <c r="BW53" s="1310"/>
      <c r="BX53" s="1310">
        <v>52</v>
      </c>
      <c r="BY53" s="1310"/>
      <c r="BZ53" s="1310"/>
      <c r="CA53" s="1310"/>
      <c r="CB53" s="1310"/>
      <c r="CC53" s="1310"/>
      <c r="CD53" s="1310"/>
      <c r="CE53" s="1310"/>
      <c r="CF53" s="1310">
        <v>52.8</v>
      </c>
      <c r="CG53" s="1310"/>
      <c r="CH53" s="1310"/>
      <c r="CI53" s="1310"/>
      <c r="CJ53" s="1310"/>
      <c r="CK53" s="1310"/>
      <c r="CL53" s="1310"/>
      <c r="CM53" s="1310"/>
      <c r="CN53" s="1310">
        <v>54.2</v>
      </c>
      <c r="CO53" s="1310"/>
      <c r="CP53" s="1310"/>
      <c r="CQ53" s="1310"/>
      <c r="CR53" s="1310"/>
      <c r="CS53" s="1310"/>
      <c r="CT53" s="1310"/>
      <c r="CU53" s="1310"/>
      <c r="CV53" s="1311"/>
      <c r="CW53" s="1310"/>
      <c r="CX53" s="1310"/>
      <c r="CY53" s="1310"/>
      <c r="CZ53" s="1310"/>
      <c r="DA53" s="1310"/>
      <c r="DB53" s="1310"/>
      <c r="DC53" s="1310"/>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1288"/>
      <c r="B55" s="1280"/>
      <c r="G55" s="1299"/>
      <c r="H55" s="1299"/>
      <c r="I55" s="1299"/>
      <c r="J55" s="1299"/>
      <c r="K55" s="1308"/>
      <c r="L55" s="1308"/>
      <c r="M55" s="1308"/>
      <c r="N55" s="1308"/>
      <c r="AN55" s="1305" t="s">
        <v>605</v>
      </c>
      <c r="AO55" s="1305"/>
      <c r="AP55" s="1305"/>
      <c r="AQ55" s="1305"/>
      <c r="AR55" s="1305"/>
      <c r="AS55" s="1305"/>
      <c r="AT55" s="1305"/>
      <c r="AU55" s="1305"/>
      <c r="AV55" s="1305"/>
      <c r="AW55" s="1305"/>
      <c r="AX55" s="1305"/>
      <c r="AY55" s="1305"/>
      <c r="AZ55" s="1305"/>
      <c r="BA55" s="1305"/>
      <c r="BB55" s="1309" t="s">
        <v>603</v>
      </c>
      <c r="BC55" s="1309"/>
      <c r="BD55" s="1309"/>
      <c r="BE55" s="1309"/>
      <c r="BF55" s="1309"/>
      <c r="BG55" s="1309"/>
      <c r="BH55" s="1309"/>
      <c r="BI55" s="1309"/>
      <c r="BJ55" s="1309"/>
      <c r="BK55" s="1309"/>
      <c r="BL55" s="1309"/>
      <c r="BM55" s="1309"/>
      <c r="BN55" s="1309"/>
      <c r="BO55" s="1309"/>
      <c r="BP55" s="1310">
        <v>35.299999999999997</v>
      </c>
      <c r="BQ55" s="1310"/>
      <c r="BR55" s="1310"/>
      <c r="BS55" s="1310"/>
      <c r="BT55" s="1310"/>
      <c r="BU55" s="1310"/>
      <c r="BV55" s="1310"/>
      <c r="BW55" s="1310"/>
      <c r="BX55" s="1310">
        <v>31.9</v>
      </c>
      <c r="BY55" s="1310"/>
      <c r="BZ55" s="1310"/>
      <c r="CA55" s="1310"/>
      <c r="CB55" s="1310"/>
      <c r="CC55" s="1310"/>
      <c r="CD55" s="1310"/>
      <c r="CE55" s="1310"/>
      <c r="CF55" s="1310">
        <v>24.2</v>
      </c>
      <c r="CG55" s="1310"/>
      <c r="CH55" s="1310"/>
      <c r="CI55" s="1310"/>
      <c r="CJ55" s="1310"/>
      <c r="CK55" s="1310"/>
      <c r="CL55" s="1310"/>
      <c r="CM55" s="1310"/>
      <c r="CN55" s="1310">
        <v>22.1</v>
      </c>
      <c r="CO55" s="1310"/>
      <c r="CP55" s="1310"/>
      <c r="CQ55" s="1310"/>
      <c r="CR55" s="1310"/>
      <c r="CS55" s="1310"/>
      <c r="CT55" s="1310"/>
      <c r="CU55" s="1310"/>
      <c r="CV55" s="1311"/>
      <c r="CW55" s="1310"/>
      <c r="CX55" s="1310"/>
      <c r="CY55" s="1310"/>
      <c r="CZ55" s="1310"/>
      <c r="DA55" s="1310"/>
      <c r="DB55" s="1310"/>
      <c r="DC55" s="1310"/>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604</v>
      </c>
      <c r="BC57" s="1309"/>
      <c r="BD57" s="1309"/>
      <c r="BE57" s="1309"/>
      <c r="BF57" s="1309"/>
      <c r="BG57" s="1309"/>
      <c r="BH57" s="1309"/>
      <c r="BI57" s="1309"/>
      <c r="BJ57" s="1309"/>
      <c r="BK57" s="1309"/>
      <c r="BL57" s="1309"/>
      <c r="BM57" s="1309"/>
      <c r="BN57" s="1309"/>
      <c r="BO57" s="1309"/>
      <c r="BP57" s="1310">
        <v>60.4</v>
      </c>
      <c r="BQ57" s="1310"/>
      <c r="BR57" s="1310"/>
      <c r="BS57" s="1310"/>
      <c r="BT57" s="1310"/>
      <c r="BU57" s="1310"/>
      <c r="BV57" s="1310"/>
      <c r="BW57" s="1310"/>
      <c r="BX57" s="1310">
        <v>59.4</v>
      </c>
      <c r="BY57" s="1310"/>
      <c r="BZ57" s="1310"/>
      <c r="CA57" s="1310"/>
      <c r="CB57" s="1310"/>
      <c r="CC57" s="1310"/>
      <c r="CD57" s="1310"/>
      <c r="CE57" s="1310"/>
      <c r="CF57" s="1310">
        <v>60.2</v>
      </c>
      <c r="CG57" s="1310"/>
      <c r="CH57" s="1310"/>
      <c r="CI57" s="1310"/>
      <c r="CJ57" s="1310"/>
      <c r="CK57" s="1310"/>
      <c r="CL57" s="1310"/>
      <c r="CM57" s="1310"/>
      <c r="CN57" s="1310">
        <v>61.5</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606</v>
      </c>
    </row>
    <row r="64" spans="1:109">
      <c r="B64" s="1280"/>
      <c r="G64" s="1287"/>
      <c r="I64" s="1321"/>
      <c r="J64" s="1321"/>
      <c r="K64" s="1321"/>
      <c r="L64" s="1321"/>
      <c r="M64" s="1321"/>
      <c r="N64" s="1322"/>
      <c r="AM64" s="1287"/>
      <c r="AN64" s="1287" t="s">
        <v>599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601</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c r="B73" s="1280"/>
      <c r="G73" s="1306"/>
      <c r="H73" s="1306"/>
      <c r="I73" s="1306"/>
      <c r="J73" s="1306"/>
      <c r="K73" s="1328"/>
      <c r="L73" s="1328"/>
      <c r="M73" s="1328"/>
      <c r="N73" s="1328"/>
      <c r="AM73" s="1298"/>
      <c r="AN73" s="1309" t="s">
        <v>602</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10">
        <v>23.7</v>
      </c>
      <c r="BQ73" s="1310"/>
      <c r="BR73" s="1310"/>
      <c r="BS73" s="1310"/>
      <c r="BT73" s="1310"/>
      <c r="BU73" s="1310"/>
      <c r="BV73" s="1310"/>
      <c r="BW73" s="1310"/>
      <c r="BX73" s="1310">
        <v>23.4</v>
      </c>
      <c r="BY73" s="1310"/>
      <c r="BZ73" s="1310"/>
      <c r="CA73" s="1310"/>
      <c r="CB73" s="1310"/>
      <c r="CC73" s="1310"/>
      <c r="CD73" s="1310"/>
      <c r="CE73" s="1310"/>
      <c r="CF73" s="1310">
        <v>21.9</v>
      </c>
      <c r="CG73" s="1310"/>
      <c r="CH73" s="1310"/>
      <c r="CI73" s="1310"/>
      <c r="CJ73" s="1310"/>
      <c r="CK73" s="1310"/>
      <c r="CL73" s="1310"/>
      <c r="CM73" s="1310"/>
      <c r="CN73" s="1310">
        <v>23.8</v>
      </c>
      <c r="CO73" s="1310"/>
      <c r="CP73" s="1310"/>
      <c r="CQ73" s="1310"/>
      <c r="CR73" s="1310"/>
      <c r="CS73" s="1310"/>
      <c r="CT73" s="1310"/>
      <c r="CU73" s="1310"/>
      <c r="CV73" s="1310">
        <v>41.9</v>
      </c>
      <c r="CW73" s="1310"/>
      <c r="CX73" s="1310"/>
      <c r="CY73" s="1310"/>
      <c r="CZ73" s="1310"/>
      <c r="DA73" s="1310"/>
      <c r="DB73" s="1310"/>
      <c r="DC73" s="1310"/>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608</v>
      </c>
      <c r="BC75" s="1309"/>
      <c r="BD75" s="1309"/>
      <c r="BE75" s="1309"/>
      <c r="BF75" s="1309"/>
      <c r="BG75" s="1309"/>
      <c r="BH75" s="1309"/>
      <c r="BI75" s="1309"/>
      <c r="BJ75" s="1309"/>
      <c r="BK75" s="1309"/>
      <c r="BL75" s="1309"/>
      <c r="BM75" s="1309"/>
      <c r="BN75" s="1309"/>
      <c r="BO75" s="1309"/>
      <c r="BP75" s="1310">
        <v>4.2</v>
      </c>
      <c r="BQ75" s="1310"/>
      <c r="BR75" s="1310"/>
      <c r="BS75" s="1310"/>
      <c r="BT75" s="1310"/>
      <c r="BU75" s="1310"/>
      <c r="BV75" s="1310"/>
      <c r="BW75" s="1310"/>
      <c r="BX75" s="1310">
        <v>4.0999999999999996</v>
      </c>
      <c r="BY75" s="1310"/>
      <c r="BZ75" s="1310"/>
      <c r="CA75" s="1310"/>
      <c r="CB75" s="1310"/>
      <c r="CC75" s="1310"/>
      <c r="CD75" s="1310"/>
      <c r="CE75" s="1310"/>
      <c r="CF75" s="1310">
        <v>3.6</v>
      </c>
      <c r="CG75" s="1310"/>
      <c r="CH75" s="1310"/>
      <c r="CI75" s="1310"/>
      <c r="CJ75" s="1310"/>
      <c r="CK75" s="1310"/>
      <c r="CL75" s="1310"/>
      <c r="CM75" s="1310"/>
      <c r="CN75" s="1310">
        <v>3.5</v>
      </c>
      <c r="CO75" s="1310"/>
      <c r="CP75" s="1310"/>
      <c r="CQ75" s="1310"/>
      <c r="CR75" s="1310"/>
      <c r="CS75" s="1310"/>
      <c r="CT75" s="1310"/>
      <c r="CU75" s="1310"/>
      <c r="CV75" s="1310">
        <v>3.7</v>
      </c>
      <c r="CW75" s="1310"/>
      <c r="CX75" s="1310"/>
      <c r="CY75" s="1310"/>
      <c r="CZ75" s="1310"/>
      <c r="DA75" s="1310"/>
      <c r="DB75" s="1310"/>
      <c r="DC75" s="1310"/>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1280"/>
      <c r="G77" s="1299"/>
      <c r="H77" s="1299"/>
      <c r="I77" s="1299"/>
      <c r="J77" s="1299"/>
      <c r="K77" s="1328"/>
      <c r="L77" s="1328"/>
      <c r="M77" s="1328"/>
      <c r="N77" s="1328"/>
      <c r="AN77" s="1305" t="s">
        <v>605</v>
      </c>
      <c r="AO77" s="1305"/>
      <c r="AP77" s="1305"/>
      <c r="AQ77" s="1305"/>
      <c r="AR77" s="1305"/>
      <c r="AS77" s="1305"/>
      <c r="AT77" s="1305"/>
      <c r="AU77" s="1305"/>
      <c r="AV77" s="1305"/>
      <c r="AW77" s="1305"/>
      <c r="AX77" s="1305"/>
      <c r="AY77" s="1305"/>
      <c r="AZ77" s="1305"/>
      <c r="BA77" s="1305"/>
      <c r="BB77" s="1309" t="s">
        <v>603</v>
      </c>
      <c r="BC77" s="1309"/>
      <c r="BD77" s="1309"/>
      <c r="BE77" s="1309"/>
      <c r="BF77" s="1309"/>
      <c r="BG77" s="1309"/>
      <c r="BH77" s="1309"/>
      <c r="BI77" s="1309"/>
      <c r="BJ77" s="1309"/>
      <c r="BK77" s="1309"/>
      <c r="BL77" s="1309"/>
      <c r="BM77" s="1309"/>
      <c r="BN77" s="1309"/>
      <c r="BO77" s="1309"/>
      <c r="BP77" s="1310">
        <v>35.299999999999997</v>
      </c>
      <c r="BQ77" s="1310"/>
      <c r="BR77" s="1310"/>
      <c r="BS77" s="1310"/>
      <c r="BT77" s="1310"/>
      <c r="BU77" s="1310"/>
      <c r="BV77" s="1310"/>
      <c r="BW77" s="1310"/>
      <c r="BX77" s="1310">
        <v>31.9</v>
      </c>
      <c r="BY77" s="1310"/>
      <c r="BZ77" s="1310"/>
      <c r="CA77" s="1310"/>
      <c r="CB77" s="1310"/>
      <c r="CC77" s="1310"/>
      <c r="CD77" s="1310"/>
      <c r="CE77" s="1310"/>
      <c r="CF77" s="1310">
        <v>24.2</v>
      </c>
      <c r="CG77" s="1310"/>
      <c r="CH77" s="1310"/>
      <c r="CI77" s="1310"/>
      <c r="CJ77" s="1310"/>
      <c r="CK77" s="1310"/>
      <c r="CL77" s="1310"/>
      <c r="CM77" s="1310"/>
      <c r="CN77" s="1310">
        <v>22.1</v>
      </c>
      <c r="CO77" s="1310"/>
      <c r="CP77" s="1310"/>
      <c r="CQ77" s="1310"/>
      <c r="CR77" s="1310"/>
      <c r="CS77" s="1310"/>
      <c r="CT77" s="1310"/>
      <c r="CU77" s="1310"/>
      <c r="CV77" s="1310">
        <v>20.399999999999999</v>
      </c>
      <c r="CW77" s="1310"/>
      <c r="CX77" s="1310"/>
      <c r="CY77" s="1310"/>
      <c r="CZ77" s="1310"/>
      <c r="DA77" s="1310"/>
      <c r="DB77" s="1310"/>
      <c r="DC77" s="1310"/>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608</v>
      </c>
      <c r="BC79" s="1309"/>
      <c r="BD79" s="1309"/>
      <c r="BE79" s="1309"/>
      <c r="BF79" s="1309"/>
      <c r="BG79" s="1309"/>
      <c r="BH79" s="1309"/>
      <c r="BI79" s="1309"/>
      <c r="BJ79" s="1309"/>
      <c r="BK79" s="1309"/>
      <c r="BL79" s="1309"/>
      <c r="BM79" s="1309"/>
      <c r="BN79" s="1309"/>
      <c r="BO79" s="1309"/>
      <c r="BP79" s="1310">
        <v>6.9</v>
      </c>
      <c r="BQ79" s="1310"/>
      <c r="BR79" s="1310"/>
      <c r="BS79" s="1310"/>
      <c r="BT79" s="1310"/>
      <c r="BU79" s="1310"/>
      <c r="BV79" s="1310"/>
      <c r="BW79" s="1310"/>
      <c r="BX79" s="1310">
        <v>6.6</v>
      </c>
      <c r="BY79" s="1310"/>
      <c r="BZ79" s="1310"/>
      <c r="CA79" s="1310"/>
      <c r="CB79" s="1310"/>
      <c r="CC79" s="1310"/>
      <c r="CD79" s="1310"/>
      <c r="CE79" s="1310"/>
      <c r="CF79" s="1310">
        <v>6.4</v>
      </c>
      <c r="CG79" s="1310"/>
      <c r="CH79" s="1310"/>
      <c r="CI79" s="1310"/>
      <c r="CJ79" s="1310"/>
      <c r="CK79" s="1310"/>
      <c r="CL79" s="1310"/>
      <c r="CM79" s="1310"/>
      <c r="CN79" s="1310">
        <v>6.3</v>
      </c>
      <c r="CO79" s="1310"/>
      <c r="CP79" s="1310"/>
      <c r="CQ79" s="1310"/>
      <c r="CR79" s="1310"/>
      <c r="CS79" s="1310"/>
      <c r="CT79" s="1310"/>
      <c r="CU79" s="1310"/>
      <c r="CV79" s="1310">
        <v>6.2</v>
      </c>
      <c r="CW79" s="1310"/>
      <c r="CX79" s="1310"/>
      <c r="CY79" s="1310"/>
      <c r="CZ79" s="1310"/>
      <c r="DA79" s="1310"/>
      <c r="DB79" s="1310"/>
      <c r="DC79" s="1310"/>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Xy2GogONcDhqoQ1ufcrfK43rufTyrSzeMAXhq1GLYv6ZKkgsfMerIW/4Q4zGz+1Hue68jf8Jaa3ed4b8k4gq1Q==" saltValue="VmpSrQelfRXVebcrSBc2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500</v>
      </c>
    </row>
  </sheetData>
  <sheetProtection algorithmName="SHA-512" hashValue="K1St99B4BMhK7N0cCKCNw42D++VPQ9HKiuz+SA2VAYub4+O5Ljrp3jLpR4Zs7H31LClvQjeXw+D7bjOeTPBgpg==" saltValue="ctyamXT+gD2SmYw/Y637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500</v>
      </c>
    </row>
  </sheetData>
  <sheetProtection algorithmName="SHA-512" hashValue="a/+XGCqK9oNoFgPSjsWJ+KlNls+g06HLY8m90ShH7gP3x/1MPfoMgetBNagaYuFJpuhaaKQixjmv32sB1tJBUA==" saltValue="spkdC/vqYIU3jVI7jQ84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550</v>
      </c>
      <c r="G2" s="157"/>
      <c r="H2" s="158"/>
    </row>
    <row r="3" spans="1:8">
      <c r="A3" s="154" t="s">
        <v>543</v>
      </c>
      <c r="B3" s="159"/>
      <c r="C3" s="160"/>
      <c r="D3" s="161">
        <v>21095</v>
      </c>
      <c r="E3" s="162"/>
      <c r="F3" s="163">
        <v>44504</v>
      </c>
      <c r="G3" s="164"/>
      <c r="H3" s="165"/>
    </row>
    <row r="4" spans="1:8">
      <c r="A4" s="166"/>
      <c r="B4" s="167"/>
      <c r="C4" s="168"/>
      <c r="D4" s="169">
        <v>16197</v>
      </c>
      <c r="E4" s="170"/>
      <c r="F4" s="171">
        <v>25876</v>
      </c>
      <c r="G4" s="172"/>
      <c r="H4" s="173"/>
    </row>
    <row r="5" spans="1:8">
      <c r="A5" s="154" t="s">
        <v>545</v>
      </c>
      <c r="B5" s="159"/>
      <c r="C5" s="160"/>
      <c r="D5" s="161">
        <v>32227</v>
      </c>
      <c r="E5" s="162"/>
      <c r="F5" s="163">
        <v>47820</v>
      </c>
      <c r="G5" s="164"/>
      <c r="H5" s="165"/>
    </row>
    <row r="6" spans="1:8">
      <c r="A6" s="166"/>
      <c r="B6" s="167"/>
      <c r="C6" s="168"/>
      <c r="D6" s="169">
        <v>22186</v>
      </c>
      <c r="E6" s="170"/>
      <c r="F6" s="171">
        <v>25855</v>
      </c>
      <c r="G6" s="172"/>
      <c r="H6" s="173"/>
    </row>
    <row r="7" spans="1:8">
      <c r="A7" s="154" t="s">
        <v>546</v>
      </c>
      <c r="B7" s="159"/>
      <c r="C7" s="160"/>
      <c r="D7" s="161">
        <v>32046</v>
      </c>
      <c r="E7" s="162"/>
      <c r="F7" s="163">
        <v>41934</v>
      </c>
      <c r="G7" s="164"/>
      <c r="H7" s="165"/>
    </row>
    <row r="8" spans="1:8">
      <c r="A8" s="166"/>
      <c r="B8" s="167"/>
      <c r="C8" s="168"/>
      <c r="D8" s="169">
        <v>20976</v>
      </c>
      <c r="E8" s="170"/>
      <c r="F8" s="171">
        <v>23352</v>
      </c>
      <c r="G8" s="172"/>
      <c r="H8" s="173"/>
    </row>
    <row r="9" spans="1:8">
      <c r="A9" s="154" t="s">
        <v>547</v>
      </c>
      <c r="B9" s="159"/>
      <c r="C9" s="160"/>
      <c r="D9" s="161">
        <v>37691</v>
      </c>
      <c r="E9" s="162"/>
      <c r="F9" s="163">
        <v>45588</v>
      </c>
      <c r="G9" s="164"/>
      <c r="H9" s="165"/>
    </row>
    <row r="10" spans="1:8">
      <c r="A10" s="166"/>
      <c r="B10" s="167"/>
      <c r="C10" s="168"/>
      <c r="D10" s="169">
        <v>32994</v>
      </c>
      <c r="E10" s="170"/>
      <c r="F10" s="171">
        <v>24150</v>
      </c>
      <c r="G10" s="172"/>
      <c r="H10" s="173"/>
    </row>
    <row r="11" spans="1:8">
      <c r="A11" s="154" t="s">
        <v>548</v>
      </c>
      <c r="B11" s="159"/>
      <c r="C11" s="160"/>
      <c r="D11" s="161">
        <v>71997</v>
      </c>
      <c r="E11" s="162"/>
      <c r="F11" s="163">
        <v>45483</v>
      </c>
      <c r="G11" s="164"/>
      <c r="H11" s="165"/>
    </row>
    <row r="12" spans="1:8">
      <c r="A12" s="166"/>
      <c r="B12" s="167"/>
      <c r="C12" s="174"/>
      <c r="D12" s="169">
        <v>64507</v>
      </c>
      <c r="E12" s="170"/>
      <c r="F12" s="171">
        <v>24241</v>
      </c>
      <c r="G12" s="172"/>
      <c r="H12" s="173"/>
    </row>
    <row r="13" spans="1:8">
      <c r="A13" s="154"/>
      <c r="B13" s="159"/>
      <c r="C13" s="175"/>
      <c r="D13" s="176">
        <v>39011</v>
      </c>
      <c r="E13" s="177"/>
      <c r="F13" s="178">
        <v>45066</v>
      </c>
      <c r="G13" s="179"/>
      <c r="H13" s="165"/>
    </row>
    <row r="14" spans="1:8">
      <c r="A14" s="166"/>
      <c r="B14" s="167"/>
      <c r="C14" s="168"/>
      <c r="D14" s="169">
        <v>31372</v>
      </c>
      <c r="E14" s="170"/>
      <c r="F14" s="171">
        <v>24695</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6.47</v>
      </c>
      <c r="C19" s="180">
        <f>ROUND(VALUE(SUBSTITUTE(実質収支比率等に係る経年分析!G$48,"▲","-")),2)</f>
        <v>7.26</v>
      </c>
      <c r="D19" s="180">
        <f>ROUND(VALUE(SUBSTITUTE(実質収支比率等に係る経年分析!H$48,"▲","-")),2)</f>
        <v>5.55</v>
      </c>
      <c r="E19" s="180">
        <f>ROUND(VALUE(SUBSTITUTE(実質収支比率等に係る経年分析!I$48,"▲","-")),2)</f>
        <v>4.45</v>
      </c>
      <c r="F19" s="180">
        <f>ROUND(VALUE(SUBSTITUTE(実質収支比率等に係る経年分析!J$48,"▲","-")),2)</f>
        <v>7.44</v>
      </c>
    </row>
    <row r="20" spans="1:11">
      <c r="A20" s="180" t="s">
        <v>54</v>
      </c>
      <c r="B20" s="180">
        <f>ROUND(VALUE(SUBSTITUTE(実質収支比率等に係る経年分析!F$47,"▲","-")),2)</f>
        <v>9.07</v>
      </c>
      <c r="C20" s="180">
        <f>ROUND(VALUE(SUBSTITUTE(実質収支比率等に係る経年分析!G$47,"▲","-")),2)</f>
        <v>8.8000000000000007</v>
      </c>
      <c r="D20" s="180">
        <f>ROUND(VALUE(SUBSTITUTE(実質収支比率等に係る経年分析!H$47,"▲","-")),2)</f>
        <v>9.8000000000000007</v>
      </c>
      <c r="E20" s="180">
        <f>ROUND(VALUE(SUBSTITUTE(実質収支比率等に係る経年分析!I$47,"▲","-")),2)</f>
        <v>9.6999999999999993</v>
      </c>
      <c r="F20" s="180">
        <f>ROUND(VALUE(SUBSTITUTE(実質収支比率等に係る経年分析!J$47,"▲","-")),2)</f>
        <v>8.14</v>
      </c>
    </row>
    <row r="21" spans="1:11">
      <c r="A21" s="180" t="s">
        <v>55</v>
      </c>
      <c r="B21" s="180">
        <f>IF(ISNUMBER(VALUE(SUBSTITUTE(実質収支比率等に係る経年分析!F$49,"▲","-"))),ROUND(VALUE(SUBSTITUTE(実質収支比率等に係る経年分析!F$49,"▲","-")),2),NA())</f>
        <v>-0.62</v>
      </c>
      <c r="C21" s="180">
        <f>IF(ISNUMBER(VALUE(SUBSTITUTE(実質収支比率等に係る経年分析!G$49,"▲","-"))),ROUND(VALUE(SUBSTITUTE(実質収支比率等に係る経年分析!G$49,"▲","-")),2),NA())</f>
        <v>0.72</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-1.18</v>
      </c>
      <c r="F21" s="180">
        <f>IF(ISNUMBER(VALUE(SUBSTITUTE(実質収支比率等に係る経年分析!J$49,"▲","-"))),ROUND(VALUE(SUBSTITUTE(実質収支比率等に係る経年分析!J$49,"▲","-")),2),NA())</f>
        <v>1.46</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2.0699999999999998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2.06</v>
      </c>
    </row>
    <row r="35" spans="1:16">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0.56999999999999995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4.4400000000000004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7.43</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1506</v>
      </c>
      <c r="E42" s="182"/>
      <c r="F42" s="182"/>
      <c r="G42" s="182">
        <f>'実質公債費比率（分子）の構造'!L$52</f>
        <v>1529</v>
      </c>
      <c r="H42" s="182"/>
      <c r="I42" s="182"/>
      <c r="J42" s="182">
        <f>'実質公債費比率（分子）の構造'!M$52</f>
        <v>1503</v>
      </c>
      <c r="K42" s="182"/>
      <c r="L42" s="182"/>
      <c r="M42" s="182">
        <f>'実質公債費比率（分子）の構造'!N$52</f>
        <v>1483</v>
      </c>
      <c r="N42" s="182"/>
      <c r="O42" s="182"/>
      <c r="P42" s="182">
        <f>'実質公債費比率（分子）の構造'!O$52</f>
        <v>1372</v>
      </c>
    </row>
    <row r="43" spans="1:16">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1</v>
      </c>
      <c r="O43" s="182"/>
      <c r="P43" s="182"/>
    </row>
    <row r="44" spans="1:16">
      <c r="A44" s="182" t="s">
        <v>64</v>
      </c>
      <c r="B44" s="182">
        <f>'実質公債費比率（分子）の構造'!K$50</f>
        <v>11</v>
      </c>
      <c r="C44" s="182"/>
      <c r="D44" s="182"/>
      <c r="E44" s="182">
        <f>'実質公債費比率（分子）の構造'!L$50</f>
        <v>11</v>
      </c>
      <c r="F44" s="182"/>
      <c r="G44" s="182"/>
      <c r="H44" s="182">
        <f>'実質公債費比率（分子）の構造'!M$50</f>
        <v>7</v>
      </c>
      <c r="I44" s="182"/>
      <c r="J44" s="182"/>
      <c r="K44" s="182">
        <f>'実質公債費比率（分子）の構造'!N$50</f>
        <v>3</v>
      </c>
      <c r="L44" s="182"/>
      <c r="M44" s="182"/>
      <c r="N44" s="182">
        <f>'実質公債費比率（分子）の構造'!O$50</f>
        <v>4</v>
      </c>
      <c r="O44" s="182"/>
      <c r="P44" s="182"/>
    </row>
    <row r="45" spans="1:16">
      <c r="A45" s="182" t="s">
        <v>65</v>
      </c>
      <c r="B45" s="182">
        <f>'実質公債費比率（分子）の構造'!K$49</f>
        <v>78</v>
      </c>
      <c r="C45" s="182"/>
      <c r="D45" s="182"/>
      <c r="E45" s="182">
        <f>'実質公債費比率（分子）の構造'!L$49</f>
        <v>70</v>
      </c>
      <c r="F45" s="182"/>
      <c r="G45" s="182"/>
      <c r="H45" s="182">
        <f>'実質公債費比率（分子）の構造'!M$49</f>
        <v>64</v>
      </c>
      <c r="I45" s="182"/>
      <c r="J45" s="182"/>
      <c r="K45" s="182">
        <f>'実質公債費比率（分子）の構造'!N$49</f>
        <v>60</v>
      </c>
      <c r="L45" s="182"/>
      <c r="M45" s="182"/>
      <c r="N45" s="182">
        <f>'実質公債費比率（分子）の構造'!O$49</f>
        <v>42</v>
      </c>
      <c r="O45" s="182"/>
      <c r="P45" s="182"/>
    </row>
    <row r="46" spans="1:16">
      <c r="A46" s="182" t="s">
        <v>66</v>
      </c>
      <c r="B46" s="182">
        <f>'実質公債費比率（分子）の構造'!K$48</f>
        <v>63</v>
      </c>
      <c r="C46" s="182"/>
      <c r="D46" s="182"/>
      <c r="E46" s="182">
        <f>'実質公債費比率（分子）の構造'!L$48</f>
        <v>56</v>
      </c>
      <c r="F46" s="182"/>
      <c r="G46" s="182"/>
      <c r="H46" s="182">
        <f>'実質公債費比率（分子）の構造'!M$48</f>
        <v>22</v>
      </c>
      <c r="I46" s="182"/>
      <c r="J46" s="182"/>
      <c r="K46" s="182">
        <f>'実質公債費比率（分子）の構造'!N$48</f>
        <v>48</v>
      </c>
      <c r="L46" s="182"/>
      <c r="M46" s="182"/>
      <c r="N46" s="182">
        <f>'実質公債費比率（分子）の構造'!O$48</f>
        <v>38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1915</v>
      </c>
      <c r="C49" s="182"/>
      <c r="D49" s="182"/>
      <c r="E49" s="182">
        <f>'実質公債費比率（分子）の構造'!L$45</f>
        <v>1899</v>
      </c>
      <c r="F49" s="182"/>
      <c r="G49" s="182"/>
      <c r="H49" s="182">
        <f>'実質公債費比率（分子）の構造'!M$45</f>
        <v>1875</v>
      </c>
      <c r="I49" s="182"/>
      <c r="J49" s="182"/>
      <c r="K49" s="182">
        <f>'実質公債費比率（分子）の構造'!N$45</f>
        <v>1877</v>
      </c>
      <c r="L49" s="182"/>
      <c r="M49" s="182"/>
      <c r="N49" s="182">
        <f>'実質公債費比率（分子）の構造'!O$45</f>
        <v>1913</v>
      </c>
      <c r="O49" s="182"/>
      <c r="P49" s="182"/>
    </row>
    <row r="50" spans="1:16">
      <c r="A50" s="182" t="s">
        <v>70</v>
      </c>
      <c r="B50" s="182" t="e">
        <f>NA()</f>
        <v>#N/A</v>
      </c>
      <c r="C50" s="182">
        <f>IF(ISNUMBER('実質公債費比率（分子）の構造'!K$53),'実質公債費比率（分子）の構造'!K$53,NA())</f>
        <v>561</v>
      </c>
      <c r="D50" s="182" t="e">
        <f>NA()</f>
        <v>#N/A</v>
      </c>
      <c r="E50" s="182" t="e">
        <f>NA()</f>
        <v>#N/A</v>
      </c>
      <c r="F50" s="182">
        <f>IF(ISNUMBER('実質公債費比率（分子）の構造'!L$53),'実質公債費比率（分子）の構造'!L$53,NA())</f>
        <v>507</v>
      </c>
      <c r="G50" s="182" t="e">
        <f>NA()</f>
        <v>#N/A</v>
      </c>
      <c r="H50" s="182" t="e">
        <f>NA()</f>
        <v>#N/A</v>
      </c>
      <c r="I50" s="182">
        <f>IF(ISNUMBER('実質公債費比率（分子）の構造'!M$53),'実質公債費比率（分子）の構造'!M$53,NA())</f>
        <v>465</v>
      </c>
      <c r="J50" s="182" t="e">
        <f>NA()</f>
        <v>#N/A</v>
      </c>
      <c r="K50" s="182" t="e">
        <f>NA()</f>
        <v>#N/A</v>
      </c>
      <c r="L50" s="182">
        <f>IF(ISNUMBER('実質公債費比率（分子）の構造'!N$53),'実質公債費比率（分子）の構造'!N$53,NA())</f>
        <v>505</v>
      </c>
      <c r="M50" s="182" t="e">
        <f>NA()</f>
        <v>#N/A</v>
      </c>
      <c r="N50" s="182" t="e">
        <f>NA()</f>
        <v>#N/A</v>
      </c>
      <c r="O50" s="182">
        <f>IF(ISNUMBER('実質公債費比率（分子）の構造'!O$53),'実質公債費比率（分子）の構造'!O$53,NA())</f>
        <v>626</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15860</v>
      </c>
      <c r="E56" s="181"/>
      <c r="F56" s="181"/>
      <c r="G56" s="181">
        <f>'将来負担比率（分子）の構造'!J$52</f>
        <v>15992</v>
      </c>
      <c r="H56" s="181"/>
      <c r="I56" s="181"/>
      <c r="J56" s="181">
        <f>'将来負担比率（分子）の構造'!K$52</f>
        <v>16046</v>
      </c>
      <c r="K56" s="181"/>
      <c r="L56" s="181"/>
      <c r="M56" s="181">
        <f>'将来負担比率（分子）の構造'!L$52</f>
        <v>15996</v>
      </c>
      <c r="N56" s="181"/>
      <c r="O56" s="181"/>
      <c r="P56" s="181">
        <f>'将来負担比率（分子）の構造'!M$52</f>
        <v>16566</v>
      </c>
    </row>
    <row r="57" spans="1:16">
      <c r="A57" s="181" t="s">
        <v>41</v>
      </c>
      <c r="B57" s="181"/>
      <c r="C57" s="181"/>
      <c r="D57" s="181">
        <f>'将来負担比率（分子）の構造'!I$51</f>
        <v>1298</v>
      </c>
      <c r="E57" s="181"/>
      <c r="F57" s="181"/>
      <c r="G57" s="181">
        <f>'将来負担比率（分子）の構造'!J$51</f>
        <v>1206</v>
      </c>
      <c r="H57" s="181"/>
      <c r="I57" s="181"/>
      <c r="J57" s="181">
        <f>'将来負担比率（分子）の構造'!K$51</f>
        <v>1305</v>
      </c>
      <c r="K57" s="181"/>
      <c r="L57" s="181"/>
      <c r="M57" s="181">
        <f>'将来負担比率（分子）の構造'!L$51</f>
        <v>1274</v>
      </c>
      <c r="N57" s="181"/>
      <c r="O57" s="181"/>
      <c r="P57" s="181">
        <f>'将来負担比率（分子）の構造'!M$51</f>
        <v>1315</v>
      </c>
    </row>
    <row r="58" spans="1:16">
      <c r="A58" s="181" t="s">
        <v>40</v>
      </c>
      <c r="B58" s="181"/>
      <c r="C58" s="181"/>
      <c r="D58" s="181">
        <f>'将来負担比率（分子）の構造'!I$50</f>
        <v>4310</v>
      </c>
      <c r="E58" s="181"/>
      <c r="F58" s="181"/>
      <c r="G58" s="181">
        <f>'将来負担比率（分子）の構造'!J$50</f>
        <v>4572</v>
      </c>
      <c r="H58" s="181"/>
      <c r="I58" s="181"/>
      <c r="J58" s="181">
        <f>'将来負担比率（分子）の構造'!K$50</f>
        <v>5040</v>
      </c>
      <c r="K58" s="181"/>
      <c r="L58" s="181"/>
      <c r="M58" s="181">
        <f>'将来負担比率（分子）の構造'!L$50</f>
        <v>5109</v>
      </c>
      <c r="N58" s="181"/>
      <c r="O58" s="181"/>
      <c r="P58" s="181">
        <f>'将来負担比率（分子）の構造'!M$50</f>
        <v>3964</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54</v>
      </c>
      <c r="C61" s="181"/>
      <c r="D61" s="181"/>
      <c r="E61" s="181">
        <f>'将来負担比率（分子）の構造'!J$46</f>
        <v>50</v>
      </c>
      <c r="F61" s="181"/>
      <c r="G61" s="181"/>
      <c r="H61" s="181">
        <f>'将来負担比率（分子）の構造'!K$46</f>
        <v>46</v>
      </c>
      <c r="I61" s="181"/>
      <c r="J61" s="181"/>
      <c r="K61" s="181">
        <f>'将来負担比率（分子）の構造'!L$46</f>
        <v>42</v>
      </c>
      <c r="L61" s="181"/>
      <c r="M61" s="181"/>
      <c r="N61" s="181">
        <f>'将来負担比率（分子）の構造'!M$46</f>
        <v>199</v>
      </c>
      <c r="O61" s="181"/>
      <c r="P61" s="181"/>
    </row>
    <row r="62" spans="1:16">
      <c r="A62" s="181" t="s">
        <v>34</v>
      </c>
      <c r="B62" s="181">
        <f>'将来負担比率（分子）の構造'!I$45</f>
        <v>4730</v>
      </c>
      <c r="C62" s="181"/>
      <c r="D62" s="181"/>
      <c r="E62" s="181">
        <f>'将来負担比率（分子）の構造'!J$45</f>
        <v>4659</v>
      </c>
      <c r="F62" s="181"/>
      <c r="G62" s="181"/>
      <c r="H62" s="181">
        <f>'将来負担比率（分子）の構造'!K$45</f>
        <v>4492</v>
      </c>
      <c r="I62" s="181"/>
      <c r="J62" s="181"/>
      <c r="K62" s="181">
        <f>'将来負担比率（分子）の構造'!L$45</f>
        <v>4400</v>
      </c>
      <c r="L62" s="181"/>
      <c r="M62" s="181"/>
      <c r="N62" s="181">
        <f>'将来負担比率（分子）の構造'!M$45</f>
        <v>4328</v>
      </c>
      <c r="O62" s="181"/>
      <c r="P62" s="181"/>
    </row>
    <row r="63" spans="1:16">
      <c r="A63" s="181" t="s">
        <v>33</v>
      </c>
      <c r="B63" s="181">
        <f>'将来負担比率（分子）の構造'!I$44</f>
        <v>376</v>
      </c>
      <c r="C63" s="181"/>
      <c r="D63" s="181"/>
      <c r="E63" s="181">
        <f>'将来負担比率（分子）の構造'!J$44</f>
        <v>307</v>
      </c>
      <c r="F63" s="181"/>
      <c r="G63" s="181"/>
      <c r="H63" s="181">
        <f>'将来負担比率（分子）の構造'!K$44</f>
        <v>247</v>
      </c>
      <c r="I63" s="181"/>
      <c r="J63" s="181"/>
      <c r="K63" s="181">
        <f>'将来負担比率（分子）の構造'!L$44</f>
        <v>188</v>
      </c>
      <c r="L63" s="181"/>
      <c r="M63" s="181"/>
      <c r="N63" s="181">
        <f>'将来負担比率（分子）の構造'!M$44</f>
        <v>148</v>
      </c>
      <c r="O63" s="181"/>
      <c r="P63" s="181"/>
    </row>
    <row r="64" spans="1:16">
      <c r="A64" s="181" t="s">
        <v>32</v>
      </c>
      <c r="B64" s="181">
        <f>'将来負担比率（分子）の構造'!I$43</f>
        <v>630</v>
      </c>
      <c r="C64" s="181"/>
      <c r="D64" s="181"/>
      <c r="E64" s="181">
        <f>'将来負担比率（分子）の構造'!J$43</f>
        <v>454</v>
      </c>
      <c r="F64" s="181"/>
      <c r="G64" s="181"/>
      <c r="H64" s="181">
        <f>'将来負担比率（分子）の構造'!K$43</f>
        <v>356</v>
      </c>
      <c r="I64" s="181"/>
      <c r="J64" s="181"/>
      <c r="K64" s="181">
        <f>'将来負担比率（分子）の構造'!L$43</f>
        <v>336</v>
      </c>
      <c r="L64" s="181"/>
      <c r="M64" s="181"/>
      <c r="N64" s="181">
        <f>'将来負担比率（分子）の構造'!M$43</f>
        <v>295</v>
      </c>
      <c r="O64" s="181"/>
      <c r="P64" s="181"/>
    </row>
    <row r="65" spans="1:16">
      <c r="A65" s="181" t="s">
        <v>31</v>
      </c>
      <c r="B65" s="181">
        <f>'将来負担比率（分子）の構造'!I$42</f>
        <v>271</v>
      </c>
      <c r="C65" s="181"/>
      <c r="D65" s="181"/>
      <c r="E65" s="181">
        <f>'将来負担比率（分子）の構造'!J$42</f>
        <v>528</v>
      </c>
      <c r="F65" s="181"/>
      <c r="G65" s="181"/>
      <c r="H65" s="181">
        <f>'将来負担比率（分子）の構造'!K$42</f>
        <v>793</v>
      </c>
      <c r="I65" s="181"/>
      <c r="J65" s="181"/>
      <c r="K65" s="181">
        <f>'将来負担比率（分子）の構造'!L$42</f>
        <v>880</v>
      </c>
      <c r="L65" s="181"/>
      <c r="M65" s="181"/>
      <c r="N65" s="181">
        <f>'将来負担比率（分子）の構造'!M$42</f>
        <v>1561</v>
      </c>
      <c r="O65" s="181"/>
      <c r="P65" s="181"/>
    </row>
    <row r="66" spans="1:16">
      <c r="A66" s="181" t="s">
        <v>30</v>
      </c>
      <c r="B66" s="181">
        <f>'将来負担比率（分子）の構造'!I$41</f>
        <v>18682</v>
      </c>
      <c r="C66" s="181"/>
      <c r="D66" s="181"/>
      <c r="E66" s="181">
        <f>'将来負担比率（分子）の構造'!J$41</f>
        <v>19039</v>
      </c>
      <c r="F66" s="181"/>
      <c r="G66" s="181"/>
      <c r="H66" s="181">
        <f>'将来負担比率（分子）の構造'!K$41</f>
        <v>19522</v>
      </c>
      <c r="I66" s="181"/>
      <c r="J66" s="181"/>
      <c r="K66" s="181">
        <f>'将来負担比率（分子）の構造'!L$41</f>
        <v>19886</v>
      </c>
      <c r="L66" s="181"/>
      <c r="M66" s="181"/>
      <c r="N66" s="181">
        <f>'将来負担比率（分子）の構造'!M$41</f>
        <v>21336</v>
      </c>
      <c r="O66" s="181"/>
      <c r="P66" s="181"/>
    </row>
    <row r="67" spans="1:16">
      <c r="A67" s="181" t="s">
        <v>74</v>
      </c>
      <c r="B67" s="181" t="e">
        <f>NA()</f>
        <v>#N/A</v>
      </c>
      <c r="C67" s="181">
        <f>IF(ISNUMBER('将来負担比率（分子）の構造'!I$53), IF('将来負担比率（分子）の構造'!I$53 &lt; 0, 0, '将来負担比率（分子）の構造'!I$53), NA())</f>
        <v>3274</v>
      </c>
      <c r="D67" s="181" t="e">
        <f>NA()</f>
        <v>#N/A</v>
      </c>
      <c r="E67" s="181" t="e">
        <f>NA()</f>
        <v>#N/A</v>
      </c>
      <c r="F67" s="181">
        <f>IF(ISNUMBER('将来負担比率（分子）の構造'!J$53), IF('将来負担比率（分子）の構造'!J$53 &lt; 0, 0, '将来負担比率（分子）の構造'!J$53), NA())</f>
        <v>3268</v>
      </c>
      <c r="G67" s="181" t="e">
        <f>NA()</f>
        <v>#N/A</v>
      </c>
      <c r="H67" s="181" t="e">
        <f>NA()</f>
        <v>#N/A</v>
      </c>
      <c r="I67" s="181">
        <f>IF(ISNUMBER('将来負担比率（分子）の構造'!K$53), IF('将来負担比率（分子）の構造'!K$53 &lt; 0, 0, '将来負担比率（分子）の構造'!K$53), NA())</f>
        <v>3065</v>
      </c>
      <c r="J67" s="181" t="e">
        <f>NA()</f>
        <v>#N/A</v>
      </c>
      <c r="K67" s="181" t="e">
        <f>NA()</f>
        <v>#N/A</v>
      </c>
      <c r="L67" s="181">
        <f>IF(ISNUMBER('将来負担比率（分子）の構造'!L$53), IF('将来負担比率（分子）の構造'!L$53 &lt; 0, 0, '将来負担比率（分子）の構造'!L$53), NA())</f>
        <v>3353</v>
      </c>
      <c r="M67" s="181" t="e">
        <f>NA()</f>
        <v>#N/A</v>
      </c>
      <c r="N67" s="181" t="e">
        <f>NA()</f>
        <v>#N/A</v>
      </c>
      <c r="O67" s="181">
        <f>IF(ISNUMBER('将来負担比率（分子）の構造'!M$53), IF('将来負担比率（分子）の構造'!M$53 &lt; 0, 0, '将来負担比率（分子）の構造'!M$53), NA())</f>
        <v>6021</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1503</v>
      </c>
      <c r="C72" s="185">
        <f>基金残高に係る経年分析!G55</f>
        <v>1490</v>
      </c>
      <c r="D72" s="185">
        <f>基金残高に係る経年分析!H55</f>
        <v>1275</v>
      </c>
    </row>
    <row r="73" spans="1:16">
      <c r="A73" s="184" t="s">
        <v>77</v>
      </c>
      <c r="B73" s="185">
        <f>基金残高に係る経年分析!F56</f>
        <v>1</v>
      </c>
      <c r="C73" s="185">
        <f>基金残高に係る経年分析!G56</f>
        <v>1</v>
      </c>
      <c r="D73" s="185">
        <f>基金残高に係る経年分析!H56</f>
        <v>1</v>
      </c>
    </row>
    <row r="74" spans="1:16">
      <c r="A74" s="184" t="s">
        <v>78</v>
      </c>
      <c r="B74" s="185">
        <f>基金残高に係る経年分析!F57</f>
        <v>3034</v>
      </c>
      <c r="C74" s="185">
        <f>基金残高に係る経年分析!G57</f>
        <v>3052</v>
      </c>
      <c r="D74" s="185">
        <f>基金残高に係る経年分析!H57</f>
        <v>2218</v>
      </c>
    </row>
  </sheetData>
  <sheetProtection algorithmName="SHA-512" hashValue="JzgSq4DJtMGzX80LBC+yfLn/xzhQJZMK1Q88/31aRjZxspew+p0DfqrVYEJzEAbCv1ZejGyapzcMUbOEDQpuXg==" saltValue="Qmuq9APKSgBqDqSFom1T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225</v>
      </c>
      <c r="C5" s="634"/>
      <c r="D5" s="634"/>
      <c r="E5" s="634"/>
      <c r="F5" s="634"/>
      <c r="G5" s="634"/>
      <c r="H5" s="634"/>
      <c r="I5" s="634"/>
      <c r="J5" s="634"/>
      <c r="K5" s="634"/>
      <c r="L5" s="634"/>
      <c r="M5" s="634"/>
      <c r="N5" s="634"/>
      <c r="O5" s="634"/>
      <c r="P5" s="634"/>
      <c r="Q5" s="635"/>
      <c r="R5" s="636">
        <v>9906116</v>
      </c>
      <c r="S5" s="637"/>
      <c r="T5" s="637"/>
      <c r="U5" s="637"/>
      <c r="V5" s="637"/>
      <c r="W5" s="637"/>
      <c r="X5" s="637"/>
      <c r="Y5" s="638"/>
      <c r="Z5" s="639">
        <v>22.7</v>
      </c>
      <c r="AA5" s="639"/>
      <c r="AB5" s="639"/>
      <c r="AC5" s="639"/>
      <c r="AD5" s="640">
        <v>9166576</v>
      </c>
      <c r="AE5" s="640"/>
      <c r="AF5" s="640"/>
      <c r="AG5" s="640"/>
      <c r="AH5" s="640"/>
      <c r="AI5" s="640"/>
      <c r="AJ5" s="640"/>
      <c r="AK5" s="640"/>
      <c r="AL5" s="641">
        <v>61</v>
      </c>
      <c r="AM5" s="642"/>
      <c r="AN5" s="642"/>
      <c r="AO5" s="643"/>
      <c r="AP5" s="633" t="s">
        <v>226</v>
      </c>
      <c r="AQ5" s="634"/>
      <c r="AR5" s="634"/>
      <c r="AS5" s="634"/>
      <c r="AT5" s="634"/>
      <c r="AU5" s="634"/>
      <c r="AV5" s="634"/>
      <c r="AW5" s="634"/>
      <c r="AX5" s="634"/>
      <c r="AY5" s="634"/>
      <c r="AZ5" s="634"/>
      <c r="BA5" s="634"/>
      <c r="BB5" s="634"/>
      <c r="BC5" s="634"/>
      <c r="BD5" s="634"/>
      <c r="BE5" s="634"/>
      <c r="BF5" s="635"/>
      <c r="BG5" s="647">
        <v>9166576</v>
      </c>
      <c r="BH5" s="648"/>
      <c r="BI5" s="648"/>
      <c r="BJ5" s="648"/>
      <c r="BK5" s="648"/>
      <c r="BL5" s="648"/>
      <c r="BM5" s="648"/>
      <c r="BN5" s="649"/>
      <c r="BO5" s="650">
        <v>92.5</v>
      </c>
      <c r="BP5" s="650"/>
      <c r="BQ5" s="650"/>
      <c r="BR5" s="650"/>
      <c r="BS5" s="651">
        <v>34490</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c r="B6" s="644" t="s">
        <v>230</v>
      </c>
      <c r="C6" s="645"/>
      <c r="D6" s="645"/>
      <c r="E6" s="645"/>
      <c r="F6" s="645"/>
      <c r="G6" s="645"/>
      <c r="H6" s="645"/>
      <c r="I6" s="645"/>
      <c r="J6" s="645"/>
      <c r="K6" s="645"/>
      <c r="L6" s="645"/>
      <c r="M6" s="645"/>
      <c r="N6" s="645"/>
      <c r="O6" s="645"/>
      <c r="P6" s="645"/>
      <c r="Q6" s="646"/>
      <c r="R6" s="647">
        <v>122772</v>
      </c>
      <c r="S6" s="648"/>
      <c r="T6" s="648"/>
      <c r="U6" s="648"/>
      <c r="V6" s="648"/>
      <c r="W6" s="648"/>
      <c r="X6" s="648"/>
      <c r="Y6" s="649"/>
      <c r="Z6" s="650">
        <v>0.3</v>
      </c>
      <c r="AA6" s="650"/>
      <c r="AB6" s="650"/>
      <c r="AC6" s="650"/>
      <c r="AD6" s="651">
        <v>122772</v>
      </c>
      <c r="AE6" s="651"/>
      <c r="AF6" s="651"/>
      <c r="AG6" s="651"/>
      <c r="AH6" s="651"/>
      <c r="AI6" s="651"/>
      <c r="AJ6" s="651"/>
      <c r="AK6" s="651"/>
      <c r="AL6" s="652">
        <v>0.8</v>
      </c>
      <c r="AM6" s="653"/>
      <c r="AN6" s="653"/>
      <c r="AO6" s="654"/>
      <c r="AP6" s="644" t="s">
        <v>231</v>
      </c>
      <c r="AQ6" s="645"/>
      <c r="AR6" s="645"/>
      <c r="AS6" s="645"/>
      <c r="AT6" s="645"/>
      <c r="AU6" s="645"/>
      <c r="AV6" s="645"/>
      <c r="AW6" s="645"/>
      <c r="AX6" s="645"/>
      <c r="AY6" s="645"/>
      <c r="AZ6" s="645"/>
      <c r="BA6" s="645"/>
      <c r="BB6" s="645"/>
      <c r="BC6" s="645"/>
      <c r="BD6" s="645"/>
      <c r="BE6" s="645"/>
      <c r="BF6" s="646"/>
      <c r="BG6" s="647">
        <v>9166576</v>
      </c>
      <c r="BH6" s="648"/>
      <c r="BI6" s="648"/>
      <c r="BJ6" s="648"/>
      <c r="BK6" s="648"/>
      <c r="BL6" s="648"/>
      <c r="BM6" s="648"/>
      <c r="BN6" s="649"/>
      <c r="BO6" s="650">
        <v>92.5</v>
      </c>
      <c r="BP6" s="650"/>
      <c r="BQ6" s="650"/>
      <c r="BR6" s="650"/>
      <c r="BS6" s="651">
        <v>34490</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290536</v>
      </c>
      <c r="CS6" s="648"/>
      <c r="CT6" s="648"/>
      <c r="CU6" s="648"/>
      <c r="CV6" s="648"/>
      <c r="CW6" s="648"/>
      <c r="CX6" s="648"/>
      <c r="CY6" s="649"/>
      <c r="CZ6" s="641">
        <v>0.7</v>
      </c>
      <c r="DA6" s="642"/>
      <c r="DB6" s="642"/>
      <c r="DC6" s="661"/>
      <c r="DD6" s="656" t="s">
        <v>175</v>
      </c>
      <c r="DE6" s="648"/>
      <c r="DF6" s="648"/>
      <c r="DG6" s="648"/>
      <c r="DH6" s="648"/>
      <c r="DI6" s="648"/>
      <c r="DJ6" s="648"/>
      <c r="DK6" s="648"/>
      <c r="DL6" s="648"/>
      <c r="DM6" s="648"/>
      <c r="DN6" s="648"/>
      <c r="DO6" s="648"/>
      <c r="DP6" s="649"/>
      <c r="DQ6" s="656">
        <v>290376</v>
      </c>
      <c r="DR6" s="648"/>
      <c r="DS6" s="648"/>
      <c r="DT6" s="648"/>
      <c r="DU6" s="648"/>
      <c r="DV6" s="648"/>
      <c r="DW6" s="648"/>
      <c r="DX6" s="648"/>
      <c r="DY6" s="648"/>
      <c r="DZ6" s="648"/>
      <c r="EA6" s="648"/>
      <c r="EB6" s="648"/>
      <c r="EC6" s="657"/>
    </row>
    <row r="7" spans="2:143" ht="11.25" customHeight="1">
      <c r="B7" s="644" t="s">
        <v>233</v>
      </c>
      <c r="C7" s="645"/>
      <c r="D7" s="645"/>
      <c r="E7" s="645"/>
      <c r="F7" s="645"/>
      <c r="G7" s="645"/>
      <c r="H7" s="645"/>
      <c r="I7" s="645"/>
      <c r="J7" s="645"/>
      <c r="K7" s="645"/>
      <c r="L7" s="645"/>
      <c r="M7" s="645"/>
      <c r="N7" s="645"/>
      <c r="O7" s="645"/>
      <c r="P7" s="645"/>
      <c r="Q7" s="646"/>
      <c r="R7" s="647">
        <v>13896</v>
      </c>
      <c r="S7" s="648"/>
      <c r="T7" s="648"/>
      <c r="U7" s="648"/>
      <c r="V7" s="648"/>
      <c r="W7" s="648"/>
      <c r="X7" s="648"/>
      <c r="Y7" s="649"/>
      <c r="Z7" s="650">
        <v>0</v>
      </c>
      <c r="AA7" s="650"/>
      <c r="AB7" s="650"/>
      <c r="AC7" s="650"/>
      <c r="AD7" s="651">
        <v>13896</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4992372</v>
      </c>
      <c r="BH7" s="648"/>
      <c r="BI7" s="648"/>
      <c r="BJ7" s="648"/>
      <c r="BK7" s="648"/>
      <c r="BL7" s="648"/>
      <c r="BM7" s="648"/>
      <c r="BN7" s="649"/>
      <c r="BO7" s="650">
        <v>50.4</v>
      </c>
      <c r="BP7" s="650"/>
      <c r="BQ7" s="650"/>
      <c r="BR7" s="650"/>
      <c r="BS7" s="651">
        <v>34490</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14422864</v>
      </c>
      <c r="CS7" s="648"/>
      <c r="CT7" s="648"/>
      <c r="CU7" s="648"/>
      <c r="CV7" s="648"/>
      <c r="CW7" s="648"/>
      <c r="CX7" s="648"/>
      <c r="CY7" s="649"/>
      <c r="CZ7" s="650">
        <v>34</v>
      </c>
      <c r="DA7" s="650"/>
      <c r="DB7" s="650"/>
      <c r="DC7" s="650"/>
      <c r="DD7" s="656">
        <v>3253434</v>
      </c>
      <c r="DE7" s="648"/>
      <c r="DF7" s="648"/>
      <c r="DG7" s="648"/>
      <c r="DH7" s="648"/>
      <c r="DI7" s="648"/>
      <c r="DJ7" s="648"/>
      <c r="DK7" s="648"/>
      <c r="DL7" s="648"/>
      <c r="DM7" s="648"/>
      <c r="DN7" s="648"/>
      <c r="DO7" s="648"/>
      <c r="DP7" s="649"/>
      <c r="DQ7" s="656">
        <v>3192057</v>
      </c>
      <c r="DR7" s="648"/>
      <c r="DS7" s="648"/>
      <c r="DT7" s="648"/>
      <c r="DU7" s="648"/>
      <c r="DV7" s="648"/>
      <c r="DW7" s="648"/>
      <c r="DX7" s="648"/>
      <c r="DY7" s="648"/>
      <c r="DZ7" s="648"/>
      <c r="EA7" s="648"/>
      <c r="EB7" s="648"/>
      <c r="EC7" s="657"/>
    </row>
    <row r="8" spans="2:143" ht="11.25" customHeight="1">
      <c r="B8" s="644" t="s">
        <v>236</v>
      </c>
      <c r="C8" s="645"/>
      <c r="D8" s="645"/>
      <c r="E8" s="645"/>
      <c r="F8" s="645"/>
      <c r="G8" s="645"/>
      <c r="H8" s="645"/>
      <c r="I8" s="645"/>
      <c r="J8" s="645"/>
      <c r="K8" s="645"/>
      <c r="L8" s="645"/>
      <c r="M8" s="645"/>
      <c r="N8" s="645"/>
      <c r="O8" s="645"/>
      <c r="P8" s="645"/>
      <c r="Q8" s="646"/>
      <c r="R8" s="647">
        <v>67138</v>
      </c>
      <c r="S8" s="648"/>
      <c r="T8" s="648"/>
      <c r="U8" s="648"/>
      <c r="V8" s="648"/>
      <c r="W8" s="648"/>
      <c r="X8" s="648"/>
      <c r="Y8" s="649"/>
      <c r="Z8" s="650">
        <v>0.2</v>
      </c>
      <c r="AA8" s="650"/>
      <c r="AB8" s="650"/>
      <c r="AC8" s="650"/>
      <c r="AD8" s="651">
        <v>67138</v>
      </c>
      <c r="AE8" s="651"/>
      <c r="AF8" s="651"/>
      <c r="AG8" s="651"/>
      <c r="AH8" s="651"/>
      <c r="AI8" s="651"/>
      <c r="AJ8" s="651"/>
      <c r="AK8" s="651"/>
      <c r="AL8" s="652">
        <v>0.4</v>
      </c>
      <c r="AM8" s="653"/>
      <c r="AN8" s="653"/>
      <c r="AO8" s="654"/>
      <c r="AP8" s="644" t="s">
        <v>237</v>
      </c>
      <c r="AQ8" s="645"/>
      <c r="AR8" s="645"/>
      <c r="AS8" s="645"/>
      <c r="AT8" s="645"/>
      <c r="AU8" s="645"/>
      <c r="AV8" s="645"/>
      <c r="AW8" s="645"/>
      <c r="AX8" s="645"/>
      <c r="AY8" s="645"/>
      <c r="AZ8" s="645"/>
      <c r="BA8" s="645"/>
      <c r="BB8" s="645"/>
      <c r="BC8" s="645"/>
      <c r="BD8" s="645"/>
      <c r="BE8" s="645"/>
      <c r="BF8" s="646"/>
      <c r="BG8" s="647">
        <v>128481</v>
      </c>
      <c r="BH8" s="648"/>
      <c r="BI8" s="648"/>
      <c r="BJ8" s="648"/>
      <c r="BK8" s="648"/>
      <c r="BL8" s="648"/>
      <c r="BM8" s="648"/>
      <c r="BN8" s="649"/>
      <c r="BO8" s="650">
        <v>1.3</v>
      </c>
      <c r="BP8" s="650"/>
      <c r="BQ8" s="650"/>
      <c r="BR8" s="650"/>
      <c r="BS8" s="656" t="s">
        <v>138</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16579703</v>
      </c>
      <c r="CS8" s="648"/>
      <c r="CT8" s="648"/>
      <c r="CU8" s="648"/>
      <c r="CV8" s="648"/>
      <c r="CW8" s="648"/>
      <c r="CX8" s="648"/>
      <c r="CY8" s="649"/>
      <c r="CZ8" s="650">
        <v>39.1</v>
      </c>
      <c r="DA8" s="650"/>
      <c r="DB8" s="650"/>
      <c r="DC8" s="650"/>
      <c r="DD8" s="656">
        <v>26302</v>
      </c>
      <c r="DE8" s="648"/>
      <c r="DF8" s="648"/>
      <c r="DG8" s="648"/>
      <c r="DH8" s="648"/>
      <c r="DI8" s="648"/>
      <c r="DJ8" s="648"/>
      <c r="DK8" s="648"/>
      <c r="DL8" s="648"/>
      <c r="DM8" s="648"/>
      <c r="DN8" s="648"/>
      <c r="DO8" s="648"/>
      <c r="DP8" s="649"/>
      <c r="DQ8" s="656">
        <v>7360841</v>
      </c>
      <c r="DR8" s="648"/>
      <c r="DS8" s="648"/>
      <c r="DT8" s="648"/>
      <c r="DU8" s="648"/>
      <c r="DV8" s="648"/>
      <c r="DW8" s="648"/>
      <c r="DX8" s="648"/>
      <c r="DY8" s="648"/>
      <c r="DZ8" s="648"/>
      <c r="EA8" s="648"/>
      <c r="EB8" s="648"/>
      <c r="EC8" s="657"/>
    </row>
    <row r="9" spans="2:143" ht="11.25" customHeight="1">
      <c r="B9" s="644" t="s">
        <v>239</v>
      </c>
      <c r="C9" s="645"/>
      <c r="D9" s="645"/>
      <c r="E9" s="645"/>
      <c r="F9" s="645"/>
      <c r="G9" s="645"/>
      <c r="H9" s="645"/>
      <c r="I9" s="645"/>
      <c r="J9" s="645"/>
      <c r="K9" s="645"/>
      <c r="L9" s="645"/>
      <c r="M9" s="645"/>
      <c r="N9" s="645"/>
      <c r="O9" s="645"/>
      <c r="P9" s="645"/>
      <c r="Q9" s="646"/>
      <c r="R9" s="647">
        <v>78045</v>
      </c>
      <c r="S9" s="648"/>
      <c r="T9" s="648"/>
      <c r="U9" s="648"/>
      <c r="V9" s="648"/>
      <c r="W9" s="648"/>
      <c r="X9" s="648"/>
      <c r="Y9" s="649"/>
      <c r="Z9" s="650">
        <v>0.2</v>
      </c>
      <c r="AA9" s="650"/>
      <c r="AB9" s="650"/>
      <c r="AC9" s="650"/>
      <c r="AD9" s="651">
        <v>78045</v>
      </c>
      <c r="AE9" s="651"/>
      <c r="AF9" s="651"/>
      <c r="AG9" s="651"/>
      <c r="AH9" s="651"/>
      <c r="AI9" s="651"/>
      <c r="AJ9" s="651"/>
      <c r="AK9" s="651"/>
      <c r="AL9" s="652">
        <v>0.5</v>
      </c>
      <c r="AM9" s="653"/>
      <c r="AN9" s="653"/>
      <c r="AO9" s="654"/>
      <c r="AP9" s="644" t="s">
        <v>240</v>
      </c>
      <c r="AQ9" s="645"/>
      <c r="AR9" s="645"/>
      <c r="AS9" s="645"/>
      <c r="AT9" s="645"/>
      <c r="AU9" s="645"/>
      <c r="AV9" s="645"/>
      <c r="AW9" s="645"/>
      <c r="AX9" s="645"/>
      <c r="AY9" s="645"/>
      <c r="AZ9" s="645"/>
      <c r="BA9" s="645"/>
      <c r="BB9" s="645"/>
      <c r="BC9" s="645"/>
      <c r="BD9" s="645"/>
      <c r="BE9" s="645"/>
      <c r="BF9" s="646"/>
      <c r="BG9" s="647">
        <v>4514520</v>
      </c>
      <c r="BH9" s="648"/>
      <c r="BI9" s="648"/>
      <c r="BJ9" s="648"/>
      <c r="BK9" s="648"/>
      <c r="BL9" s="648"/>
      <c r="BM9" s="648"/>
      <c r="BN9" s="649"/>
      <c r="BO9" s="650">
        <v>45.6</v>
      </c>
      <c r="BP9" s="650"/>
      <c r="BQ9" s="650"/>
      <c r="BR9" s="650"/>
      <c r="BS9" s="656" t="s">
        <v>138</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2051209</v>
      </c>
      <c r="CS9" s="648"/>
      <c r="CT9" s="648"/>
      <c r="CU9" s="648"/>
      <c r="CV9" s="648"/>
      <c r="CW9" s="648"/>
      <c r="CX9" s="648"/>
      <c r="CY9" s="649"/>
      <c r="CZ9" s="650">
        <v>4.8</v>
      </c>
      <c r="DA9" s="650"/>
      <c r="DB9" s="650"/>
      <c r="DC9" s="650"/>
      <c r="DD9" s="656">
        <v>489</v>
      </c>
      <c r="DE9" s="648"/>
      <c r="DF9" s="648"/>
      <c r="DG9" s="648"/>
      <c r="DH9" s="648"/>
      <c r="DI9" s="648"/>
      <c r="DJ9" s="648"/>
      <c r="DK9" s="648"/>
      <c r="DL9" s="648"/>
      <c r="DM9" s="648"/>
      <c r="DN9" s="648"/>
      <c r="DO9" s="648"/>
      <c r="DP9" s="649"/>
      <c r="DQ9" s="656">
        <v>1426831</v>
      </c>
      <c r="DR9" s="648"/>
      <c r="DS9" s="648"/>
      <c r="DT9" s="648"/>
      <c r="DU9" s="648"/>
      <c r="DV9" s="648"/>
      <c r="DW9" s="648"/>
      <c r="DX9" s="648"/>
      <c r="DY9" s="648"/>
      <c r="DZ9" s="648"/>
      <c r="EA9" s="648"/>
      <c r="EB9" s="648"/>
      <c r="EC9" s="657"/>
    </row>
    <row r="10" spans="2:143" ht="11.25" customHeight="1">
      <c r="B10" s="644" t="s">
        <v>242</v>
      </c>
      <c r="C10" s="645"/>
      <c r="D10" s="645"/>
      <c r="E10" s="645"/>
      <c r="F10" s="645"/>
      <c r="G10" s="645"/>
      <c r="H10" s="645"/>
      <c r="I10" s="645"/>
      <c r="J10" s="645"/>
      <c r="K10" s="645"/>
      <c r="L10" s="645"/>
      <c r="M10" s="645"/>
      <c r="N10" s="645"/>
      <c r="O10" s="645"/>
      <c r="P10" s="645"/>
      <c r="Q10" s="646"/>
      <c r="R10" s="647" t="s">
        <v>243</v>
      </c>
      <c r="S10" s="648"/>
      <c r="T10" s="648"/>
      <c r="U10" s="648"/>
      <c r="V10" s="648"/>
      <c r="W10" s="648"/>
      <c r="X10" s="648"/>
      <c r="Y10" s="649"/>
      <c r="Z10" s="650" t="s">
        <v>138</v>
      </c>
      <c r="AA10" s="650"/>
      <c r="AB10" s="650"/>
      <c r="AC10" s="650"/>
      <c r="AD10" s="651" t="s">
        <v>175</v>
      </c>
      <c r="AE10" s="651"/>
      <c r="AF10" s="651"/>
      <c r="AG10" s="651"/>
      <c r="AH10" s="651"/>
      <c r="AI10" s="651"/>
      <c r="AJ10" s="651"/>
      <c r="AK10" s="651"/>
      <c r="AL10" s="652" t="s">
        <v>244</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120970</v>
      </c>
      <c r="BH10" s="648"/>
      <c r="BI10" s="648"/>
      <c r="BJ10" s="648"/>
      <c r="BK10" s="648"/>
      <c r="BL10" s="648"/>
      <c r="BM10" s="648"/>
      <c r="BN10" s="649"/>
      <c r="BO10" s="650">
        <v>1.2</v>
      </c>
      <c r="BP10" s="650"/>
      <c r="BQ10" s="650"/>
      <c r="BR10" s="650"/>
      <c r="BS10" s="656" t="s">
        <v>138</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118082</v>
      </c>
      <c r="CS10" s="648"/>
      <c r="CT10" s="648"/>
      <c r="CU10" s="648"/>
      <c r="CV10" s="648"/>
      <c r="CW10" s="648"/>
      <c r="CX10" s="648"/>
      <c r="CY10" s="649"/>
      <c r="CZ10" s="650">
        <v>0.3</v>
      </c>
      <c r="DA10" s="650"/>
      <c r="DB10" s="650"/>
      <c r="DC10" s="650"/>
      <c r="DD10" s="656" t="s">
        <v>243</v>
      </c>
      <c r="DE10" s="648"/>
      <c r="DF10" s="648"/>
      <c r="DG10" s="648"/>
      <c r="DH10" s="648"/>
      <c r="DI10" s="648"/>
      <c r="DJ10" s="648"/>
      <c r="DK10" s="648"/>
      <c r="DL10" s="648"/>
      <c r="DM10" s="648"/>
      <c r="DN10" s="648"/>
      <c r="DO10" s="648"/>
      <c r="DP10" s="649"/>
      <c r="DQ10" s="656">
        <v>94028</v>
      </c>
      <c r="DR10" s="648"/>
      <c r="DS10" s="648"/>
      <c r="DT10" s="648"/>
      <c r="DU10" s="648"/>
      <c r="DV10" s="648"/>
      <c r="DW10" s="648"/>
      <c r="DX10" s="648"/>
      <c r="DY10" s="648"/>
      <c r="DZ10" s="648"/>
      <c r="EA10" s="648"/>
      <c r="EB10" s="648"/>
      <c r="EC10" s="657"/>
    </row>
    <row r="11" spans="2:143" ht="11.25" customHeight="1">
      <c r="B11" s="644" t="s">
        <v>247</v>
      </c>
      <c r="C11" s="645"/>
      <c r="D11" s="645"/>
      <c r="E11" s="645"/>
      <c r="F11" s="645"/>
      <c r="G11" s="645"/>
      <c r="H11" s="645"/>
      <c r="I11" s="645"/>
      <c r="J11" s="645"/>
      <c r="K11" s="645"/>
      <c r="L11" s="645"/>
      <c r="M11" s="645"/>
      <c r="N11" s="645"/>
      <c r="O11" s="645"/>
      <c r="P11" s="645"/>
      <c r="Q11" s="646"/>
      <c r="R11" s="647">
        <v>1520325</v>
      </c>
      <c r="S11" s="648"/>
      <c r="T11" s="648"/>
      <c r="U11" s="648"/>
      <c r="V11" s="648"/>
      <c r="W11" s="648"/>
      <c r="X11" s="648"/>
      <c r="Y11" s="649"/>
      <c r="Z11" s="652">
        <v>3.5</v>
      </c>
      <c r="AA11" s="653"/>
      <c r="AB11" s="653"/>
      <c r="AC11" s="665"/>
      <c r="AD11" s="656">
        <v>1520325</v>
      </c>
      <c r="AE11" s="648"/>
      <c r="AF11" s="648"/>
      <c r="AG11" s="648"/>
      <c r="AH11" s="648"/>
      <c r="AI11" s="648"/>
      <c r="AJ11" s="648"/>
      <c r="AK11" s="649"/>
      <c r="AL11" s="652">
        <v>10.1</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228401</v>
      </c>
      <c r="BH11" s="648"/>
      <c r="BI11" s="648"/>
      <c r="BJ11" s="648"/>
      <c r="BK11" s="648"/>
      <c r="BL11" s="648"/>
      <c r="BM11" s="648"/>
      <c r="BN11" s="649"/>
      <c r="BO11" s="650">
        <v>2.2999999999999998</v>
      </c>
      <c r="BP11" s="650"/>
      <c r="BQ11" s="650"/>
      <c r="BR11" s="650"/>
      <c r="BS11" s="656">
        <v>34490</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70599</v>
      </c>
      <c r="CS11" s="648"/>
      <c r="CT11" s="648"/>
      <c r="CU11" s="648"/>
      <c r="CV11" s="648"/>
      <c r="CW11" s="648"/>
      <c r="CX11" s="648"/>
      <c r="CY11" s="649"/>
      <c r="CZ11" s="650">
        <v>0.2</v>
      </c>
      <c r="DA11" s="650"/>
      <c r="DB11" s="650"/>
      <c r="DC11" s="650"/>
      <c r="DD11" s="656">
        <v>13632</v>
      </c>
      <c r="DE11" s="648"/>
      <c r="DF11" s="648"/>
      <c r="DG11" s="648"/>
      <c r="DH11" s="648"/>
      <c r="DI11" s="648"/>
      <c r="DJ11" s="648"/>
      <c r="DK11" s="648"/>
      <c r="DL11" s="648"/>
      <c r="DM11" s="648"/>
      <c r="DN11" s="648"/>
      <c r="DO11" s="648"/>
      <c r="DP11" s="649"/>
      <c r="DQ11" s="656">
        <v>55471</v>
      </c>
      <c r="DR11" s="648"/>
      <c r="DS11" s="648"/>
      <c r="DT11" s="648"/>
      <c r="DU11" s="648"/>
      <c r="DV11" s="648"/>
      <c r="DW11" s="648"/>
      <c r="DX11" s="648"/>
      <c r="DY11" s="648"/>
      <c r="DZ11" s="648"/>
      <c r="EA11" s="648"/>
      <c r="EB11" s="648"/>
      <c r="EC11" s="657"/>
    </row>
    <row r="12" spans="2:143" ht="11.25" customHeight="1">
      <c r="B12" s="644" t="s">
        <v>250</v>
      </c>
      <c r="C12" s="645"/>
      <c r="D12" s="645"/>
      <c r="E12" s="645"/>
      <c r="F12" s="645"/>
      <c r="G12" s="645"/>
      <c r="H12" s="645"/>
      <c r="I12" s="645"/>
      <c r="J12" s="645"/>
      <c r="K12" s="645"/>
      <c r="L12" s="645"/>
      <c r="M12" s="645"/>
      <c r="N12" s="645"/>
      <c r="O12" s="645"/>
      <c r="P12" s="645"/>
      <c r="Q12" s="646"/>
      <c r="R12" s="647" t="s">
        <v>243</v>
      </c>
      <c r="S12" s="648"/>
      <c r="T12" s="648"/>
      <c r="U12" s="648"/>
      <c r="V12" s="648"/>
      <c r="W12" s="648"/>
      <c r="X12" s="648"/>
      <c r="Y12" s="649"/>
      <c r="Z12" s="650" t="s">
        <v>243</v>
      </c>
      <c r="AA12" s="650"/>
      <c r="AB12" s="650"/>
      <c r="AC12" s="650"/>
      <c r="AD12" s="651" t="s">
        <v>138</v>
      </c>
      <c r="AE12" s="651"/>
      <c r="AF12" s="651"/>
      <c r="AG12" s="651"/>
      <c r="AH12" s="651"/>
      <c r="AI12" s="651"/>
      <c r="AJ12" s="651"/>
      <c r="AK12" s="651"/>
      <c r="AL12" s="652" t="s">
        <v>243</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3735656</v>
      </c>
      <c r="BH12" s="648"/>
      <c r="BI12" s="648"/>
      <c r="BJ12" s="648"/>
      <c r="BK12" s="648"/>
      <c r="BL12" s="648"/>
      <c r="BM12" s="648"/>
      <c r="BN12" s="649"/>
      <c r="BO12" s="650">
        <v>37.700000000000003</v>
      </c>
      <c r="BP12" s="650"/>
      <c r="BQ12" s="650"/>
      <c r="BR12" s="650"/>
      <c r="BS12" s="656" t="s">
        <v>175</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344838</v>
      </c>
      <c r="CS12" s="648"/>
      <c r="CT12" s="648"/>
      <c r="CU12" s="648"/>
      <c r="CV12" s="648"/>
      <c r="CW12" s="648"/>
      <c r="CX12" s="648"/>
      <c r="CY12" s="649"/>
      <c r="CZ12" s="650">
        <v>0.8</v>
      </c>
      <c r="DA12" s="650"/>
      <c r="DB12" s="650"/>
      <c r="DC12" s="650"/>
      <c r="DD12" s="656" t="s">
        <v>175</v>
      </c>
      <c r="DE12" s="648"/>
      <c r="DF12" s="648"/>
      <c r="DG12" s="648"/>
      <c r="DH12" s="648"/>
      <c r="DI12" s="648"/>
      <c r="DJ12" s="648"/>
      <c r="DK12" s="648"/>
      <c r="DL12" s="648"/>
      <c r="DM12" s="648"/>
      <c r="DN12" s="648"/>
      <c r="DO12" s="648"/>
      <c r="DP12" s="649"/>
      <c r="DQ12" s="656">
        <v>328009</v>
      </c>
      <c r="DR12" s="648"/>
      <c r="DS12" s="648"/>
      <c r="DT12" s="648"/>
      <c r="DU12" s="648"/>
      <c r="DV12" s="648"/>
      <c r="DW12" s="648"/>
      <c r="DX12" s="648"/>
      <c r="DY12" s="648"/>
      <c r="DZ12" s="648"/>
      <c r="EA12" s="648"/>
      <c r="EB12" s="648"/>
      <c r="EC12" s="657"/>
    </row>
    <row r="13" spans="2:143" ht="11.25" customHeight="1">
      <c r="B13" s="644" t="s">
        <v>253</v>
      </c>
      <c r="C13" s="645"/>
      <c r="D13" s="645"/>
      <c r="E13" s="645"/>
      <c r="F13" s="645"/>
      <c r="G13" s="645"/>
      <c r="H13" s="645"/>
      <c r="I13" s="645"/>
      <c r="J13" s="645"/>
      <c r="K13" s="645"/>
      <c r="L13" s="645"/>
      <c r="M13" s="645"/>
      <c r="N13" s="645"/>
      <c r="O13" s="645"/>
      <c r="P13" s="645"/>
      <c r="Q13" s="646"/>
      <c r="R13" s="647" t="s">
        <v>175</v>
      </c>
      <c r="S13" s="648"/>
      <c r="T13" s="648"/>
      <c r="U13" s="648"/>
      <c r="V13" s="648"/>
      <c r="W13" s="648"/>
      <c r="X13" s="648"/>
      <c r="Y13" s="649"/>
      <c r="Z13" s="650" t="s">
        <v>138</v>
      </c>
      <c r="AA13" s="650"/>
      <c r="AB13" s="650"/>
      <c r="AC13" s="650"/>
      <c r="AD13" s="651" t="s">
        <v>175</v>
      </c>
      <c r="AE13" s="651"/>
      <c r="AF13" s="651"/>
      <c r="AG13" s="651"/>
      <c r="AH13" s="651"/>
      <c r="AI13" s="651"/>
      <c r="AJ13" s="651"/>
      <c r="AK13" s="651"/>
      <c r="AL13" s="652" t="s">
        <v>138</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3480948</v>
      </c>
      <c r="BH13" s="648"/>
      <c r="BI13" s="648"/>
      <c r="BJ13" s="648"/>
      <c r="BK13" s="648"/>
      <c r="BL13" s="648"/>
      <c r="BM13" s="648"/>
      <c r="BN13" s="649"/>
      <c r="BO13" s="650">
        <v>35.1</v>
      </c>
      <c r="BP13" s="650"/>
      <c r="BQ13" s="650"/>
      <c r="BR13" s="650"/>
      <c r="BS13" s="656" t="s">
        <v>243</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1835202</v>
      </c>
      <c r="CS13" s="648"/>
      <c r="CT13" s="648"/>
      <c r="CU13" s="648"/>
      <c r="CV13" s="648"/>
      <c r="CW13" s="648"/>
      <c r="CX13" s="648"/>
      <c r="CY13" s="649"/>
      <c r="CZ13" s="650">
        <v>4.3</v>
      </c>
      <c r="DA13" s="650"/>
      <c r="DB13" s="650"/>
      <c r="DC13" s="650"/>
      <c r="DD13" s="656">
        <v>1305860</v>
      </c>
      <c r="DE13" s="648"/>
      <c r="DF13" s="648"/>
      <c r="DG13" s="648"/>
      <c r="DH13" s="648"/>
      <c r="DI13" s="648"/>
      <c r="DJ13" s="648"/>
      <c r="DK13" s="648"/>
      <c r="DL13" s="648"/>
      <c r="DM13" s="648"/>
      <c r="DN13" s="648"/>
      <c r="DO13" s="648"/>
      <c r="DP13" s="649"/>
      <c r="DQ13" s="656">
        <v>665917</v>
      </c>
      <c r="DR13" s="648"/>
      <c r="DS13" s="648"/>
      <c r="DT13" s="648"/>
      <c r="DU13" s="648"/>
      <c r="DV13" s="648"/>
      <c r="DW13" s="648"/>
      <c r="DX13" s="648"/>
      <c r="DY13" s="648"/>
      <c r="DZ13" s="648"/>
      <c r="EA13" s="648"/>
      <c r="EB13" s="648"/>
      <c r="EC13" s="657"/>
    </row>
    <row r="14" spans="2:143" ht="11.25" customHeight="1">
      <c r="B14" s="644" t="s">
        <v>256</v>
      </c>
      <c r="C14" s="645"/>
      <c r="D14" s="645"/>
      <c r="E14" s="645"/>
      <c r="F14" s="645"/>
      <c r="G14" s="645"/>
      <c r="H14" s="645"/>
      <c r="I14" s="645"/>
      <c r="J14" s="645"/>
      <c r="K14" s="645"/>
      <c r="L14" s="645"/>
      <c r="M14" s="645"/>
      <c r="N14" s="645"/>
      <c r="O14" s="645"/>
      <c r="P14" s="645"/>
      <c r="Q14" s="646"/>
      <c r="R14" s="647">
        <v>10</v>
      </c>
      <c r="S14" s="648"/>
      <c r="T14" s="648"/>
      <c r="U14" s="648"/>
      <c r="V14" s="648"/>
      <c r="W14" s="648"/>
      <c r="X14" s="648"/>
      <c r="Y14" s="649"/>
      <c r="Z14" s="650">
        <v>0</v>
      </c>
      <c r="AA14" s="650"/>
      <c r="AB14" s="650"/>
      <c r="AC14" s="650"/>
      <c r="AD14" s="651">
        <v>10</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77505</v>
      </c>
      <c r="BH14" s="648"/>
      <c r="BI14" s="648"/>
      <c r="BJ14" s="648"/>
      <c r="BK14" s="648"/>
      <c r="BL14" s="648"/>
      <c r="BM14" s="648"/>
      <c r="BN14" s="649"/>
      <c r="BO14" s="650">
        <v>0.8</v>
      </c>
      <c r="BP14" s="650"/>
      <c r="BQ14" s="650"/>
      <c r="BR14" s="650"/>
      <c r="BS14" s="656" t="s">
        <v>243</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1012283</v>
      </c>
      <c r="CS14" s="648"/>
      <c r="CT14" s="648"/>
      <c r="CU14" s="648"/>
      <c r="CV14" s="648"/>
      <c r="CW14" s="648"/>
      <c r="CX14" s="648"/>
      <c r="CY14" s="649"/>
      <c r="CZ14" s="650">
        <v>2.4</v>
      </c>
      <c r="DA14" s="650"/>
      <c r="DB14" s="650"/>
      <c r="DC14" s="650"/>
      <c r="DD14" s="656" t="s">
        <v>138</v>
      </c>
      <c r="DE14" s="648"/>
      <c r="DF14" s="648"/>
      <c r="DG14" s="648"/>
      <c r="DH14" s="648"/>
      <c r="DI14" s="648"/>
      <c r="DJ14" s="648"/>
      <c r="DK14" s="648"/>
      <c r="DL14" s="648"/>
      <c r="DM14" s="648"/>
      <c r="DN14" s="648"/>
      <c r="DO14" s="648"/>
      <c r="DP14" s="649"/>
      <c r="DQ14" s="656">
        <v>586900</v>
      </c>
      <c r="DR14" s="648"/>
      <c r="DS14" s="648"/>
      <c r="DT14" s="648"/>
      <c r="DU14" s="648"/>
      <c r="DV14" s="648"/>
      <c r="DW14" s="648"/>
      <c r="DX14" s="648"/>
      <c r="DY14" s="648"/>
      <c r="DZ14" s="648"/>
      <c r="EA14" s="648"/>
      <c r="EB14" s="648"/>
      <c r="EC14" s="657"/>
    </row>
    <row r="15" spans="2:143" ht="11.25" customHeight="1">
      <c r="B15" s="644" t="s">
        <v>259</v>
      </c>
      <c r="C15" s="645"/>
      <c r="D15" s="645"/>
      <c r="E15" s="645"/>
      <c r="F15" s="645"/>
      <c r="G15" s="645"/>
      <c r="H15" s="645"/>
      <c r="I15" s="645"/>
      <c r="J15" s="645"/>
      <c r="K15" s="645"/>
      <c r="L15" s="645"/>
      <c r="M15" s="645"/>
      <c r="N15" s="645"/>
      <c r="O15" s="645"/>
      <c r="P15" s="645"/>
      <c r="Q15" s="646"/>
      <c r="R15" s="647" t="s">
        <v>138</v>
      </c>
      <c r="S15" s="648"/>
      <c r="T15" s="648"/>
      <c r="U15" s="648"/>
      <c r="V15" s="648"/>
      <c r="W15" s="648"/>
      <c r="X15" s="648"/>
      <c r="Y15" s="649"/>
      <c r="Z15" s="650" t="s">
        <v>243</v>
      </c>
      <c r="AA15" s="650"/>
      <c r="AB15" s="650"/>
      <c r="AC15" s="650"/>
      <c r="AD15" s="651" t="s">
        <v>243</v>
      </c>
      <c r="AE15" s="651"/>
      <c r="AF15" s="651"/>
      <c r="AG15" s="651"/>
      <c r="AH15" s="651"/>
      <c r="AI15" s="651"/>
      <c r="AJ15" s="651"/>
      <c r="AK15" s="651"/>
      <c r="AL15" s="652" t="s">
        <v>138</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361043</v>
      </c>
      <c r="BH15" s="648"/>
      <c r="BI15" s="648"/>
      <c r="BJ15" s="648"/>
      <c r="BK15" s="648"/>
      <c r="BL15" s="648"/>
      <c r="BM15" s="648"/>
      <c r="BN15" s="649"/>
      <c r="BO15" s="650">
        <v>3.6</v>
      </c>
      <c r="BP15" s="650"/>
      <c r="BQ15" s="650"/>
      <c r="BR15" s="650"/>
      <c r="BS15" s="656" t="s">
        <v>243</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3765715</v>
      </c>
      <c r="CS15" s="648"/>
      <c r="CT15" s="648"/>
      <c r="CU15" s="648"/>
      <c r="CV15" s="648"/>
      <c r="CW15" s="648"/>
      <c r="CX15" s="648"/>
      <c r="CY15" s="649"/>
      <c r="CZ15" s="650">
        <v>8.9</v>
      </c>
      <c r="DA15" s="650"/>
      <c r="DB15" s="650"/>
      <c r="DC15" s="650"/>
      <c r="DD15" s="656">
        <v>793235</v>
      </c>
      <c r="DE15" s="648"/>
      <c r="DF15" s="648"/>
      <c r="DG15" s="648"/>
      <c r="DH15" s="648"/>
      <c r="DI15" s="648"/>
      <c r="DJ15" s="648"/>
      <c r="DK15" s="648"/>
      <c r="DL15" s="648"/>
      <c r="DM15" s="648"/>
      <c r="DN15" s="648"/>
      <c r="DO15" s="648"/>
      <c r="DP15" s="649"/>
      <c r="DQ15" s="656">
        <v>2277441</v>
      </c>
      <c r="DR15" s="648"/>
      <c r="DS15" s="648"/>
      <c r="DT15" s="648"/>
      <c r="DU15" s="648"/>
      <c r="DV15" s="648"/>
      <c r="DW15" s="648"/>
      <c r="DX15" s="648"/>
      <c r="DY15" s="648"/>
      <c r="DZ15" s="648"/>
      <c r="EA15" s="648"/>
      <c r="EB15" s="648"/>
      <c r="EC15" s="657"/>
    </row>
    <row r="16" spans="2:143" ht="11.25" customHeight="1">
      <c r="B16" s="644" t="s">
        <v>262</v>
      </c>
      <c r="C16" s="645"/>
      <c r="D16" s="645"/>
      <c r="E16" s="645"/>
      <c r="F16" s="645"/>
      <c r="G16" s="645"/>
      <c r="H16" s="645"/>
      <c r="I16" s="645"/>
      <c r="J16" s="645"/>
      <c r="K16" s="645"/>
      <c r="L16" s="645"/>
      <c r="M16" s="645"/>
      <c r="N16" s="645"/>
      <c r="O16" s="645"/>
      <c r="P16" s="645"/>
      <c r="Q16" s="646"/>
      <c r="R16" s="647">
        <v>21577</v>
      </c>
      <c r="S16" s="648"/>
      <c r="T16" s="648"/>
      <c r="U16" s="648"/>
      <c r="V16" s="648"/>
      <c r="W16" s="648"/>
      <c r="X16" s="648"/>
      <c r="Y16" s="649"/>
      <c r="Z16" s="650">
        <v>0</v>
      </c>
      <c r="AA16" s="650"/>
      <c r="AB16" s="650"/>
      <c r="AC16" s="650"/>
      <c r="AD16" s="651">
        <v>21577</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175</v>
      </c>
      <c r="BH16" s="648"/>
      <c r="BI16" s="648"/>
      <c r="BJ16" s="648"/>
      <c r="BK16" s="648"/>
      <c r="BL16" s="648"/>
      <c r="BM16" s="648"/>
      <c r="BN16" s="649"/>
      <c r="BO16" s="650" t="s">
        <v>138</v>
      </c>
      <c r="BP16" s="650"/>
      <c r="BQ16" s="650"/>
      <c r="BR16" s="650"/>
      <c r="BS16" s="656" t="s">
        <v>244</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t="s">
        <v>175</v>
      </c>
      <c r="CS16" s="648"/>
      <c r="CT16" s="648"/>
      <c r="CU16" s="648"/>
      <c r="CV16" s="648"/>
      <c r="CW16" s="648"/>
      <c r="CX16" s="648"/>
      <c r="CY16" s="649"/>
      <c r="CZ16" s="650" t="s">
        <v>243</v>
      </c>
      <c r="DA16" s="650"/>
      <c r="DB16" s="650"/>
      <c r="DC16" s="650"/>
      <c r="DD16" s="656" t="s">
        <v>243</v>
      </c>
      <c r="DE16" s="648"/>
      <c r="DF16" s="648"/>
      <c r="DG16" s="648"/>
      <c r="DH16" s="648"/>
      <c r="DI16" s="648"/>
      <c r="DJ16" s="648"/>
      <c r="DK16" s="648"/>
      <c r="DL16" s="648"/>
      <c r="DM16" s="648"/>
      <c r="DN16" s="648"/>
      <c r="DO16" s="648"/>
      <c r="DP16" s="649"/>
      <c r="DQ16" s="656" t="s">
        <v>138</v>
      </c>
      <c r="DR16" s="648"/>
      <c r="DS16" s="648"/>
      <c r="DT16" s="648"/>
      <c r="DU16" s="648"/>
      <c r="DV16" s="648"/>
      <c r="DW16" s="648"/>
      <c r="DX16" s="648"/>
      <c r="DY16" s="648"/>
      <c r="DZ16" s="648"/>
      <c r="EA16" s="648"/>
      <c r="EB16" s="648"/>
      <c r="EC16" s="657"/>
    </row>
    <row r="17" spans="2:133" ht="11.25" customHeight="1">
      <c r="B17" s="644" t="s">
        <v>265</v>
      </c>
      <c r="C17" s="645"/>
      <c r="D17" s="645"/>
      <c r="E17" s="645"/>
      <c r="F17" s="645"/>
      <c r="G17" s="645"/>
      <c r="H17" s="645"/>
      <c r="I17" s="645"/>
      <c r="J17" s="645"/>
      <c r="K17" s="645"/>
      <c r="L17" s="645"/>
      <c r="M17" s="645"/>
      <c r="N17" s="645"/>
      <c r="O17" s="645"/>
      <c r="P17" s="645"/>
      <c r="Q17" s="646"/>
      <c r="R17" s="647">
        <v>18693</v>
      </c>
      <c r="S17" s="648"/>
      <c r="T17" s="648"/>
      <c r="U17" s="648"/>
      <c r="V17" s="648"/>
      <c r="W17" s="648"/>
      <c r="X17" s="648"/>
      <c r="Y17" s="649"/>
      <c r="Z17" s="650">
        <v>0</v>
      </c>
      <c r="AA17" s="650"/>
      <c r="AB17" s="650"/>
      <c r="AC17" s="650"/>
      <c r="AD17" s="651">
        <v>18693</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138</v>
      </c>
      <c r="BH17" s="648"/>
      <c r="BI17" s="648"/>
      <c r="BJ17" s="648"/>
      <c r="BK17" s="648"/>
      <c r="BL17" s="648"/>
      <c r="BM17" s="648"/>
      <c r="BN17" s="649"/>
      <c r="BO17" s="650" t="s">
        <v>175</v>
      </c>
      <c r="BP17" s="650"/>
      <c r="BQ17" s="650"/>
      <c r="BR17" s="650"/>
      <c r="BS17" s="656" t="s">
        <v>244</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1913507</v>
      </c>
      <c r="CS17" s="648"/>
      <c r="CT17" s="648"/>
      <c r="CU17" s="648"/>
      <c r="CV17" s="648"/>
      <c r="CW17" s="648"/>
      <c r="CX17" s="648"/>
      <c r="CY17" s="649"/>
      <c r="CZ17" s="650">
        <v>4.5</v>
      </c>
      <c r="DA17" s="650"/>
      <c r="DB17" s="650"/>
      <c r="DC17" s="650"/>
      <c r="DD17" s="656" t="s">
        <v>138</v>
      </c>
      <c r="DE17" s="648"/>
      <c r="DF17" s="648"/>
      <c r="DG17" s="648"/>
      <c r="DH17" s="648"/>
      <c r="DI17" s="648"/>
      <c r="DJ17" s="648"/>
      <c r="DK17" s="648"/>
      <c r="DL17" s="648"/>
      <c r="DM17" s="648"/>
      <c r="DN17" s="648"/>
      <c r="DO17" s="648"/>
      <c r="DP17" s="649"/>
      <c r="DQ17" s="656">
        <v>1898158</v>
      </c>
      <c r="DR17" s="648"/>
      <c r="DS17" s="648"/>
      <c r="DT17" s="648"/>
      <c r="DU17" s="648"/>
      <c r="DV17" s="648"/>
      <c r="DW17" s="648"/>
      <c r="DX17" s="648"/>
      <c r="DY17" s="648"/>
      <c r="DZ17" s="648"/>
      <c r="EA17" s="648"/>
      <c r="EB17" s="648"/>
      <c r="EC17" s="657"/>
    </row>
    <row r="18" spans="2:133" ht="11.25" customHeight="1">
      <c r="B18" s="644" t="s">
        <v>268</v>
      </c>
      <c r="C18" s="645"/>
      <c r="D18" s="645"/>
      <c r="E18" s="645"/>
      <c r="F18" s="645"/>
      <c r="G18" s="645"/>
      <c r="H18" s="645"/>
      <c r="I18" s="645"/>
      <c r="J18" s="645"/>
      <c r="K18" s="645"/>
      <c r="L18" s="645"/>
      <c r="M18" s="645"/>
      <c r="N18" s="645"/>
      <c r="O18" s="645"/>
      <c r="P18" s="645"/>
      <c r="Q18" s="646"/>
      <c r="R18" s="647">
        <v>88779</v>
      </c>
      <c r="S18" s="648"/>
      <c r="T18" s="648"/>
      <c r="U18" s="648"/>
      <c r="V18" s="648"/>
      <c r="W18" s="648"/>
      <c r="X18" s="648"/>
      <c r="Y18" s="649"/>
      <c r="Z18" s="650">
        <v>0.2</v>
      </c>
      <c r="AA18" s="650"/>
      <c r="AB18" s="650"/>
      <c r="AC18" s="650"/>
      <c r="AD18" s="651">
        <v>88779</v>
      </c>
      <c r="AE18" s="651"/>
      <c r="AF18" s="651"/>
      <c r="AG18" s="651"/>
      <c r="AH18" s="651"/>
      <c r="AI18" s="651"/>
      <c r="AJ18" s="651"/>
      <c r="AK18" s="651"/>
      <c r="AL18" s="652">
        <v>0.6</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243</v>
      </c>
      <c r="BH18" s="648"/>
      <c r="BI18" s="648"/>
      <c r="BJ18" s="648"/>
      <c r="BK18" s="648"/>
      <c r="BL18" s="648"/>
      <c r="BM18" s="648"/>
      <c r="BN18" s="649"/>
      <c r="BO18" s="650" t="s">
        <v>243</v>
      </c>
      <c r="BP18" s="650"/>
      <c r="BQ18" s="650"/>
      <c r="BR18" s="650"/>
      <c r="BS18" s="656" t="s">
        <v>138</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138</v>
      </c>
      <c r="CS18" s="648"/>
      <c r="CT18" s="648"/>
      <c r="CU18" s="648"/>
      <c r="CV18" s="648"/>
      <c r="CW18" s="648"/>
      <c r="CX18" s="648"/>
      <c r="CY18" s="649"/>
      <c r="CZ18" s="650" t="s">
        <v>138</v>
      </c>
      <c r="DA18" s="650"/>
      <c r="DB18" s="650"/>
      <c r="DC18" s="650"/>
      <c r="DD18" s="656" t="s">
        <v>175</v>
      </c>
      <c r="DE18" s="648"/>
      <c r="DF18" s="648"/>
      <c r="DG18" s="648"/>
      <c r="DH18" s="648"/>
      <c r="DI18" s="648"/>
      <c r="DJ18" s="648"/>
      <c r="DK18" s="648"/>
      <c r="DL18" s="648"/>
      <c r="DM18" s="648"/>
      <c r="DN18" s="648"/>
      <c r="DO18" s="648"/>
      <c r="DP18" s="649"/>
      <c r="DQ18" s="656" t="s">
        <v>138</v>
      </c>
      <c r="DR18" s="648"/>
      <c r="DS18" s="648"/>
      <c r="DT18" s="648"/>
      <c r="DU18" s="648"/>
      <c r="DV18" s="648"/>
      <c r="DW18" s="648"/>
      <c r="DX18" s="648"/>
      <c r="DY18" s="648"/>
      <c r="DZ18" s="648"/>
      <c r="EA18" s="648"/>
      <c r="EB18" s="648"/>
      <c r="EC18" s="657"/>
    </row>
    <row r="19" spans="2:133" ht="11.25" customHeight="1">
      <c r="B19" s="644" t="s">
        <v>271</v>
      </c>
      <c r="C19" s="645"/>
      <c r="D19" s="645"/>
      <c r="E19" s="645"/>
      <c r="F19" s="645"/>
      <c r="G19" s="645"/>
      <c r="H19" s="645"/>
      <c r="I19" s="645"/>
      <c r="J19" s="645"/>
      <c r="K19" s="645"/>
      <c r="L19" s="645"/>
      <c r="M19" s="645"/>
      <c r="N19" s="645"/>
      <c r="O19" s="645"/>
      <c r="P19" s="645"/>
      <c r="Q19" s="646"/>
      <c r="R19" s="647">
        <v>73775</v>
      </c>
      <c r="S19" s="648"/>
      <c r="T19" s="648"/>
      <c r="U19" s="648"/>
      <c r="V19" s="648"/>
      <c r="W19" s="648"/>
      <c r="X19" s="648"/>
      <c r="Y19" s="649"/>
      <c r="Z19" s="650">
        <v>0.2</v>
      </c>
      <c r="AA19" s="650"/>
      <c r="AB19" s="650"/>
      <c r="AC19" s="650"/>
      <c r="AD19" s="651">
        <v>73775</v>
      </c>
      <c r="AE19" s="651"/>
      <c r="AF19" s="651"/>
      <c r="AG19" s="651"/>
      <c r="AH19" s="651"/>
      <c r="AI19" s="651"/>
      <c r="AJ19" s="651"/>
      <c r="AK19" s="651"/>
      <c r="AL19" s="652">
        <v>0.5</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739540</v>
      </c>
      <c r="BH19" s="648"/>
      <c r="BI19" s="648"/>
      <c r="BJ19" s="648"/>
      <c r="BK19" s="648"/>
      <c r="BL19" s="648"/>
      <c r="BM19" s="648"/>
      <c r="BN19" s="649"/>
      <c r="BO19" s="650">
        <v>7.5</v>
      </c>
      <c r="BP19" s="650"/>
      <c r="BQ19" s="650"/>
      <c r="BR19" s="650"/>
      <c r="BS19" s="656" t="s">
        <v>138</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244</v>
      </c>
      <c r="CS19" s="648"/>
      <c r="CT19" s="648"/>
      <c r="CU19" s="648"/>
      <c r="CV19" s="648"/>
      <c r="CW19" s="648"/>
      <c r="CX19" s="648"/>
      <c r="CY19" s="649"/>
      <c r="CZ19" s="650" t="s">
        <v>243</v>
      </c>
      <c r="DA19" s="650"/>
      <c r="DB19" s="650"/>
      <c r="DC19" s="650"/>
      <c r="DD19" s="656" t="s">
        <v>175</v>
      </c>
      <c r="DE19" s="648"/>
      <c r="DF19" s="648"/>
      <c r="DG19" s="648"/>
      <c r="DH19" s="648"/>
      <c r="DI19" s="648"/>
      <c r="DJ19" s="648"/>
      <c r="DK19" s="648"/>
      <c r="DL19" s="648"/>
      <c r="DM19" s="648"/>
      <c r="DN19" s="648"/>
      <c r="DO19" s="648"/>
      <c r="DP19" s="649"/>
      <c r="DQ19" s="656" t="s">
        <v>243</v>
      </c>
      <c r="DR19" s="648"/>
      <c r="DS19" s="648"/>
      <c r="DT19" s="648"/>
      <c r="DU19" s="648"/>
      <c r="DV19" s="648"/>
      <c r="DW19" s="648"/>
      <c r="DX19" s="648"/>
      <c r="DY19" s="648"/>
      <c r="DZ19" s="648"/>
      <c r="EA19" s="648"/>
      <c r="EB19" s="648"/>
      <c r="EC19" s="657"/>
    </row>
    <row r="20" spans="2:133" ht="11.25" customHeight="1">
      <c r="B20" s="644" t="s">
        <v>274</v>
      </c>
      <c r="C20" s="645"/>
      <c r="D20" s="645"/>
      <c r="E20" s="645"/>
      <c r="F20" s="645"/>
      <c r="G20" s="645"/>
      <c r="H20" s="645"/>
      <c r="I20" s="645"/>
      <c r="J20" s="645"/>
      <c r="K20" s="645"/>
      <c r="L20" s="645"/>
      <c r="M20" s="645"/>
      <c r="N20" s="645"/>
      <c r="O20" s="645"/>
      <c r="P20" s="645"/>
      <c r="Q20" s="646"/>
      <c r="R20" s="647">
        <v>12256</v>
      </c>
      <c r="S20" s="648"/>
      <c r="T20" s="648"/>
      <c r="U20" s="648"/>
      <c r="V20" s="648"/>
      <c r="W20" s="648"/>
      <c r="X20" s="648"/>
      <c r="Y20" s="649"/>
      <c r="Z20" s="650">
        <v>0</v>
      </c>
      <c r="AA20" s="650"/>
      <c r="AB20" s="650"/>
      <c r="AC20" s="650"/>
      <c r="AD20" s="651">
        <v>12256</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739540</v>
      </c>
      <c r="BH20" s="648"/>
      <c r="BI20" s="648"/>
      <c r="BJ20" s="648"/>
      <c r="BK20" s="648"/>
      <c r="BL20" s="648"/>
      <c r="BM20" s="648"/>
      <c r="BN20" s="649"/>
      <c r="BO20" s="650">
        <v>7.5</v>
      </c>
      <c r="BP20" s="650"/>
      <c r="BQ20" s="650"/>
      <c r="BR20" s="650"/>
      <c r="BS20" s="656" t="s">
        <v>243</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42404538</v>
      </c>
      <c r="CS20" s="648"/>
      <c r="CT20" s="648"/>
      <c r="CU20" s="648"/>
      <c r="CV20" s="648"/>
      <c r="CW20" s="648"/>
      <c r="CX20" s="648"/>
      <c r="CY20" s="649"/>
      <c r="CZ20" s="650">
        <v>100</v>
      </c>
      <c r="DA20" s="650"/>
      <c r="DB20" s="650"/>
      <c r="DC20" s="650"/>
      <c r="DD20" s="656">
        <v>5392952</v>
      </c>
      <c r="DE20" s="648"/>
      <c r="DF20" s="648"/>
      <c r="DG20" s="648"/>
      <c r="DH20" s="648"/>
      <c r="DI20" s="648"/>
      <c r="DJ20" s="648"/>
      <c r="DK20" s="648"/>
      <c r="DL20" s="648"/>
      <c r="DM20" s="648"/>
      <c r="DN20" s="648"/>
      <c r="DO20" s="648"/>
      <c r="DP20" s="649"/>
      <c r="DQ20" s="656">
        <v>18176029</v>
      </c>
      <c r="DR20" s="648"/>
      <c r="DS20" s="648"/>
      <c r="DT20" s="648"/>
      <c r="DU20" s="648"/>
      <c r="DV20" s="648"/>
      <c r="DW20" s="648"/>
      <c r="DX20" s="648"/>
      <c r="DY20" s="648"/>
      <c r="DZ20" s="648"/>
      <c r="EA20" s="648"/>
      <c r="EB20" s="648"/>
      <c r="EC20" s="657"/>
    </row>
    <row r="21" spans="2:133" ht="11.25" customHeight="1">
      <c r="B21" s="644" t="s">
        <v>277</v>
      </c>
      <c r="C21" s="645"/>
      <c r="D21" s="645"/>
      <c r="E21" s="645"/>
      <c r="F21" s="645"/>
      <c r="G21" s="645"/>
      <c r="H21" s="645"/>
      <c r="I21" s="645"/>
      <c r="J21" s="645"/>
      <c r="K21" s="645"/>
      <c r="L21" s="645"/>
      <c r="M21" s="645"/>
      <c r="N21" s="645"/>
      <c r="O21" s="645"/>
      <c r="P21" s="645"/>
      <c r="Q21" s="646"/>
      <c r="R21" s="647">
        <v>2748</v>
      </c>
      <c r="S21" s="648"/>
      <c r="T21" s="648"/>
      <c r="U21" s="648"/>
      <c r="V21" s="648"/>
      <c r="W21" s="648"/>
      <c r="X21" s="648"/>
      <c r="Y21" s="649"/>
      <c r="Z21" s="650">
        <v>0</v>
      </c>
      <c r="AA21" s="650"/>
      <c r="AB21" s="650"/>
      <c r="AC21" s="650"/>
      <c r="AD21" s="651">
        <v>2748</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243</v>
      </c>
      <c r="BH21" s="648"/>
      <c r="BI21" s="648"/>
      <c r="BJ21" s="648"/>
      <c r="BK21" s="648"/>
      <c r="BL21" s="648"/>
      <c r="BM21" s="648"/>
      <c r="BN21" s="649"/>
      <c r="BO21" s="650" t="s">
        <v>138</v>
      </c>
      <c r="BP21" s="650"/>
      <c r="BQ21" s="650"/>
      <c r="BR21" s="650"/>
      <c r="BS21" s="656" t="s">
        <v>243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279</v>
      </c>
      <c r="C22" s="645"/>
      <c r="D22" s="645"/>
      <c r="E22" s="645"/>
      <c r="F22" s="645"/>
      <c r="G22" s="645"/>
      <c r="H22" s="645"/>
      <c r="I22" s="645"/>
      <c r="J22" s="645"/>
      <c r="K22" s="645"/>
      <c r="L22" s="645"/>
      <c r="M22" s="645"/>
      <c r="N22" s="645"/>
      <c r="O22" s="645"/>
      <c r="P22" s="645"/>
      <c r="Q22" s="646"/>
      <c r="R22" s="647">
        <v>3958466</v>
      </c>
      <c r="S22" s="648"/>
      <c r="T22" s="648"/>
      <c r="U22" s="648"/>
      <c r="V22" s="648"/>
      <c r="W22" s="648"/>
      <c r="X22" s="648"/>
      <c r="Y22" s="649"/>
      <c r="Z22" s="650">
        <v>9.1</v>
      </c>
      <c r="AA22" s="650"/>
      <c r="AB22" s="650"/>
      <c r="AC22" s="650"/>
      <c r="AD22" s="651">
        <v>3827734</v>
      </c>
      <c r="AE22" s="651"/>
      <c r="AF22" s="651"/>
      <c r="AG22" s="651"/>
      <c r="AH22" s="651"/>
      <c r="AI22" s="651"/>
      <c r="AJ22" s="651"/>
      <c r="AK22" s="651"/>
      <c r="AL22" s="652">
        <v>25.5</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243</v>
      </c>
      <c r="BH22" s="648"/>
      <c r="BI22" s="648"/>
      <c r="BJ22" s="648"/>
      <c r="BK22" s="648"/>
      <c r="BL22" s="648"/>
      <c r="BM22" s="648"/>
      <c r="BN22" s="649"/>
      <c r="BO22" s="650" t="s">
        <v>175</v>
      </c>
      <c r="BP22" s="650"/>
      <c r="BQ22" s="650"/>
      <c r="BR22" s="650"/>
      <c r="BS22" s="656" t="s">
        <v>138</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282</v>
      </c>
      <c r="C23" s="645"/>
      <c r="D23" s="645"/>
      <c r="E23" s="645"/>
      <c r="F23" s="645"/>
      <c r="G23" s="645"/>
      <c r="H23" s="645"/>
      <c r="I23" s="645"/>
      <c r="J23" s="645"/>
      <c r="K23" s="645"/>
      <c r="L23" s="645"/>
      <c r="M23" s="645"/>
      <c r="N23" s="645"/>
      <c r="O23" s="645"/>
      <c r="P23" s="645"/>
      <c r="Q23" s="646"/>
      <c r="R23" s="647">
        <v>3827734</v>
      </c>
      <c r="S23" s="648"/>
      <c r="T23" s="648"/>
      <c r="U23" s="648"/>
      <c r="V23" s="648"/>
      <c r="W23" s="648"/>
      <c r="X23" s="648"/>
      <c r="Y23" s="649"/>
      <c r="Z23" s="650">
        <v>8.8000000000000007</v>
      </c>
      <c r="AA23" s="650"/>
      <c r="AB23" s="650"/>
      <c r="AC23" s="650"/>
      <c r="AD23" s="651">
        <v>3827734</v>
      </c>
      <c r="AE23" s="651"/>
      <c r="AF23" s="651"/>
      <c r="AG23" s="651"/>
      <c r="AH23" s="651"/>
      <c r="AI23" s="651"/>
      <c r="AJ23" s="651"/>
      <c r="AK23" s="651"/>
      <c r="AL23" s="652">
        <v>25.5</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739540</v>
      </c>
      <c r="BH23" s="648"/>
      <c r="BI23" s="648"/>
      <c r="BJ23" s="648"/>
      <c r="BK23" s="648"/>
      <c r="BL23" s="648"/>
      <c r="BM23" s="648"/>
      <c r="BN23" s="649"/>
      <c r="BO23" s="650">
        <v>7.5</v>
      </c>
      <c r="BP23" s="650"/>
      <c r="BQ23" s="650"/>
      <c r="BR23" s="650"/>
      <c r="BS23" s="656" t="s">
        <v>138</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c r="B24" s="644" t="s">
        <v>289</v>
      </c>
      <c r="C24" s="645"/>
      <c r="D24" s="645"/>
      <c r="E24" s="645"/>
      <c r="F24" s="645"/>
      <c r="G24" s="645"/>
      <c r="H24" s="645"/>
      <c r="I24" s="645"/>
      <c r="J24" s="645"/>
      <c r="K24" s="645"/>
      <c r="L24" s="645"/>
      <c r="M24" s="645"/>
      <c r="N24" s="645"/>
      <c r="O24" s="645"/>
      <c r="P24" s="645"/>
      <c r="Q24" s="646"/>
      <c r="R24" s="647">
        <v>130732</v>
      </c>
      <c r="S24" s="648"/>
      <c r="T24" s="648"/>
      <c r="U24" s="648"/>
      <c r="V24" s="648"/>
      <c r="W24" s="648"/>
      <c r="X24" s="648"/>
      <c r="Y24" s="649"/>
      <c r="Z24" s="650">
        <v>0.3</v>
      </c>
      <c r="AA24" s="650"/>
      <c r="AB24" s="650"/>
      <c r="AC24" s="650"/>
      <c r="AD24" s="651" t="s">
        <v>138</v>
      </c>
      <c r="AE24" s="651"/>
      <c r="AF24" s="651"/>
      <c r="AG24" s="651"/>
      <c r="AH24" s="651"/>
      <c r="AI24" s="651"/>
      <c r="AJ24" s="651"/>
      <c r="AK24" s="651"/>
      <c r="AL24" s="652" t="s">
        <v>244</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138</v>
      </c>
      <c r="BH24" s="648"/>
      <c r="BI24" s="648"/>
      <c r="BJ24" s="648"/>
      <c r="BK24" s="648"/>
      <c r="BL24" s="648"/>
      <c r="BM24" s="648"/>
      <c r="BN24" s="649"/>
      <c r="BO24" s="650" t="s">
        <v>243</v>
      </c>
      <c r="BP24" s="650"/>
      <c r="BQ24" s="650"/>
      <c r="BR24" s="650"/>
      <c r="BS24" s="656" t="s">
        <v>243</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17567917</v>
      </c>
      <c r="CS24" s="637"/>
      <c r="CT24" s="637"/>
      <c r="CU24" s="637"/>
      <c r="CV24" s="637"/>
      <c r="CW24" s="637"/>
      <c r="CX24" s="637"/>
      <c r="CY24" s="638"/>
      <c r="CZ24" s="641">
        <v>41.4</v>
      </c>
      <c r="DA24" s="642"/>
      <c r="DB24" s="642"/>
      <c r="DC24" s="661"/>
      <c r="DD24" s="686">
        <v>8968093</v>
      </c>
      <c r="DE24" s="637"/>
      <c r="DF24" s="637"/>
      <c r="DG24" s="637"/>
      <c r="DH24" s="637"/>
      <c r="DI24" s="637"/>
      <c r="DJ24" s="637"/>
      <c r="DK24" s="638"/>
      <c r="DL24" s="686">
        <v>8799012</v>
      </c>
      <c r="DM24" s="637"/>
      <c r="DN24" s="637"/>
      <c r="DO24" s="637"/>
      <c r="DP24" s="637"/>
      <c r="DQ24" s="637"/>
      <c r="DR24" s="637"/>
      <c r="DS24" s="637"/>
      <c r="DT24" s="637"/>
      <c r="DU24" s="637"/>
      <c r="DV24" s="638"/>
      <c r="DW24" s="641">
        <v>55.4</v>
      </c>
      <c r="DX24" s="642"/>
      <c r="DY24" s="642"/>
      <c r="DZ24" s="642"/>
      <c r="EA24" s="642"/>
      <c r="EB24" s="642"/>
      <c r="EC24" s="643"/>
    </row>
    <row r="25" spans="2:133" ht="11.25" customHeight="1">
      <c r="B25" s="644" t="s">
        <v>292</v>
      </c>
      <c r="C25" s="645"/>
      <c r="D25" s="645"/>
      <c r="E25" s="645"/>
      <c r="F25" s="645"/>
      <c r="G25" s="645"/>
      <c r="H25" s="645"/>
      <c r="I25" s="645"/>
      <c r="J25" s="645"/>
      <c r="K25" s="645"/>
      <c r="L25" s="645"/>
      <c r="M25" s="645"/>
      <c r="N25" s="645"/>
      <c r="O25" s="645"/>
      <c r="P25" s="645"/>
      <c r="Q25" s="646"/>
      <c r="R25" s="647" t="s">
        <v>138</v>
      </c>
      <c r="S25" s="648"/>
      <c r="T25" s="648"/>
      <c r="U25" s="648"/>
      <c r="V25" s="648"/>
      <c r="W25" s="648"/>
      <c r="X25" s="648"/>
      <c r="Y25" s="649"/>
      <c r="Z25" s="650" t="s">
        <v>244</v>
      </c>
      <c r="AA25" s="650"/>
      <c r="AB25" s="650"/>
      <c r="AC25" s="650"/>
      <c r="AD25" s="651" t="s">
        <v>243</v>
      </c>
      <c r="AE25" s="651"/>
      <c r="AF25" s="651"/>
      <c r="AG25" s="651"/>
      <c r="AH25" s="651"/>
      <c r="AI25" s="651"/>
      <c r="AJ25" s="651"/>
      <c r="AK25" s="651"/>
      <c r="AL25" s="652" t="s">
        <v>138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243</v>
      </c>
      <c r="BH25" s="648"/>
      <c r="BI25" s="648"/>
      <c r="BJ25" s="648"/>
      <c r="BK25" s="648"/>
      <c r="BL25" s="648"/>
      <c r="BM25" s="648"/>
      <c r="BN25" s="649"/>
      <c r="BO25" s="650" t="s">
        <v>175</v>
      </c>
      <c r="BP25" s="650"/>
      <c r="BQ25" s="650"/>
      <c r="BR25" s="650"/>
      <c r="BS25" s="656" t="s">
        <v>175</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4749373</v>
      </c>
      <c r="CS25" s="683"/>
      <c r="CT25" s="683"/>
      <c r="CU25" s="683"/>
      <c r="CV25" s="683"/>
      <c r="CW25" s="683"/>
      <c r="CX25" s="683"/>
      <c r="CY25" s="684"/>
      <c r="CZ25" s="652">
        <v>11.2</v>
      </c>
      <c r="DA25" s="681"/>
      <c r="DB25" s="681"/>
      <c r="DC25" s="685"/>
      <c r="DD25" s="656">
        <v>4218994</v>
      </c>
      <c r="DE25" s="683"/>
      <c r="DF25" s="683"/>
      <c r="DG25" s="683"/>
      <c r="DH25" s="683"/>
      <c r="DI25" s="683"/>
      <c r="DJ25" s="683"/>
      <c r="DK25" s="684"/>
      <c r="DL25" s="656">
        <v>4055900</v>
      </c>
      <c r="DM25" s="683"/>
      <c r="DN25" s="683"/>
      <c r="DO25" s="683"/>
      <c r="DP25" s="683"/>
      <c r="DQ25" s="683"/>
      <c r="DR25" s="683"/>
      <c r="DS25" s="683"/>
      <c r="DT25" s="683"/>
      <c r="DU25" s="683"/>
      <c r="DV25" s="684"/>
      <c r="DW25" s="652">
        <v>25.5</v>
      </c>
      <c r="DX25" s="681"/>
      <c r="DY25" s="681"/>
      <c r="DZ25" s="681"/>
      <c r="EA25" s="681"/>
      <c r="EB25" s="681"/>
      <c r="EC25" s="682"/>
    </row>
    <row r="26" spans="2:133" ht="11.25" customHeight="1">
      <c r="B26" s="644" t="s">
        <v>295</v>
      </c>
      <c r="C26" s="645"/>
      <c r="D26" s="645"/>
      <c r="E26" s="645"/>
      <c r="F26" s="645"/>
      <c r="G26" s="645"/>
      <c r="H26" s="645"/>
      <c r="I26" s="645"/>
      <c r="J26" s="645"/>
      <c r="K26" s="645"/>
      <c r="L26" s="645"/>
      <c r="M26" s="645"/>
      <c r="N26" s="645"/>
      <c r="O26" s="645"/>
      <c r="P26" s="645"/>
      <c r="Q26" s="646"/>
      <c r="R26" s="647">
        <v>15795817</v>
      </c>
      <c r="S26" s="648"/>
      <c r="T26" s="648"/>
      <c r="U26" s="648"/>
      <c r="V26" s="648"/>
      <c r="W26" s="648"/>
      <c r="X26" s="648"/>
      <c r="Y26" s="649"/>
      <c r="Z26" s="650">
        <v>36.200000000000003</v>
      </c>
      <c r="AA26" s="650"/>
      <c r="AB26" s="650"/>
      <c r="AC26" s="650"/>
      <c r="AD26" s="651">
        <v>14925545</v>
      </c>
      <c r="AE26" s="651"/>
      <c r="AF26" s="651"/>
      <c r="AG26" s="651"/>
      <c r="AH26" s="651"/>
      <c r="AI26" s="651"/>
      <c r="AJ26" s="651"/>
      <c r="AK26" s="651"/>
      <c r="AL26" s="652">
        <v>99.3</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138</v>
      </c>
      <c r="BH26" s="648"/>
      <c r="BI26" s="648"/>
      <c r="BJ26" s="648"/>
      <c r="BK26" s="648"/>
      <c r="BL26" s="648"/>
      <c r="BM26" s="648"/>
      <c r="BN26" s="649"/>
      <c r="BO26" s="650" t="s">
        <v>175</v>
      </c>
      <c r="BP26" s="650"/>
      <c r="BQ26" s="650"/>
      <c r="BR26" s="650"/>
      <c r="BS26" s="656" t="s">
        <v>175</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2581975</v>
      </c>
      <c r="CS26" s="648"/>
      <c r="CT26" s="648"/>
      <c r="CU26" s="648"/>
      <c r="CV26" s="648"/>
      <c r="CW26" s="648"/>
      <c r="CX26" s="648"/>
      <c r="CY26" s="649"/>
      <c r="CZ26" s="652">
        <v>6.1</v>
      </c>
      <c r="DA26" s="681"/>
      <c r="DB26" s="681"/>
      <c r="DC26" s="685"/>
      <c r="DD26" s="656">
        <v>2290683</v>
      </c>
      <c r="DE26" s="648"/>
      <c r="DF26" s="648"/>
      <c r="DG26" s="648"/>
      <c r="DH26" s="648"/>
      <c r="DI26" s="648"/>
      <c r="DJ26" s="648"/>
      <c r="DK26" s="649"/>
      <c r="DL26" s="656" t="s">
        <v>138</v>
      </c>
      <c r="DM26" s="648"/>
      <c r="DN26" s="648"/>
      <c r="DO26" s="648"/>
      <c r="DP26" s="648"/>
      <c r="DQ26" s="648"/>
      <c r="DR26" s="648"/>
      <c r="DS26" s="648"/>
      <c r="DT26" s="648"/>
      <c r="DU26" s="648"/>
      <c r="DV26" s="649"/>
      <c r="DW26" s="652" t="s">
        <v>243</v>
      </c>
      <c r="DX26" s="681"/>
      <c r="DY26" s="681"/>
      <c r="DZ26" s="681"/>
      <c r="EA26" s="681"/>
      <c r="EB26" s="681"/>
      <c r="EC26" s="682"/>
    </row>
    <row r="27" spans="2:133" ht="11.25" customHeight="1">
      <c r="B27" s="644" t="s">
        <v>298</v>
      </c>
      <c r="C27" s="645"/>
      <c r="D27" s="645"/>
      <c r="E27" s="645"/>
      <c r="F27" s="645"/>
      <c r="G27" s="645"/>
      <c r="H27" s="645"/>
      <c r="I27" s="645"/>
      <c r="J27" s="645"/>
      <c r="K27" s="645"/>
      <c r="L27" s="645"/>
      <c r="M27" s="645"/>
      <c r="N27" s="645"/>
      <c r="O27" s="645"/>
      <c r="P27" s="645"/>
      <c r="Q27" s="646"/>
      <c r="R27" s="647">
        <v>6600</v>
      </c>
      <c r="S27" s="648"/>
      <c r="T27" s="648"/>
      <c r="U27" s="648"/>
      <c r="V27" s="648"/>
      <c r="W27" s="648"/>
      <c r="X27" s="648"/>
      <c r="Y27" s="649"/>
      <c r="Z27" s="650">
        <v>0</v>
      </c>
      <c r="AA27" s="650"/>
      <c r="AB27" s="650"/>
      <c r="AC27" s="650"/>
      <c r="AD27" s="651">
        <v>6600</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9906116</v>
      </c>
      <c r="BH27" s="648"/>
      <c r="BI27" s="648"/>
      <c r="BJ27" s="648"/>
      <c r="BK27" s="648"/>
      <c r="BL27" s="648"/>
      <c r="BM27" s="648"/>
      <c r="BN27" s="649"/>
      <c r="BO27" s="650">
        <v>100</v>
      </c>
      <c r="BP27" s="650"/>
      <c r="BQ27" s="650"/>
      <c r="BR27" s="650"/>
      <c r="BS27" s="656">
        <v>34490</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10905037</v>
      </c>
      <c r="CS27" s="683"/>
      <c r="CT27" s="683"/>
      <c r="CU27" s="683"/>
      <c r="CV27" s="683"/>
      <c r="CW27" s="683"/>
      <c r="CX27" s="683"/>
      <c r="CY27" s="684"/>
      <c r="CZ27" s="652">
        <v>25.7</v>
      </c>
      <c r="DA27" s="681"/>
      <c r="DB27" s="681"/>
      <c r="DC27" s="685"/>
      <c r="DD27" s="656">
        <v>2850941</v>
      </c>
      <c r="DE27" s="683"/>
      <c r="DF27" s="683"/>
      <c r="DG27" s="683"/>
      <c r="DH27" s="683"/>
      <c r="DI27" s="683"/>
      <c r="DJ27" s="683"/>
      <c r="DK27" s="684"/>
      <c r="DL27" s="656">
        <v>2844954</v>
      </c>
      <c r="DM27" s="683"/>
      <c r="DN27" s="683"/>
      <c r="DO27" s="683"/>
      <c r="DP27" s="683"/>
      <c r="DQ27" s="683"/>
      <c r="DR27" s="683"/>
      <c r="DS27" s="683"/>
      <c r="DT27" s="683"/>
      <c r="DU27" s="683"/>
      <c r="DV27" s="684"/>
      <c r="DW27" s="652">
        <v>17.899999999999999</v>
      </c>
      <c r="DX27" s="681"/>
      <c r="DY27" s="681"/>
      <c r="DZ27" s="681"/>
      <c r="EA27" s="681"/>
      <c r="EB27" s="681"/>
      <c r="EC27" s="682"/>
    </row>
    <row r="28" spans="2:133" ht="11.25" customHeight="1">
      <c r="B28" s="644" t="s">
        <v>301</v>
      </c>
      <c r="C28" s="645"/>
      <c r="D28" s="645"/>
      <c r="E28" s="645"/>
      <c r="F28" s="645"/>
      <c r="G28" s="645"/>
      <c r="H28" s="645"/>
      <c r="I28" s="645"/>
      <c r="J28" s="645"/>
      <c r="K28" s="645"/>
      <c r="L28" s="645"/>
      <c r="M28" s="645"/>
      <c r="N28" s="645"/>
      <c r="O28" s="645"/>
      <c r="P28" s="645"/>
      <c r="Q28" s="646"/>
      <c r="R28" s="647">
        <v>102834</v>
      </c>
      <c r="S28" s="648"/>
      <c r="T28" s="648"/>
      <c r="U28" s="648"/>
      <c r="V28" s="648"/>
      <c r="W28" s="648"/>
      <c r="X28" s="648"/>
      <c r="Y28" s="649"/>
      <c r="Z28" s="650">
        <v>0.2</v>
      </c>
      <c r="AA28" s="650"/>
      <c r="AB28" s="650"/>
      <c r="AC28" s="650"/>
      <c r="AD28" s="651" t="s">
        <v>138</v>
      </c>
      <c r="AE28" s="651"/>
      <c r="AF28" s="651"/>
      <c r="AG28" s="651"/>
      <c r="AH28" s="651"/>
      <c r="AI28" s="651"/>
      <c r="AJ28" s="651"/>
      <c r="AK28" s="651"/>
      <c r="AL28" s="652" t="s">
        <v>243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1913507</v>
      </c>
      <c r="CS28" s="648"/>
      <c r="CT28" s="648"/>
      <c r="CU28" s="648"/>
      <c r="CV28" s="648"/>
      <c r="CW28" s="648"/>
      <c r="CX28" s="648"/>
      <c r="CY28" s="649"/>
      <c r="CZ28" s="652">
        <v>4.5</v>
      </c>
      <c r="DA28" s="681"/>
      <c r="DB28" s="681"/>
      <c r="DC28" s="685"/>
      <c r="DD28" s="656">
        <v>1898158</v>
      </c>
      <c r="DE28" s="648"/>
      <c r="DF28" s="648"/>
      <c r="DG28" s="648"/>
      <c r="DH28" s="648"/>
      <c r="DI28" s="648"/>
      <c r="DJ28" s="648"/>
      <c r="DK28" s="649"/>
      <c r="DL28" s="656">
        <v>1898158</v>
      </c>
      <c r="DM28" s="648"/>
      <c r="DN28" s="648"/>
      <c r="DO28" s="648"/>
      <c r="DP28" s="648"/>
      <c r="DQ28" s="648"/>
      <c r="DR28" s="648"/>
      <c r="DS28" s="648"/>
      <c r="DT28" s="648"/>
      <c r="DU28" s="648"/>
      <c r="DV28" s="649"/>
      <c r="DW28" s="652">
        <v>11.9</v>
      </c>
      <c r="DX28" s="681"/>
      <c r="DY28" s="681"/>
      <c r="DZ28" s="681"/>
      <c r="EA28" s="681"/>
      <c r="EB28" s="681"/>
      <c r="EC28" s="682"/>
    </row>
    <row r="29" spans="2:133" ht="11.25" customHeight="1">
      <c r="B29" s="644" t="s">
        <v>303</v>
      </c>
      <c r="C29" s="645"/>
      <c r="D29" s="645"/>
      <c r="E29" s="645"/>
      <c r="F29" s="645"/>
      <c r="G29" s="645"/>
      <c r="H29" s="645"/>
      <c r="I29" s="645"/>
      <c r="J29" s="645"/>
      <c r="K29" s="645"/>
      <c r="L29" s="645"/>
      <c r="M29" s="645"/>
      <c r="N29" s="645"/>
      <c r="O29" s="645"/>
      <c r="P29" s="645"/>
      <c r="Q29" s="646"/>
      <c r="R29" s="647">
        <v>163307</v>
      </c>
      <c r="S29" s="648"/>
      <c r="T29" s="648"/>
      <c r="U29" s="648"/>
      <c r="V29" s="648"/>
      <c r="W29" s="648"/>
      <c r="X29" s="648"/>
      <c r="Y29" s="649"/>
      <c r="Z29" s="650">
        <v>0.4</v>
      </c>
      <c r="AA29" s="650"/>
      <c r="AB29" s="650"/>
      <c r="AC29" s="650"/>
      <c r="AD29" s="651">
        <v>54380</v>
      </c>
      <c r="AE29" s="651"/>
      <c r="AF29" s="651"/>
      <c r="AG29" s="651"/>
      <c r="AH29" s="651"/>
      <c r="AI29" s="651"/>
      <c r="AJ29" s="651"/>
      <c r="AK29" s="651"/>
      <c r="AL29" s="652">
        <v>0.4</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304</v>
      </c>
      <c r="CE29" s="692"/>
      <c r="CF29" s="662" t="s">
        <v>69</v>
      </c>
      <c r="CG29" s="663"/>
      <c r="CH29" s="663"/>
      <c r="CI29" s="663"/>
      <c r="CJ29" s="663"/>
      <c r="CK29" s="663"/>
      <c r="CL29" s="663"/>
      <c r="CM29" s="663"/>
      <c r="CN29" s="663"/>
      <c r="CO29" s="663"/>
      <c r="CP29" s="663"/>
      <c r="CQ29" s="664"/>
      <c r="CR29" s="647">
        <v>1912739</v>
      </c>
      <c r="CS29" s="683"/>
      <c r="CT29" s="683"/>
      <c r="CU29" s="683"/>
      <c r="CV29" s="683"/>
      <c r="CW29" s="683"/>
      <c r="CX29" s="683"/>
      <c r="CY29" s="684"/>
      <c r="CZ29" s="652">
        <v>4.5</v>
      </c>
      <c r="DA29" s="681"/>
      <c r="DB29" s="681"/>
      <c r="DC29" s="685"/>
      <c r="DD29" s="656">
        <v>1897390</v>
      </c>
      <c r="DE29" s="683"/>
      <c r="DF29" s="683"/>
      <c r="DG29" s="683"/>
      <c r="DH29" s="683"/>
      <c r="DI29" s="683"/>
      <c r="DJ29" s="683"/>
      <c r="DK29" s="684"/>
      <c r="DL29" s="656">
        <v>1897390</v>
      </c>
      <c r="DM29" s="683"/>
      <c r="DN29" s="683"/>
      <c r="DO29" s="683"/>
      <c r="DP29" s="683"/>
      <c r="DQ29" s="683"/>
      <c r="DR29" s="683"/>
      <c r="DS29" s="683"/>
      <c r="DT29" s="683"/>
      <c r="DU29" s="683"/>
      <c r="DV29" s="684"/>
      <c r="DW29" s="652">
        <v>11.9</v>
      </c>
      <c r="DX29" s="681"/>
      <c r="DY29" s="681"/>
      <c r="DZ29" s="681"/>
      <c r="EA29" s="681"/>
      <c r="EB29" s="681"/>
      <c r="EC29" s="682"/>
    </row>
    <row r="30" spans="2:133" ht="11.25" customHeight="1">
      <c r="B30" s="644" t="s">
        <v>305</v>
      </c>
      <c r="C30" s="645"/>
      <c r="D30" s="645"/>
      <c r="E30" s="645"/>
      <c r="F30" s="645"/>
      <c r="G30" s="645"/>
      <c r="H30" s="645"/>
      <c r="I30" s="645"/>
      <c r="J30" s="645"/>
      <c r="K30" s="645"/>
      <c r="L30" s="645"/>
      <c r="M30" s="645"/>
      <c r="N30" s="645"/>
      <c r="O30" s="645"/>
      <c r="P30" s="645"/>
      <c r="Q30" s="646"/>
      <c r="R30" s="647">
        <v>264283</v>
      </c>
      <c r="S30" s="648"/>
      <c r="T30" s="648"/>
      <c r="U30" s="648"/>
      <c r="V30" s="648"/>
      <c r="W30" s="648"/>
      <c r="X30" s="648"/>
      <c r="Y30" s="649"/>
      <c r="Z30" s="650">
        <v>0.6</v>
      </c>
      <c r="AA30" s="650"/>
      <c r="AB30" s="650"/>
      <c r="AC30" s="650"/>
      <c r="AD30" s="651" t="s">
        <v>175</v>
      </c>
      <c r="AE30" s="651"/>
      <c r="AF30" s="651"/>
      <c r="AG30" s="651"/>
      <c r="AH30" s="651"/>
      <c r="AI30" s="651"/>
      <c r="AJ30" s="651"/>
      <c r="AK30" s="651"/>
      <c r="AL30" s="652" t="s">
        <v>138</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93"/>
      <c r="CE30" s="694"/>
      <c r="CF30" s="662" t="s">
        <v>308</v>
      </c>
      <c r="CG30" s="663"/>
      <c r="CH30" s="663"/>
      <c r="CI30" s="663"/>
      <c r="CJ30" s="663"/>
      <c r="CK30" s="663"/>
      <c r="CL30" s="663"/>
      <c r="CM30" s="663"/>
      <c r="CN30" s="663"/>
      <c r="CO30" s="663"/>
      <c r="CP30" s="663"/>
      <c r="CQ30" s="664"/>
      <c r="CR30" s="647">
        <v>1825326</v>
      </c>
      <c r="CS30" s="648"/>
      <c r="CT30" s="648"/>
      <c r="CU30" s="648"/>
      <c r="CV30" s="648"/>
      <c r="CW30" s="648"/>
      <c r="CX30" s="648"/>
      <c r="CY30" s="649"/>
      <c r="CZ30" s="652">
        <v>4.3</v>
      </c>
      <c r="DA30" s="681"/>
      <c r="DB30" s="681"/>
      <c r="DC30" s="685"/>
      <c r="DD30" s="656">
        <v>1810966</v>
      </c>
      <c r="DE30" s="648"/>
      <c r="DF30" s="648"/>
      <c r="DG30" s="648"/>
      <c r="DH30" s="648"/>
      <c r="DI30" s="648"/>
      <c r="DJ30" s="648"/>
      <c r="DK30" s="649"/>
      <c r="DL30" s="656">
        <v>1810966</v>
      </c>
      <c r="DM30" s="648"/>
      <c r="DN30" s="648"/>
      <c r="DO30" s="648"/>
      <c r="DP30" s="648"/>
      <c r="DQ30" s="648"/>
      <c r="DR30" s="648"/>
      <c r="DS30" s="648"/>
      <c r="DT30" s="648"/>
      <c r="DU30" s="648"/>
      <c r="DV30" s="649"/>
      <c r="DW30" s="652">
        <v>11.4</v>
      </c>
      <c r="DX30" s="681"/>
      <c r="DY30" s="681"/>
      <c r="DZ30" s="681"/>
      <c r="EA30" s="681"/>
      <c r="EB30" s="681"/>
      <c r="EC30" s="682"/>
    </row>
    <row r="31" spans="2:133" ht="11.25" customHeight="1">
      <c r="B31" s="644" t="s">
        <v>309</v>
      </c>
      <c r="C31" s="645"/>
      <c r="D31" s="645"/>
      <c r="E31" s="645"/>
      <c r="F31" s="645"/>
      <c r="G31" s="645"/>
      <c r="H31" s="645"/>
      <c r="I31" s="645"/>
      <c r="J31" s="645"/>
      <c r="K31" s="645"/>
      <c r="L31" s="645"/>
      <c r="M31" s="645"/>
      <c r="N31" s="645"/>
      <c r="O31" s="645"/>
      <c r="P31" s="645"/>
      <c r="Q31" s="646"/>
      <c r="R31" s="647">
        <v>15247676</v>
      </c>
      <c r="S31" s="648"/>
      <c r="T31" s="648"/>
      <c r="U31" s="648"/>
      <c r="V31" s="648"/>
      <c r="W31" s="648"/>
      <c r="X31" s="648"/>
      <c r="Y31" s="649"/>
      <c r="Z31" s="650">
        <v>34.9</v>
      </c>
      <c r="AA31" s="650"/>
      <c r="AB31" s="650"/>
      <c r="AC31" s="650"/>
      <c r="AD31" s="651" t="s">
        <v>138</v>
      </c>
      <c r="AE31" s="651"/>
      <c r="AF31" s="651"/>
      <c r="AG31" s="651"/>
      <c r="AH31" s="651"/>
      <c r="AI31" s="651"/>
      <c r="AJ31" s="651"/>
      <c r="AK31" s="651"/>
      <c r="AL31" s="652" t="s">
        <v>138</v>
      </c>
      <c r="AM31" s="653"/>
      <c r="AN31" s="653"/>
      <c r="AO31" s="654"/>
      <c r="AP31" s="704" t="s">
        <v>310</v>
      </c>
      <c r="AQ31" s="705"/>
      <c r="AR31" s="705"/>
      <c r="AS31" s="705"/>
      <c r="AT31" s="710" t="s">
        <v>311</v>
      </c>
      <c r="AU31" s="231"/>
      <c r="AV31" s="231"/>
      <c r="AW31" s="231"/>
      <c r="AX31" s="633" t="s">
        <v>188</v>
      </c>
      <c r="AY31" s="634"/>
      <c r="AZ31" s="634"/>
      <c r="BA31" s="634"/>
      <c r="BB31" s="634"/>
      <c r="BC31" s="634"/>
      <c r="BD31" s="634"/>
      <c r="BE31" s="634"/>
      <c r="BF31" s="635"/>
      <c r="BG31" s="715">
        <v>99.3</v>
      </c>
      <c r="BH31" s="702"/>
      <c r="BI31" s="702"/>
      <c r="BJ31" s="702"/>
      <c r="BK31" s="702"/>
      <c r="BL31" s="702"/>
      <c r="BM31" s="642">
        <v>98.4</v>
      </c>
      <c r="BN31" s="702"/>
      <c r="BO31" s="702"/>
      <c r="BP31" s="702"/>
      <c r="BQ31" s="703"/>
      <c r="BR31" s="715">
        <v>99.1</v>
      </c>
      <c r="BS31" s="702"/>
      <c r="BT31" s="702"/>
      <c r="BU31" s="702"/>
      <c r="BV31" s="702"/>
      <c r="BW31" s="702"/>
      <c r="BX31" s="642">
        <v>98.1</v>
      </c>
      <c r="BY31" s="702"/>
      <c r="BZ31" s="702"/>
      <c r="CA31" s="702"/>
      <c r="CB31" s="703"/>
      <c r="CD31" s="693"/>
      <c r="CE31" s="694"/>
      <c r="CF31" s="662" t="s">
        <v>312</v>
      </c>
      <c r="CG31" s="663"/>
      <c r="CH31" s="663"/>
      <c r="CI31" s="663"/>
      <c r="CJ31" s="663"/>
      <c r="CK31" s="663"/>
      <c r="CL31" s="663"/>
      <c r="CM31" s="663"/>
      <c r="CN31" s="663"/>
      <c r="CO31" s="663"/>
      <c r="CP31" s="663"/>
      <c r="CQ31" s="664"/>
      <c r="CR31" s="647">
        <v>87413</v>
      </c>
      <c r="CS31" s="683"/>
      <c r="CT31" s="683"/>
      <c r="CU31" s="683"/>
      <c r="CV31" s="683"/>
      <c r="CW31" s="683"/>
      <c r="CX31" s="683"/>
      <c r="CY31" s="684"/>
      <c r="CZ31" s="652">
        <v>0.2</v>
      </c>
      <c r="DA31" s="681"/>
      <c r="DB31" s="681"/>
      <c r="DC31" s="685"/>
      <c r="DD31" s="656">
        <v>86424</v>
      </c>
      <c r="DE31" s="683"/>
      <c r="DF31" s="683"/>
      <c r="DG31" s="683"/>
      <c r="DH31" s="683"/>
      <c r="DI31" s="683"/>
      <c r="DJ31" s="683"/>
      <c r="DK31" s="684"/>
      <c r="DL31" s="656">
        <v>86424</v>
      </c>
      <c r="DM31" s="683"/>
      <c r="DN31" s="683"/>
      <c r="DO31" s="683"/>
      <c r="DP31" s="683"/>
      <c r="DQ31" s="683"/>
      <c r="DR31" s="683"/>
      <c r="DS31" s="683"/>
      <c r="DT31" s="683"/>
      <c r="DU31" s="683"/>
      <c r="DV31" s="684"/>
      <c r="DW31" s="652">
        <v>0.5</v>
      </c>
      <c r="DX31" s="681"/>
      <c r="DY31" s="681"/>
      <c r="DZ31" s="681"/>
      <c r="EA31" s="681"/>
      <c r="EB31" s="681"/>
      <c r="EC31" s="682"/>
    </row>
    <row r="32" spans="2:133" ht="11.25" customHeight="1">
      <c r="B32" s="697" t="s">
        <v>313</v>
      </c>
      <c r="C32" s="698"/>
      <c r="D32" s="698"/>
      <c r="E32" s="698"/>
      <c r="F32" s="698"/>
      <c r="G32" s="698"/>
      <c r="H32" s="698"/>
      <c r="I32" s="698"/>
      <c r="J32" s="698"/>
      <c r="K32" s="698"/>
      <c r="L32" s="698"/>
      <c r="M32" s="698"/>
      <c r="N32" s="698"/>
      <c r="O32" s="698"/>
      <c r="P32" s="698"/>
      <c r="Q32" s="699"/>
      <c r="R32" s="647">
        <v>40477</v>
      </c>
      <c r="S32" s="648"/>
      <c r="T32" s="648"/>
      <c r="U32" s="648"/>
      <c r="V32" s="648"/>
      <c r="W32" s="648"/>
      <c r="X32" s="648"/>
      <c r="Y32" s="649"/>
      <c r="Z32" s="650">
        <v>0.1</v>
      </c>
      <c r="AA32" s="650"/>
      <c r="AB32" s="650"/>
      <c r="AC32" s="650"/>
      <c r="AD32" s="651">
        <v>40477</v>
      </c>
      <c r="AE32" s="651"/>
      <c r="AF32" s="651"/>
      <c r="AG32" s="651"/>
      <c r="AH32" s="651"/>
      <c r="AI32" s="651"/>
      <c r="AJ32" s="651"/>
      <c r="AK32" s="651"/>
      <c r="AL32" s="652">
        <v>0.3</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99.1</v>
      </c>
      <c r="BH32" s="683"/>
      <c r="BI32" s="683"/>
      <c r="BJ32" s="683"/>
      <c r="BK32" s="683"/>
      <c r="BL32" s="683"/>
      <c r="BM32" s="653">
        <v>97.7</v>
      </c>
      <c r="BN32" s="713"/>
      <c r="BO32" s="713"/>
      <c r="BP32" s="713"/>
      <c r="BQ32" s="714"/>
      <c r="BR32" s="716">
        <v>98.7</v>
      </c>
      <c r="BS32" s="683"/>
      <c r="BT32" s="683"/>
      <c r="BU32" s="683"/>
      <c r="BV32" s="683"/>
      <c r="BW32" s="683"/>
      <c r="BX32" s="653">
        <v>97.2</v>
      </c>
      <c r="BY32" s="713"/>
      <c r="BZ32" s="713"/>
      <c r="CA32" s="713"/>
      <c r="CB32" s="714"/>
      <c r="CD32" s="695"/>
      <c r="CE32" s="696"/>
      <c r="CF32" s="662" t="s">
        <v>316</v>
      </c>
      <c r="CG32" s="663"/>
      <c r="CH32" s="663"/>
      <c r="CI32" s="663"/>
      <c r="CJ32" s="663"/>
      <c r="CK32" s="663"/>
      <c r="CL32" s="663"/>
      <c r="CM32" s="663"/>
      <c r="CN32" s="663"/>
      <c r="CO32" s="663"/>
      <c r="CP32" s="663"/>
      <c r="CQ32" s="664"/>
      <c r="CR32" s="647">
        <v>768</v>
      </c>
      <c r="CS32" s="648"/>
      <c r="CT32" s="648"/>
      <c r="CU32" s="648"/>
      <c r="CV32" s="648"/>
      <c r="CW32" s="648"/>
      <c r="CX32" s="648"/>
      <c r="CY32" s="649"/>
      <c r="CZ32" s="652">
        <v>0</v>
      </c>
      <c r="DA32" s="681"/>
      <c r="DB32" s="681"/>
      <c r="DC32" s="685"/>
      <c r="DD32" s="656">
        <v>768</v>
      </c>
      <c r="DE32" s="648"/>
      <c r="DF32" s="648"/>
      <c r="DG32" s="648"/>
      <c r="DH32" s="648"/>
      <c r="DI32" s="648"/>
      <c r="DJ32" s="648"/>
      <c r="DK32" s="649"/>
      <c r="DL32" s="656">
        <v>768</v>
      </c>
      <c r="DM32" s="648"/>
      <c r="DN32" s="648"/>
      <c r="DO32" s="648"/>
      <c r="DP32" s="648"/>
      <c r="DQ32" s="648"/>
      <c r="DR32" s="648"/>
      <c r="DS32" s="648"/>
      <c r="DT32" s="648"/>
      <c r="DU32" s="648"/>
      <c r="DV32" s="649"/>
      <c r="DW32" s="652">
        <v>0</v>
      </c>
      <c r="DX32" s="681"/>
      <c r="DY32" s="681"/>
      <c r="DZ32" s="681"/>
      <c r="EA32" s="681"/>
      <c r="EB32" s="681"/>
      <c r="EC32" s="682"/>
    </row>
    <row r="33" spans="2:133" ht="11.25" customHeight="1">
      <c r="B33" s="644" t="s">
        <v>317</v>
      </c>
      <c r="C33" s="645"/>
      <c r="D33" s="645"/>
      <c r="E33" s="645"/>
      <c r="F33" s="645"/>
      <c r="G33" s="645"/>
      <c r="H33" s="645"/>
      <c r="I33" s="645"/>
      <c r="J33" s="645"/>
      <c r="K33" s="645"/>
      <c r="L33" s="645"/>
      <c r="M33" s="645"/>
      <c r="N33" s="645"/>
      <c r="O33" s="645"/>
      <c r="P33" s="645"/>
      <c r="Q33" s="646"/>
      <c r="R33" s="647">
        <v>5710192</v>
      </c>
      <c r="S33" s="648"/>
      <c r="T33" s="648"/>
      <c r="U33" s="648"/>
      <c r="V33" s="648"/>
      <c r="W33" s="648"/>
      <c r="X33" s="648"/>
      <c r="Y33" s="649"/>
      <c r="Z33" s="650">
        <v>13.1</v>
      </c>
      <c r="AA33" s="650"/>
      <c r="AB33" s="650"/>
      <c r="AC33" s="650"/>
      <c r="AD33" s="651" t="s">
        <v>138</v>
      </c>
      <c r="AE33" s="651"/>
      <c r="AF33" s="651"/>
      <c r="AG33" s="651"/>
      <c r="AH33" s="651"/>
      <c r="AI33" s="651"/>
      <c r="AJ33" s="651"/>
      <c r="AK33" s="651"/>
      <c r="AL33" s="652" t="s">
        <v>138</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99.4</v>
      </c>
      <c r="BH33" s="718"/>
      <c r="BI33" s="718"/>
      <c r="BJ33" s="718"/>
      <c r="BK33" s="718"/>
      <c r="BL33" s="718"/>
      <c r="BM33" s="719">
        <v>99</v>
      </c>
      <c r="BN33" s="718"/>
      <c r="BO33" s="718"/>
      <c r="BP33" s="718"/>
      <c r="BQ33" s="720"/>
      <c r="BR33" s="717">
        <v>99.4</v>
      </c>
      <c r="BS33" s="718"/>
      <c r="BT33" s="718"/>
      <c r="BU33" s="718"/>
      <c r="BV33" s="718"/>
      <c r="BW33" s="718"/>
      <c r="BX33" s="719">
        <v>98.9</v>
      </c>
      <c r="BY33" s="718"/>
      <c r="BZ33" s="718"/>
      <c r="CA33" s="718"/>
      <c r="CB33" s="720"/>
      <c r="CD33" s="662" t="s">
        <v>319</v>
      </c>
      <c r="CE33" s="663"/>
      <c r="CF33" s="663"/>
      <c r="CG33" s="663"/>
      <c r="CH33" s="663"/>
      <c r="CI33" s="663"/>
      <c r="CJ33" s="663"/>
      <c r="CK33" s="663"/>
      <c r="CL33" s="663"/>
      <c r="CM33" s="663"/>
      <c r="CN33" s="663"/>
      <c r="CO33" s="663"/>
      <c r="CP33" s="663"/>
      <c r="CQ33" s="664"/>
      <c r="CR33" s="647">
        <v>19443669</v>
      </c>
      <c r="CS33" s="683"/>
      <c r="CT33" s="683"/>
      <c r="CU33" s="683"/>
      <c r="CV33" s="683"/>
      <c r="CW33" s="683"/>
      <c r="CX33" s="683"/>
      <c r="CY33" s="684"/>
      <c r="CZ33" s="652">
        <v>45.9</v>
      </c>
      <c r="DA33" s="681"/>
      <c r="DB33" s="681"/>
      <c r="DC33" s="685"/>
      <c r="DD33" s="656">
        <v>8745894</v>
      </c>
      <c r="DE33" s="683"/>
      <c r="DF33" s="683"/>
      <c r="DG33" s="683"/>
      <c r="DH33" s="683"/>
      <c r="DI33" s="683"/>
      <c r="DJ33" s="683"/>
      <c r="DK33" s="684"/>
      <c r="DL33" s="656">
        <v>5747051</v>
      </c>
      <c r="DM33" s="683"/>
      <c r="DN33" s="683"/>
      <c r="DO33" s="683"/>
      <c r="DP33" s="683"/>
      <c r="DQ33" s="683"/>
      <c r="DR33" s="683"/>
      <c r="DS33" s="683"/>
      <c r="DT33" s="683"/>
      <c r="DU33" s="683"/>
      <c r="DV33" s="684"/>
      <c r="DW33" s="652">
        <v>36.200000000000003</v>
      </c>
      <c r="DX33" s="681"/>
      <c r="DY33" s="681"/>
      <c r="DZ33" s="681"/>
      <c r="EA33" s="681"/>
      <c r="EB33" s="681"/>
      <c r="EC33" s="682"/>
    </row>
    <row r="34" spans="2:133" ht="11.25" customHeight="1">
      <c r="B34" s="644" t="s">
        <v>320</v>
      </c>
      <c r="C34" s="645"/>
      <c r="D34" s="645"/>
      <c r="E34" s="645"/>
      <c r="F34" s="645"/>
      <c r="G34" s="645"/>
      <c r="H34" s="645"/>
      <c r="I34" s="645"/>
      <c r="J34" s="645"/>
      <c r="K34" s="645"/>
      <c r="L34" s="645"/>
      <c r="M34" s="645"/>
      <c r="N34" s="645"/>
      <c r="O34" s="645"/>
      <c r="P34" s="645"/>
      <c r="Q34" s="646"/>
      <c r="R34" s="647">
        <v>28325</v>
      </c>
      <c r="S34" s="648"/>
      <c r="T34" s="648"/>
      <c r="U34" s="648"/>
      <c r="V34" s="648"/>
      <c r="W34" s="648"/>
      <c r="X34" s="648"/>
      <c r="Y34" s="649"/>
      <c r="Z34" s="650">
        <v>0.1</v>
      </c>
      <c r="AA34" s="650"/>
      <c r="AB34" s="650"/>
      <c r="AC34" s="650"/>
      <c r="AD34" s="651" t="s">
        <v>138</v>
      </c>
      <c r="AE34" s="651"/>
      <c r="AF34" s="651"/>
      <c r="AG34" s="651"/>
      <c r="AH34" s="651"/>
      <c r="AI34" s="651"/>
      <c r="AJ34" s="651"/>
      <c r="AK34" s="651"/>
      <c r="AL34" s="652" t="s">
        <v>243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4294922</v>
      </c>
      <c r="CS34" s="648"/>
      <c r="CT34" s="648"/>
      <c r="CU34" s="648"/>
      <c r="CV34" s="648"/>
      <c r="CW34" s="648"/>
      <c r="CX34" s="648"/>
      <c r="CY34" s="649"/>
      <c r="CZ34" s="652">
        <v>10.1</v>
      </c>
      <c r="DA34" s="681"/>
      <c r="DB34" s="681"/>
      <c r="DC34" s="685"/>
      <c r="DD34" s="656">
        <v>2862825</v>
      </c>
      <c r="DE34" s="648"/>
      <c r="DF34" s="648"/>
      <c r="DG34" s="648"/>
      <c r="DH34" s="648"/>
      <c r="DI34" s="648"/>
      <c r="DJ34" s="648"/>
      <c r="DK34" s="649"/>
      <c r="DL34" s="656">
        <v>2125598</v>
      </c>
      <c r="DM34" s="648"/>
      <c r="DN34" s="648"/>
      <c r="DO34" s="648"/>
      <c r="DP34" s="648"/>
      <c r="DQ34" s="648"/>
      <c r="DR34" s="648"/>
      <c r="DS34" s="648"/>
      <c r="DT34" s="648"/>
      <c r="DU34" s="648"/>
      <c r="DV34" s="649"/>
      <c r="DW34" s="652">
        <v>13.4</v>
      </c>
      <c r="DX34" s="681"/>
      <c r="DY34" s="681"/>
      <c r="DZ34" s="681"/>
      <c r="EA34" s="681"/>
      <c r="EB34" s="681"/>
      <c r="EC34" s="682"/>
    </row>
    <row r="35" spans="2:133" ht="11.25" customHeight="1">
      <c r="B35" s="644" t="s">
        <v>322</v>
      </c>
      <c r="C35" s="645"/>
      <c r="D35" s="645"/>
      <c r="E35" s="645"/>
      <c r="F35" s="645"/>
      <c r="G35" s="645"/>
      <c r="H35" s="645"/>
      <c r="I35" s="645"/>
      <c r="J35" s="645"/>
      <c r="K35" s="645"/>
      <c r="L35" s="645"/>
      <c r="M35" s="645"/>
      <c r="N35" s="645"/>
      <c r="O35" s="645"/>
      <c r="P35" s="645"/>
      <c r="Q35" s="646"/>
      <c r="R35" s="647">
        <v>19139</v>
      </c>
      <c r="S35" s="648"/>
      <c r="T35" s="648"/>
      <c r="U35" s="648"/>
      <c r="V35" s="648"/>
      <c r="W35" s="648"/>
      <c r="X35" s="648"/>
      <c r="Y35" s="649"/>
      <c r="Z35" s="650">
        <v>0</v>
      </c>
      <c r="AA35" s="650"/>
      <c r="AB35" s="650"/>
      <c r="AC35" s="650"/>
      <c r="AD35" s="651" t="s">
        <v>243</v>
      </c>
      <c r="AE35" s="651"/>
      <c r="AF35" s="651"/>
      <c r="AG35" s="651"/>
      <c r="AH35" s="651"/>
      <c r="AI35" s="651"/>
      <c r="AJ35" s="651"/>
      <c r="AK35" s="651"/>
      <c r="AL35" s="652" t="s">
        <v>138</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25140</v>
      </c>
      <c r="CS35" s="683"/>
      <c r="CT35" s="683"/>
      <c r="CU35" s="683"/>
      <c r="CV35" s="683"/>
      <c r="CW35" s="683"/>
      <c r="CX35" s="683"/>
      <c r="CY35" s="684"/>
      <c r="CZ35" s="652">
        <v>0.1</v>
      </c>
      <c r="DA35" s="681"/>
      <c r="DB35" s="681"/>
      <c r="DC35" s="685"/>
      <c r="DD35" s="656">
        <v>22213</v>
      </c>
      <c r="DE35" s="683"/>
      <c r="DF35" s="683"/>
      <c r="DG35" s="683"/>
      <c r="DH35" s="683"/>
      <c r="DI35" s="683"/>
      <c r="DJ35" s="683"/>
      <c r="DK35" s="684"/>
      <c r="DL35" s="656">
        <v>22213</v>
      </c>
      <c r="DM35" s="683"/>
      <c r="DN35" s="683"/>
      <c r="DO35" s="683"/>
      <c r="DP35" s="683"/>
      <c r="DQ35" s="683"/>
      <c r="DR35" s="683"/>
      <c r="DS35" s="683"/>
      <c r="DT35" s="683"/>
      <c r="DU35" s="683"/>
      <c r="DV35" s="684"/>
      <c r="DW35" s="652">
        <v>0.1</v>
      </c>
      <c r="DX35" s="681"/>
      <c r="DY35" s="681"/>
      <c r="DZ35" s="681"/>
      <c r="EA35" s="681"/>
      <c r="EB35" s="681"/>
      <c r="EC35" s="682"/>
    </row>
    <row r="36" spans="2:133" ht="11.25" customHeight="1">
      <c r="B36" s="644" t="s">
        <v>326</v>
      </c>
      <c r="C36" s="645"/>
      <c r="D36" s="645"/>
      <c r="E36" s="645"/>
      <c r="F36" s="645"/>
      <c r="G36" s="645"/>
      <c r="H36" s="645"/>
      <c r="I36" s="645"/>
      <c r="J36" s="645"/>
      <c r="K36" s="645"/>
      <c r="L36" s="645"/>
      <c r="M36" s="645"/>
      <c r="N36" s="645"/>
      <c r="O36" s="645"/>
      <c r="P36" s="645"/>
      <c r="Q36" s="646"/>
      <c r="R36" s="647">
        <v>2086108</v>
      </c>
      <c r="S36" s="648"/>
      <c r="T36" s="648"/>
      <c r="U36" s="648"/>
      <c r="V36" s="648"/>
      <c r="W36" s="648"/>
      <c r="X36" s="648"/>
      <c r="Y36" s="649"/>
      <c r="Z36" s="650">
        <v>4.8</v>
      </c>
      <c r="AA36" s="650"/>
      <c r="AB36" s="650"/>
      <c r="AC36" s="650"/>
      <c r="AD36" s="651" t="s">
        <v>243</v>
      </c>
      <c r="AE36" s="651"/>
      <c r="AF36" s="651"/>
      <c r="AG36" s="651"/>
      <c r="AH36" s="651"/>
      <c r="AI36" s="651"/>
      <c r="AJ36" s="651"/>
      <c r="AK36" s="651"/>
      <c r="AL36" s="652" t="s">
        <v>138</v>
      </c>
      <c r="AM36" s="653"/>
      <c r="AN36" s="653"/>
      <c r="AO36" s="654"/>
      <c r="AP36" s="235"/>
      <c r="AQ36" s="721" t="s">
        <v>327</v>
      </c>
      <c r="AR36" s="722"/>
      <c r="AS36" s="722"/>
      <c r="AT36" s="722"/>
      <c r="AU36" s="722"/>
      <c r="AV36" s="722"/>
      <c r="AW36" s="722"/>
      <c r="AX36" s="722"/>
      <c r="AY36" s="723"/>
      <c r="AZ36" s="636">
        <v>3522399</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328525</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10880384</v>
      </c>
      <c r="CS36" s="648"/>
      <c r="CT36" s="648"/>
      <c r="CU36" s="648"/>
      <c r="CV36" s="648"/>
      <c r="CW36" s="648"/>
      <c r="CX36" s="648"/>
      <c r="CY36" s="649"/>
      <c r="CZ36" s="652">
        <v>25.7</v>
      </c>
      <c r="DA36" s="681"/>
      <c r="DB36" s="681"/>
      <c r="DC36" s="685"/>
      <c r="DD36" s="656">
        <v>2230275</v>
      </c>
      <c r="DE36" s="648"/>
      <c r="DF36" s="648"/>
      <c r="DG36" s="648"/>
      <c r="DH36" s="648"/>
      <c r="DI36" s="648"/>
      <c r="DJ36" s="648"/>
      <c r="DK36" s="649"/>
      <c r="DL36" s="656">
        <v>1445472</v>
      </c>
      <c r="DM36" s="648"/>
      <c r="DN36" s="648"/>
      <c r="DO36" s="648"/>
      <c r="DP36" s="648"/>
      <c r="DQ36" s="648"/>
      <c r="DR36" s="648"/>
      <c r="DS36" s="648"/>
      <c r="DT36" s="648"/>
      <c r="DU36" s="648"/>
      <c r="DV36" s="649"/>
      <c r="DW36" s="652">
        <v>9.1</v>
      </c>
      <c r="DX36" s="681"/>
      <c r="DY36" s="681"/>
      <c r="DZ36" s="681"/>
      <c r="EA36" s="681"/>
      <c r="EB36" s="681"/>
      <c r="EC36" s="682"/>
    </row>
    <row r="37" spans="2:133" ht="11.25" customHeight="1">
      <c r="B37" s="644" t="s">
        <v>330</v>
      </c>
      <c r="C37" s="645"/>
      <c r="D37" s="645"/>
      <c r="E37" s="645"/>
      <c r="F37" s="645"/>
      <c r="G37" s="645"/>
      <c r="H37" s="645"/>
      <c r="I37" s="645"/>
      <c r="J37" s="645"/>
      <c r="K37" s="645"/>
      <c r="L37" s="645"/>
      <c r="M37" s="645"/>
      <c r="N37" s="645"/>
      <c r="O37" s="645"/>
      <c r="P37" s="645"/>
      <c r="Q37" s="646"/>
      <c r="R37" s="647">
        <v>733699</v>
      </c>
      <c r="S37" s="648"/>
      <c r="T37" s="648"/>
      <c r="U37" s="648"/>
      <c r="V37" s="648"/>
      <c r="W37" s="648"/>
      <c r="X37" s="648"/>
      <c r="Y37" s="649"/>
      <c r="Z37" s="650">
        <v>1.7</v>
      </c>
      <c r="AA37" s="650"/>
      <c r="AB37" s="650"/>
      <c r="AC37" s="650"/>
      <c r="AD37" s="651" t="s">
        <v>244</v>
      </c>
      <c r="AE37" s="651"/>
      <c r="AF37" s="651"/>
      <c r="AG37" s="651"/>
      <c r="AH37" s="651"/>
      <c r="AI37" s="651"/>
      <c r="AJ37" s="651"/>
      <c r="AK37" s="651"/>
      <c r="AL37" s="652" t="s">
        <v>138</v>
      </c>
      <c r="AM37" s="653"/>
      <c r="AN37" s="653"/>
      <c r="AO37" s="654"/>
      <c r="AQ37" s="725" t="s">
        <v>331</v>
      </c>
      <c r="AR37" s="726"/>
      <c r="AS37" s="726"/>
      <c r="AT37" s="726"/>
      <c r="AU37" s="726"/>
      <c r="AV37" s="726"/>
      <c r="AW37" s="726"/>
      <c r="AX37" s="726"/>
      <c r="AY37" s="727"/>
      <c r="AZ37" s="647">
        <v>182698</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-261605</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502586</v>
      </c>
      <c r="CS37" s="683"/>
      <c r="CT37" s="683"/>
      <c r="CU37" s="683"/>
      <c r="CV37" s="683"/>
      <c r="CW37" s="683"/>
      <c r="CX37" s="683"/>
      <c r="CY37" s="684"/>
      <c r="CZ37" s="652">
        <v>1.2</v>
      </c>
      <c r="DA37" s="681"/>
      <c r="DB37" s="681"/>
      <c r="DC37" s="685"/>
      <c r="DD37" s="656">
        <v>498682</v>
      </c>
      <c r="DE37" s="683"/>
      <c r="DF37" s="683"/>
      <c r="DG37" s="683"/>
      <c r="DH37" s="683"/>
      <c r="DI37" s="683"/>
      <c r="DJ37" s="683"/>
      <c r="DK37" s="684"/>
      <c r="DL37" s="656">
        <v>421077</v>
      </c>
      <c r="DM37" s="683"/>
      <c r="DN37" s="683"/>
      <c r="DO37" s="683"/>
      <c r="DP37" s="683"/>
      <c r="DQ37" s="683"/>
      <c r="DR37" s="683"/>
      <c r="DS37" s="683"/>
      <c r="DT37" s="683"/>
      <c r="DU37" s="683"/>
      <c r="DV37" s="684"/>
      <c r="DW37" s="652">
        <v>2.7</v>
      </c>
      <c r="DX37" s="681"/>
      <c r="DY37" s="681"/>
      <c r="DZ37" s="681"/>
      <c r="EA37" s="681"/>
      <c r="EB37" s="681"/>
      <c r="EC37" s="682"/>
    </row>
    <row r="38" spans="2:133" ht="11.25" customHeight="1">
      <c r="B38" s="644" t="s">
        <v>334</v>
      </c>
      <c r="C38" s="645"/>
      <c r="D38" s="645"/>
      <c r="E38" s="645"/>
      <c r="F38" s="645"/>
      <c r="G38" s="645"/>
      <c r="H38" s="645"/>
      <c r="I38" s="645"/>
      <c r="J38" s="645"/>
      <c r="K38" s="645"/>
      <c r="L38" s="645"/>
      <c r="M38" s="645"/>
      <c r="N38" s="645"/>
      <c r="O38" s="645"/>
      <c r="P38" s="645"/>
      <c r="Q38" s="646"/>
      <c r="R38" s="647">
        <v>167679</v>
      </c>
      <c r="S38" s="648"/>
      <c r="T38" s="648"/>
      <c r="U38" s="648"/>
      <c r="V38" s="648"/>
      <c r="W38" s="648"/>
      <c r="X38" s="648"/>
      <c r="Y38" s="649"/>
      <c r="Z38" s="650">
        <v>0.4</v>
      </c>
      <c r="AA38" s="650"/>
      <c r="AB38" s="650"/>
      <c r="AC38" s="650"/>
      <c r="AD38" s="651" t="s">
        <v>138</v>
      </c>
      <c r="AE38" s="651"/>
      <c r="AF38" s="651"/>
      <c r="AG38" s="651"/>
      <c r="AH38" s="651"/>
      <c r="AI38" s="651"/>
      <c r="AJ38" s="651"/>
      <c r="AK38" s="651"/>
      <c r="AL38" s="652" t="s">
        <v>244</v>
      </c>
      <c r="AM38" s="653"/>
      <c r="AN38" s="653"/>
      <c r="AO38" s="654"/>
      <c r="AQ38" s="725" t="s">
        <v>335</v>
      </c>
      <c r="AR38" s="726"/>
      <c r="AS38" s="726"/>
      <c r="AT38" s="726"/>
      <c r="AU38" s="726"/>
      <c r="AV38" s="726"/>
      <c r="AW38" s="726"/>
      <c r="AX38" s="726"/>
      <c r="AY38" s="727"/>
      <c r="AZ38" s="647">
        <v>120342</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10695</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3219359</v>
      </c>
      <c r="CS38" s="648"/>
      <c r="CT38" s="648"/>
      <c r="CU38" s="648"/>
      <c r="CV38" s="648"/>
      <c r="CW38" s="648"/>
      <c r="CX38" s="648"/>
      <c r="CY38" s="649"/>
      <c r="CZ38" s="652">
        <v>7.6</v>
      </c>
      <c r="DA38" s="681"/>
      <c r="DB38" s="681"/>
      <c r="DC38" s="685"/>
      <c r="DD38" s="656">
        <v>2804432</v>
      </c>
      <c r="DE38" s="648"/>
      <c r="DF38" s="648"/>
      <c r="DG38" s="648"/>
      <c r="DH38" s="648"/>
      <c r="DI38" s="648"/>
      <c r="DJ38" s="648"/>
      <c r="DK38" s="649"/>
      <c r="DL38" s="656">
        <v>2140760</v>
      </c>
      <c r="DM38" s="648"/>
      <c r="DN38" s="648"/>
      <c r="DO38" s="648"/>
      <c r="DP38" s="648"/>
      <c r="DQ38" s="648"/>
      <c r="DR38" s="648"/>
      <c r="DS38" s="648"/>
      <c r="DT38" s="648"/>
      <c r="DU38" s="648"/>
      <c r="DV38" s="649"/>
      <c r="DW38" s="652">
        <v>13.5</v>
      </c>
      <c r="DX38" s="681"/>
      <c r="DY38" s="681"/>
      <c r="DZ38" s="681"/>
      <c r="EA38" s="681"/>
      <c r="EB38" s="681"/>
      <c r="EC38" s="682"/>
    </row>
    <row r="39" spans="2:133" ht="11.25" customHeight="1">
      <c r="B39" s="644" t="s">
        <v>338</v>
      </c>
      <c r="C39" s="645"/>
      <c r="D39" s="645"/>
      <c r="E39" s="645"/>
      <c r="F39" s="645"/>
      <c r="G39" s="645"/>
      <c r="H39" s="645"/>
      <c r="I39" s="645"/>
      <c r="J39" s="645"/>
      <c r="K39" s="645"/>
      <c r="L39" s="645"/>
      <c r="M39" s="645"/>
      <c r="N39" s="645"/>
      <c r="O39" s="645"/>
      <c r="P39" s="645"/>
      <c r="Q39" s="646"/>
      <c r="R39" s="647">
        <v>3275000</v>
      </c>
      <c r="S39" s="648"/>
      <c r="T39" s="648"/>
      <c r="U39" s="648"/>
      <c r="V39" s="648"/>
      <c r="W39" s="648"/>
      <c r="X39" s="648"/>
      <c r="Y39" s="649"/>
      <c r="Z39" s="650">
        <v>7.5</v>
      </c>
      <c r="AA39" s="650"/>
      <c r="AB39" s="650"/>
      <c r="AC39" s="650"/>
      <c r="AD39" s="651" t="s">
        <v>243</v>
      </c>
      <c r="AE39" s="651"/>
      <c r="AF39" s="651"/>
      <c r="AG39" s="651"/>
      <c r="AH39" s="651"/>
      <c r="AI39" s="651"/>
      <c r="AJ39" s="651"/>
      <c r="AK39" s="651"/>
      <c r="AL39" s="652" t="s">
        <v>138</v>
      </c>
      <c r="AM39" s="653"/>
      <c r="AN39" s="653"/>
      <c r="AO39" s="654"/>
      <c r="AQ39" s="725" t="s">
        <v>339</v>
      </c>
      <c r="AR39" s="726"/>
      <c r="AS39" s="726"/>
      <c r="AT39" s="726"/>
      <c r="AU39" s="726"/>
      <c r="AV39" s="726"/>
      <c r="AW39" s="726"/>
      <c r="AX39" s="726"/>
      <c r="AY39" s="727"/>
      <c r="AZ39" s="647">
        <v>2148</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16295</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922645</v>
      </c>
      <c r="CS39" s="683"/>
      <c r="CT39" s="683"/>
      <c r="CU39" s="683"/>
      <c r="CV39" s="683"/>
      <c r="CW39" s="683"/>
      <c r="CX39" s="683"/>
      <c r="CY39" s="684"/>
      <c r="CZ39" s="652">
        <v>2.2000000000000002</v>
      </c>
      <c r="DA39" s="681"/>
      <c r="DB39" s="681"/>
      <c r="DC39" s="685"/>
      <c r="DD39" s="656">
        <v>739142</v>
      </c>
      <c r="DE39" s="683"/>
      <c r="DF39" s="683"/>
      <c r="DG39" s="683"/>
      <c r="DH39" s="683"/>
      <c r="DI39" s="683"/>
      <c r="DJ39" s="683"/>
      <c r="DK39" s="684"/>
      <c r="DL39" s="656" t="s">
        <v>243</v>
      </c>
      <c r="DM39" s="683"/>
      <c r="DN39" s="683"/>
      <c r="DO39" s="683"/>
      <c r="DP39" s="683"/>
      <c r="DQ39" s="683"/>
      <c r="DR39" s="683"/>
      <c r="DS39" s="683"/>
      <c r="DT39" s="683"/>
      <c r="DU39" s="683"/>
      <c r="DV39" s="684"/>
      <c r="DW39" s="652" t="s">
        <v>138</v>
      </c>
      <c r="DX39" s="681"/>
      <c r="DY39" s="681"/>
      <c r="DZ39" s="681"/>
      <c r="EA39" s="681"/>
      <c r="EB39" s="681"/>
      <c r="EC39" s="682"/>
    </row>
    <row r="40" spans="2:133" ht="11.25" customHeight="1">
      <c r="B40" s="644" t="s">
        <v>342</v>
      </c>
      <c r="C40" s="645"/>
      <c r="D40" s="645"/>
      <c r="E40" s="645"/>
      <c r="F40" s="645"/>
      <c r="G40" s="645"/>
      <c r="H40" s="645"/>
      <c r="I40" s="645"/>
      <c r="J40" s="645"/>
      <c r="K40" s="645"/>
      <c r="L40" s="645"/>
      <c r="M40" s="645"/>
      <c r="N40" s="645"/>
      <c r="O40" s="645"/>
      <c r="P40" s="645"/>
      <c r="Q40" s="646"/>
      <c r="R40" s="647" t="s">
        <v>138</v>
      </c>
      <c r="S40" s="648"/>
      <c r="T40" s="648"/>
      <c r="U40" s="648"/>
      <c r="V40" s="648"/>
      <c r="W40" s="648"/>
      <c r="X40" s="648"/>
      <c r="Y40" s="649"/>
      <c r="Z40" s="650" t="s">
        <v>175</v>
      </c>
      <c r="AA40" s="650"/>
      <c r="AB40" s="650"/>
      <c r="AC40" s="650"/>
      <c r="AD40" s="651" t="s">
        <v>175</v>
      </c>
      <c r="AE40" s="651"/>
      <c r="AF40" s="651"/>
      <c r="AG40" s="651"/>
      <c r="AH40" s="651"/>
      <c r="AI40" s="651"/>
      <c r="AJ40" s="651"/>
      <c r="AK40" s="651"/>
      <c r="AL40" s="652" t="s">
        <v>244</v>
      </c>
      <c r="AM40" s="653"/>
      <c r="AN40" s="653"/>
      <c r="AO40" s="654"/>
      <c r="AQ40" s="725" t="s">
        <v>343</v>
      </c>
      <c r="AR40" s="726"/>
      <c r="AS40" s="726"/>
      <c r="AT40" s="726"/>
      <c r="AU40" s="726"/>
      <c r="AV40" s="726"/>
      <c r="AW40" s="726"/>
      <c r="AX40" s="726"/>
      <c r="AY40" s="727"/>
      <c r="AZ40" s="647" t="s">
        <v>175</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87</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101219</v>
      </c>
      <c r="CS40" s="648"/>
      <c r="CT40" s="648"/>
      <c r="CU40" s="648"/>
      <c r="CV40" s="648"/>
      <c r="CW40" s="648"/>
      <c r="CX40" s="648"/>
      <c r="CY40" s="649"/>
      <c r="CZ40" s="652">
        <v>0.2</v>
      </c>
      <c r="DA40" s="681"/>
      <c r="DB40" s="681"/>
      <c r="DC40" s="685"/>
      <c r="DD40" s="656">
        <v>87007</v>
      </c>
      <c r="DE40" s="648"/>
      <c r="DF40" s="648"/>
      <c r="DG40" s="648"/>
      <c r="DH40" s="648"/>
      <c r="DI40" s="648"/>
      <c r="DJ40" s="648"/>
      <c r="DK40" s="649"/>
      <c r="DL40" s="656">
        <v>13008</v>
      </c>
      <c r="DM40" s="648"/>
      <c r="DN40" s="648"/>
      <c r="DO40" s="648"/>
      <c r="DP40" s="648"/>
      <c r="DQ40" s="648"/>
      <c r="DR40" s="648"/>
      <c r="DS40" s="648"/>
      <c r="DT40" s="648"/>
      <c r="DU40" s="648"/>
      <c r="DV40" s="649"/>
      <c r="DW40" s="652">
        <v>0.1</v>
      </c>
      <c r="DX40" s="681"/>
      <c r="DY40" s="681"/>
      <c r="DZ40" s="681"/>
      <c r="EA40" s="681"/>
      <c r="EB40" s="681"/>
      <c r="EC40" s="682"/>
    </row>
    <row r="41" spans="2:133" ht="11.25" customHeight="1">
      <c r="B41" s="644" t="s">
        <v>347</v>
      </c>
      <c r="C41" s="645"/>
      <c r="D41" s="645"/>
      <c r="E41" s="645"/>
      <c r="F41" s="645"/>
      <c r="G41" s="645"/>
      <c r="H41" s="645"/>
      <c r="I41" s="645"/>
      <c r="J41" s="645"/>
      <c r="K41" s="645"/>
      <c r="L41" s="645"/>
      <c r="M41" s="645"/>
      <c r="N41" s="645"/>
      <c r="O41" s="645"/>
      <c r="P41" s="645"/>
      <c r="Q41" s="646"/>
      <c r="R41" s="647" t="s">
        <v>243</v>
      </c>
      <c r="S41" s="648"/>
      <c r="T41" s="648"/>
      <c r="U41" s="648"/>
      <c r="V41" s="648"/>
      <c r="W41" s="648"/>
      <c r="X41" s="648"/>
      <c r="Y41" s="649"/>
      <c r="Z41" s="650" t="s">
        <v>138</v>
      </c>
      <c r="AA41" s="650"/>
      <c r="AB41" s="650"/>
      <c r="AC41" s="650"/>
      <c r="AD41" s="651" t="s">
        <v>138</v>
      </c>
      <c r="AE41" s="651"/>
      <c r="AF41" s="651"/>
      <c r="AG41" s="651"/>
      <c r="AH41" s="651"/>
      <c r="AI41" s="651"/>
      <c r="AJ41" s="651"/>
      <c r="AK41" s="651"/>
      <c r="AL41" s="652" t="s">
        <v>243</v>
      </c>
      <c r="AM41" s="653"/>
      <c r="AN41" s="653"/>
      <c r="AO41" s="654"/>
      <c r="AQ41" s="725" t="s">
        <v>348</v>
      </c>
      <c r="AR41" s="726"/>
      <c r="AS41" s="726"/>
      <c r="AT41" s="726"/>
      <c r="AU41" s="726"/>
      <c r="AV41" s="726"/>
      <c r="AW41" s="726"/>
      <c r="AX41" s="726"/>
      <c r="AY41" s="727"/>
      <c r="AZ41" s="647">
        <v>1043430</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243</v>
      </c>
      <c r="CS41" s="683"/>
      <c r="CT41" s="683"/>
      <c r="CU41" s="683"/>
      <c r="CV41" s="683"/>
      <c r="CW41" s="683"/>
      <c r="CX41" s="683"/>
      <c r="CY41" s="684"/>
      <c r="CZ41" s="652" t="s">
        <v>175</v>
      </c>
      <c r="DA41" s="681"/>
      <c r="DB41" s="681"/>
      <c r="DC41" s="685"/>
      <c r="DD41" s="656" t="s">
        <v>138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351</v>
      </c>
      <c r="C42" s="645"/>
      <c r="D42" s="645"/>
      <c r="E42" s="645"/>
      <c r="F42" s="645"/>
      <c r="G42" s="645"/>
      <c r="H42" s="645"/>
      <c r="I42" s="645"/>
      <c r="J42" s="645"/>
      <c r="K42" s="645"/>
      <c r="L42" s="645"/>
      <c r="M42" s="645"/>
      <c r="N42" s="645"/>
      <c r="O42" s="645"/>
      <c r="P42" s="645"/>
      <c r="Q42" s="646"/>
      <c r="R42" s="647">
        <v>861000</v>
      </c>
      <c r="S42" s="648"/>
      <c r="T42" s="648"/>
      <c r="U42" s="648"/>
      <c r="V42" s="648"/>
      <c r="W42" s="648"/>
      <c r="X42" s="648"/>
      <c r="Y42" s="649"/>
      <c r="Z42" s="650">
        <v>2</v>
      </c>
      <c r="AA42" s="650"/>
      <c r="AB42" s="650"/>
      <c r="AC42" s="650"/>
      <c r="AD42" s="651" t="s">
        <v>138</v>
      </c>
      <c r="AE42" s="651"/>
      <c r="AF42" s="651"/>
      <c r="AG42" s="651"/>
      <c r="AH42" s="651"/>
      <c r="AI42" s="651"/>
      <c r="AJ42" s="651"/>
      <c r="AK42" s="651"/>
      <c r="AL42" s="652" t="s">
        <v>138</v>
      </c>
      <c r="AM42" s="653"/>
      <c r="AN42" s="653"/>
      <c r="AO42" s="654"/>
      <c r="AQ42" s="746" t="s">
        <v>352</v>
      </c>
      <c r="AR42" s="747"/>
      <c r="AS42" s="747"/>
      <c r="AT42" s="747"/>
      <c r="AU42" s="747"/>
      <c r="AV42" s="747"/>
      <c r="AW42" s="747"/>
      <c r="AX42" s="747"/>
      <c r="AY42" s="748"/>
      <c r="AZ42" s="738">
        <v>2173781</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303</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5392952</v>
      </c>
      <c r="CS42" s="648"/>
      <c r="CT42" s="648"/>
      <c r="CU42" s="648"/>
      <c r="CV42" s="648"/>
      <c r="CW42" s="648"/>
      <c r="CX42" s="648"/>
      <c r="CY42" s="649"/>
      <c r="CZ42" s="652">
        <v>12.7</v>
      </c>
      <c r="DA42" s="653"/>
      <c r="DB42" s="653"/>
      <c r="DC42" s="665"/>
      <c r="DD42" s="656">
        <v>462042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88" t="s">
        <v>355</v>
      </c>
      <c r="C43" s="689"/>
      <c r="D43" s="689"/>
      <c r="E43" s="689"/>
      <c r="F43" s="689"/>
      <c r="G43" s="689"/>
      <c r="H43" s="689"/>
      <c r="I43" s="689"/>
      <c r="J43" s="689"/>
      <c r="K43" s="689"/>
      <c r="L43" s="689"/>
      <c r="M43" s="689"/>
      <c r="N43" s="689"/>
      <c r="O43" s="689"/>
      <c r="P43" s="689"/>
      <c r="Q43" s="690"/>
      <c r="R43" s="738">
        <v>43641136</v>
      </c>
      <c r="S43" s="739"/>
      <c r="T43" s="739"/>
      <c r="U43" s="739"/>
      <c r="V43" s="739"/>
      <c r="W43" s="739"/>
      <c r="X43" s="739"/>
      <c r="Y43" s="740"/>
      <c r="Z43" s="741">
        <v>100</v>
      </c>
      <c r="AA43" s="741"/>
      <c r="AB43" s="741"/>
      <c r="AC43" s="741"/>
      <c r="AD43" s="742">
        <v>15027002</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143716</v>
      </c>
      <c r="CS43" s="683"/>
      <c r="CT43" s="683"/>
      <c r="CU43" s="683"/>
      <c r="CV43" s="683"/>
      <c r="CW43" s="683"/>
      <c r="CX43" s="683"/>
      <c r="CY43" s="684"/>
      <c r="CZ43" s="652">
        <v>0.3</v>
      </c>
      <c r="DA43" s="681"/>
      <c r="DB43" s="681"/>
      <c r="DC43" s="685"/>
      <c r="DD43" s="656">
        <v>143663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357</v>
      </c>
      <c r="CG44" s="645"/>
      <c r="CH44" s="645"/>
      <c r="CI44" s="645"/>
      <c r="CJ44" s="645"/>
      <c r="CK44" s="645"/>
      <c r="CL44" s="645"/>
      <c r="CM44" s="645"/>
      <c r="CN44" s="645"/>
      <c r="CO44" s="645"/>
      <c r="CP44" s="645"/>
      <c r="CQ44" s="646"/>
      <c r="CR44" s="647">
        <v>5392952</v>
      </c>
      <c r="CS44" s="648"/>
      <c r="CT44" s="648"/>
      <c r="CU44" s="648"/>
      <c r="CV44" s="648"/>
      <c r="CW44" s="648"/>
      <c r="CX44" s="648"/>
      <c r="CY44" s="649"/>
      <c r="CZ44" s="652">
        <v>12.7</v>
      </c>
      <c r="DA44" s="653"/>
      <c r="DB44" s="653"/>
      <c r="DC44" s="665"/>
      <c r="DD44" s="656">
        <v>462042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561018</v>
      </c>
      <c r="CS45" s="683"/>
      <c r="CT45" s="683"/>
      <c r="CU45" s="683"/>
      <c r="CV45" s="683"/>
      <c r="CW45" s="683"/>
      <c r="CX45" s="683"/>
      <c r="CY45" s="684"/>
      <c r="CZ45" s="652">
        <v>1.3</v>
      </c>
      <c r="DA45" s="681"/>
      <c r="DB45" s="681"/>
      <c r="DC45" s="685"/>
      <c r="DD45" s="656">
        <v>17524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4831934</v>
      </c>
      <c r="CS46" s="648"/>
      <c r="CT46" s="648"/>
      <c r="CU46" s="648"/>
      <c r="CV46" s="648"/>
      <c r="CW46" s="648"/>
      <c r="CX46" s="648"/>
      <c r="CY46" s="649"/>
      <c r="CZ46" s="652">
        <v>11.4</v>
      </c>
      <c r="DA46" s="653"/>
      <c r="DB46" s="653"/>
      <c r="DC46" s="665"/>
      <c r="DD46" s="656">
        <v>444518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t="s">
        <v>138</v>
      </c>
      <c r="CS47" s="683"/>
      <c r="CT47" s="683"/>
      <c r="CU47" s="683"/>
      <c r="CV47" s="683"/>
      <c r="CW47" s="683"/>
      <c r="CX47" s="683"/>
      <c r="CY47" s="684"/>
      <c r="CZ47" s="652" t="s">
        <v>243</v>
      </c>
      <c r="DA47" s="681"/>
      <c r="DB47" s="681"/>
      <c r="DC47" s="685"/>
      <c r="DD47" s="656" t="s">
        <v>175</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244</v>
      </c>
      <c r="CS48" s="648"/>
      <c r="CT48" s="648"/>
      <c r="CU48" s="648"/>
      <c r="CV48" s="648"/>
      <c r="CW48" s="648"/>
      <c r="CX48" s="648"/>
      <c r="CY48" s="649"/>
      <c r="CZ48" s="652" t="s">
        <v>243</v>
      </c>
      <c r="DA48" s="653"/>
      <c r="DB48" s="653"/>
      <c r="DC48" s="665"/>
      <c r="DD48" s="656" t="s">
        <v>138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42404538</v>
      </c>
      <c r="CS49" s="718"/>
      <c r="CT49" s="718"/>
      <c r="CU49" s="718"/>
      <c r="CV49" s="718"/>
      <c r="CW49" s="718"/>
      <c r="CX49" s="718"/>
      <c r="CY49" s="749"/>
      <c r="CZ49" s="743">
        <v>100</v>
      </c>
      <c r="DA49" s="750"/>
      <c r="DB49" s="750"/>
      <c r="DC49" s="751"/>
      <c r="DD49" s="752">
        <v>18176029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Sok71kfBgpJVFN4/8iV226810xrsjHKZhVdelOU5Nf1f5RIixX6lhZTRoIaRemQgHEoO51nQ18qY3bcLGX+JfQ==" saltValue="Ko6lnv/BtPFJcj4169Nv0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388</v>
      </c>
      <c r="C7" s="780"/>
      <c r="D7" s="780"/>
      <c r="E7" s="780"/>
      <c r="F7" s="780"/>
      <c r="G7" s="780"/>
      <c r="H7" s="780"/>
      <c r="I7" s="780"/>
      <c r="J7" s="780"/>
      <c r="K7" s="780"/>
      <c r="L7" s="780"/>
      <c r="M7" s="780"/>
      <c r="N7" s="780"/>
      <c r="O7" s="780"/>
      <c r="P7" s="781"/>
      <c r="Q7" s="782">
        <v>43641</v>
      </c>
      <c r="R7" s="783"/>
      <c r="S7" s="783"/>
      <c r="T7" s="783"/>
      <c r="U7" s="783"/>
      <c r="V7" s="783">
        <v>42405</v>
      </c>
      <c r="W7" s="783"/>
      <c r="X7" s="783"/>
      <c r="Y7" s="783"/>
      <c r="Z7" s="783"/>
      <c r="AA7" s="783">
        <v>1236</v>
      </c>
      <c r="AB7" s="783"/>
      <c r="AC7" s="783"/>
      <c r="AD7" s="783"/>
      <c r="AE7" s="784"/>
      <c r="AF7" s="785">
        <v>1164</v>
      </c>
      <c r="AG7" s="786"/>
      <c r="AH7" s="786"/>
      <c r="AI7" s="786"/>
      <c r="AJ7" s="787"/>
      <c r="AK7" s="822">
        <v>2086</v>
      </c>
      <c r="AL7" s="823"/>
      <c r="AM7" s="823"/>
      <c r="AN7" s="823"/>
      <c r="AO7" s="823"/>
      <c r="AP7" s="823">
        <v>21336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593</v>
      </c>
      <c r="BS7" s="826" t="s">
        <v>594</v>
      </c>
      <c r="BT7" s="827"/>
      <c r="BU7" s="827"/>
      <c r="BV7" s="827"/>
      <c r="BW7" s="827"/>
      <c r="BX7" s="827"/>
      <c r="BY7" s="827"/>
      <c r="BZ7" s="827"/>
      <c r="CA7" s="827"/>
      <c r="CB7" s="827"/>
      <c r="CC7" s="827"/>
      <c r="CD7" s="827"/>
      <c r="CE7" s="827"/>
      <c r="CF7" s="827"/>
      <c r="CG7" s="828"/>
      <c r="CH7" s="819">
        <v>69</v>
      </c>
      <c r="CI7" s="820"/>
      <c r="CJ7" s="820"/>
      <c r="CK7" s="820"/>
      <c r="CL7" s="821"/>
      <c r="CM7" s="819">
        <v>2504</v>
      </c>
      <c r="CN7" s="820"/>
      <c r="CO7" s="820"/>
      <c r="CP7" s="820"/>
      <c r="CQ7" s="821"/>
      <c r="CR7" s="819">
        <v>1800</v>
      </c>
      <c r="CS7" s="820"/>
      <c r="CT7" s="820"/>
      <c r="CU7" s="820"/>
      <c r="CV7" s="821"/>
      <c r="CW7" s="819" t="s">
        <v>575</v>
      </c>
      <c r="CX7" s="820"/>
      <c r="CY7" s="820"/>
      <c r="CZ7" s="820"/>
      <c r="DA7" s="821"/>
      <c r="DB7" s="819" t="s">
        <v>575</v>
      </c>
      <c r="DC7" s="820"/>
      <c r="DD7" s="820"/>
      <c r="DE7" s="820"/>
      <c r="DF7" s="821"/>
      <c r="DG7" s="819" t="s">
        <v>575</v>
      </c>
      <c r="DH7" s="820"/>
      <c r="DI7" s="820"/>
      <c r="DJ7" s="820"/>
      <c r="DK7" s="821"/>
      <c r="DL7" s="819">
        <v>332</v>
      </c>
      <c r="DM7" s="820"/>
      <c r="DN7" s="820"/>
      <c r="DO7" s="820"/>
      <c r="DP7" s="821"/>
      <c r="DQ7" s="819">
        <v>165</v>
      </c>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t="s">
        <v>593</v>
      </c>
      <c r="BS8" s="816" t="s">
        <v>595</v>
      </c>
      <c r="BT8" s="817"/>
      <c r="BU8" s="817"/>
      <c r="BV8" s="817"/>
      <c r="BW8" s="817"/>
      <c r="BX8" s="817"/>
      <c r="BY8" s="817"/>
      <c r="BZ8" s="817"/>
      <c r="CA8" s="817"/>
      <c r="CB8" s="817"/>
      <c r="CC8" s="817"/>
      <c r="CD8" s="817"/>
      <c r="CE8" s="817"/>
      <c r="CF8" s="817"/>
      <c r="CG8" s="818"/>
      <c r="CH8" s="829">
        <v>0</v>
      </c>
      <c r="CI8" s="830"/>
      <c r="CJ8" s="830"/>
      <c r="CK8" s="830"/>
      <c r="CL8" s="831"/>
      <c r="CM8" s="829">
        <v>10</v>
      </c>
      <c r="CN8" s="830"/>
      <c r="CO8" s="830"/>
      <c r="CP8" s="830"/>
      <c r="CQ8" s="831"/>
      <c r="CR8" s="829">
        <v>5</v>
      </c>
      <c r="CS8" s="830"/>
      <c r="CT8" s="830"/>
      <c r="CU8" s="830"/>
      <c r="CV8" s="831"/>
      <c r="CW8" s="829" t="s">
        <v>575</v>
      </c>
      <c r="CX8" s="830"/>
      <c r="CY8" s="830"/>
      <c r="CZ8" s="830"/>
      <c r="DA8" s="831"/>
      <c r="DB8" s="829" t="s">
        <v>575</v>
      </c>
      <c r="DC8" s="830"/>
      <c r="DD8" s="830"/>
      <c r="DE8" s="830"/>
      <c r="DF8" s="831"/>
      <c r="DG8" s="829" t="s">
        <v>575</v>
      </c>
      <c r="DH8" s="830"/>
      <c r="DI8" s="830"/>
      <c r="DJ8" s="830"/>
      <c r="DK8" s="831"/>
      <c r="DL8" s="829" t="s">
        <v>575</v>
      </c>
      <c r="DM8" s="830"/>
      <c r="DN8" s="830"/>
      <c r="DO8" s="830"/>
      <c r="DP8" s="831"/>
      <c r="DQ8" s="829" t="s">
        <v>575</v>
      </c>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49"/>
      <c r="AL22" s="850"/>
      <c r="AM22" s="850"/>
      <c r="AN22" s="850"/>
      <c r="AO22" s="850"/>
      <c r="AP22" s="850"/>
      <c r="AQ22" s="850"/>
      <c r="AR22" s="850"/>
      <c r="AS22" s="850"/>
      <c r="AT22" s="850"/>
      <c r="AU22" s="851"/>
      <c r="AV22" s="851"/>
      <c r="AW22" s="851"/>
      <c r="AX22" s="851"/>
      <c r="AY22" s="852"/>
      <c r="AZ22" s="853" t="s">
        <v>389</v>
      </c>
      <c r="BA22" s="853"/>
      <c r="BB22" s="853"/>
      <c r="BC22" s="853"/>
      <c r="BD22" s="854"/>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390</v>
      </c>
      <c r="B23" s="838" t="s">
        <v>391</v>
      </c>
      <c r="C23" s="839"/>
      <c r="D23" s="839"/>
      <c r="E23" s="839"/>
      <c r="F23" s="839"/>
      <c r="G23" s="839"/>
      <c r="H23" s="839"/>
      <c r="I23" s="839"/>
      <c r="J23" s="839"/>
      <c r="K23" s="839"/>
      <c r="L23" s="839"/>
      <c r="M23" s="839"/>
      <c r="N23" s="839"/>
      <c r="O23" s="839"/>
      <c r="P23" s="840"/>
      <c r="Q23" s="841">
        <f>SUM(Q7:U22)</f>
        <v>43641</v>
      </c>
      <c r="R23" s="842"/>
      <c r="S23" s="842"/>
      <c r="T23" s="842"/>
      <c r="U23" s="842"/>
      <c r="V23" s="841">
        <f t="shared" ref="V23" si="0">SUM(V7:Z22)</f>
        <v>42405</v>
      </c>
      <c r="W23" s="842"/>
      <c r="X23" s="842"/>
      <c r="Y23" s="842"/>
      <c r="Z23" s="842"/>
      <c r="AA23" s="841">
        <f t="shared" ref="AA23" si="1">SUM(AA7:AE22)</f>
        <v>1236</v>
      </c>
      <c r="AB23" s="842"/>
      <c r="AC23" s="842"/>
      <c r="AD23" s="842"/>
      <c r="AE23" s="842"/>
      <c r="AF23" s="843">
        <v>1164</v>
      </c>
      <c r="AG23" s="842"/>
      <c r="AH23" s="842"/>
      <c r="AI23" s="842"/>
      <c r="AJ23" s="844"/>
      <c r="AK23" s="845"/>
      <c r="AL23" s="846"/>
      <c r="AM23" s="846"/>
      <c r="AN23" s="846"/>
      <c r="AO23" s="846"/>
      <c r="AP23" s="841">
        <f t="shared" ref="AP23" si="2">SUM(AP7:AT22)</f>
        <v>21336</v>
      </c>
      <c r="AQ23" s="842"/>
      <c r="AR23" s="842"/>
      <c r="AS23" s="842"/>
      <c r="AT23" s="842"/>
      <c r="AU23" s="847"/>
      <c r="AV23" s="847"/>
      <c r="AW23" s="847"/>
      <c r="AX23" s="847"/>
      <c r="AY23" s="848"/>
      <c r="AZ23" s="856" t="s">
        <v>392</v>
      </c>
      <c r="BA23" s="857"/>
      <c r="BB23" s="857"/>
      <c r="BC23" s="857"/>
      <c r="BD23" s="858"/>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5" t="s">
        <v>393</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59" t="s">
        <v>398</v>
      </c>
      <c r="AG26" s="860"/>
      <c r="AH26" s="860"/>
      <c r="AI26" s="860"/>
      <c r="AJ26" s="861"/>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2"/>
      <c r="AG27" s="863"/>
      <c r="AH27" s="863"/>
      <c r="AI27" s="863"/>
      <c r="AJ27" s="864"/>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403</v>
      </c>
      <c r="C28" s="780"/>
      <c r="D28" s="780"/>
      <c r="E28" s="780"/>
      <c r="F28" s="780"/>
      <c r="G28" s="780"/>
      <c r="H28" s="780"/>
      <c r="I28" s="780"/>
      <c r="J28" s="780"/>
      <c r="K28" s="780"/>
      <c r="L28" s="780"/>
      <c r="M28" s="780"/>
      <c r="N28" s="780"/>
      <c r="O28" s="780"/>
      <c r="P28" s="781"/>
      <c r="Q28" s="868">
        <v>7908</v>
      </c>
      <c r="R28" s="869"/>
      <c r="S28" s="869"/>
      <c r="T28" s="869"/>
      <c r="U28" s="869"/>
      <c r="V28" s="869">
        <v>7579</v>
      </c>
      <c r="W28" s="869"/>
      <c r="X28" s="869"/>
      <c r="Y28" s="869"/>
      <c r="Z28" s="869"/>
      <c r="AA28" s="869">
        <v>329</v>
      </c>
      <c r="AB28" s="869"/>
      <c r="AC28" s="869"/>
      <c r="AD28" s="869"/>
      <c r="AE28" s="870"/>
      <c r="AF28" s="871">
        <v>329</v>
      </c>
      <c r="AG28" s="869"/>
      <c r="AH28" s="869"/>
      <c r="AI28" s="869"/>
      <c r="AJ28" s="872"/>
      <c r="AK28" s="873">
        <v>1043</v>
      </c>
      <c r="AL28" s="865"/>
      <c r="AM28" s="865"/>
      <c r="AN28" s="865"/>
      <c r="AO28" s="865"/>
      <c r="AP28" s="865" t="s">
        <v>575</v>
      </c>
      <c r="AQ28" s="865"/>
      <c r="AR28" s="865"/>
      <c r="AS28" s="865"/>
      <c r="AT28" s="865"/>
      <c r="AU28" s="865" t="s">
        <v>575</v>
      </c>
      <c r="AV28" s="865"/>
      <c r="AW28" s="865"/>
      <c r="AX28" s="865"/>
      <c r="AY28" s="865"/>
      <c r="AZ28" s="865" t="s">
        <v>575</v>
      </c>
      <c r="BA28" s="865"/>
      <c r="BB28" s="865"/>
      <c r="BC28" s="865"/>
      <c r="BD28" s="865"/>
      <c r="BE28" s="866"/>
      <c r="BF28" s="866"/>
      <c r="BG28" s="866"/>
      <c r="BH28" s="866"/>
      <c r="BI28" s="867"/>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404</v>
      </c>
      <c r="C29" s="804"/>
      <c r="D29" s="804"/>
      <c r="E29" s="804"/>
      <c r="F29" s="804"/>
      <c r="G29" s="804"/>
      <c r="H29" s="804"/>
      <c r="I29" s="804"/>
      <c r="J29" s="804"/>
      <c r="K29" s="804"/>
      <c r="L29" s="804"/>
      <c r="M29" s="804"/>
      <c r="N29" s="804"/>
      <c r="O29" s="804"/>
      <c r="P29" s="805"/>
      <c r="Q29" s="806">
        <v>7120</v>
      </c>
      <c r="R29" s="807"/>
      <c r="S29" s="807"/>
      <c r="T29" s="807"/>
      <c r="U29" s="807"/>
      <c r="V29" s="807">
        <v>6797</v>
      </c>
      <c r="W29" s="807"/>
      <c r="X29" s="807"/>
      <c r="Y29" s="807"/>
      <c r="Z29" s="807"/>
      <c r="AA29" s="807">
        <v>323</v>
      </c>
      <c r="AB29" s="807"/>
      <c r="AC29" s="807"/>
      <c r="AD29" s="807"/>
      <c r="AE29" s="808"/>
      <c r="AF29" s="809">
        <v>323</v>
      </c>
      <c r="AG29" s="810"/>
      <c r="AH29" s="810"/>
      <c r="AI29" s="810"/>
      <c r="AJ29" s="811"/>
      <c r="AK29" s="876">
        <v>1222</v>
      </c>
      <c r="AL29" s="877"/>
      <c r="AM29" s="877"/>
      <c r="AN29" s="877"/>
      <c r="AO29" s="877"/>
      <c r="AP29" s="877" t="s">
        <v>575</v>
      </c>
      <c r="AQ29" s="877"/>
      <c r="AR29" s="877"/>
      <c r="AS29" s="877"/>
      <c r="AT29" s="877"/>
      <c r="AU29" s="877" t="s">
        <v>575</v>
      </c>
      <c r="AV29" s="877"/>
      <c r="AW29" s="877"/>
      <c r="AX29" s="877"/>
      <c r="AY29" s="877"/>
      <c r="AZ29" s="877" t="s">
        <v>575</v>
      </c>
      <c r="BA29" s="877"/>
      <c r="BB29" s="877"/>
      <c r="BC29" s="877"/>
      <c r="BD29" s="877"/>
      <c r="BE29" s="874"/>
      <c r="BF29" s="874"/>
      <c r="BG29" s="874"/>
      <c r="BH29" s="874"/>
      <c r="BI29" s="875"/>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405</v>
      </c>
      <c r="C30" s="804"/>
      <c r="D30" s="804"/>
      <c r="E30" s="804"/>
      <c r="F30" s="804"/>
      <c r="G30" s="804"/>
      <c r="H30" s="804"/>
      <c r="I30" s="804"/>
      <c r="J30" s="804"/>
      <c r="K30" s="804"/>
      <c r="L30" s="804"/>
      <c r="M30" s="804"/>
      <c r="N30" s="804"/>
      <c r="O30" s="804"/>
      <c r="P30" s="805"/>
      <c r="Q30" s="806">
        <v>2014</v>
      </c>
      <c r="R30" s="807"/>
      <c r="S30" s="807"/>
      <c r="T30" s="807"/>
      <c r="U30" s="807"/>
      <c r="V30" s="807">
        <v>1989</v>
      </c>
      <c r="W30" s="807"/>
      <c r="X30" s="807"/>
      <c r="Y30" s="807"/>
      <c r="Z30" s="807"/>
      <c r="AA30" s="807">
        <v>25</v>
      </c>
      <c r="AB30" s="807"/>
      <c r="AC30" s="807"/>
      <c r="AD30" s="807"/>
      <c r="AE30" s="808"/>
      <c r="AF30" s="809">
        <v>25</v>
      </c>
      <c r="AG30" s="810"/>
      <c r="AH30" s="810"/>
      <c r="AI30" s="810"/>
      <c r="AJ30" s="811"/>
      <c r="AK30" s="876">
        <v>1044</v>
      </c>
      <c r="AL30" s="877"/>
      <c r="AM30" s="877"/>
      <c r="AN30" s="877"/>
      <c r="AO30" s="877"/>
      <c r="AP30" s="877" t="s">
        <v>575</v>
      </c>
      <c r="AQ30" s="877"/>
      <c r="AR30" s="877"/>
      <c r="AS30" s="877"/>
      <c r="AT30" s="877"/>
      <c r="AU30" s="877" t="s">
        <v>575</v>
      </c>
      <c r="AV30" s="877"/>
      <c r="AW30" s="877"/>
      <c r="AX30" s="877"/>
      <c r="AY30" s="877"/>
      <c r="AZ30" s="877" t="s">
        <v>575</v>
      </c>
      <c r="BA30" s="877"/>
      <c r="BB30" s="877"/>
      <c r="BC30" s="877"/>
      <c r="BD30" s="877"/>
      <c r="BE30" s="874"/>
      <c r="BF30" s="874"/>
      <c r="BG30" s="874"/>
      <c r="BH30" s="874"/>
      <c r="BI30" s="875"/>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406</v>
      </c>
      <c r="C31" s="804"/>
      <c r="D31" s="804"/>
      <c r="E31" s="804"/>
      <c r="F31" s="804"/>
      <c r="G31" s="804"/>
      <c r="H31" s="804"/>
      <c r="I31" s="804"/>
      <c r="J31" s="804"/>
      <c r="K31" s="804"/>
      <c r="L31" s="804"/>
      <c r="M31" s="804"/>
      <c r="N31" s="804"/>
      <c r="O31" s="804"/>
      <c r="P31" s="805"/>
      <c r="Q31" s="806">
        <v>84</v>
      </c>
      <c r="R31" s="807"/>
      <c r="S31" s="807"/>
      <c r="T31" s="807"/>
      <c r="U31" s="807"/>
      <c r="V31" s="807">
        <v>80</v>
      </c>
      <c r="W31" s="807"/>
      <c r="X31" s="807"/>
      <c r="Y31" s="807"/>
      <c r="Z31" s="807"/>
      <c r="AA31" s="807">
        <v>4</v>
      </c>
      <c r="AB31" s="807"/>
      <c r="AC31" s="807"/>
      <c r="AD31" s="807"/>
      <c r="AE31" s="808"/>
      <c r="AF31" s="809">
        <v>4</v>
      </c>
      <c r="AG31" s="810"/>
      <c r="AH31" s="810"/>
      <c r="AI31" s="810"/>
      <c r="AJ31" s="811"/>
      <c r="AK31" s="876">
        <v>2</v>
      </c>
      <c r="AL31" s="877"/>
      <c r="AM31" s="877"/>
      <c r="AN31" s="877"/>
      <c r="AO31" s="877"/>
      <c r="AP31" s="877" t="s">
        <v>575</v>
      </c>
      <c r="AQ31" s="877"/>
      <c r="AR31" s="877"/>
      <c r="AS31" s="877"/>
      <c r="AT31" s="877"/>
      <c r="AU31" s="877" t="s">
        <v>575</v>
      </c>
      <c r="AV31" s="877"/>
      <c r="AW31" s="877"/>
      <c r="AX31" s="877"/>
      <c r="AY31" s="877"/>
      <c r="AZ31" s="877" t="s">
        <v>575</v>
      </c>
      <c r="BA31" s="877"/>
      <c r="BB31" s="877"/>
      <c r="BC31" s="877"/>
      <c r="BD31" s="877"/>
      <c r="BE31" s="874"/>
      <c r="BF31" s="874"/>
      <c r="BG31" s="874"/>
      <c r="BH31" s="874"/>
      <c r="BI31" s="875"/>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407</v>
      </c>
      <c r="C32" s="804"/>
      <c r="D32" s="804"/>
      <c r="E32" s="804"/>
      <c r="F32" s="804"/>
      <c r="G32" s="804"/>
      <c r="H32" s="804"/>
      <c r="I32" s="804"/>
      <c r="J32" s="804"/>
      <c r="K32" s="804"/>
      <c r="L32" s="804"/>
      <c r="M32" s="804"/>
      <c r="N32" s="804"/>
      <c r="O32" s="804"/>
      <c r="P32" s="805"/>
      <c r="Q32" s="806">
        <v>1128</v>
      </c>
      <c r="R32" s="807"/>
      <c r="S32" s="807"/>
      <c r="T32" s="807"/>
      <c r="U32" s="807"/>
      <c r="V32" s="807">
        <v>1020</v>
      </c>
      <c r="W32" s="807"/>
      <c r="X32" s="807"/>
      <c r="Y32" s="807"/>
      <c r="Z32" s="807"/>
      <c r="AA32" s="807">
        <v>108</v>
      </c>
      <c r="AB32" s="807"/>
      <c r="AC32" s="807"/>
      <c r="AD32" s="807"/>
      <c r="AE32" s="808"/>
      <c r="AF32" s="809">
        <v>236</v>
      </c>
      <c r="AG32" s="810"/>
      <c r="AH32" s="810"/>
      <c r="AI32" s="810"/>
      <c r="AJ32" s="811"/>
      <c r="AK32" s="876">
        <v>105</v>
      </c>
      <c r="AL32" s="877"/>
      <c r="AM32" s="877"/>
      <c r="AN32" s="877"/>
      <c r="AO32" s="877"/>
      <c r="AP32" s="877">
        <v>3172</v>
      </c>
      <c r="AQ32" s="877"/>
      <c r="AR32" s="877"/>
      <c r="AS32" s="877"/>
      <c r="AT32" s="877"/>
      <c r="AU32" s="877">
        <v>295</v>
      </c>
      <c r="AV32" s="877"/>
      <c r="AW32" s="877"/>
      <c r="AX32" s="877"/>
      <c r="AY32" s="877"/>
      <c r="AZ32" s="878" t="s">
        <v>575</v>
      </c>
      <c r="BA32" s="878"/>
      <c r="BB32" s="878"/>
      <c r="BC32" s="878"/>
      <c r="BD32" s="878"/>
      <c r="BE32" s="874" t="s">
        <v>408</v>
      </c>
      <c r="BF32" s="874"/>
      <c r="BG32" s="874"/>
      <c r="BH32" s="874"/>
      <c r="BI32" s="875"/>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79"/>
      <c r="R50" s="880"/>
      <c r="S50" s="880"/>
      <c r="T50" s="880"/>
      <c r="U50" s="880"/>
      <c r="V50" s="880"/>
      <c r="W50" s="880"/>
      <c r="X50" s="880"/>
      <c r="Y50" s="880"/>
      <c r="Z50" s="880"/>
      <c r="AA50" s="880"/>
      <c r="AB50" s="880"/>
      <c r="AC50" s="880"/>
      <c r="AD50" s="880"/>
      <c r="AE50" s="881"/>
      <c r="AF50" s="809"/>
      <c r="AG50" s="810"/>
      <c r="AH50" s="810"/>
      <c r="AI50" s="810"/>
      <c r="AJ50" s="811"/>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79"/>
      <c r="R51" s="880"/>
      <c r="S51" s="880"/>
      <c r="T51" s="880"/>
      <c r="U51" s="880"/>
      <c r="V51" s="880"/>
      <c r="W51" s="880"/>
      <c r="X51" s="880"/>
      <c r="Y51" s="880"/>
      <c r="Z51" s="880"/>
      <c r="AA51" s="880"/>
      <c r="AB51" s="880"/>
      <c r="AC51" s="880"/>
      <c r="AD51" s="880"/>
      <c r="AE51" s="881"/>
      <c r="AF51" s="809"/>
      <c r="AG51" s="810"/>
      <c r="AH51" s="810"/>
      <c r="AI51" s="810"/>
      <c r="AJ51" s="811"/>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79"/>
      <c r="R52" s="880"/>
      <c r="S52" s="880"/>
      <c r="T52" s="880"/>
      <c r="U52" s="880"/>
      <c r="V52" s="880"/>
      <c r="W52" s="880"/>
      <c r="X52" s="880"/>
      <c r="Y52" s="880"/>
      <c r="Z52" s="880"/>
      <c r="AA52" s="880"/>
      <c r="AB52" s="880"/>
      <c r="AC52" s="880"/>
      <c r="AD52" s="880"/>
      <c r="AE52" s="881"/>
      <c r="AF52" s="809"/>
      <c r="AG52" s="810"/>
      <c r="AH52" s="810"/>
      <c r="AI52" s="810"/>
      <c r="AJ52" s="811"/>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79"/>
      <c r="R53" s="880"/>
      <c r="S53" s="880"/>
      <c r="T53" s="880"/>
      <c r="U53" s="880"/>
      <c r="V53" s="880"/>
      <c r="W53" s="880"/>
      <c r="X53" s="880"/>
      <c r="Y53" s="880"/>
      <c r="Z53" s="880"/>
      <c r="AA53" s="880"/>
      <c r="AB53" s="880"/>
      <c r="AC53" s="880"/>
      <c r="AD53" s="880"/>
      <c r="AE53" s="881"/>
      <c r="AF53" s="809"/>
      <c r="AG53" s="810"/>
      <c r="AH53" s="810"/>
      <c r="AI53" s="810"/>
      <c r="AJ53" s="811"/>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79"/>
      <c r="R54" s="880"/>
      <c r="S54" s="880"/>
      <c r="T54" s="880"/>
      <c r="U54" s="880"/>
      <c r="V54" s="880"/>
      <c r="W54" s="880"/>
      <c r="X54" s="880"/>
      <c r="Y54" s="880"/>
      <c r="Z54" s="880"/>
      <c r="AA54" s="880"/>
      <c r="AB54" s="880"/>
      <c r="AC54" s="880"/>
      <c r="AD54" s="880"/>
      <c r="AE54" s="881"/>
      <c r="AF54" s="809"/>
      <c r="AG54" s="810"/>
      <c r="AH54" s="810"/>
      <c r="AI54" s="810"/>
      <c r="AJ54" s="811"/>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79"/>
      <c r="R55" s="880"/>
      <c r="S55" s="880"/>
      <c r="T55" s="880"/>
      <c r="U55" s="880"/>
      <c r="V55" s="880"/>
      <c r="W55" s="880"/>
      <c r="X55" s="880"/>
      <c r="Y55" s="880"/>
      <c r="Z55" s="880"/>
      <c r="AA55" s="880"/>
      <c r="AB55" s="880"/>
      <c r="AC55" s="880"/>
      <c r="AD55" s="880"/>
      <c r="AE55" s="881"/>
      <c r="AF55" s="809"/>
      <c r="AG55" s="810"/>
      <c r="AH55" s="810"/>
      <c r="AI55" s="810"/>
      <c r="AJ55" s="811"/>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79"/>
      <c r="R56" s="880"/>
      <c r="S56" s="880"/>
      <c r="T56" s="880"/>
      <c r="U56" s="880"/>
      <c r="V56" s="880"/>
      <c r="W56" s="880"/>
      <c r="X56" s="880"/>
      <c r="Y56" s="880"/>
      <c r="Z56" s="880"/>
      <c r="AA56" s="880"/>
      <c r="AB56" s="880"/>
      <c r="AC56" s="880"/>
      <c r="AD56" s="880"/>
      <c r="AE56" s="881"/>
      <c r="AF56" s="809"/>
      <c r="AG56" s="810"/>
      <c r="AH56" s="810"/>
      <c r="AI56" s="810"/>
      <c r="AJ56" s="811"/>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79"/>
      <c r="R57" s="880"/>
      <c r="S57" s="880"/>
      <c r="T57" s="880"/>
      <c r="U57" s="880"/>
      <c r="V57" s="880"/>
      <c r="W57" s="880"/>
      <c r="X57" s="880"/>
      <c r="Y57" s="880"/>
      <c r="Z57" s="880"/>
      <c r="AA57" s="880"/>
      <c r="AB57" s="880"/>
      <c r="AC57" s="880"/>
      <c r="AD57" s="880"/>
      <c r="AE57" s="881"/>
      <c r="AF57" s="809"/>
      <c r="AG57" s="810"/>
      <c r="AH57" s="810"/>
      <c r="AI57" s="810"/>
      <c r="AJ57" s="811"/>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79"/>
      <c r="R58" s="880"/>
      <c r="S58" s="880"/>
      <c r="T58" s="880"/>
      <c r="U58" s="880"/>
      <c r="V58" s="880"/>
      <c r="W58" s="880"/>
      <c r="X58" s="880"/>
      <c r="Y58" s="880"/>
      <c r="Z58" s="880"/>
      <c r="AA58" s="880"/>
      <c r="AB58" s="880"/>
      <c r="AC58" s="880"/>
      <c r="AD58" s="880"/>
      <c r="AE58" s="881"/>
      <c r="AF58" s="809"/>
      <c r="AG58" s="810"/>
      <c r="AH58" s="810"/>
      <c r="AI58" s="810"/>
      <c r="AJ58" s="811"/>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79"/>
      <c r="R59" s="880"/>
      <c r="S59" s="880"/>
      <c r="T59" s="880"/>
      <c r="U59" s="880"/>
      <c r="V59" s="880"/>
      <c r="W59" s="880"/>
      <c r="X59" s="880"/>
      <c r="Y59" s="880"/>
      <c r="Z59" s="880"/>
      <c r="AA59" s="880"/>
      <c r="AB59" s="880"/>
      <c r="AC59" s="880"/>
      <c r="AD59" s="880"/>
      <c r="AE59" s="881"/>
      <c r="AF59" s="809"/>
      <c r="AG59" s="810"/>
      <c r="AH59" s="810"/>
      <c r="AI59" s="810"/>
      <c r="AJ59" s="811"/>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79"/>
      <c r="R60" s="880"/>
      <c r="S60" s="880"/>
      <c r="T60" s="880"/>
      <c r="U60" s="880"/>
      <c r="V60" s="880"/>
      <c r="W60" s="880"/>
      <c r="X60" s="880"/>
      <c r="Y60" s="880"/>
      <c r="Z60" s="880"/>
      <c r="AA60" s="880"/>
      <c r="AB60" s="880"/>
      <c r="AC60" s="880"/>
      <c r="AD60" s="880"/>
      <c r="AE60" s="881"/>
      <c r="AF60" s="809"/>
      <c r="AG60" s="810"/>
      <c r="AH60" s="810"/>
      <c r="AI60" s="810"/>
      <c r="AJ60" s="811"/>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79"/>
      <c r="R61" s="880"/>
      <c r="S61" s="880"/>
      <c r="T61" s="880"/>
      <c r="U61" s="880"/>
      <c r="V61" s="880"/>
      <c r="W61" s="880"/>
      <c r="X61" s="880"/>
      <c r="Y61" s="880"/>
      <c r="Z61" s="880"/>
      <c r="AA61" s="880"/>
      <c r="AB61" s="880"/>
      <c r="AC61" s="880"/>
      <c r="AD61" s="880"/>
      <c r="AE61" s="881"/>
      <c r="AF61" s="809"/>
      <c r="AG61" s="810"/>
      <c r="AH61" s="810"/>
      <c r="AI61" s="810"/>
      <c r="AJ61" s="811"/>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79"/>
      <c r="R62" s="880"/>
      <c r="S62" s="880"/>
      <c r="T62" s="880"/>
      <c r="U62" s="880"/>
      <c r="V62" s="880"/>
      <c r="W62" s="880"/>
      <c r="X62" s="880"/>
      <c r="Y62" s="880"/>
      <c r="Z62" s="880"/>
      <c r="AA62" s="880"/>
      <c r="AB62" s="880"/>
      <c r="AC62" s="880"/>
      <c r="AD62" s="880"/>
      <c r="AE62" s="881"/>
      <c r="AF62" s="809"/>
      <c r="AG62" s="810"/>
      <c r="AH62" s="810"/>
      <c r="AI62" s="810"/>
      <c r="AJ62" s="811"/>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3"/>
      <c r="BL62" s="853"/>
      <c r="BM62" s="853"/>
      <c r="BN62" s="854"/>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390</v>
      </c>
      <c r="B63" s="838" t="s">
        <v>410</v>
      </c>
      <c r="C63" s="839"/>
      <c r="D63" s="839"/>
      <c r="E63" s="839"/>
      <c r="F63" s="839"/>
      <c r="G63" s="839"/>
      <c r="H63" s="839"/>
      <c r="I63" s="839"/>
      <c r="J63" s="839"/>
      <c r="K63" s="839"/>
      <c r="L63" s="839"/>
      <c r="M63" s="839"/>
      <c r="N63" s="839"/>
      <c r="O63" s="839"/>
      <c r="P63" s="840"/>
      <c r="Q63" s="884"/>
      <c r="R63" s="885"/>
      <c r="S63" s="885"/>
      <c r="T63" s="885"/>
      <c r="U63" s="885"/>
      <c r="V63" s="885"/>
      <c r="W63" s="885"/>
      <c r="X63" s="885"/>
      <c r="Y63" s="885"/>
      <c r="Z63" s="885"/>
      <c r="AA63" s="885"/>
      <c r="AB63" s="885"/>
      <c r="AC63" s="885"/>
      <c r="AD63" s="885"/>
      <c r="AE63" s="886"/>
      <c r="AF63" s="887">
        <v>917</v>
      </c>
      <c r="AG63" s="888"/>
      <c r="AH63" s="888"/>
      <c r="AI63" s="888"/>
      <c r="AJ63" s="889"/>
      <c r="AK63" s="890"/>
      <c r="AL63" s="885"/>
      <c r="AM63" s="885"/>
      <c r="AN63" s="885"/>
      <c r="AO63" s="885"/>
      <c r="AP63" s="888">
        <v>3172</v>
      </c>
      <c r="AQ63" s="888"/>
      <c r="AR63" s="888"/>
      <c r="AS63" s="888"/>
      <c r="AT63" s="888"/>
      <c r="AU63" s="888">
        <v>295</v>
      </c>
      <c r="AV63" s="888"/>
      <c r="AW63" s="888"/>
      <c r="AX63" s="888"/>
      <c r="AY63" s="888"/>
      <c r="AZ63" s="892"/>
      <c r="BA63" s="892"/>
      <c r="BB63" s="892"/>
      <c r="BC63" s="892"/>
      <c r="BD63" s="892"/>
      <c r="BE63" s="893"/>
      <c r="BF63" s="893"/>
      <c r="BG63" s="893"/>
      <c r="BH63" s="893"/>
      <c r="BI63" s="894"/>
      <c r="BJ63" s="895" t="s">
        <v>138</v>
      </c>
      <c r="BK63" s="896"/>
      <c r="BL63" s="896"/>
      <c r="BM63" s="896"/>
      <c r="BN63" s="897"/>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412</v>
      </c>
      <c r="B66" s="789"/>
      <c r="C66" s="789"/>
      <c r="D66" s="789"/>
      <c r="E66" s="789"/>
      <c r="F66" s="789"/>
      <c r="G66" s="789"/>
      <c r="H66" s="789"/>
      <c r="I66" s="789"/>
      <c r="J66" s="789"/>
      <c r="K66" s="789"/>
      <c r="L66" s="789"/>
      <c r="M66" s="789"/>
      <c r="N66" s="789"/>
      <c r="O66" s="789"/>
      <c r="P66" s="790"/>
      <c r="Q66" s="765" t="s">
        <v>413</v>
      </c>
      <c r="R66" s="766"/>
      <c r="S66" s="766"/>
      <c r="T66" s="766"/>
      <c r="U66" s="767"/>
      <c r="V66" s="765" t="s">
        <v>414</v>
      </c>
      <c r="W66" s="766"/>
      <c r="X66" s="766"/>
      <c r="Y66" s="766"/>
      <c r="Z66" s="767"/>
      <c r="AA66" s="765" t="s">
        <v>415</v>
      </c>
      <c r="AB66" s="766"/>
      <c r="AC66" s="766"/>
      <c r="AD66" s="766"/>
      <c r="AE66" s="767"/>
      <c r="AF66" s="898" t="s">
        <v>416</v>
      </c>
      <c r="AG66" s="860"/>
      <c r="AH66" s="860"/>
      <c r="AI66" s="860"/>
      <c r="AJ66" s="899"/>
      <c r="AK66" s="765" t="s">
        <v>399</v>
      </c>
      <c r="AL66" s="789"/>
      <c r="AM66" s="789"/>
      <c r="AN66" s="789"/>
      <c r="AO66" s="790"/>
      <c r="AP66" s="765" t="s">
        <v>417</v>
      </c>
      <c r="AQ66" s="766"/>
      <c r="AR66" s="766"/>
      <c r="AS66" s="766"/>
      <c r="AT66" s="767"/>
      <c r="AU66" s="765" t="s">
        <v>418</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0"/>
      <c r="AG67" s="863"/>
      <c r="AH67" s="863"/>
      <c r="AI67" s="863"/>
      <c r="AJ67" s="901"/>
      <c r="AK67" s="902"/>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8"/>
    </row>
    <row r="68" spans="1:131" s="249" customFormat="1" ht="26.25" customHeight="1" thickTop="1">
      <c r="A68" s="260">
        <v>1</v>
      </c>
      <c r="B68" s="915" t="s">
        <v>576</v>
      </c>
      <c r="C68" s="916"/>
      <c r="D68" s="916"/>
      <c r="E68" s="916"/>
      <c r="F68" s="916"/>
      <c r="G68" s="916"/>
      <c r="H68" s="916"/>
      <c r="I68" s="916"/>
      <c r="J68" s="916"/>
      <c r="K68" s="916"/>
      <c r="L68" s="916"/>
      <c r="M68" s="916"/>
      <c r="N68" s="916"/>
      <c r="O68" s="916"/>
      <c r="P68" s="917"/>
      <c r="Q68" s="918">
        <v>2701</v>
      </c>
      <c r="R68" s="912"/>
      <c r="S68" s="912"/>
      <c r="T68" s="912"/>
      <c r="U68" s="912"/>
      <c r="V68" s="912">
        <v>2367</v>
      </c>
      <c r="W68" s="912"/>
      <c r="X68" s="912"/>
      <c r="Y68" s="912"/>
      <c r="Z68" s="912"/>
      <c r="AA68" s="912">
        <v>334</v>
      </c>
      <c r="AB68" s="912"/>
      <c r="AC68" s="912"/>
      <c r="AD68" s="912"/>
      <c r="AE68" s="912"/>
      <c r="AF68" s="912">
        <v>334</v>
      </c>
      <c r="AG68" s="912"/>
      <c r="AH68" s="912"/>
      <c r="AI68" s="912"/>
      <c r="AJ68" s="912"/>
      <c r="AK68" s="912">
        <v>95</v>
      </c>
      <c r="AL68" s="912"/>
      <c r="AM68" s="912"/>
      <c r="AN68" s="912"/>
      <c r="AO68" s="912"/>
      <c r="AP68" s="912">
        <v>64</v>
      </c>
      <c r="AQ68" s="912"/>
      <c r="AR68" s="912"/>
      <c r="AS68" s="912"/>
      <c r="AT68" s="912"/>
      <c r="AU68" s="912">
        <v>16</v>
      </c>
      <c r="AV68" s="912"/>
      <c r="AW68" s="912"/>
      <c r="AX68" s="912"/>
      <c r="AY68" s="912"/>
      <c r="AZ68" s="913" t="s">
        <v>586</v>
      </c>
      <c r="BA68" s="913"/>
      <c r="BB68" s="913"/>
      <c r="BC68" s="913"/>
      <c r="BD68" s="914"/>
      <c r="BE68" s="267"/>
      <c r="BF68" s="267"/>
      <c r="BG68" s="267"/>
      <c r="BH68" s="267"/>
      <c r="BI68" s="267"/>
      <c r="BJ68" s="267"/>
      <c r="BK68" s="267"/>
      <c r="BL68" s="267"/>
      <c r="BM68" s="267"/>
      <c r="BN68" s="267"/>
      <c r="BO68" s="267"/>
      <c r="BP68" s="267"/>
      <c r="BQ68" s="264">
        <v>62</v>
      </c>
      <c r="BR68" s="269"/>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8"/>
    </row>
    <row r="69" spans="1:131" s="249" customFormat="1" ht="26.25" customHeight="1">
      <c r="A69" s="263">
        <v>2</v>
      </c>
      <c r="B69" s="919" t="s">
        <v>578</v>
      </c>
      <c r="C69" s="920"/>
      <c r="D69" s="920"/>
      <c r="E69" s="920"/>
      <c r="F69" s="920"/>
      <c r="G69" s="920"/>
      <c r="H69" s="920"/>
      <c r="I69" s="920"/>
      <c r="J69" s="920"/>
      <c r="K69" s="920"/>
      <c r="L69" s="920"/>
      <c r="M69" s="920"/>
      <c r="N69" s="920"/>
      <c r="O69" s="920"/>
      <c r="P69" s="921"/>
      <c r="Q69" s="922">
        <v>4669</v>
      </c>
      <c r="R69" s="877"/>
      <c r="S69" s="877"/>
      <c r="T69" s="877"/>
      <c r="U69" s="877"/>
      <c r="V69" s="877">
        <v>4084</v>
      </c>
      <c r="W69" s="877"/>
      <c r="X69" s="877"/>
      <c r="Y69" s="877"/>
      <c r="Z69" s="877"/>
      <c r="AA69" s="877">
        <v>585</v>
      </c>
      <c r="AB69" s="877"/>
      <c r="AC69" s="877"/>
      <c r="AD69" s="877"/>
      <c r="AE69" s="877"/>
      <c r="AF69" s="877">
        <v>585</v>
      </c>
      <c r="AG69" s="877"/>
      <c r="AH69" s="877"/>
      <c r="AI69" s="877"/>
      <c r="AJ69" s="877"/>
      <c r="AK69" s="877">
        <v>100</v>
      </c>
      <c r="AL69" s="877"/>
      <c r="AM69" s="877"/>
      <c r="AN69" s="877"/>
      <c r="AO69" s="877"/>
      <c r="AP69" s="877" t="s">
        <v>577</v>
      </c>
      <c r="AQ69" s="877"/>
      <c r="AR69" s="877"/>
      <c r="AS69" s="877"/>
      <c r="AT69" s="877"/>
      <c r="AU69" s="877" t="s">
        <v>577</v>
      </c>
      <c r="AV69" s="877"/>
      <c r="AW69" s="877"/>
      <c r="AX69" s="877"/>
      <c r="AY69" s="877"/>
      <c r="AZ69" s="923"/>
      <c r="BA69" s="923"/>
      <c r="BB69" s="923"/>
      <c r="BC69" s="923"/>
      <c r="BD69" s="924"/>
      <c r="BE69" s="267"/>
      <c r="BF69" s="267"/>
      <c r="BG69" s="267"/>
      <c r="BH69" s="267"/>
      <c r="BI69" s="267"/>
      <c r="BJ69" s="267"/>
      <c r="BK69" s="267"/>
      <c r="BL69" s="267"/>
      <c r="BM69" s="267"/>
      <c r="BN69" s="267"/>
      <c r="BO69" s="267"/>
      <c r="BP69" s="267"/>
      <c r="BQ69" s="264">
        <v>63</v>
      </c>
      <c r="BR69" s="269"/>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8"/>
    </row>
    <row r="70" spans="1:131" s="249" customFormat="1" ht="26.25" customHeight="1">
      <c r="A70" s="263">
        <v>3</v>
      </c>
      <c r="B70" s="919" t="s">
        <v>579</v>
      </c>
      <c r="C70" s="920"/>
      <c r="D70" s="920"/>
      <c r="E70" s="920"/>
      <c r="F70" s="920"/>
      <c r="G70" s="920"/>
      <c r="H70" s="920"/>
      <c r="I70" s="920"/>
      <c r="J70" s="920"/>
      <c r="K70" s="920"/>
      <c r="L70" s="920"/>
      <c r="M70" s="920"/>
      <c r="N70" s="920"/>
      <c r="O70" s="920"/>
      <c r="P70" s="921"/>
      <c r="Q70" s="922">
        <v>4</v>
      </c>
      <c r="R70" s="877"/>
      <c r="S70" s="877"/>
      <c r="T70" s="877"/>
      <c r="U70" s="877"/>
      <c r="V70" s="877">
        <v>3</v>
      </c>
      <c r="W70" s="877"/>
      <c r="X70" s="877"/>
      <c r="Y70" s="877"/>
      <c r="Z70" s="877"/>
      <c r="AA70" s="877">
        <v>1</v>
      </c>
      <c r="AB70" s="877"/>
      <c r="AC70" s="877"/>
      <c r="AD70" s="877"/>
      <c r="AE70" s="877"/>
      <c r="AF70" s="877">
        <v>1</v>
      </c>
      <c r="AG70" s="877"/>
      <c r="AH70" s="877"/>
      <c r="AI70" s="877"/>
      <c r="AJ70" s="877"/>
      <c r="AK70" s="877" t="s">
        <v>577</v>
      </c>
      <c r="AL70" s="877"/>
      <c r="AM70" s="877"/>
      <c r="AN70" s="877"/>
      <c r="AO70" s="877"/>
      <c r="AP70" s="877" t="s">
        <v>577</v>
      </c>
      <c r="AQ70" s="877"/>
      <c r="AR70" s="877"/>
      <c r="AS70" s="877"/>
      <c r="AT70" s="877"/>
      <c r="AU70" s="877" t="s">
        <v>577</v>
      </c>
      <c r="AV70" s="877"/>
      <c r="AW70" s="877"/>
      <c r="AX70" s="877"/>
      <c r="AY70" s="877"/>
      <c r="AZ70" s="923"/>
      <c r="BA70" s="923"/>
      <c r="BB70" s="923"/>
      <c r="BC70" s="923"/>
      <c r="BD70" s="924"/>
      <c r="BE70" s="267"/>
      <c r="BF70" s="267"/>
      <c r="BG70" s="267"/>
      <c r="BH70" s="267"/>
      <c r="BI70" s="267"/>
      <c r="BJ70" s="267"/>
      <c r="BK70" s="267"/>
      <c r="BL70" s="267"/>
      <c r="BM70" s="267"/>
      <c r="BN70" s="267"/>
      <c r="BO70" s="267"/>
      <c r="BP70" s="267"/>
      <c r="BQ70" s="264">
        <v>64</v>
      </c>
      <c r="BR70" s="269"/>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8"/>
    </row>
    <row r="71" spans="1:131" s="249" customFormat="1" ht="26.25" customHeight="1">
      <c r="A71" s="263">
        <v>4</v>
      </c>
      <c r="B71" s="919" t="s">
        <v>580</v>
      </c>
      <c r="C71" s="920"/>
      <c r="D71" s="920"/>
      <c r="E71" s="920"/>
      <c r="F71" s="920"/>
      <c r="G71" s="920"/>
      <c r="H71" s="920"/>
      <c r="I71" s="920"/>
      <c r="J71" s="920"/>
      <c r="K71" s="920"/>
      <c r="L71" s="920"/>
      <c r="M71" s="920"/>
      <c r="N71" s="920"/>
      <c r="O71" s="920"/>
      <c r="P71" s="921"/>
      <c r="Q71" s="922">
        <v>10042</v>
      </c>
      <c r="R71" s="877"/>
      <c r="S71" s="877"/>
      <c r="T71" s="877"/>
      <c r="U71" s="877"/>
      <c r="V71" s="877">
        <v>9586</v>
      </c>
      <c r="W71" s="877"/>
      <c r="X71" s="877"/>
      <c r="Y71" s="877"/>
      <c r="Z71" s="877"/>
      <c r="AA71" s="877">
        <v>456</v>
      </c>
      <c r="AB71" s="877"/>
      <c r="AC71" s="877"/>
      <c r="AD71" s="877"/>
      <c r="AE71" s="877"/>
      <c r="AF71" s="877">
        <v>456</v>
      </c>
      <c r="AG71" s="877"/>
      <c r="AH71" s="877"/>
      <c r="AI71" s="877"/>
      <c r="AJ71" s="877"/>
      <c r="AK71" s="877" t="s">
        <v>577</v>
      </c>
      <c r="AL71" s="877"/>
      <c r="AM71" s="877"/>
      <c r="AN71" s="877"/>
      <c r="AO71" s="877"/>
      <c r="AP71" s="877">
        <v>253</v>
      </c>
      <c r="AQ71" s="877"/>
      <c r="AR71" s="877"/>
      <c r="AS71" s="877"/>
      <c r="AT71" s="877"/>
      <c r="AU71" s="877">
        <v>6</v>
      </c>
      <c r="AV71" s="877"/>
      <c r="AW71" s="877"/>
      <c r="AX71" s="877"/>
      <c r="AY71" s="877"/>
      <c r="AZ71" s="923"/>
      <c r="BA71" s="923"/>
      <c r="BB71" s="923"/>
      <c r="BC71" s="923"/>
      <c r="BD71" s="924"/>
      <c r="BE71" s="267"/>
      <c r="BF71" s="267"/>
      <c r="BG71" s="267"/>
      <c r="BH71" s="267"/>
      <c r="BI71" s="267"/>
      <c r="BJ71" s="267"/>
      <c r="BK71" s="267"/>
      <c r="BL71" s="267"/>
      <c r="BM71" s="267"/>
      <c r="BN71" s="267"/>
      <c r="BO71" s="267"/>
      <c r="BP71" s="267"/>
      <c r="BQ71" s="264">
        <v>65</v>
      </c>
      <c r="BR71" s="269"/>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8"/>
    </row>
    <row r="72" spans="1:131" s="249" customFormat="1" ht="26.25" customHeight="1">
      <c r="A72" s="263">
        <v>5</v>
      </c>
      <c r="B72" s="919" t="s">
        <v>581</v>
      </c>
      <c r="C72" s="920"/>
      <c r="D72" s="920"/>
      <c r="E72" s="920"/>
      <c r="F72" s="920"/>
      <c r="G72" s="920"/>
      <c r="H72" s="920"/>
      <c r="I72" s="920"/>
      <c r="J72" s="920"/>
      <c r="K72" s="920"/>
      <c r="L72" s="920"/>
      <c r="M72" s="920"/>
      <c r="N72" s="920"/>
      <c r="O72" s="920"/>
      <c r="P72" s="921"/>
      <c r="Q72" s="922">
        <v>1950</v>
      </c>
      <c r="R72" s="877"/>
      <c r="S72" s="877"/>
      <c r="T72" s="877"/>
      <c r="U72" s="877"/>
      <c r="V72" s="877">
        <v>1930</v>
      </c>
      <c r="W72" s="877"/>
      <c r="X72" s="877"/>
      <c r="Y72" s="877"/>
      <c r="Z72" s="877"/>
      <c r="AA72" s="877">
        <v>20</v>
      </c>
      <c r="AB72" s="877"/>
      <c r="AC72" s="877"/>
      <c r="AD72" s="877"/>
      <c r="AE72" s="877"/>
      <c r="AF72" s="877">
        <v>20</v>
      </c>
      <c r="AG72" s="877"/>
      <c r="AH72" s="877"/>
      <c r="AI72" s="877"/>
      <c r="AJ72" s="877"/>
      <c r="AK72" s="877">
        <v>53</v>
      </c>
      <c r="AL72" s="877"/>
      <c r="AM72" s="877"/>
      <c r="AN72" s="877"/>
      <c r="AO72" s="877"/>
      <c r="AP72" s="877" t="s">
        <v>577</v>
      </c>
      <c r="AQ72" s="877"/>
      <c r="AR72" s="877"/>
      <c r="AS72" s="877"/>
      <c r="AT72" s="877"/>
      <c r="AU72" s="877" t="s">
        <v>577</v>
      </c>
      <c r="AV72" s="877"/>
      <c r="AW72" s="877"/>
      <c r="AX72" s="877"/>
      <c r="AY72" s="877"/>
      <c r="AZ72" s="923"/>
      <c r="BA72" s="923"/>
      <c r="BB72" s="923"/>
      <c r="BC72" s="923"/>
      <c r="BD72" s="924"/>
      <c r="BE72" s="267"/>
      <c r="BF72" s="267"/>
      <c r="BG72" s="267"/>
      <c r="BH72" s="267"/>
      <c r="BI72" s="267"/>
      <c r="BJ72" s="267"/>
      <c r="BK72" s="267"/>
      <c r="BL72" s="267"/>
      <c r="BM72" s="267"/>
      <c r="BN72" s="267"/>
      <c r="BO72" s="267"/>
      <c r="BP72" s="267"/>
      <c r="BQ72" s="264">
        <v>66</v>
      </c>
      <c r="BR72" s="269"/>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8"/>
    </row>
    <row r="73" spans="1:131" s="249" customFormat="1" ht="26.25" customHeight="1">
      <c r="A73" s="263">
        <v>6</v>
      </c>
      <c r="B73" s="919" t="s">
        <v>582</v>
      </c>
      <c r="C73" s="920"/>
      <c r="D73" s="920"/>
      <c r="E73" s="920"/>
      <c r="F73" s="920"/>
      <c r="G73" s="920"/>
      <c r="H73" s="920"/>
      <c r="I73" s="920"/>
      <c r="J73" s="920"/>
      <c r="K73" s="920"/>
      <c r="L73" s="920"/>
      <c r="M73" s="920"/>
      <c r="N73" s="920"/>
      <c r="O73" s="920"/>
      <c r="P73" s="921"/>
      <c r="Q73" s="922">
        <v>511</v>
      </c>
      <c r="R73" s="877"/>
      <c r="S73" s="877"/>
      <c r="T73" s="877"/>
      <c r="U73" s="877"/>
      <c r="V73" s="877">
        <v>506</v>
      </c>
      <c r="W73" s="877"/>
      <c r="X73" s="877"/>
      <c r="Y73" s="877"/>
      <c r="Z73" s="877"/>
      <c r="AA73" s="877">
        <v>5</v>
      </c>
      <c r="AB73" s="877"/>
      <c r="AC73" s="877"/>
      <c r="AD73" s="877"/>
      <c r="AE73" s="877"/>
      <c r="AF73" s="877">
        <v>5</v>
      </c>
      <c r="AG73" s="877"/>
      <c r="AH73" s="877"/>
      <c r="AI73" s="877"/>
      <c r="AJ73" s="877"/>
      <c r="AK73" s="877">
        <v>25</v>
      </c>
      <c r="AL73" s="877"/>
      <c r="AM73" s="877"/>
      <c r="AN73" s="877"/>
      <c r="AO73" s="877"/>
      <c r="AP73" s="877">
        <v>395</v>
      </c>
      <c r="AQ73" s="877"/>
      <c r="AR73" s="877"/>
      <c r="AS73" s="877"/>
      <c r="AT73" s="877"/>
      <c r="AU73" s="877">
        <v>51</v>
      </c>
      <c r="AV73" s="877"/>
      <c r="AW73" s="877"/>
      <c r="AX73" s="877"/>
      <c r="AY73" s="877"/>
      <c r="AZ73" s="923"/>
      <c r="BA73" s="923"/>
      <c r="BB73" s="923"/>
      <c r="BC73" s="923"/>
      <c r="BD73" s="924"/>
      <c r="BE73" s="267"/>
      <c r="BF73" s="267"/>
      <c r="BG73" s="267"/>
      <c r="BH73" s="267"/>
      <c r="BI73" s="267"/>
      <c r="BJ73" s="267"/>
      <c r="BK73" s="267"/>
      <c r="BL73" s="267"/>
      <c r="BM73" s="267"/>
      <c r="BN73" s="267"/>
      <c r="BO73" s="267"/>
      <c r="BP73" s="267"/>
      <c r="BQ73" s="264">
        <v>67</v>
      </c>
      <c r="BR73" s="269"/>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8"/>
    </row>
    <row r="74" spans="1:131" s="249" customFormat="1" ht="26.25" customHeight="1">
      <c r="A74" s="263">
        <v>7</v>
      </c>
      <c r="B74" s="919" t="s">
        <v>583</v>
      </c>
      <c r="C74" s="920"/>
      <c r="D74" s="920"/>
      <c r="E74" s="920"/>
      <c r="F74" s="920"/>
      <c r="G74" s="920"/>
      <c r="H74" s="920"/>
      <c r="I74" s="920"/>
      <c r="J74" s="920"/>
      <c r="K74" s="920"/>
      <c r="L74" s="920"/>
      <c r="M74" s="920"/>
      <c r="N74" s="920"/>
      <c r="O74" s="920"/>
      <c r="P74" s="921"/>
      <c r="Q74" s="922">
        <v>20538</v>
      </c>
      <c r="R74" s="877"/>
      <c r="S74" s="877"/>
      <c r="T74" s="877"/>
      <c r="U74" s="877"/>
      <c r="V74" s="877">
        <v>19596</v>
      </c>
      <c r="W74" s="877"/>
      <c r="X74" s="877"/>
      <c r="Y74" s="877"/>
      <c r="Z74" s="877"/>
      <c r="AA74" s="877">
        <v>942</v>
      </c>
      <c r="AB74" s="877"/>
      <c r="AC74" s="877"/>
      <c r="AD74" s="877"/>
      <c r="AE74" s="877"/>
      <c r="AF74" s="877">
        <v>6942</v>
      </c>
      <c r="AG74" s="877"/>
      <c r="AH74" s="877"/>
      <c r="AI74" s="877"/>
      <c r="AJ74" s="877"/>
      <c r="AK74" s="877" t="s">
        <v>577</v>
      </c>
      <c r="AL74" s="877"/>
      <c r="AM74" s="877"/>
      <c r="AN74" s="877"/>
      <c r="AO74" s="877"/>
      <c r="AP74" s="877">
        <v>7511</v>
      </c>
      <c r="AQ74" s="877"/>
      <c r="AR74" s="877"/>
      <c r="AS74" s="877"/>
      <c r="AT74" s="877"/>
      <c r="AU74" s="877">
        <v>75</v>
      </c>
      <c r="AV74" s="877"/>
      <c r="AW74" s="877"/>
      <c r="AX74" s="877"/>
      <c r="AY74" s="877"/>
      <c r="AZ74" s="923"/>
      <c r="BA74" s="923"/>
      <c r="BB74" s="923"/>
      <c r="BC74" s="923"/>
      <c r="BD74" s="924"/>
      <c r="BE74" s="267"/>
      <c r="BF74" s="267"/>
      <c r="BG74" s="267"/>
      <c r="BH74" s="267"/>
      <c r="BI74" s="267"/>
      <c r="BJ74" s="267"/>
      <c r="BK74" s="267"/>
      <c r="BL74" s="267"/>
      <c r="BM74" s="267"/>
      <c r="BN74" s="267"/>
      <c r="BO74" s="267"/>
      <c r="BP74" s="267"/>
      <c r="BQ74" s="264">
        <v>68</v>
      </c>
      <c r="BR74" s="269"/>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8"/>
    </row>
    <row r="75" spans="1:131" s="249" customFormat="1" ht="26.25" customHeight="1">
      <c r="A75" s="263">
        <v>8</v>
      </c>
      <c r="B75" s="919" t="s">
        <v>584</v>
      </c>
      <c r="C75" s="920"/>
      <c r="D75" s="920"/>
      <c r="E75" s="920"/>
      <c r="F75" s="920"/>
      <c r="G75" s="920"/>
      <c r="H75" s="920"/>
      <c r="I75" s="920"/>
      <c r="J75" s="920"/>
      <c r="K75" s="920"/>
      <c r="L75" s="920"/>
      <c r="M75" s="920"/>
      <c r="N75" s="920"/>
      <c r="O75" s="920"/>
      <c r="P75" s="921"/>
      <c r="Q75" s="925">
        <v>6959</v>
      </c>
      <c r="R75" s="926"/>
      <c r="S75" s="926"/>
      <c r="T75" s="926"/>
      <c r="U75" s="876"/>
      <c r="V75" s="927">
        <v>6856</v>
      </c>
      <c r="W75" s="926"/>
      <c r="X75" s="926"/>
      <c r="Y75" s="926"/>
      <c r="Z75" s="876"/>
      <c r="AA75" s="927">
        <v>103</v>
      </c>
      <c r="AB75" s="926"/>
      <c r="AC75" s="926"/>
      <c r="AD75" s="926"/>
      <c r="AE75" s="876"/>
      <c r="AF75" s="927">
        <v>103</v>
      </c>
      <c r="AG75" s="926"/>
      <c r="AH75" s="926"/>
      <c r="AI75" s="926"/>
      <c r="AJ75" s="876"/>
      <c r="AK75" s="927">
        <v>2441</v>
      </c>
      <c r="AL75" s="926"/>
      <c r="AM75" s="926"/>
      <c r="AN75" s="926"/>
      <c r="AO75" s="876"/>
      <c r="AP75" s="927" t="s">
        <v>577</v>
      </c>
      <c r="AQ75" s="926"/>
      <c r="AR75" s="926"/>
      <c r="AS75" s="926"/>
      <c r="AT75" s="876"/>
      <c r="AU75" s="927" t="s">
        <v>577</v>
      </c>
      <c r="AV75" s="926"/>
      <c r="AW75" s="926"/>
      <c r="AX75" s="926"/>
      <c r="AY75" s="876"/>
      <c r="AZ75" s="923"/>
      <c r="BA75" s="923"/>
      <c r="BB75" s="923"/>
      <c r="BC75" s="923"/>
      <c r="BD75" s="924"/>
      <c r="BE75" s="267"/>
      <c r="BF75" s="267"/>
      <c r="BG75" s="267"/>
      <c r="BH75" s="267"/>
      <c r="BI75" s="267"/>
      <c r="BJ75" s="267"/>
      <c r="BK75" s="267"/>
      <c r="BL75" s="267"/>
      <c r="BM75" s="267"/>
      <c r="BN75" s="267"/>
      <c r="BO75" s="267"/>
      <c r="BP75" s="267"/>
      <c r="BQ75" s="264">
        <v>69</v>
      </c>
      <c r="BR75" s="269"/>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8"/>
    </row>
    <row r="76" spans="1:131" s="249" customFormat="1" ht="26.25" customHeight="1">
      <c r="A76" s="263">
        <v>9</v>
      </c>
      <c r="B76" s="919" t="s">
        <v>585</v>
      </c>
      <c r="C76" s="920"/>
      <c r="D76" s="920"/>
      <c r="E76" s="920"/>
      <c r="F76" s="920"/>
      <c r="G76" s="920"/>
      <c r="H76" s="920"/>
      <c r="I76" s="920"/>
      <c r="J76" s="920"/>
      <c r="K76" s="920"/>
      <c r="L76" s="920"/>
      <c r="M76" s="920"/>
      <c r="N76" s="920"/>
      <c r="O76" s="920"/>
      <c r="P76" s="921"/>
      <c r="Q76" s="925">
        <v>1424517</v>
      </c>
      <c r="R76" s="926"/>
      <c r="S76" s="926"/>
      <c r="T76" s="926"/>
      <c r="U76" s="876"/>
      <c r="V76" s="927">
        <v>1354325</v>
      </c>
      <c r="W76" s="926"/>
      <c r="X76" s="926"/>
      <c r="Y76" s="926"/>
      <c r="Z76" s="876"/>
      <c r="AA76" s="927">
        <v>70191</v>
      </c>
      <c r="AB76" s="926"/>
      <c r="AC76" s="926"/>
      <c r="AD76" s="926"/>
      <c r="AE76" s="876"/>
      <c r="AF76" s="927">
        <v>70191</v>
      </c>
      <c r="AG76" s="926"/>
      <c r="AH76" s="926"/>
      <c r="AI76" s="926"/>
      <c r="AJ76" s="876"/>
      <c r="AK76" s="927">
        <v>20230</v>
      </c>
      <c r="AL76" s="926"/>
      <c r="AM76" s="926"/>
      <c r="AN76" s="926"/>
      <c r="AO76" s="876"/>
      <c r="AP76" s="927" t="s">
        <v>577</v>
      </c>
      <c r="AQ76" s="926"/>
      <c r="AR76" s="926"/>
      <c r="AS76" s="926"/>
      <c r="AT76" s="876"/>
      <c r="AU76" s="927" t="s">
        <v>577</v>
      </c>
      <c r="AV76" s="926"/>
      <c r="AW76" s="926"/>
      <c r="AX76" s="926"/>
      <c r="AY76" s="876"/>
      <c r="AZ76" s="923"/>
      <c r="BA76" s="923"/>
      <c r="BB76" s="923"/>
      <c r="BC76" s="923"/>
      <c r="BD76" s="924"/>
      <c r="BE76" s="267"/>
      <c r="BF76" s="267"/>
      <c r="BG76" s="267"/>
      <c r="BH76" s="267"/>
      <c r="BI76" s="267"/>
      <c r="BJ76" s="267"/>
      <c r="BK76" s="267"/>
      <c r="BL76" s="267"/>
      <c r="BM76" s="267"/>
      <c r="BN76" s="267"/>
      <c r="BO76" s="267"/>
      <c r="BP76" s="267"/>
      <c r="BQ76" s="264">
        <v>70</v>
      </c>
      <c r="BR76" s="269"/>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8"/>
    </row>
    <row r="77" spans="1:131" s="249" customFormat="1" ht="26.25" customHeight="1">
      <c r="A77" s="263">
        <v>10</v>
      </c>
      <c r="B77" s="919" t="s">
        <v>596</v>
      </c>
      <c r="C77" s="920"/>
      <c r="D77" s="920"/>
      <c r="E77" s="920"/>
      <c r="F77" s="920"/>
      <c r="G77" s="920"/>
      <c r="H77" s="920"/>
      <c r="I77" s="920"/>
      <c r="J77" s="920"/>
      <c r="K77" s="920"/>
      <c r="L77" s="920"/>
      <c r="M77" s="920"/>
      <c r="N77" s="920"/>
      <c r="O77" s="920"/>
      <c r="P77" s="921"/>
      <c r="Q77" s="922">
        <v>312</v>
      </c>
      <c r="R77" s="877"/>
      <c r="S77" s="877"/>
      <c r="T77" s="877"/>
      <c r="U77" s="877"/>
      <c r="V77" s="877">
        <v>191</v>
      </c>
      <c r="W77" s="877"/>
      <c r="X77" s="877"/>
      <c r="Y77" s="877"/>
      <c r="Z77" s="877"/>
      <c r="AA77" s="877">
        <v>121</v>
      </c>
      <c r="AB77" s="877"/>
      <c r="AC77" s="877"/>
      <c r="AD77" s="877"/>
      <c r="AE77" s="877"/>
      <c r="AF77" s="877">
        <v>121</v>
      </c>
      <c r="AG77" s="877"/>
      <c r="AH77" s="877"/>
      <c r="AI77" s="877"/>
      <c r="AJ77" s="877"/>
      <c r="AK77" s="877">
        <v>57</v>
      </c>
      <c r="AL77" s="877"/>
      <c r="AM77" s="877"/>
      <c r="AN77" s="877"/>
      <c r="AO77" s="877"/>
      <c r="AP77" s="877" t="s">
        <v>577</v>
      </c>
      <c r="AQ77" s="877"/>
      <c r="AR77" s="877"/>
      <c r="AS77" s="877"/>
      <c r="AT77" s="877"/>
      <c r="AU77" s="877" t="s">
        <v>577</v>
      </c>
      <c r="AV77" s="877"/>
      <c r="AW77" s="877"/>
      <c r="AX77" s="877"/>
      <c r="AY77" s="877"/>
      <c r="AZ77" s="923"/>
      <c r="BA77" s="923"/>
      <c r="BB77" s="923"/>
      <c r="BC77" s="923"/>
      <c r="BD77" s="924"/>
      <c r="BE77" s="267"/>
      <c r="BF77" s="267"/>
      <c r="BG77" s="267"/>
      <c r="BH77" s="267"/>
      <c r="BI77" s="267"/>
      <c r="BJ77" s="267"/>
      <c r="BK77" s="267"/>
      <c r="BL77" s="267"/>
      <c r="BM77" s="267"/>
      <c r="BN77" s="267"/>
      <c r="BO77" s="267"/>
      <c r="BP77" s="267"/>
      <c r="BQ77" s="264">
        <v>71</v>
      </c>
      <c r="BR77" s="269"/>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8"/>
    </row>
    <row r="78" spans="1:131" s="249" customFormat="1" ht="26.25" customHeight="1">
      <c r="A78" s="263">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7"/>
      <c r="BF78" s="267"/>
      <c r="BG78" s="267"/>
      <c r="BH78" s="267"/>
      <c r="BI78" s="267"/>
      <c r="BJ78" s="270"/>
      <c r="BK78" s="270"/>
      <c r="BL78" s="270"/>
      <c r="BM78" s="270"/>
      <c r="BN78" s="270"/>
      <c r="BO78" s="267"/>
      <c r="BP78" s="267"/>
      <c r="BQ78" s="264">
        <v>72</v>
      </c>
      <c r="BR78" s="269"/>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8"/>
    </row>
    <row r="79" spans="1:131" s="249" customFormat="1" ht="26.25" customHeight="1">
      <c r="A79" s="263">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7"/>
      <c r="BF79" s="267"/>
      <c r="BG79" s="267"/>
      <c r="BH79" s="267"/>
      <c r="BI79" s="267"/>
      <c r="BJ79" s="270"/>
      <c r="BK79" s="270"/>
      <c r="BL79" s="270"/>
      <c r="BM79" s="270"/>
      <c r="BN79" s="270"/>
      <c r="BO79" s="267"/>
      <c r="BP79" s="267"/>
      <c r="BQ79" s="264">
        <v>73</v>
      </c>
      <c r="BR79" s="269"/>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8"/>
    </row>
    <row r="80" spans="1:131" s="249" customFormat="1" ht="26.25" customHeight="1">
      <c r="A80" s="263">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7"/>
      <c r="BF80" s="267"/>
      <c r="BG80" s="267"/>
      <c r="BH80" s="267"/>
      <c r="BI80" s="267"/>
      <c r="BJ80" s="267"/>
      <c r="BK80" s="267"/>
      <c r="BL80" s="267"/>
      <c r="BM80" s="267"/>
      <c r="BN80" s="267"/>
      <c r="BO80" s="267"/>
      <c r="BP80" s="267"/>
      <c r="BQ80" s="264">
        <v>74</v>
      </c>
      <c r="BR80" s="269"/>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8"/>
    </row>
    <row r="81" spans="1:131" s="249" customFormat="1" ht="26.25" customHeight="1">
      <c r="A81" s="263">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7"/>
      <c r="BF81" s="267"/>
      <c r="BG81" s="267"/>
      <c r="BH81" s="267"/>
      <c r="BI81" s="267"/>
      <c r="BJ81" s="267"/>
      <c r="BK81" s="267"/>
      <c r="BL81" s="267"/>
      <c r="BM81" s="267"/>
      <c r="BN81" s="267"/>
      <c r="BO81" s="267"/>
      <c r="BP81" s="267"/>
      <c r="BQ81" s="264">
        <v>75</v>
      </c>
      <c r="BR81" s="269"/>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8"/>
    </row>
    <row r="82" spans="1:131" s="249" customFormat="1" ht="26.25" customHeight="1">
      <c r="A82" s="263">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7"/>
      <c r="BF82" s="267"/>
      <c r="BG82" s="267"/>
      <c r="BH82" s="267"/>
      <c r="BI82" s="267"/>
      <c r="BJ82" s="267"/>
      <c r="BK82" s="267"/>
      <c r="BL82" s="267"/>
      <c r="BM82" s="267"/>
      <c r="BN82" s="267"/>
      <c r="BO82" s="267"/>
      <c r="BP82" s="267"/>
      <c r="BQ82" s="264">
        <v>76</v>
      </c>
      <c r="BR82" s="269"/>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8"/>
    </row>
    <row r="83" spans="1:131" s="249" customFormat="1" ht="26.25" customHeight="1">
      <c r="A83" s="263">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7"/>
      <c r="BF83" s="267"/>
      <c r="BG83" s="267"/>
      <c r="BH83" s="267"/>
      <c r="BI83" s="267"/>
      <c r="BJ83" s="267"/>
      <c r="BK83" s="267"/>
      <c r="BL83" s="267"/>
      <c r="BM83" s="267"/>
      <c r="BN83" s="267"/>
      <c r="BO83" s="267"/>
      <c r="BP83" s="267"/>
      <c r="BQ83" s="264">
        <v>77</v>
      </c>
      <c r="BR83" s="269"/>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8"/>
    </row>
    <row r="84" spans="1:131" s="249" customFormat="1" ht="26.25" customHeight="1">
      <c r="A84" s="263">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7"/>
      <c r="BF84" s="267"/>
      <c r="BG84" s="267"/>
      <c r="BH84" s="267"/>
      <c r="BI84" s="267"/>
      <c r="BJ84" s="267"/>
      <c r="BK84" s="267"/>
      <c r="BL84" s="267"/>
      <c r="BM84" s="267"/>
      <c r="BN84" s="267"/>
      <c r="BO84" s="267"/>
      <c r="BP84" s="267"/>
      <c r="BQ84" s="264">
        <v>78</v>
      </c>
      <c r="BR84" s="269"/>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8"/>
    </row>
    <row r="85" spans="1:131" s="249" customFormat="1" ht="26.25" customHeight="1">
      <c r="A85" s="263">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7"/>
      <c r="BF85" s="267"/>
      <c r="BG85" s="267"/>
      <c r="BH85" s="267"/>
      <c r="BI85" s="267"/>
      <c r="BJ85" s="267"/>
      <c r="BK85" s="267"/>
      <c r="BL85" s="267"/>
      <c r="BM85" s="267"/>
      <c r="BN85" s="267"/>
      <c r="BO85" s="267"/>
      <c r="BP85" s="267"/>
      <c r="BQ85" s="264">
        <v>79</v>
      </c>
      <c r="BR85" s="269"/>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8"/>
    </row>
    <row r="86" spans="1:131" s="249" customFormat="1" ht="26.25" customHeight="1">
      <c r="A86" s="263">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7"/>
      <c r="BF86" s="267"/>
      <c r="BG86" s="267"/>
      <c r="BH86" s="267"/>
      <c r="BI86" s="267"/>
      <c r="BJ86" s="267"/>
      <c r="BK86" s="267"/>
      <c r="BL86" s="267"/>
      <c r="BM86" s="267"/>
      <c r="BN86" s="267"/>
      <c r="BO86" s="267"/>
      <c r="BP86" s="267"/>
      <c r="BQ86" s="264">
        <v>80</v>
      </c>
      <c r="BR86" s="269"/>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8"/>
    </row>
    <row r="87" spans="1:131" s="249" customFormat="1" ht="26.25" customHeight="1">
      <c r="A87" s="271">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7"/>
      <c r="BF87" s="267"/>
      <c r="BG87" s="267"/>
      <c r="BH87" s="267"/>
      <c r="BI87" s="267"/>
      <c r="BJ87" s="267"/>
      <c r="BK87" s="267"/>
      <c r="BL87" s="267"/>
      <c r="BM87" s="267"/>
      <c r="BN87" s="267"/>
      <c r="BO87" s="267"/>
      <c r="BP87" s="267"/>
      <c r="BQ87" s="264">
        <v>81</v>
      </c>
      <c r="BR87" s="269"/>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8"/>
    </row>
    <row r="88" spans="1:131" s="249" customFormat="1" ht="26.25" customHeight="1" thickBot="1">
      <c r="A88" s="266" t="s">
        <v>390</v>
      </c>
      <c r="B88" s="838" t="s">
        <v>419</v>
      </c>
      <c r="C88" s="839"/>
      <c r="D88" s="839"/>
      <c r="E88" s="839"/>
      <c r="F88" s="839"/>
      <c r="G88" s="839"/>
      <c r="H88" s="839"/>
      <c r="I88" s="839"/>
      <c r="J88" s="839"/>
      <c r="K88" s="839"/>
      <c r="L88" s="839"/>
      <c r="M88" s="839"/>
      <c r="N88" s="839"/>
      <c r="O88" s="839"/>
      <c r="P88" s="840"/>
      <c r="Q88" s="884"/>
      <c r="R88" s="885"/>
      <c r="S88" s="885"/>
      <c r="T88" s="885"/>
      <c r="U88" s="885"/>
      <c r="V88" s="885"/>
      <c r="W88" s="885"/>
      <c r="X88" s="885"/>
      <c r="Y88" s="885"/>
      <c r="Z88" s="885"/>
      <c r="AA88" s="885"/>
      <c r="AB88" s="885"/>
      <c r="AC88" s="885"/>
      <c r="AD88" s="885"/>
      <c r="AE88" s="885"/>
      <c r="AF88" s="888">
        <v>78758</v>
      </c>
      <c r="AG88" s="888"/>
      <c r="AH88" s="888"/>
      <c r="AI88" s="888"/>
      <c r="AJ88" s="888"/>
      <c r="AK88" s="885"/>
      <c r="AL88" s="885"/>
      <c r="AM88" s="885"/>
      <c r="AN88" s="885"/>
      <c r="AO88" s="885"/>
      <c r="AP88" s="888">
        <v>8223</v>
      </c>
      <c r="AQ88" s="888"/>
      <c r="AR88" s="888"/>
      <c r="AS88" s="888"/>
      <c r="AT88" s="888"/>
      <c r="AU88" s="888">
        <v>148</v>
      </c>
      <c r="AV88" s="888"/>
      <c r="AW88" s="888"/>
      <c r="AX88" s="888"/>
      <c r="AY88" s="888"/>
      <c r="AZ88" s="893"/>
      <c r="BA88" s="893"/>
      <c r="BB88" s="893"/>
      <c r="BC88" s="893"/>
      <c r="BD88" s="894"/>
      <c r="BE88" s="267"/>
      <c r="BF88" s="267"/>
      <c r="BG88" s="267"/>
      <c r="BH88" s="267"/>
      <c r="BI88" s="267"/>
      <c r="BJ88" s="267"/>
      <c r="BK88" s="267"/>
      <c r="BL88" s="267"/>
      <c r="BM88" s="267"/>
      <c r="BN88" s="267"/>
      <c r="BO88" s="267"/>
      <c r="BP88" s="267"/>
      <c r="BQ88" s="264">
        <v>82</v>
      </c>
      <c r="BR88" s="269"/>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420</v>
      </c>
      <c r="BS102" s="839"/>
      <c r="BT102" s="839"/>
      <c r="BU102" s="839"/>
      <c r="BV102" s="839"/>
      <c r="BW102" s="839"/>
      <c r="BX102" s="839"/>
      <c r="BY102" s="839"/>
      <c r="BZ102" s="839"/>
      <c r="CA102" s="839"/>
      <c r="CB102" s="839"/>
      <c r="CC102" s="839"/>
      <c r="CD102" s="839"/>
      <c r="CE102" s="839"/>
      <c r="CF102" s="839"/>
      <c r="CG102" s="840"/>
      <c r="CH102" s="935"/>
      <c r="CI102" s="936"/>
      <c r="CJ102" s="936"/>
      <c r="CK102" s="936"/>
      <c r="CL102" s="937"/>
      <c r="CM102" s="935"/>
      <c r="CN102" s="936"/>
      <c r="CO102" s="936"/>
      <c r="CP102" s="936"/>
      <c r="CQ102" s="937"/>
      <c r="CR102" s="938">
        <v>1805</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v>332</v>
      </c>
      <c r="DM102" s="896"/>
      <c r="DN102" s="896"/>
      <c r="DO102" s="896"/>
      <c r="DP102" s="939"/>
      <c r="DQ102" s="938">
        <v>165</v>
      </c>
      <c r="DR102" s="896"/>
      <c r="DS102" s="896"/>
      <c r="DT102" s="896"/>
      <c r="DU102" s="939"/>
      <c r="DV102" s="962"/>
      <c r="DW102" s="963"/>
      <c r="DX102" s="963"/>
      <c r="DY102" s="963"/>
      <c r="DZ102" s="96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5" t="s">
        <v>421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6" t="s">
        <v>422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7" t="s">
        <v>425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8" customFormat="1" ht="26.25" customHeight="1">
      <c r="A109" s="960" t="s">
        <v>427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428</v>
      </c>
      <c r="AB109" s="941"/>
      <c r="AC109" s="941"/>
      <c r="AD109" s="941"/>
      <c r="AE109" s="942"/>
      <c r="AF109" s="940" t="s">
        <v>429</v>
      </c>
      <c r="AG109" s="941"/>
      <c r="AH109" s="941"/>
      <c r="AI109" s="941"/>
      <c r="AJ109" s="942"/>
      <c r="AK109" s="940" t="s">
        <v>306</v>
      </c>
      <c r="AL109" s="941"/>
      <c r="AM109" s="941"/>
      <c r="AN109" s="941"/>
      <c r="AO109" s="942"/>
      <c r="AP109" s="940" t="s">
        <v>430</v>
      </c>
      <c r="AQ109" s="941"/>
      <c r="AR109" s="941"/>
      <c r="AS109" s="941"/>
      <c r="AT109" s="943"/>
      <c r="AU109" s="960" t="s">
        <v>427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428</v>
      </c>
      <c r="BR109" s="941"/>
      <c r="BS109" s="941"/>
      <c r="BT109" s="941"/>
      <c r="BU109" s="942"/>
      <c r="BV109" s="940" t="s">
        <v>429</v>
      </c>
      <c r="BW109" s="941"/>
      <c r="BX109" s="941"/>
      <c r="BY109" s="941"/>
      <c r="BZ109" s="942"/>
      <c r="CA109" s="940" t="s">
        <v>306</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428</v>
      </c>
      <c r="DH109" s="941"/>
      <c r="DI109" s="941"/>
      <c r="DJ109" s="941"/>
      <c r="DK109" s="942"/>
      <c r="DL109" s="940" t="s">
        <v>429</v>
      </c>
      <c r="DM109" s="941"/>
      <c r="DN109" s="941"/>
      <c r="DO109" s="941"/>
      <c r="DP109" s="942"/>
      <c r="DQ109" s="940" t="s">
        <v>306</v>
      </c>
      <c r="DR109" s="941"/>
      <c r="DS109" s="941"/>
      <c r="DT109" s="941"/>
      <c r="DU109" s="942"/>
      <c r="DV109" s="940" t="s">
        <v>430</v>
      </c>
      <c r="DW109" s="941"/>
      <c r="DX109" s="941"/>
      <c r="DY109" s="941"/>
      <c r="DZ109" s="943"/>
    </row>
    <row r="110" spans="1:131" s="248" customFormat="1" ht="26.25" customHeight="1">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1874581</v>
      </c>
      <c r="AB110" s="948"/>
      <c r="AC110" s="948"/>
      <c r="AD110" s="948"/>
      <c r="AE110" s="949"/>
      <c r="AF110" s="950">
        <v>1876972</v>
      </c>
      <c r="AG110" s="948"/>
      <c r="AH110" s="948"/>
      <c r="AI110" s="948"/>
      <c r="AJ110" s="949"/>
      <c r="AK110" s="950">
        <v>1912739</v>
      </c>
      <c r="AL110" s="948"/>
      <c r="AM110" s="948"/>
      <c r="AN110" s="948"/>
      <c r="AO110" s="949"/>
      <c r="AP110" s="951">
        <v>13.3</v>
      </c>
      <c r="AQ110" s="952"/>
      <c r="AR110" s="952"/>
      <c r="AS110" s="952"/>
      <c r="AT110" s="953"/>
      <c r="AU110" s="954" t="s">
        <v>72</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19522249</v>
      </c>
      <c r="BR110" s="983"/>
      <c r="BS110" s="983"/>
      <c r="BT110" s="983"/>
      <c r="BU110" s="983"/>
      <c r="BV110" s="983">
        <v>19886029</v>
      </c>
      <c r="BW110" s="983"/>
      <c r="BX110" s="983"/>
      <c r="BY110" s="983"/>
      <c r="BZ110" s="983"/>
      <c r="CA110" s="983">
        <v>21335703</v>
      </c>
      <c r="CB110" s="983"/>
      <c r="CC110" s="983"/>
      <c r="CD110" s="983"/>
      <c r="CE110" s="983"/>
      <c r="CF110" s="997">
        <v>148.6</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392</v>
      </c>
      <c r="DH110" s="983"/>
      <c r="DI110" s="983"/>
      <c r="DJ110" s="983"/>
      <c r="DK110" s="983"/>
      <c r="DL110" s="983" t="s">
        <v>138</v>
      </c>
      <c r="DM110" s="983"/>
      <c r="DN110" s="983"/>
      <c r="DO110" s="983"/>
      <c r="DP110" s="983"/>
      <c r="DQ110" s="983" t="s">
        <v>392</v>
      </c>
      <c r="DR110" s="983"/>
      <c r="DS110" s="983"/>
      <c r="DT110" s="983"/>
      <c r="DU110" s="983"/>
      <c r="DV110" s="984" t="s">
        <v>138</v>
      </c>
      <c r="DW110" s="984"/>
      <c r="DX110" s="984"/>
      <c r="DY110" s="984"/>
      <c r="DZ110" s="985"/>
    </row>
    <row r="111" spans="1:131" s="248" customFormat="1" ht="26.25" customHeight="1">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392</v>
      </c>
      <c r="AB111" s="990"/>
      <c r="AC111" s="990"/>
      <c r="AD111" s="990"/>
      <c r="AE111" s="991"/>
      <c r="AF111" s="992" t="s">
        <v>138</v>
      </c>
      <c r="AG111" s="990"/>
      <c r="AH111" s="990"/>
      <c r="AI111" s="990"/>
      <c r="AJ111" s="991"/>
      <c r="AK111" s="992" t="s">
        <v>138</v>
      </c>
      <c r="AL111" s="990"/>
      <c r="AM111" s="990"/>
      <c r="AN111" s="990"/>
      <c r="AO111" s="991"/>
      <c r="AP111" s="993" t="s">
        <v>392</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v>793125</v>
      </c>
      <c r="BR111" s="976"/>
      <c r="BS111" s="976"/>
      <c r="BT111" s="976"/>
      <c r="BU111" s="976"/>
      <c r="BV111" s="976">
        <v>879696</v>
      </c>
      <c r="BW111" s="976"/>
      <c r="BX111" s="976"/>
      <c r="BY111" s="976"/>
      <c r="BZ111" s="976"/>
      <c r="CA111" s="976">
        <v>1561239</v>
      </c>
      <c r="CB111" s="976"/>
      <c r="CC111" s="976"/>
      <c r="CD111" s="976"/>
      <c r="CE111" s="976"/>
      <c r="CF111" s="970">
        <v>10.9</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138</v>
      </c>
      <c r="DM111" s="976"/>
      <c r="DN111" s="976"/>
      <c r="DO111" s="976"/>
      <c r="DP111" s="976"/>
      <c r="DQ111" s="976" t="s">
        <v>138</v>
      </c>
      <c r="DR111" s="976"/>
      <c r="DS111" s="976"/>
      <c r="DT111" s="976"/>
      <c r="DU111" s="976"/>
      <c r="DV111" s="977" t="s">
        <v>439</v>
      </c>
      <c r="DW111" s="977"/>
      <c r="DX111" s="977"/>
      <c r="DY111" s="977"/>
      <c r="DZ111" s="978"/>
    </row>
    <row r="112" spans="1:131" s="248" customFormat="1" ht="26.25" customHeight="1">
      <c r="A112" s="1008" t="s">
        <v>440</v>
      </c>
      <c r="B112" s="1009"/>
      <c r="C112" s="1006" t="s">
        <v>441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138</v>
      </c>
      <c r="AB112" s="1015"/>
      <c r="AC112" s="1015"/>
      <c r="AD112" s="1015"/>
      <c r="AE112" s="1016"/>
      <c r="AF112" s="1017" t="s">
        <v>439</v>
      </c>
      <c r="AG112" s="1015"/>
      <c r="AH112" s="1015"/>
      <c r="AI112" s="1015"/>
      <c r="AJ112" s="1016"/>
      <c r="AK112" s="1017" t="s">
        <v>392</v>
      </c>
      <c r="AL112" s="1015"/>
      <c r="AM112" s="1015"/>
      <c r="AN112" s="1015"/>
      <c r="AO112" s="1016"/>
      <c r="AP112" s="1018" t="s">
        <v>138</v>
      </c>
      <c r="AQ112" s="1019"/>
      <c r="AR112" s="1019"/>
      <c r="AS112" s="1019"/>
      <c r="AT112" s="1020"/>
      <c r="AU112" s="956"/>
      <c r="AV112" s="957"/>
      <c r="AW112" s="957"/>
      <c r="AX112" s="957"/>
      <c r="AY112" s="957"/>
      <c r="AZ112" s="1005" t="s">
        <v>442</v>
      </c>
      <c r="BA112" s="1006"/>
      <c r="BB112" s="1006"/>
      <c r="BC112" s="1006"/>
      <c r="BD112" s="1006"/>
      <c r="BE112" s="1006"/>
      <c r="BF112" s="1006"/>
      <c r="BG112" s="1006"/>
      <c r="BH112" s="1006"/>
      <c r="BI112" s="1006"/>
      <c r="BJ112" s="1006"/>
      <c r="BK112" s="1006"/>
      <c r="BL112" s="1006"/>
      <c r="BM112" s="1006"/>
      <c r="BN112" s="1006"/>
      <c r="BO112" s="1006"/>
      <c r="BP112" s="1007"/>
      <c r="BQ112" s="975">
        <v>356162</v>
      </c>
      <c r="BR112" s="976"/>
      <c r="BS112" s="976"/>
      <c r="BT112" s="976"/>
      <c r="BU112" s="976"/>
      <c r="BV112" s="976">
        <v>336151</v>
      </c>
      <c r="BW112" s="976"/>
      <c r="BX112" s="976"/>
      <c r="BY112" s="976"/>
      <c r="BZ112" s="976"/>
      <c r="CA112" s="976">
        <v>295021</v>
      </c>
      <c r="CB112" s="976"/>
      <c r="CC112" s="976"/>
      <c r="CD112" s="976"/>
      <c r="CE112" s="976"/>
      <c r="CF112" s="970">
        <v>2.1</v>
      </c>
      <c r="CG112" s="971"/>
      <c r="CH112" s="971"/>
      <c r="CI112" s="971"/>
      <c r="CJ112" s="971"/>
      <c r="CK112" s="1001"/>
      <c r="CL112" s="1002"/>
      <c r="CM112" s="972" t="s">
        <v>443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392</v>
      </c>
      <c r="DH112" s="976"/>
      <c r="DI112" s="976"/>
      <c r="DJ112" s="976"/>
      <c r="DK112" s="976"/>
      <c r="DL112" s="976" t="s">
        <v>138</v>
      </c>
      <c r="DM112" s="976"/>
      <c r="DN112" s="976"/>
      <c r="DO112" s="976"/>
      <c r="DP112" s="976"/>
      <c r="DQ112" s="976" t="s">
        <v>138</v>
      </c>
      <c r="DR112" s="976"/>
      <c r="DS112" s="976"/>
      <c r="DT112" s="976"/>
      <c r="DU112" s="976"/>
      <c r="DV112" s="977" t="s">
        <v>138</v>
      </c>
      <c r="DW112" s="977"/>
      <c r="DX112" s="977"/>
      <c r="DY112" s="977"/>
      <c r="DZ112" s="978"/>
    </row>
    <row r="113" spans="1:130" s="248" customFormat="1" ht="26.25" customHeight="1">
      <c r="A113" s="1010"/>
      <c r="B113" s="1011"/>
      <c r="C113" s="1006" t="s">
        <v>444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21977</v>
      </c>
      <c r="AB113" s="990"/>
      <c r="AC113" s="990"/>
      <c r="AD113" s="990"/>
      <c r="AE113" s="991"/>
      <c r="AF113" s="992">
        <v>48039</v>
      </c>
      <c r="AG113" s="990"/>
      <c r="AH113" s="990"/>
      <c r="AI113" s="990"/>
      <c r="AJ113" s="991"/>
      <c r="AK113" s="992">
        <v>37919</v>
      </c>
      <c r="AL113" s="990"/>
      <c r="AM113" s="990"/>
      <c r="AN113" s="990"/>
      <c r="AO113" s="991"/>
      <c r="AP113" s="993">
        <v>0.3</v>
      </c>
      <c r="AQ113" s="994"/>
      <c r="AR113" s="994"/>
      <c r="AS113" s="994"/>
      <c r="AT113" s="995"/>
      <c r="AU113" s="956"/>
      <c r="AV113" s="957"/>
      <c r="AW113" s="957"/>
      <c r="AX113" s="957"/>
      <c r="AY113" s="957"/>
      <c r="AZ113" s="1005" t="s">
        <v>445</v>
      </c>
      <c r="BA113" s="1006"/>
      <c r="BB113" s="1006"/>
      <c r="BC113" s="1006"/>
      <c r="BD113" s="1006"/>
      <c r="BE113" s="1006"/>
      <c r="BF113" s="1006"/>
      <c r="BG113" s="1006"/>
      <c r="BH113" s="1006"/>
      <c r="BI113" s="1006"/>
      <c r="BJ113" s="1006"/>
      <c r="BK113" s="1006"/>
      <c r="BL113" s="1006"/>
      <c r="BM113" s="1006"/>
      <c r="BN113" s="1006"/>
      <c r="BO113" s="1006"/>
      <c r="BP113" s="1007"/>
      <c r="BQ113" s="975">
        <v>246893</v>
      </c>
      <c r="BR113" s="976"/>
      <c r="BS113" s="976"/>
      <c r="BT113" s="976"/>
      <c r="BU113" s="976"/>
      <c r="BV113" s="976">
        <v>188489</v>
      </c>
      <c r="BW113" s="976"/>
      <c r="BX113" s="976"/>
      <c r="BY113" s="976"/>
      <c r="BZ113" s="976"/>
      <c r="CA113" s="976">
        <v>147883</v>
      </c>
      <c r="CB113" s="976"/>
      <c r="CC113" s="976"/>
      <c r="CD113" s="976"/>
      <c r="CE113" s="976"/>
      <c r="CF113" s="970">
        <v>1</v>
      </c>
      <c r="CG113" s="971"/>
      <c r="CH113" s="971"/>
      <c r="CI113" s="971"/>
      <c r="CJ113" s="971"/>
      <c r="CK113" s="1001"/>
      <c r="CL113" s="1002"/>
      <c r="CM113" s="972" t="s">
        <v>446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138</v>
      </c>
      <c r="DM113" s="1015"/>
      <c r="DN113" s="1015"/>
      <c r="DO113" s="1015"/>
      <c r="DP113" s="1016"/>
      <c r="DQ113" s="1017" t="s">
        <v>439</v>
      </c>
      <c r="DR113" s="1015"/>
      <c r="DS113" s="1015"/>
      <c r="DT113" s="1015"/>
      <c r="DU113" s="1016"/>
      <c r="DV113" s="1018" t="s">
        <v>392</v>
      </c>
      <c r="DW113" s="1019"/>
      <c r="DX113" s="1019"/>
      <c r="DY113" s="1019"/>
      <c r="DZ113" s="1020"/>
    </row>
    <row r="114" spans="1:130" s="248" customFormat="1" ht="26.25" customHeight="1">
      <c r="A114" s="1010"/>
      <c r="B114" s="1011"/>
      <c r="C114" s="1006" t="s">
        <v>447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63919</v>
      </c>
      <c r="AB114" s="1015"/>
      <c r="AC114" s="1015"/>
      <c r="AD114" s="1015"/>
      <c r="AE114" s="1016"/>
      <c r="AF114" s="1017">
        <v>60366</v>
      </c>
      <c r="AG114" s="1015"/>
      <c r="AH114" s="1015"/>
      <c r="AI114" s="1015"/>
      <c r="AJ114" s="1016"/>
      <c r="AK114" s="1017">
        <v>42163</v>
      </c>
      <c r="AL114" s="1015"/>
      <c r="AM114" s="1015"/>
      <c r="AN114" s="1015"/>
      <c r="AO114" s="1016"/>
      <c r="AP114" s="1018">
        <v>0.3</v>
      </c>
      <c r="AQ114" s="1019"/>
      <c r="AR114" s="1019"/>
      <c r="AS114" s="1019"/>
      <c r="AT114" s="1020"/>
      <c r="AU114" s="956"/>
      <c r="AV114" s="957"/>
      <c r="AW114" s="957"/>
      <c r="AX114" s="957"/>
      <c r="AY114" s="957"/>
      <c r="AZ114" s="1005" t="s">
        <v>448</v>
      </c>
      <c r="BA114" s="1006"/>
      <c r="BB114" s="1006"/>
      <c r="BC114" s="1006"/>
      <c r="BD114" s="1006"/>
      <c r="BE114" s="1006"/>
      <c r="BF114" s="1006"/>
      <c r="BG114" s="1006"/>
      <c r="BH114" s="1006"/>
      <c r="BI114" s="1006"/>
      <c r="BJ114" s="1006"/>
      <c r="BK114" s="1006"/>
      <c r="BL114" s="1006"/>
      <c r="BM114" s="1006"/>
      <c r="BN114" s="1006"/>
      <c r="BO114" s="1006"/>
      <c r="BP114" s="1007"/>
      <c r="BQ114" s="975">
        <v>4491837</v>
      </c>
      <c r="BR114" s="976"/>
      <c r="BS114" s="976"/>
      <c r="BT114" s="976"/>
      <c r="BU114" s="976"/>
      <c r="BV114" s="976">
        <v>4399532</v>
      </c>
      <c r="BW114" s="976"/>
      <c r="BX114" s="976"/>
      <c r="BY114" s="976"/>
      <c r="BZ114" s="976"/>
      <c r="CA114" s="976">
        <v>4327677</v>
      </c>
      <c r="CB114" s="976"/>
      <c r="CC114" s="976"/>
      <c r="CD114" s="976"/>
      <c r="CE114" s="976"/>
      <c r="CF114" s="970">
        <v>30.1</v>
      </c>
      <c r="CG114" s="971"/>
      <c r="CH114" s="971"/>
      <c r="CI114" s="971"/>
      <c r="CJ114" s="971"/>
      <c r="CK114" s="1001"/>
      <c r="CL114" s="1002"/>
      <c r="CM114" s="972" t="s">
        <v>449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439</v>
      </c>
      <c r="DM114" s="1015"/>
      <c r="DN114" s="1015"/>
      <c r="DO114" s="1015"/>
      <c r="DP114" s="1016"/>
      <c r="DQ114" s="1017" t="s">
        <v>439</v>
      </c>
      <c r="DR114" s="1015"/>
      <c r="DS114" s="1015"/>
      <c r="DT114" s="1015"/>
      <c r="DU114" s="1016"/>
      <c r="DV114" s="1018" t="s">
        <v>138</v>
      </c>
      <c r="DW114" s="1019"/>
      <c r="DX114" s="1019"/>
      <c r="DY114" s="1019"/>
      <c r="DZ114" s="1020"/>
    </row>
    <row r="115" spans="1:130" s="248" customFormat="1" ht="26.25" customHeight="1">
      <c r="A115" s="1010"/>
      <c r="B115" s="1011"/>
      <c r="C115" s="1006" t="s">
        <v>450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7179</v>
      </c>
      <c r="AB115" s="990"/>
      <c r="AC115" s="990"/>
      <c r="AD115" s="990"/>
      <c r="AE115" s="991"/>
      <c r="AF115" s="992">
        <v>2631</v>
      </c>
      <c r="AG115" s="990"/>
      <c r="AH115" s="990"/>
      <c r="AI115" s="990"/>
      <c r="AJ115" s="991"/>
      <c r="AK115" s="992">
        <v>3692</v>
      </c>
      <c r="AL115" s="990"/>
      <c r="AM115" s="990"/>
      <c r="AN115" s="990"/>
      <c r="AO115" s="991"/>
      <c r="AP115" s="993">
        <v>0</v>
      </c>
      <c r="AQ115" s="994"/>
      <c r="AR115" s="994"/>
      <c r="AS115" s="994"/>
      <c r="AT115" s="995"/>
      <c r="AU115" s="956"/>
      <c r="AV115" s="957"/>
      <c r="AW115" s="957"/>
      <c r="AX115" s="957"/>
      <c r="AY115" s="957"/>
      <c r="AZ115" s="1005" t="s">
        <v>451</v>
      </c>
      <c r="BA115" s="1006"/>
      <c r="BB115" s="1006"/>
      <c r="BC115" s="1006"/>
      <c r="BD115" s="1006"/>
      <c r="BE115" s="1006"/>
      <c r="BF115" s="1006"/>
      <c r="BG115" s="1006"/>
      <c r="BH115" s="1006"/>
      <c r="BI115" s="1006"/>
      <c r="BJ115" s="1006"/>
      <c r="BK115" s="1006"/>
      <c r="BL115" s="1006"/>
      <c r="BM115" s="1006"/>
      <c r="BN115" s="1006"/>
      <c r="BO115" s="1006"/>
      <c r="BP115" s="1007"/>
      <c r="BQ115" s="975">
        <v>46343</v>
      </c>
      <c r="BR115" s="976"/>
      <c r="BS115" s="976"/>
      <c r="BT115" s="976"/>
      <c r="BU115" s="976"/>
      <c r="BV115" s="976">
        <v>42010</v>
      </c>
      <c r="BW115" s="976"/>
      <c r="BX115" s="976"/>
      <c r="BY115" s="976"/>
      <c r="BZ115" s="976"/>
      <c r="CA115" s="976">
        <v>198736</v>
      </c>
      <c r="CB115" s="976"/>
      <c r="CC115" s="976"/>
      <c r="CD115" s="976"/>
      <c r="CE115" s="976"/>
      <c r="CF115" s="970">
        <v>1.4</v>
      </c>
      <c r="CG115" s="971"/>
      <c r="CH115" s="971"/>
      <c r="CI115" s="971"/>
      <c r="CJ115" s="971"/>
      <c r="CK115" s="1001"/>
      <c r="CL115" s="1002"/>
      <c r="CM115" s="1005" t="s">
        <v>452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743784</v>
      </c>
      <c r="DH115" s="1015"/>
      <c r="DI115" s="1015"/>
      <c r="DJ115" s="1015"/>
      <c r="DK115" s="1016"/>
      <c r="DL115" s="1017">
        <v>845341</v>
      </c>
      <c r="DM115" s="1015"/>
      <c r="DN115" s="1015"/>
      <c r="DO115" s="1015"/>
      <c r="DP115" s="1016"/>
      <c r="DQ115" s="1017">
        <v>1538739</v>
      </c>
      <c r="DR115" s="1015"/>
      <c r="DS115" s="1015"/>
      <c r="DT115" s="1015"/>
      <c r="DU115" s="1016"/>
      <c r="DV115" s="1018">
        <v>10.7</v>
      </c>
      <c r="DW115" s="1019"/>
      <c r="DX115" s="1019"/>
      <c r="DY115" s="1019"/>
      <c r="DZ115" s="1020"/>
    </row>
    <row r="116" spans="1:130" s="248" customFormat="1" ht="26.25" customHeight="1">
      <c r="A116" s="1012"/>
      <c r="B116" s="1013"/>
      <c r="C116" s="1021" t="s">
        <v>453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138</v>
      </c>
      <c r="AB116" s="1015"/>
      <c r="AC116" s="1015"/>
      <c r="AD116" s="1015"/>
      <c r="AE116" s="1016"/>
      <c r="AF116" s="1017" t="s">
        <v>138</v>
      </c>
      <c r="AG116" s="1015"/>
      <c r="AH116" s="1015"/>
      <c r="AI116" s="1015"/>
      <c r="AJ116" s="1016"/>
      <c r="AK116" s="1017">
        <v>768</v>
      </c>
      <c r="AL116" s="1015"/>
      <c r="AM116" s="1015"/>
      <c r="AN116" s="1015"/>
      <c r="AO116" s="1016"/>
      <c r="AP116" s="1018">
        <v>0</v>
      </c>
      <c r="AQ116" s="1019"/>
      <c r="AR116" s="1019"/>
      <c r="AS116" s="1019"/>
      <c r="AT116" s="1020"/>
      <c r="AU116" s="956"/>
      <c r="AV116" s="957"/>
      <c r="AW116" s="957"/>
      <c r="AX116" s="957"/>
      <c r="AY116" s="957"/>
      <c r="AZ116" s="1023" t="s">
        <v>454</v>
      </c>
      <c r="BA116" s="1024"/>
      <c r="BB116" s="1024"/>
      <c r="BC116" s="1024"/>
      <c r="BD116" s="1024"/>
      <c r="BE116" s="1024"/>
      <c r="BF116" s="1024"/>
      <c r="BG116" s="1024"/>
      <c r="BH116" s="1024"/>
      <c r="BI116" s="1024"/>
      <c r="BJ116" s="1024"/>
      <c r="BK116" s="1024"/>
      <c r="BL116" s="1024"/>
      <c r="BM116" s="1024"/>
      <c r="BN116" s="1024"/>
      <c r="BO116" s="1024"/>
      <c r="BP116" s="1025"/>
      <c r="BQ116" s="975" t="s">
        <v>392</v>
      </c>
      <c r="BR116" s="976"/>
      <c r="BS116" s="976"/>
      <c r="BT116" s="976"/>
      <c r="BU116" s="976"/>
      <c r="BV116" s="976" t="s">
        <v>392</v>
      </c>
      <c r="BW116" s="976"/>
      <c r="BX116" s="976"/>
      <c r="BY116" s="976"/>
      <c r="BZ116" s="976"/>
      <c r="CA116" s="976" t="s">
        <v>392</v>
      </c>
      <c r="CB116" s="976"/>
      <c r="CC116" s="976"/>
      <c r="CD116" s="976"/>
      <c r="CE116" s="976"/>
      <c r="CF116" s="970" t="s">
        <v>138</v>
      </c>
      <c r="CG116" s="971"/>
      <c r="CH116" s="971"/>
      <c r="CI116" s="971"/>
      <c r="CJ116" s="971"/>
      <c r="CK116" s="1001"/>
      <c r="CL116" s="1002"/>
      <c r="CM116" s="972" t="s">
        <v>455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49341</v>
      </c>
      <c r="DH116" s="1015"/>
      <c r="DI116" s="1015"/>
      <c r="DJ116" s="1015"/>
      <c r="DK116" s="1016"/>
      <c r="DL116" s="1017">
        <v>34355</v>
      </c>
      <c r="DM116" s="1015"/>
      <c r="DN116" s="1015"/>
      <c r="DO116" s="1015"/>
      <c r="DP116" s="1016"/>
      <c r="DQ116" s="1017">
        <v>22500</v>
      </c>
      <c r="DR116" s="1015"/>
      <c r="DS116" s="1015"/>
      <c r="DT116" s="1015"/>
      <c r="DU116" s="1016"/>
      <c r="DV116" s="1018">
        <v>0.2</v>
      </c>
      <c r="DW116" s="1019"/>
      <c r="DX116" s="1019"/>
      <c r="DY116" s="1019"/>
      <c r="DZ116" s="1020"/>
    </row>
    <row r="117" spans="1:130" s="248" customFormat="1" ht="26.25" customHeight="1">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456</v>
      </c>
      <c r="Z117" s="942"/>
      <c r="AA117" s="1032">
        <v>1967656</v>
      </c>
      <c r="AB117" s="1033"/>
      <c r="AC117" s="1033"/>
      <c r="AD117" s="1033"/>
      <c r="AE117" s="1034"/>
      <c r="AF117" s="1035">
        <v>1988008</v>
      </c>
      <c r="AG117" s="1033"/>
      <c r="AH117" s="1033"/>
      <c r="AI117" s="1033"/>
      <c r="AJ117" s="1034"/>
      <c r="AK117" s="1035">
        <v>1997281</v>
      </c>
      <c r="AL117" s="1033"/>
      <c r="AM117" s="1033"/>
      <c r="AN117" s="1033"/>
      <c r="AO117" s="1034"/>
      <c r="AP117" s="1036"/>
      <c r="AQ117" s="1037"/>
      <c r="AR117" s="1037"/>
      <c r="AS117" s="1037"/>
      <c r="AT117" s="1038"/>
      <c r="AU117" s="956"/>
      <c r="AV117" s="957"/>
      <c r="AW117" s="957"/>
      <c r="AX117" s="957"/>
      <c r="AY117" s="957"/>
      <c r="AZ117" s="1023" t="s">
        <v>457</v>
      </c>
      <c r="BA117" s="1024"/>
      <c r="BB117" s="1024"/>
      <c r="BC117" s="1024"/>
      <c r="BD117" s="1024"/>
      <c r="BE117" s="1024"/>
      <c r="BF117" s="1024"/>
      <c r="BG117" s="1024"/>
      <c r="BH117" s="1024"/>
      <c r="BI117" s="1024"/>
      <c r="BJ117" s="1024"/>
      <c r="BK117" s="1024"/>
      <c r="BL117" s="1024"/>
      <c r="BM117" s="1024"/>
      <c r="BN117" s="1024"/>
      <c r="BO117" s="1024"/>
      <c r="BP117" s="1025"/>
      <c r="BQ117" s="975" t="s">
        <v>138</v>
      </c>
      <c r="BR117" s="976"/>
      <c r="BS117" s="976"/>
      <c r="BT117" s="976"/>
      <c r="BU117" s="976"/>
      <c r="BV117" s="976" t="s">
        <v>138</v>
      </c>
      <c r="BW117" s="976"/>
      <c r="BX117" s="976"/>
      <c r="BY117" s="976"/>
      <c r="BZ117" s="976"/>
      <c r="CA117" s="976" t="s">
        <v>138</v>
      </c>
      <c r="CB117" s="976"/>
      <c r="CC117" s="976"/>
      <c r="CD117" s="976"/>
      <c r="CE117" s="976"/>
      <c r="CF117" s="970" t="s">
        <v>392</v>
      </c>
      <c r="CG117" s="971"/>
      <c r="CH117" s="971"/>
      <c r="CI117" s="971"/>
      <c r="CJ117" s="971"/>
      <c r="CK117" s="1001"/>
      <c r="CL117" s="1002"/>
      <c r="CM117" s="972" t="s">
        <v>458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138</v>
      </c>
      <c r="DH117" s="1015"/>
      <c r="DI117" s="1015"/>
      <c r="DJ117" s="1015"/>
      <c r="DK117" s="1016"/>
      <c r="DL117" s="1017" t="s">
        <v>392</v>
      </c>
      <c r="DM117" s="1015"/>
      <c r="DN117" s="1015"/>
      <c r="DO117" s="1015"/>
      <c r="DP117" s="1016"/>
      <c r="DQ117" s="1017" t="s">
        <v>138</v>
      </c>
      <c r="DR117" s="1015"/>
      <c r="DS117" s="1015"/>
      <c r="DT117" s="1015"/>
      <c r="DU117" s="1016"/>
      <c r="DV117" s="1018" t="s">
        <v>138</v>
      </c>
      <c r="DW117" s="1019"/>
      <c r="DX117" s="1019"/>
      <c r="DY117" s="1019"/>
      <c r="DZ117" s="1020"/>
    </row>
    <row r="118" spans="1:130" s="248" customFormat="1" ht="26.25" customHeight="1">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428</v>
      </c>
      <c r="AB118" s="941"/>
      <c r="AC118" s="941"/>
      <c r="AD118" s="941"/>
      <c r="AE118" s="942"/>
      <c r="AF118" s="940" t="s">
        <v>429</v>
      </c>
      <c r="AG118" s="941"/>
      <c r="AH118" s="941"/>
      <c r="AI118" s="941"/>
      <c r="AJ118" s="942"/>
      <c r="AK118" s="940" t="s">
        <v>306</v>
      </c>
      <c r="AL118" s="941"/>
      <c r="AM118" s="941"/>
      <c r="AN118" s="941"/>
      <c r="AO118" s="942"/>
      <c r="AP118" s="1027" t="s">
        <v>430</v>
      </c>
      <c r="AQ118" s="1028"/>
      <c r="AR118" s="1028"/>
      <c r="AS118" s="1028"/>
      <c r="AT118" s="1029"/>
      <c r="AU118" s="956"/>
      <c r="AV118" s="957"/>
      <c r="AW118" s="957"/>
      <c r="AX118" s="957"/>
      <c r="AY118" s="957"/>
      <c r="AZ118" s="1030" t="s">
        <v>459</v>
      </c>
      <c r="BA118" s="1021"/>
      <c r="BB118" s="1021"/>
      <c r="BC118" s="1021"/>
      <c r="BD118" s="1021"/>
      <c r="BE118" s="1021"/>
      <c r="BF118" s="1021"/>
      <c r="BG118" s="1021"/>
      <c r="BH118" s="1021"/>
      <c r="BI118" s="1021"/>
      <c r="BJ118" s="1021"/>
      <c r="BK118" s="1021"/>
      <c r="BL118" s="1021"/>
      <c r="BM118" s="1021"/>
      <c r="BN118" s="1021"/>
      <c r="BO118" s="1021"/>
      <c r="BP118" s="1022"/>
      <c r="BQ118" s="1053" t="s">
        <v>138</v>
      </c>
      <c r="BR118" s="1054"/>
      <c r="BS118" s="1054"/>
      <c r="BT118" s="1054"/>
      <c r="BU118" s="1054"/>
      <c r="BV118" s="1054" t="s">
        <v>392</v>
      </c>
      <c r="BW118" s="1054"/>
      <c r="BX118" s="1054"/>
      <c r="BY118" s="1054"/>
      <c r="BZ118" s="1054"/>
      <c r="CA118" s="1054" t="s">
        <v>138</v>
      </c>
      <c r="CB118" s="1054"/>
      <c r="CC118" s="1054"/>
      <c r="CD118" s="1054"/>
      <c r="CE118" s="1054"/>
      <c r="CF118" s="970" t="s">
        <v>392</v>
      </c>
      <c r="CG118" s="971"/>
      <c r="CH118" s="971"/>
      <c r="CI118" s="971"/>
      <c r="CJ118" s="971"/>
      <c r="CK118" s="1001"/>
      <c r="CL118" s="1002"/>
      <c r="CM118" s="972" t="s">
        <v>460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138</v>
      </c>
      <c r="DH118" s="1015"/>
      <c r="DI118" s="1015"/>
      <c r="DJ118" s="1015"/>
      <c r="DK118" s="1016"/>
      <c r="DL118" s="1017" t="s">
        <v>138</v>
      </c>
      <c r="DM118" s="1015"/>
      <c r="DN118" s="1015"/>
      <c r="DO118" s="1015"/>
      <c r="DP118" s="1016"/>
      <c r="DQ118" s="1017" t="s">
        <v>392</v>
      </c>
      <c r="DR118" s="1015"/>
      <c r="DS118" s="1015"/>
      <c r="DT118" s="1015"/>
      <c r="DU118" s="1016"/>
      <c r="DV118" s="1018" t="s">
        <v>392</v>
      </c>
      <c r="DW118" s="1019"/>
      <c r="DX118" s="1019"/>
      <c r="DY118" s="1019"/>
      <c r="DZ118" s="1020"/>
    </row>
    <row r="119" spans="1:130" s="248" customFormat="1" ht="26.25" customHeight="1">
      <c r="A119" s="1114"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392</v>
      </c>
      <c r="AB119" s="948"/>
      <c r="AC119" s="948"/>
      <c r="AD119" s="948"/>
      <c r="AE119" s="949"/>
      <c r="AF119" s="950" t="s">
        <v>392</v>
      </c>
      <c r="AG119" s="948"/>
      <c r="AH119" s="948"/>
      <c r="AI119" s="948"/>
      <c r="AJ119" s="949"/>
      <c r="AK119" s="950" t="s">
        <v>138</v>
      </c>
      <c r="AL119" s="948"/>
      <c r="AM119" s="948"/>
      <c r="AN119" s="948"/>
      <c r="AO119" s="949"/>
      <c r="AP119" s="951" t="s">
        <v>392</v>
      </c>
      <c r="AQ119" s="952"/>
      <c r="AR119" s="952"/>
      <c r="AS119" s="952"/>
      <c r="AT119" s="953"/>
      <c r="AU119" s="958"/>
      <c r="AV119" s="959"/>
      <c r="AW119" s="959"/>
      <c r="AX119" s="959"/>
      <c r="AY119" s="959"/>
      <c r="AZ119" s="279" t="s">
        <v>188</v>
      </c>
      <c r="BA119" s="279"/>
      <c r="BB119" s="279"/>
      <c r="BC119" s="279"/>
      <c r="BD119" s="279"/>
      <c r="BE119" s="279"/>
      <c r="BF119" s="279"/>
      <c r="BG119" s="279"/>
      <c r="BH119" s="279"/>
      <c r="BI119" s="279"/>
      <c r="BJ119" s="279"/>
      <c r="BK119" s="279"/>
      <c r="BL119" s="279"/>
      <c r="BM119" s="279"/>
      <c r="BN119" s="279"/>
      <c r="BO119" s="1031" t="s">
        <v>461</v>
      </c>
      <c r="BP119" s="1062"/>
      <c r="BQ119" s="1053">
        <v>25456609</v>
      </c>
      <c r="BR119" s="1054"/>
      <c r="BS119" s="1054"/>
      <c r="BT119" s="1054"/>
      <c r="BU119" s="1054"/>
      <c r="BV119" s="1054">
        <v>25731907</v>
      </c>
      <c r="BW119" s="1054"/>
      <c r="BX119" s="1054"/>
      <c r="BY119" s="1054"/>
      <c r="BZ119" s="1054"/>
      <c r="CA119" s="1054">
        <v>27866259</v>
      </c>
      <c r="CB119" s="1054"/>
      <c r="CC119" s="1054"/>
      <c r="CD119" s="1054"/>
      <c r="CE119" s="1054"/>
      <c r="CF119" s="1055"/>
      <c r="CG119" s="1056"/>
      <c r="CH119" s="1056"/>
      <c r="CI119" s="1056"/>
      <c r="CJ119" s="1057"/>
      <c r="CK119" s="1003"/>
      <c r="CL119" s="1004"/>
      <c r="CM119" s="1058" t="s">
        <v>462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392</v>
      </c>
      <c r="DH119" s="1040"/>
      <c r="DI119" s="1040"/>
      <c r="DJ119" s="1040"/>
      <c r="DK119" s="1041"/>
      <c r="DL119" s="1039" t="s">
        <v>392</v>
      </c>
      <c r="DM119" s="1040"/>
      <c r="DN119" s="1040"/>
      <c r="DO119" s="1040"/>
      <c r="DP119" s="1041"/>
      <c r="DQ119" s="1039" t="s">
        <v>392</v>
      </c>
      <c r="DR119" s="1040"/>
      <c r="DS119" s="1040"/>
      <c r="DT119" s="1040"/>
      <c r="DU119" s="1041"/>
      <c r="DV119" s="1042" t="s">
        <v>439</v>
      </c>
      <c r="DW119" s="1043"/>
      <c r="DX119" s="1043"/>
      <c r="DY119" s="1043"/>
      <c r="DZ119" s="1044"/>
    </row>
    <row r="120" spans="1:130" s="248" customFormat="1" ht="26.25" customHeight="1">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439</v>
      </c>
      <c r="AB120" s="1015"/>
      <c r="AC120" s="1015"/>
      <c r="AD120" s="1015"/>
      <c r="AE120" s="1016"/>
      <c r="AF120" s="1017" t="s">
        <v>439</v>
      </c>
      <c r="AG120" s="1015"/>
      <c r="AH120" s="1015"/>
      <c r="AI120" s="1015"/>
      <c r="AJ120" s="1016"/>
      <c r="AK120" s="1017" t="s">
        <v>392</v>
      </c>
      <c r="AL120" s="1015"/>
      <c r="AM120" s="1015"/>
      <c r="AN120" s="1015"/>
      <c r="AO120" s="1016"/>
      <c r="AP120" s="1018" t="s">
        <v>392</v>
      </c>
      <c r="AQ120" s="1019"/>
      <c r="AR120" s="1019"/>
      <c r="AS120" s="1019"/>
      <c r="AT120" s="1020"/>
      <c r="AU120" s="1045" t="s">
        <v>463</v>
      </c>
      <c r="AV120" s="1046"/>
      <c r="AW120" s="1046"/>
      <c r="AX120" s="1046"/>
      <c r="AY120" s="1047"/>
      <c r="AZ120" s="996" t="s">
        <v>464</v>
      </c>
      <c r="BA120" s="945"/>
      <c r="BB120" s="945"/>
      <c r="BC120" s="945"/>
      <c r="BD120" s="945"/>
      <c r="BE120" s="945"/>
      <c r="BF120" s="945"/>
      <c r="BG120" s="945"/>
      <c r="BH120" s="945"/>
      <c r="BI120" s="945"/>
      <c r="BJ120" s="945"/>
      <c r="BK120" s="945"/>
      <c r="BL120" s="945"/>
      <c r="BM120" s="945"/>
      <c r="BN120" s="945"/>
      <c r="BO120" s="945"/>
      <c r="BP120" s="946"/>
      <c r="BQ120" s="982">
        <v>5039974</v>
      </c>
      <c r="BR120" s="983"/>
      <c r="BS120" s="983"/>
      <c r="BT120" s="983"/>
      <c r="BU120" s="983"/>
      <c r="BV120" s="983">
        <v>5108848</v>
      </c>
      <c r="BW120" s="983"/>
      <c r="BX120" s="983"/>
      <c r="BY120" s="983"/>
      <c r="BZ120" s="983"/>
      <c r="CA120" s="983">
        <v>3963823</v>
      </c>
      <c r="CB120" s="983"/>
      <c r="CC120" s="983"/>
      <c r="CD120" s="983"/>
      <c r="CE120" s="983"/>
      <c r="CF120" s="997">
        <v>27.6</v>
      </c>
      <c r="CG120" s="998"/>
      <c r="CH120" s="998"/>
      <c r="CI120" s="998"/>
      <c r="CJ120" s="998"/>
      <c r="CK120" s="1063" t="s">
        <v>465</v>
      </c>
      <c r="CL120" s="1064"/>
      <c r="CM120" s="1064"/>
      <c r="CN120" s="1064"/>
      <c r="CO120" s="1065"/>
      <c r="CP120" s="1071" t="s">
        <v>466</v>
      </c>
      <c r="CQ120" s="1072"/>
      <c r="CR120" s="1072"/>
      <c r="CS120" s="1072"/>
      <c r="CT120" s="1072"/>
      <c r="CU120" s="1072"/>
      <c r="CV120" s="1072"/>
      <c r="CW120" s="1072"/>
      <c r="CX120" s="1072"/>
      <c r="CY120" s="1072"/>
      <c r="CZ120" s="1072"/>
      <c r="DA120" s="1072"/>
      <c r="DB120" s="1072"/>
      <c r="DC120" s="1072"/>
      <c r="DD120" s="1072"/>
      <c r="DE120" s="1072"/>
      <c r="DF120" s="1073"/>
      <c r="DG120" s="982">
        <v>356162</v>
      </c>
      <c r="DH120" s="983"/>
      <c r="DI120" s="983"/>
      <c r="DJ120" s="983"/>
      <c r="DK120" s="983"/>
      <c r="DL120" s="983">
        <v>336151</v>
      </c>
      <c r="DM120" s="983"/>
      <c r="DN120" s="983"/>
      <c r="DO120" s="983"/>
      <c r="DP120" s="983"/>
      <c r="DQ120" s="983">
        <v>295021</v>
      </c>
      <c r="DR120" s="983"/>
      <c r="DS120" s="983"/>
      <c r="DT120" s="983"/>
      <c r="DU120" s="983"/>
      <c r="DV120" s="984">
        <v>2.1</v>
      </c>
      <c r="DW120" s="984"/>
      <c r="DX120" s="984"/>
      <c r="DY120" s="984"/>
      <c r="DZ120" s="985"/>
    </row>
    <row r="121" spans="1:130" s="248" customFormat="1" ht="26.25" customHeight="1">
      <c r="A121" s="1115"/>
      <c r="B121" s="1002"/>
      <c r="C121" s="1023" t="s">
        <v>467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392</v>
      </c>
      <c r="AB121" s="1015"/>
      <c r="AC121" s="1015"/>
      <c r="AD121" s="1015"/>
      <c r="AE121" s="1016"/>
      <c r="AF121" s="1017" t="s">
        <v>392</v>
      </c>
      <c r="AG121" s="1015"/>
      <c r="AH121" s="1015"/>
      <c r="AI121" s="1015"/>
      <c r="AJ121" s="1016"/>
      <c r="AK121" s="1017" t="s">
        <v>439</v>
      </c>
      <c r="AL121" s="1015"/>
      <c r="AM121" s="1015"/>
      <c r="AN121" s="1015"/>
      <c r="AO121" s="1016"/>
      <c r="AP121" s="1018" t="s">
        <v>439</v>
      </c>
      <c r="AQ121" s="1019"/>
      <c r="AR121" s="1019"/>
      <c r="AS121" s="1019"/>
      <c r="AT121" s="1020"/>
      <c r="AU121" s="1048"/>
      <c r="AV121" s="1049"/>
      <c r="AW121" s="1049"/>
      <c r="AX121" s="1049"/>
      <c r="AY121" s="1050"/>
      <c r="AZ121" s="1005" t="s">
        <v>468</v>
      </c>
      <c r="BA121" s="1006"/>
      <c r="BB121" s="1006"/>
      <c r="BC121" s="1006"/>
      <c r="BD121" s="1006"/>
      <c r="BE121" s="1006"/>
      <c r="BF121" s="1006"/>
      <c r="BG121" s="1006"/>
      <c r="BH121" s="1006"/>
      <c r="BI121" s="1006"/>
      <c r="BJ121" s="1006"/>
      <c r="BK121" s="1006"/>
      <c r="BL121" s="1006"/>
      <c r="BM121" s="1006"/>
      <c r="BN121" s="1006"/>
      <c r="BO121" s="1006"/>
      <c r="BP121" s="1007"/>
      <c r="BQ121" s="975">
        <v>1305110</v>
      </c>
      <c r="BR121" s="976"/>
      <c r="BS121" s="976"/>
      <c r="BT121" s="976"/>
      <c r="BU121" s="976"/>
      <c r="BV121" s="976">
        <v>1274404</v>
      </c>
      <c r="BW121" s="976"/>
      <c r="BX121" s="976"/>
      <c r="BY121" s="976"/>
      <c r="BZ121" s="976"/>
      <c r="CA121" s="976">
        <v>1315034</v>
      </c>
      <c r="CB121" s="976"/>
      <c r="CC121" s="976"/>
      <c r="CD121" s="976"/>
      <c r="CE121" s="976"/>
      <c r="CF121" s="970">
        <v>9.1999999999999993</v>
      </c>
      <c r="CG121" s="971"/>
      <c r="CH121" s="971"/>
      <c r="CI121" s="971"/>
      <c r="CJ121" s="971"/>
      <c r="CK121" s="1066"/>
      <c r="CL121" s="1067"/>
      <c r="CM121" s="1067"/>
      <c r="CN121" s="1067"/>
      <c r="CO121" s="1068"/>
      <c r="CP121" s="1076" t="s">
        <v>469</v>
      </c>
      <c r="CQ121" s="1077"/>
      <c r="CR121" s="1077"/>
      <c r="CS121" s="1077"/>
      <c r="CT121" s="1077"/>
      <c r="CU121" s="1077"/>
      <c r="CV121" s="1077"/>
      <c r="CW121" s="1077"/>
      <c r="CX121" s="1077"/>
      <c r="CY121" s="1077"/>
      <c r="CZ121" s="1077"/>
      <c r="DA121" s="1077"/>
      <c r="DB121" s="1077"/>
      <c r="DC121" s="1077"/>
      <c r="DD121" s="1077"/>
      <c r="DE121" s="1077"/>
      <c r="DF121" s="1078"/>
      <c r="DG121" s="975" t="s">
        <v>392</v>
      </c>
      <c r="DH121" s="976"/>
      <c r="DI121" s="976"/>
      <c r="DJ121" s="976"/>
      <c r="DK121" s="976"/>
      <c r="DL121" s="976" t="s">
        <v>392</v>
      </c>
      <c r="DM121" s="976"/>
      <c r="DN121" s="976"/>
      <c r="DO121" s="976"/>
      <c r="DP121" s="976"/>
      <c r="DQ121" s="976" t="s">
        <v>439</v>
      </c>
      <c r="DR121" s="976"/>
      <c r="DS121" s="976"/>
      <c r="DT121" s="976"/>
      <c r="DU121" s="976"/>
      <c r="DV121" s="977" t="s">
        <v>439</v>
      </c>
      <c r="DW121" s="977"/>
      <c r="DX121" s="977"/>
      <c r="DY121" s="977"/>
      <c r="DZ121" s="978"/>
    </row>
    <row r="122" spans="1:130" s="248" customFormat="1" ht="26.25" customHeight="1">
      <c r="A122" s="1115"/>
      <c r="B122" s="1002"/>
      <c r="C122" s="972" t="s">
        <v>449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439</v>
      </c>
      <c r="AB122" s="1015"/>
      <c r="AC122" s="1015"/>
      <c r="AD122" s="1015"/>
      <c r="AE122" s="1016"/>
      <c r="AF122" s="1017" t="s">
        <v>439</v>
      </c>
      <c r="AG122" s="1015"/>
      <c r="AH122" s="1015"/>
      <c r="AI122" s="1015"/>
      <c r="AJ122" s="1016"/>
      <c r="AK122" s="1017" t="s">
        <v>392</v>
      </c>
      <c r="AL122" s="1015"/>
      <c r="AM122" s="1015"/>
      <c r="AN122" s="1015"/>
      <c r="AO122" s="1016"/>
      <c r="AP122" s="1018" t="s">
        <v>439</v>
      </c>
      <c r="AQ122" s="1019"/>
      <c r="AR122" s="1019"/>
      <c r="AS122" s="1019"/>
      <c r="AT122" s="1020"/>
      <c r="AU122" s="1048"/>
      <c r="AV122" s="1049"/>
      <c r="AW122" s="1049"/>
      <c r="AX122" s="1049"/>
      <c r="AY122" s="1050"/>
      <c r="AZ122" s="1030" t="s">
        <v>470</v>
      </c>
      <c r="BA122" s="1021"/>
      <c r="BB122" s="1021"/>
      <c r="BC122" s="1021"/>
      <c r="BD122" s="1021"/>
      <c r="BE122" s="1021"/>
      <c r="BF122" s="1021"/>
      <c r="BG122" s="1021"/>
      <c r="BH122" s="1021"/>
      <c r="BI122" s="1021"/>
      <c r="BJ122" s="1021"/>
      <c r="BK122" s="1021"/>
      <c r="BL122" s="1021"/>
      <c r="BM122" s="1021"/>
      <c r="BN122" s="1021"/>
      <c r="BO122" s="1021"/>
      <c r="BP122" s="1022"/>
      <c r="BQ122" s="1053">
        <v>16046362</v>
      </c>
      <c r="BR122" s="1054"/>
      <c r="BS122" s="1054"/>
      <c r="BT122" s="1054"/>
      <c r="BU122" s="1054"/>
      <c r="BV122" s="1054">
        <v>15995853</v>
      </c>
      <c r="BW122" s="1054"/>
      <c r="BX122" s="1054"/>
      <c r="BY122" s="1054"/>
      <c r="BZ122" s="1054"/>
      <c r="CA122" s="1054">
        <v>16565908</v>
      </c>
      <c r="CB122" s="1054"/>
      <c r="CC122" s="1054"/>
      <c r="CD122" s="1054"/>
      <c r="CE122" s="1054"/>
      <c r="CF122" s="1074">
        <v>115.4</v>
      </c>
      <c r="CG122" s="1075"/>
      <c r="CH122" s="1075"/>
      <c r="CI122" s="1075"/>
      <c r="CJ122" s="1075"/>
      <c r="CK122" s="1066"/>
      <c r="CL122" s="1067"/>
      <c r="CM122" s="1067"/>
      <c r="CN122" s="1067"/>
      <c r="CO122" s="1068"/>
      <c r="CP122" s="1076" t="s">
        <v>471</v>
      </c>
      <c r="CQ122" s="1077"/>
      <c r="CR122" s="1077"/>
      <c r="CS122" s="1077"/>
      <c r="CT122" s="1077"/>
      <c r="CU122" s="1077"/>
      <c r="CV122" s="1077"/>
      <c r="CW122" s="1077"/>
      <c r="CX122" s="1077"/>
      <c r="CY122" s="1077"/>
      <c r="CZ122" s="1077"/>
      <c r="DA122" s="1077"/>
      <c r="DB122" s="1077"/>
      <c r="DC122" s="1077"/>
      <c r="DD122" s="1077"/>
      <c r="DE122" s="1077"/>
      <c r="DF122" s="1078"/>
      <c r="DG122" s="975" t="s">
        <v>439</v>
      </c>
      <c r="DH122" s="976"/>
      <c r="DI122" s="976"/>
      <c r="DJ122" s="976"/>
      <c r="DK122" s="976"/>
      <c r="DL122" s="976" t="s">
        <v>138</v>
      </c>
      <c r="DM122" s="976"/>
      <c r="DN122" s="976"/>
      <c r="DO122" s="976"/>
      <c r="DP122" s="976"/>
      <c r="DQ122" s="976" t="s">
        <v>138</v>
      </c>
      <c r="DR122" s="976"/>
      <c r="DS122" s="976"/>
      <c r="DT122" s="976"/>
      <c r="DU122" s="976"/>
      <c r="DV122" s="977" t="s">
        <v>392</v>
      </c>
      <c r="DW122" s="977"/>
      <c r="DX122" s="977"/>
      <c r="DY122" s="977"/>
      <c r="DZ122" s="978"/>
    </row>
    <row r="123" spans="1:130" s="248" customFormat="1" ht="26.25" customHeight="1">
      <c r="A123" s="1115"/>
      <c r="B123" s="1002"/>
      <c r="C123" s="972" t="s">
        <v>455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4944</v>
      </c>
      <c r="AB123" s="1015"/>
      <c r="AC123" s="1015"/>
      <c r="AD123" s="1015"/>
      <c r="AE123" s="1016"/>
      <c r="AF123" s="1017">
        <v>601</v>
      </c>
      <c r="AG123" s="1015"/>
      <c r="AH123" s="1015"/>
      <c r="AI123" s="1015"/>
      <c r="AJ123" s="1016"/>
      <c r="AK123" s="1017">
        <v>1606</v>
      </c>
      <c r="AL123" s="1015"/>
      <c r="AM123" s="1015"/>
      <c r="AN123" s="1015"/>
      <c r="AO123" s="1016"/>
      <c r="AP123" s="1018">
        <v>0</v>
      </c>
      <c r="AQ123" s="1019"/>
      <c r="AR123" s="1019"/>
      <c r="AS123" s="1019"/>
      <c r="AT123" s="1020"/>
      <c r="AU123" s="1051"/>
      <c r="AV123" s="1052"/>
      <c r="AW123" s="1052"/>
      <c r="AX123" s="1052"/>
      <c r="AY123" s="1052"/>
      <c r="AZ123" s="279" t="s">
        <v>188</v>
      </c>
      <c r="BA123" s="279"/>
      <c r="BB123" s="279"/>
      <c r="BC123" s="279"/>
      <c r="BD123" s="279"/>
      <c r="BE123" s="279"/>
      <c r="BF123" s="279"/>
      <c r="BG123" s="279"/>
      <c r="BH123" s="279"/>
      <c r="BI123" s="279"/>
      <c r="BJ123" s="279"/>
      <c r="BK123" s="279"/>
      <c r="BL123" s="279"/>
      <c r="BM123" s="279"/>
      <c r="BN123" s="279"/>
      <c r="BO123" s="1031" t="s">
        <v>472</v>
      </c>
      <c r="BP123" s="1062"/>
      <c r="BQ123" s="1121">
        <v>22391446</v>
      </c>
      <c r="BR123" s="1122"/>
      <c r="BS123" s="1122"/>
      <c r="BT123" s="1122"/>
      <c r="BU123" s="1122"/>
      <c r="BV123" s="1122">
        <v>22379105</v>
      </c>
      <c r="BW123" s="1122"/>
      <c r="BX123" s="1122"/>
      <c r="BY123" s="1122"/>
      <c r="BZ123" s="1122"/>
      <c r="CA123" s="1122">
        <v>21844765</v>
      </c>
      <c r="CB123" s="1122"/>
      <c r="CC123" s="1122"/>
      <c r="CD123" s="1122"/>
      <c r="CE123" s="1122"/>
      <c r="CF123" s="1055"/>
      <c r="CG123" s="1056"/>
      <c r="CH123" s="1056"/>
      <c r="CI123" s="1056"/>
      <c r="CJ123" s="1057"/>
      <c r="CK123" s="1066"/>
      <c r="CL123" s="1067"/>
      <c r="CM123" s="1067"/>
      <c r="CN123" s="1067"/>
      <c r="CO123" s="1068"/>
      <c r="CP123" s="1076" t="s">
        <v>473</v>
      </c>
      <c r="CQ123" s="1077"/>
      <c r="CR123" s="1077"/>
      <c r="CS123" s="1077"/>
      <c r="CT123" s="1077"/>
      <c r="CU123" s="1077"/>
      <c r="CV123" s="1077"/>
      <c r="CW123" s="1077"/>
      <c r="CX123" s="1077"/>
      <c r="CY123" s="1077"/>
      <c r="CZ123" s="1077"/>
      <c r="DA123" s="1077"/>
      <c r="DB123" s="1077"/>
      <c r="DC123" s="1077"/>
      <c r="DD123" s="1077"/>
      <c r="DE123" s="1077"/>
      <c r="DF123" s="1078"/>
      <c r="DG123" s="1014" t="s">
        <v>392</v>
      </c>
      <c r="DH123" s="1015"/>
      <c r="DI123" s="1015"/>
      <c r="DJ123" s="1015"/>
      <c r="DK123" s="1016"/>
      <c r="DL123" s="1017" t="s">
        <v>138</v>
      </c>
      <c r="DM123" s="1015"/>
      <c r="DN123" s="1015"/>
      <c r="DO123" s="1015"/>
      <c r="DP123" s="1016"/>
      <c r="DQ123" s="1017" t="s">
        <v>392</v>
      </c>
      <c r="DR123" s="1015"/>
      <c r="DS123" s="1015"/>
      <c r="DT123" s="1015"/>
      <c r="DU123" s="1016"/>
      <c r="DV123" s="1018" t="s">
        <v>392</v>
      </c>
      <c r="DW123" s="1019"/>
      <c r="DX123" s="1019"/>
      <c r="DY123" s="1019"/>
      <c r="DZ123" s="1020"/>
    </row>
    <row r="124" spans="1:130" s="248" customFormat="1" ht="26.25" customHeight="1" thickBot="1">
      <c r="A124" s="1115"/>
      <c r="B124" s="1002"/>
      <c r="C124" s="972" t="s">
        <v>458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392</v>
      </c>
      <c r="AB124" s="1015"/>
      <c r="AC124" s="1015"/>
      <c r="AD124" s="1015"/>
      <c r="AE124" s="1016"/>
      <c r="AF124" s="1017" t="s">
        <v>392</v>
      </c>
      <c r="AG124" s="1015"/>
      <c r="AH124" s="1015"/>
      <c r="AI124" s="1015"/>
      <c r="AJ124" s="1016"/>
      <c r="AK124" s="1017" t="s">
        <v>392</v>
      </c>
      <c r="AL124" s="1015"/>
      <c r="AM124" s="1015"/>
      <c r="AN124" s="1015"/>
      <c r="AO124" s="1016"/>
      <c r="AP124" s="1018" t="s">
        <v>392</v>
      </c>
      <c r="AQ124" s="1019"/>
      <c r="AR124" s="1019"/>
      <c r="AS124" s="1019"/>
      <c r="AT124" s="1020"/>
      <c r="AU124" s="1117" t="s">
        <v>474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21.9</v>
      </c>
      <c r="BR124" s="1084"/>
      <c r="BS124" s="1084"/>
      <c r="BT124" s="1084"/>
      <c r="BU124" s="1084"/>
      <c r="BV124" s="1084">
        <v>23.8</v>
      </c>
      <c r="BW124" s="1084"/>
      <c r="BX124" s="1084"/>
      <c r="BY124" s="1084"/>
      <c r="BZ124" s="1084"/>
      <c r="CA124" s="1084">
        <v>41.9</v>
      </c>
      <c r="CB124" s="1084"/>
      <c r="CC124" s="1084"/>
      <c r="CD124" s="1084"/>
      <c r="CE124" s="1084"/>
      <c r="CF124" s="1085"/>
      <c r="CG124" s="1086"/>
      <c r="CH124" s="1086"/>
      <c r="CI124" s="1086"/>
      <c r="CJ124" s="1087"/>
      <c r="CK124" s="1069"/>
      <c r="CL124" s="1069"/>
      <c r="CM124" s="1069"/>
      <c r="CN124" s="1069"/>
      <c r="CO124" s="1070"/>
      <c r="CP124" s="1076" t="s">
        <v>475</v>
      </c>
      <c r="CQ124" s="1077"/>
      <c r="CR124" s="1077"/>
      <c r="CS124" s="1077"/>
      <c r="CT124" s="1077"/>
      <c r="CU124" s="1077"/>
      <c r="CV124" s="1077"/>
      <c r="CW124" s="1077"/>
      <c r="CX124" s="1077"/>
      <c r="CY124" s="1077"/>
      <c r="CZ124" s="1077"/>
      <c r="DA124" s="1077"/>
      <c r="DB124" s="1077"/>
      <c r="DC124" s="1077"/>
      <c r="DD124" s="1077"/>
      <c r="DE124" s="1077"/>
      <c r="DF124" s="1078"/>
      <c r="DG124" s="1061" t="s">
        <v>138</v>
      </c>
      <c r="DH124" s="1040"/>
      <c r="DI124" s="1040"/>
      <c r="DJ124" s="1040"/>
      <c r="DK124" s="1041"/>
      <c r="DL124" s="1039" t="s">
        <v>138</v>
      </c>
      <c r="DM124" s="1040"/>
      <c r="DN124" s="1040"/>
      <c r="DO124" s="1040"/>
      <c r="DP124" s="1041"/>
      <c r="DQ124" s="1039" t="s">
        <v>138</v>
      </c>
      <c r="DR124" s="1040"/>
      <c r="DS124" s="1040"/>
      <c r="DT124" s="1040"/>
      <c r="DU124" s="1041"/>
      <c r="DV124" s="1042" t="s">
        <v>138</v>
      </c>
      <c r="DW124" s="1043"/>
      <c r="DX124" s="1043"/>
      <c r="DY124" s="1043"/>
      <c r="DZ124" s="1044"/>
    </row>
    <row r="125" spans="1:130" s="248" customFormat="1" ht="26.25" customHeight="1">
      <c r="A125" s="1115"/>
      <c r="B125" s="1002"/>
      <c r="C125" s="972" t="s">
        <v>460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138</v>
      </c>
      <c r="AB125" s="1015"/>
      <c r="AC125" s="1015"/>
      <c r="AD125" s="1015"/>
      <c r="AE125" s="1016"/>
      <c r="AF125" s="1017" t="s">
        <v>138</v>
      </c>
      <c r="AG125" s="1015"/>
      <c r="AH125" s="1015"/>
      <c r="AI125" s="1015"/>
      <c r="AJ125" s="1016"/>
      <c r="AK125" s="1017" t="s">
        <v>138</v>
      </c>
      <c r="AL125" s="1015"/>
      <c r="AM125" s="1015"/>
      <c r="AN125" s="1015"/>
      <c r="AO125" s="1016"/>
      <c r="AP125" s="1018" t="s">
        <v>138</v>
      </c>
      <c r="AQ125" s="1019"/>
      <c r="AR125" s="1019"/>
      <c r="AS125" s="1019"/>
      <c r="AT125" s="102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79" t="s">
        <v>476</v>
      </c>
      <c r="CL125" s="1064"/>
      <c r="CM125" s="1064"/>
      <c r="CN125" s="1064"/>
      <c r="CO125" s="1065"/>
      <c r="CP125" s="996" t="s">
        <v>477</v>
      </c>
      <c r="CQ125" s="945"/>
      <c r="CR125" s="945"/>
      <c r="CS125" s="945"/>
      <c r="CT125" s="945"/>
      <c r="CU125" s="945"/>
      <c r="CV125" s="945"/>
      <c r="CW125" s="945"/>
      <c r="CX125" s="945"/>
      <c r="CY125" s="945"/>
      <c r="CZ125" s="945"/>
      <c r="DA125" s="945"/>
      <c r="DB125" s="945"/>
      <c r="DC125" s="945"/>
      <c r="DD125" s="945"/>
      <c r="DE125" s="945"/>
      <c r="DF125" s="946"/>
      <c r="DG125" s="982" t="s">
        <v>138</v>
      </c>
      <c r="DH125" s="983"/>
      <c r="DI125" s="983"/>
      <c r="DJ125" s="983"/>
      <c r="DK125" s="983"/>
      <c r="DL125" s="983" t="s">
        <v>138</v>
      </c>
      <c r="DM125" s="983"/>
      <c r="DN125" s="983"/>
      <c r="DO125" s="983"/>
      <c r="DP125" s="983"/>
      <c r="DQ125" s="983" t="s">
        <v>138</v>
      </c>
      <c r="DR125" s="983"/>
      <c r="DS125" s="983"/>
      <c r="DT125" s="983"/>
      <c r="DU125" s="983"/>
      <c r="DV125" s="984" t="s">
        <v>138</v>
      </c>
      <c r="DW125" s="984"/>
      <c r="DX125" s="984"/>
      <c r="DY125" s="984"/>
      <c r="DZ125" s="985"/>
    </row>
    <row r="126" spans="1:130" s="248" customFormat="1" ht="26.25" customHeight="1" thickBot="1">
      <c r="A126" s="1115"/>
      <c r="B126" s="1002"/>
      <c r="C126" s="972" t="s">
        <v>462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138</v>
      </c>
      <c r="AB126" s="1015"/>
      <c r="AC126" s="1015"/>
      <c r="AD126" s="1015"/>
      <c r="AE126" s="1016"/>
      <c r="AF126" s="1017" t="s">
        <v>138</v>
      </c>
      <c r="AG126" s="1015"/>
      <c r="AH126" s="1015"/>
      <c r="AI126" s="1015"/>
      <c r="AJ126" s="1016"/>
      <c r="AK126" s="1017" t="s">
        <v>138</v>
      </c>
      <c r="AL126" s="1015"/>
      <c r="AM126" s="1015"/>
      <c r="AN126" s="1015"/>
      <c r="AO126" s="1016"/>
      <c r="AP126" s="1018" t="s">
        <v>138</v>
      </c>
      <c r="AQ126" s="1019"/>
      <c r="AR126" s="1019"/>
      <c r="AS126" s="1019"/>
      <c r="AT126" s="102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0"/>
      <c r="CL126" s="1067"/>
      <c r="CM126" s="1067"/>
      <c r="CN126" s="1067"/>
      <c r="CO126" s="1068"/>
      <c r="CP126" s="1005" t="s">
        <v>478</v>
      </c>
      <c r="CQ126" s="1006"/>
      <c r="CR126" s="1006"/>
      <c r="CS126" s="1006"/>
      <c r="CT126" s="1006"/>
      <c r="CU126" s="1006"/>
      <c r="CV126" s="1006"/>
      <c r="CW126" s="1006"/>
      <c r="CX126" s="1006"/>
      <c r="CY126" s="1006"/>
      <c r="CZ126" s="1006"/>
      <c r="DA126" s="1006"/>
      <c r="DB126" s="1006"/>
      <c r="DC126" s="1006"/>
      <c r="DD126" s="1006"/>
      <c r="DE126" s="1006"/>
      <c r="DF126" s="1007"/>
      <c r="DG126" s="975" t="s">
        <v>138</v>
      </c>
      <c r="DH126" s="976"/>
      <c r="DI126" s="976"/>
      <c r="DJ126" s="976"/>
      <c r="DK126" s="976"/>
      <c r="DL126" s="976" t="s">
        <v>479</v>
      </c>
      <c r="DM126" s="976"/>
      <c r="DN126" s="976"/>
      <c r="DO126" s="976"/>
      <c r="DP126" s="976"/>
      <c r="DQ126" s="976">
        <v>165486</v>
      </c>
      <c r="DR126" s="976"/>
      <c r="DS126" s="976"/>
      <c r="DT126" s="976"/>
      <c r="DU126" s="976"/>
      <c r="DV126" s="977">
        <v>1.2</v>
      </c>
      <c r="DW126" s="977"/>
      <c r="DX126" s="977"/>
      <c r="DY126" s="977"/>
      <c r="DZ126" s="978"/>
    </row>
    <row r="127" spans="1:130" s="248" customFormat="1" ht="26.25" customHeight="1">
      <c r="A127" s="1116"/>
      <c r="B127" s="1004"/>
      <c r="C127" s="1058" t="s">
        <v>480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2235</v>
      </c>
      <c r="AB127" s="1015"/>
      <c r="AC127" s="1015"/>
      <c r="AD127" s="1015"/>
      <c r="AE127" s="1016"/>
      <c r="AF127" s="1017">
        <v>2030</v>
      </c>
      <c r="AG127" s="1015"/>
      <c r="AH127" s="1015"/>
      <c r="AI127" s="1015"/>
      <c r="AJ127" s="1016"/>
      <c r="AK127" s="1017">
        <v>2086</v>
      </c>
      <c r="AL127" s="1015"/>
      <c r="AM127" s="1015"/>
      <c r="AN127" s="1015"/>
      <c r="AO127" s="1016"/>
      <c r="AP127" s="1018">
        <v>0</v>
      </c>
      <c r="AQ127" s="1019"/>
      <c r="AR127" s="1019"/>
      <c r="AS127" s="1019"/>
      <c r="AT127" s="1020"/>
      <c r="AU127" s="284"/>
      <c r="AV127" s="284"/>
      <c r="AW127" s="284"/>
      <c r="AX127" s="1088" t="s">
        <v>481</v>
      </c>
      <c r="AY127" s="1089"/>
      <c r="AZ127" s="1089"/>
      <c r="BA127" s="1089"/>
      <c r="BB127" s="1089"/>
      <c r="BC127" s="1089"/>
      <c r="BD127" s="1089"/>
      <c r="BE127" s="1090"/>
      <c r="BF127" s="1091" t="s">
        <v>482</v>
      </c>
      <c r="BG127" s="1089"/>
      <c r="BH127" s="1089"/>
      <c r="BI127" s="1089"/>
      <c r="BJ127" s="1089"/>
      <c r="BK127" s="1089"/>
      <c r="BL127" s="1090"/>
      <c r="BM127" s="1091" t="s">
        <v>483</v>
      </c>
      <c r="BN127" s="1089"/>
      <c r="BO127" s="1089"/>
      <c r="BP127" s="1089"/>
      <c r="BQ127" s="1089"/>
      <c r="BR127" s="1089"/>
      <c r="BS127" s="1090"/>
      <c r="BT127" s="1091" t="s">
        <v>484</v>
      </c>
      <c r="BU127" s="1089"/>
      <c r="BV127" s="1089"/>
      <c r="BW127" s="1089"/>
      <c r="BX127" s="1089"/>
      <c r="BY127" s="1089"/>
      <c r="BZ127" s="1113"/>
      <c r="CA127" s="284"/>
      <c r="CB127" s="284"/>
      <c r="CC127" s="284"/>
      <c r="CD127" s="285"/>
      <c r="CE127" s="285"/>
      <c r="CF127" s="285"/>
      <c r="CG127" s="282"/>
      <c r="CH127" s="282"/>
      <c r="CI127" s="282"/>
      <c r="CJ127" s="283"/>
      <c r="CK127" s="1080"/>
      <c r="CL127" s="1067"/>
      <c r="CM127" s="1067"/>
      <c r="CN127" s="1067"/>
      <c r="CO127" s="1068"/>
      <c r="CP127" s="1005" t="s">
        <v>485</v>
      </c>
      <c r="CQ127" s="1006"/>
      <c r="CR127" s="1006"/>
      <c r="CS127" s="1006"/>
      <c r="CT127" s="1006"/>
      <c r="CU127" s="1006"/>
      <c r="CV127" s="1006"/>
      <c r="CW127" s="1006"/>
      <c r="CX127" s="1006"/>
      <c r="CY127" s="1006"/>
      <c r="CZ127" s="1006"/>
      <c r="DA127" s="1006"/>
      <c r="DB127" s="1006"/>
      <c r="DC127" s="1006"/>
      <c r="DD127" s="1006"/>
      <c r="DE127" s="1006"/>
      <c r="DF127" s="1007"/>
      <c r="DG127" s="975" t="s">
        <v>138</v>
      </c>
      <c r="DH127" s="976"/>
      <c r="DI127" s="976"/>
      <c r="DJ127" s="976"/>
      <c r="DK127" s="976"/>
      <c r="DL127" s="976" t="s">
        <v>138</v>
      </c>
      <c r="DM127" s="976"/>
      <c r="DN127" s="976"/>
      <c r="DO127" s="976"/>
      <c r="DP127" s="976"/>
      <c r="DQ127" s="976" t="s">
        <v>138</v>
      </c>
      <c r="DR127" s="976"/>
      <c r="DS127" s="976"/>
      <c r="DT127" s="976"/>
      <c r="DU127" s="976"/>
      <c r="DV127" s="977" t="s">
        <v>138</v>
      </c>
      <c r="DW127" s="977"/>
      <c r="DX127" s="977"/>
      <c r="DY127" s="977"/>
      <c r="DZ127" s="978"/>
    </row>
    <row r="128" spans="1:130" s="248" customFormat="1" ht="26.25" customHeight="1" thickBot="1">
      <c r="A128" s="1099" t="s">
        <v>486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487</v>
      </c>
      <c r="X128" s="1101"/>
      <c r="Y128" s="1101"/>
      <c r="Z128" s="1102"/>
      <c r="AA128" s="1103">
        <v>147980</v>
      </c>
      <c r="AB128" s="1104"/>
      <c r="AC128" s="1104"/>
      <c r="AD128" s="1104"/>
      <c r="AE128" s="1105"/>
      <c r="AF128" s="1106">
        <v>170610</v>
      </c>
      <c r="AG128" s="1104"/>
      <c r="AH128" s="1104"/>
      <c r="AI128" s="1104"/>
      <c r="AJ128" s="1105"/>
      <c r="AK128" s="1106">
        <v>72725</v>
      </c>
      <c r="AL128" s="1104"/>
      <c r="AM128" s="1104"/>
      <c r="AN128" s="1104"/>
      <c r="AO128" s="1105"/>
      <c r="AP128" s="1107"/>
      <c r="AQ128" s="1108"/>
      <c r="AR128" s="1108"/>
      <c r="AS128" s="1108"/>
      <c r="AT128" s="1109"/>
      <c r="AU128" s="284"/>
      <c r="AV128" s="284"/>
      <c r="AW128" s="284"/>
      <c r="AX128" s="944" t="s">
        <v>488</v>
      </c>
      <c r="AY128" s="945"/>
      <c r="AZ128" s="945"/>
      <c r="BA128" s="945"/>
      <c r="BB128" s="945"/>
      <c r="BC128" s="945"/>
      <c r="BD128" s="945"/>
      <c r="BE128" s="946"/>
      <c r="BF128" s="1110" t="s">
        <v>138</v>
      </c>
      <c r="BG128" s="1111"/>
      <c r="BH128" s="1111"/>
      <c r="BI128" s="1111"/>
      <c r="BJ128" s="1111"/>
      <c r="BK128" s="1111"/>
      <c r="BL128" s="1112"/>
      <c r="BM128" s="1110">
        <v>12.73</v>
      </c>
      <c r="BN128" s="1111"/>
      <c r="BO128" s="1111"/>
      <c r="BP128" s="1111"/>
      <c r="BQ128" s="1111"/>
      <c r="BR128" s="1111"/>
      <c r="BS128" s="1112"/>
      <c r="BT128" s="1110">
        <v>20</v>
      </c>
      <c r="BU128" s="1111"/>
      <c r="BV128" s="1111"/>
      <c r="BW128" s="1111"/>
      <c r="BX128" s="1111"/>
      <c r="BY128" s="1111"/>
      <c r="BZ128" s="1135"/>
      <c r="CA128" s="285"/>
      <c r="CB128" s="285"/>
      <c r="CC128" s="285"/>
      <c r="CD128" s="285"/>
      <c r="CE128" s="285"/>
      <c r="CF128" s="285"/>
      <c r="CG128" s="282"/>
      <c r="CH128" s="282"/>
      <c r="CI128" s="282"/>
      <c r="CJ128" s="283"/>
      <c r="CK128" s="1081"/>
      <c r="CL128" s="1082"/>
      <c r="CM128" s="1082"/>
      <c r="CN128" s="1082"/>
      <c r="CO128" s="1083"/>
      <c r="CP128" s="1092" t="s">
        <v>489</v>
      </c>
      <c r="CQ128" s="1093"/>
      <c r="CR128" s="1093"/>
      <c r="CS128" s="1093"/>
      <c r="CT128" s="1093"/>
      <c r="CU128" s="1093"/>
      <c r="CV128" s="1093"/>
      <c r="CW128" s="1093"/>
      <c r="CX128" s="1093"/>
      <c r="CY128" s="1093"/>
      <c r="CZ128" s="1093"/>
      <c r="DA128" s="1093"/>
      <c r="DB128" s="1093"/>
      <c r="DC128" s="1093"/>
      <c r="DD128" s="1093"/>
      <c r="DE128" s="1093"/>
      <c r="DF128" s="1094"/>
      <c r="DG128" s="1095">
        <v>46343</v>
      </c>
      <c r="DH128" s="1096"/>
      <c r="DI128" s="1096"/>
      <c r="DJ128" s="1096"/>
      <c r="DK128" s="1096"/>
      <c r="DL128" s="1096">
        <v>42010</v>
      </c>
      <c r="DM128" s="1096"/>
      <c r="DN128" s="1096"/>
      <c r="DO128" s="1096"/>
      <c r="DP128" s="1096"/>
      <c r="DQ128" s="1096">
        <v>33250</v>
      </c>
      <c r="DR128" s="1096"/>
      <c r="DS128" s="1096"/>
      <c r="DT128" s="1096"/>
      <c r="DU128" s="1096"/>
      <c r="DV128" s="1097">
        <v>0.2</v>
      </c>
      <c r="DW128" s="1097"/>
      <c r="DX128" s="1097"/>
      <c r="DY128" s="1097"/>
      <c r="DZ128" s="1098"/>
    </row>
    <row r="129" spans="1:131" s="248"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490</v>
      </c>
      <c r="X129" s="1130"/>
      <c r="Y129" s="1130"/>
      <c r="Z129" s="1131"/>
      <c r="AA129" s="1014">
        <v>15344606</v>
      </c>
      <c r="AB129" s="1015"/>
      <c r="AC129" s="1015"/>
      <c r="AD129" s="1015"/>
      <c r="AE129" s="1016"/>
      <c r="AF129" s="1017">
        <v>15370992</v>
      </c>
      <c r="AG129" s="1015"/>
      <c r="AH129" s="1015"/>
      <c r="AI129" s="1015"/>
      <c r="AJ129" s="1016"/>
      <c r="AK129" s="1017">
        <v>15656677</v>
      </c>
      <c r="AL129" s="1015"/>
      <c r="AM129" s="1015"/>
      <c r="AN129" s="1015"/>
      <c r="AO129" s="1016"/>
      <c r="AP129" s="1132"/>
      <c r="AQ129" s="1133"/>
      <c r="AR129" s="1133"/>
      <c r="AS129" s="1133"/>
      <c r="AT129" s="1134"/>
      <c r="AU129" s="286"/>
      <c r="AV129" s="286"/>
      <c r="AW129" s="286"/>
      <c r="AX129" s="1123" t="s">
        <v>491</v>
      </c>
      <c r="AY129" s="1006"/>
      <c r="AZ129" s="1006"/>
      <c r="BA129" s="1006"/>
      <c r="BB129" s="1006"/>
      <c r="BC129" s="1006"/>
      <c r="BD129" s="1006"/>
      <c r="BE129" s="1007"/>
      <c r="BF129" s="1124" t="s">
        <v>138</v>
      </c>
      <c r="BG129" s="1125"/>
      <c r="BH129" s="1125"/>
      <c r="BI129" s="1125"/>
      <c r="BJ129" s="1125"/>
      <c r="BK129" s="1125"/>
      <c r="BL129" s="1126"/>
      <c r="BM129" s="1124">
        <v>17.73</v>
      </c>
      <c r="BN129" s="1125"/>
      <c r="BO129" s="1125"/>
      <c r="BP129" s="1125"/>
      <c r="BQ129" s="1125"/>
      <c r="BR129" s="1125"/>
      <c r="BS129" s="1126"/>
      <c r="BT129" s="1124">
        <v>30</v>
      </c>
      <c r="BU129" s="1127"/>
      <c r="BV129" s="1127"/>
      <c r="BW129" s="1127"/>
      <c r="BX129" s="1127"/>
      <c r="BY129" s="1127"/>
      <c r="BZ129" s="112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6" t="s">
        <v>492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493</v>
      </c>
      <c r="X130" s="1130"/>
      <c r="Y130" s="1130"/>
      <c r="Z130" s="1131"/>
      <c r="AA130" s="1014">
        <v>1355111</v>
      </c>
      <c r="AB130" s="1015"/>
      <c r="AC130" s="1015"/>
      <c r="AD130" s="1015"/>
      <c r="AE130" s="1016"/>
      <c r="AF130" s="1017">
        <v>1311915</v>
      </c>
      <c r="AG130" s="1015"/>
      <c r="AH130" s="1015"/>
      <c r="AI130" s="1015"/>
      <c r="AJ130" s="1016"/>
      <c r="AK130" s="1017">
        <v>1299199</v>
      </c>
      <c r="AL130" s="1015"/>
      <c r="AM130" s="1015"/>
      <c r="AN130" s="1015"/>
      <c r="AO130" s="1016"/>
      <c r="AP130" s="1132"/>
      <c r="AQ130" s="1133"/>
      <c r="AR130" s="1133"/>
      <c r="AS130" s="1133"/>
      <c r="AT130" s="1134"/>
      <c r="AU130" s="286"/>
      <c r="AV130" s="286"/>
      <c r="AW130" s="286"/>
      <c r="AX130" s="1123" t="s">
        <v>494</v>
      </c>
      <c r="AY130" s="1006"/>
      <c r="AZ130" s="1006"/>
      <c r="BA130" s="1006"/>
      <c r="BB130" s="1006"/>
      <c r="BC130" s="1006"/>
      <c r="BD130" s="1006"/>
      <c r="BE130" s="1007"/>
      <c r="BF130" s="1160">
        <v>3.7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495</v>
      </c>
      <c r="X131" s="1168"/>
      <c r="Y131" s="1168"/>
      <c r="Z131" s="1169"/>
      <c r="AA131" s="1061">
        <v>13989495</v>
      </c>
      <c r="AB131" s="1040"/>
      <c r="AC131" s="1040"/>
      <c r="AD131" s="1040"/>
      <c r="AE131" s="1041"/>
      <c r="AF131" s="1039">
        <v>14059077</v>
      </c>
      <c r="AG131" s="1040"/>
      <c r="AH131" s="1040"/>
      <c r="AI131" s="1040"/>
      <c r="AJ131" s="1041"/>
      <c r="AK131" s="1039">
        <v>14357478</v>
      </c>
      <c r="AL131" s="1040"/>
      <c r="AM131" s="1040"/>
      <c r="AN131" s="1040"/>
      <c r="AO131" s="1041"/>
      <c r="AP131" s="1170"/>
      <c r="AQ131" s="1171"/>
      <c r="AR131" s="1171"/>
      <c r="AS131" s="1171"/>
      <c r="AT131" s="1172"/>
      <c r="AU131" s="286"/>
      <c r="AV131" s="286"/>
      <c r="AW131" s="286"/>
      <c r="AX131" s="1142" t="s">
        <v>496</v>
      </c>
      <c r="AY131" s="1093"/>
      <c r="AZ131" s="1093"/>
      <c r="BA131" s="1093"/>
      <c r="BB131" s="1093"/>
      <c r="BC131" s="1093"/>
      <c r="BD131" s="1093"/>
      <c r="BE131" s="1094"/>
      <c r="BF131" s="1143">
        <v>41.9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49" t="s">
        <v>497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498</v>
      </c>
      <c r="W132" s="1153"/>
      <c r="X132" s="1153"/>
      <c r="Y132" s="1153"/>
      <c r="Z132" s="1154"/>
      <c r="AA132" s="1155">
        <v>3.3208132240000001</v>
      </c>
      <c r="AB132" s="1156"/>
      <c r="AC132" s="1156"/>
      <c r="AD132" s="1156"/>
      <c r="AE132" s="1157"/>
      <c r="AF132" s="1158">
        <v>3.5954209509999999</v>
      </c>
      <c r="AG132" s="1156"/>
      <c r="AH132" s="1156"/>
      <c r="AI132" s="1156"/>
      <c r="AJ132" s="1157"/>
      <c r="AK132" s="1158">
        <v>4.3556187240000002</v>
      </c>
      <c r="AL132" s="1156"/>
      <c r="AM132" s="1156"/>
      <c r="AN132" s="1156"/>
      <c r="AO132" s="1157"/>
      <c r="AP132" s="1055"/>
      <c r="AQ132" s="1056"/>
      <c r="AR132" s="1056"/>
      <c r="AS132" s="1056"/>
      <c r="AT132" s="115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499</v>
      </c>
      <c r="W133" s="1136"/>
      <c r="X133" s="1136"/>
      <c r="Y133" s="1136"/>
      <c r="Z133" s="1137"/>
      <c r="AA133" s="1138">
        <v>3.6</v>
      </c>
      <c r="AB133" s="1139"/>
      <c r="AC133" s="1139"/>
      <c r="AD133" s="1139"/>
      <c r="AE133" s="1140"/>
      <c r="AF133" s="1138">
        <v>3.5</v>
      </c>
      <c r="AG133" s="1139"/>
      <c r="AH133" s="1139"/>
      <c r="AI133" s="1139"/>
      <c r="AJ133" s="1140"/>
      <c r="AK133" s="1138">
        <v>3.7</v>
      </c>
      <c r="AL133" s="1139"/>
      <c r="AM133" s="1139"/>
      <c r="AN133" s="1139"/>
      <c r="AO133" s="1140"/>
      <c r="AP133" s="1085"/>
      <c r="AQ133" s="1086"/>
      <c r="AR133" s="1086"/>
      <c r="AS133" s="1086"/>
      <c r="AT133" s="114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m0WzxVTDK9KnYGpnnfg4tca73FbX8OFYM62cR5/k800q24UhRVl7Fr1JkfnUFQuWJ6batbgLHldiLnBMDvqVQ==" saltValue="+rC6bO68SBgk5tvGBAgm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rlNdYFHjsSoWHxz9ROxi5XU7NpVX+wBEDxFEgsW6m/qdlBHK5hQt0g4l36UbT+Oe39fRf/Axcz793OD1iqIj1A==" saltValue="tL3R6QyjnUtMnX2dtQt6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FsaBqXJuyOK46vjui25114sacobGhVktSqwR7oLetPdl0SLPEjAKHQZqWGyRUXZCXI+lTnoGN2AQia52cKWg==" saltValue="WPYgrwv5PdFVJUmzZcN+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3" t="s">
        <v>503</v>
      </c>
      <c r="AP7" s="305"/>
      <c r="AQ7" s="306" t="s">
        <v>504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4"/>
      <c r="AP8" s="311" t="s">
        <v>505</v>
      </c>
      <c r="AQ8" s="312" t="s">
        <v>506</v>
      </c>
      <c r="AR8" s="313" t="s">
        <v>507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5" t="s">
        <v>508</v>
      </c>
      <c r="AL9" s="1176"/>
      <c r="AM9" s="1176"/>
      <c r="AN9" s="1177"/>
      <c r="AO9" s="314">
        <v>4749373</v>
      </c>
      <c r="AP9" s="314">
        <v>63405</v>
      </c>
      <c r="AQ9" s="315">
        <v>63314</v>
      </c>
      <c r="AR9" s="316">
        <v>0.1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5" t="s">
        <v>509</v>
      </c>
      <c r="AL10" s="1176"/>
      <c r="AM10" s="1176"/>
      <c r="AN10" s="1177"/>
      <c r="AO10" s="317">
        <v>75256</v>
      </c>
      <c r="AP10" s="317">
        <v>1005</v>
      </c>
      <c r="AQ10" s="318">
        <v>6537</v>
      </c>
      <c r="AR10" s="319">
        <v>-84.6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5" t="s">
        <v>510</v>
      </c>
      <c r="AL11" s="1176"/>
      <c r="AM11" s="1176"/>
      <c r="AN11" s="1177"/>
      <c r="AO11" s="317">
        <v>72774</v>
      </c>
      <c r="AP11" s="317">
        <v>972</v>
      </c>
      <c r="AQ11" s="318">
        <v>1199</v>
      </c>
      <c r="AR11" s="319">
        <v>-18.899999999999999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5" t="s">
        <v>511</v>
      </c>
      <c r="AL12" s="1176"/>
      <c r="AM12" s="1176"/>
      <c r="AN12" s="1177"/>
      <c r="AO12" s="317" t="s">
        <v>512</v>
      </c>
      <c r="AP12" s="317" t="s">
        <v>512</v>
      </c>
      <c r="AQ12" s="318">
        <v>6</v>
      </c>
      <c r="AR12" s="319" t="s">
        <v>512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5" t="s">
        <v>513</v>
      </c>
      <c r="AL13" s="1176"/>
      <c r="AM13" s="1176"/>
      <c r="AN13" s="1177"/>
      <c r="AO13" s="317">
        <v>245869</v>
      </c>
      <c r="AP13" s="317">
        <v>3282</v>
      </c>
      <c r="AQ13" s="318">
        <v>2551</v>
      </c>
      <c r="AR13" s="319">
        <v>28.7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5" t="s">
        <v>514</v>
      </c>
      <c r="AL14" s="1176"/>
      <c r="AM14" s="1176"/>
      <c r="AN14" s="1177"/>
      <c r="AO14" s="317">
        <v>143716</v>
      </c>
      <c r="AP14" s="317">
        <v>1919</v>
      </c>
      <c r="AQ14" s="318">
        <v>1371</v>
      </c>
      <c r="AR14" s="319">
        <v>40</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1" t="s">
        <v>515</v>
      </c>
      <c r="AL15" s="1182"/>
      <c r="AM15" s="1182"/>
      <c r="AN15" s="1183"/>
      <c r="AO15" s="317">
        <v>-254013</v>
      </c>
      <c r="AP15" s="317">
        <v>-3391</v>
      </c>
      <c r="AQ15" s="318">
        <v>-3830</v>
      </c>
      <c r="AR15" s="319">
        <v>-11.5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1" t="s">
        <v>188</v>
      </c>
      <c r="AL16" s="1182"/>
      <c r="AM16" s="1182"/>
      <c r="AN16" s="1183"/>
      <c r="AO16" s="317">
        <v>5032975</v>
      </c>
      <c r="AP16" s="317">
        <v>67191</v>
      </c>
      <c r="AQ16" s="318">
        <v>71148</v>
      </c>
      <c r="AR16" s="319">
        <v>-5.6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4" t="s">
        <v>520</v>
      </c>
      <c r="AL21" s="1185"/>
      <c r="AM21" s="1185"/>
      <c r="AN21" s="1186"/>
      <c r="AO21" s="330">
        <v>5.62</v>
      </c>
      <c r="AP21" s="331">
        <v>6.38</v>
      </c>
      <c r="AQ21" s="332">
        <v>-0.76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4" t="s">
        <v>521</v>
      </c>
      <c r="AL22" s="1185"/>
      <c r="AM22" s="1185"/>
      <c r="AN22" s="1186"/>
      <c r="AO22" s="335">
        <v>101.1</v>
      </c>
      <c r="AP22" s="336">
        <v>98.2</v>
      </c>
      <c r="AQ22" s="337">
        <v>2.9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3" t="s">
        <v>503</v>
      </c>
      <c r="AP30" s="305"/>
      <c r="AQ30" s="306" t="s">
        <v>504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4"/>
      <c r="AP31" s="311" t="s">
        <v>505</v>
      </c>
      <c r="AQ31" s="312" t="s">
        <v>506</v>
      </c>
      <c r="AR31" s="313" t="s">
        <v>507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525</v>
      </c>
      <c r="AL32" s="1179"/>
      <c r="AM32" s="1179"/>
      <c r="AN32" s="1180"/>
      <c r="AO32" s="345">
        <v>1912739</v>
      </c>
      <c r="AP32" s="345">
        <v>25536</v>
      </c>
      <c r="AQ32" s="346">
        <v>34974</v>
      </c>
      <c r="AR32" s="347">
        <v>-27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526</v>
      </c>
      <c r="AL33" s="1179"/>
      <c r="AM33" s="1179"/>
      <c r="AN33" s="1180"/>
      <c r="AO33" s="345" t="s">
        <v>512</v>
      </c>
      <c r="AP33" s="345" t="s">
        <v>512</v>
      </c>
      <c r="AQ33" s="346" t="s">
        <v>512</v>
      </c>
      <c r="AR33" s="347" t="s">
        <v>512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527</v>
      </c>
      <c r="AL34" s="1179"/>
      <c r="AM34" s="1179"/>
      <c r="AN34" s="1180"/>
      <c r="AO34" s="345" t="s">
        <v>512</v>
      </c>
      <c r="AP34" s="345" t="s">
        <v>512</v>
      </c>
      <c r="AQ34" s="346">
        <v>13</v>
      </c>
      <c r="AR34" s="347" t="s">
        <v>512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528</v>
      </c>
      <c r="AL35" s="1179"/>
      <c r="AM35" s="1179"/>
      <c r="AN35" s="1180"/>
      <c r="AO35" s="345">
        <v>37919</v>
      </c>
      <c r="AP35" s="345">
        <v>506</v>
      </c>
      <c r="AQ35" s="346">
        <v>9202</v>
      </c>
      <c r="AR35" s="347">
        <v>-94.5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529</v>
      </c>
      <c r="AL36" s="1179"/>
      <c r="AM36" s="1179"/>
      <c r="AN36" s="1180"/>
      <c r="AO36" s="345">
        <v>42163</v>
      </c>
      <c r="AP36" s="345">
        <v>563</v>
      </c>
      <c r="AQ36" s="346">
        <v>1932</v>
      </c>
      <c r="AR36" s="347">
        <v>-70.900000000000006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530</v>
      </c>
      <c r="AL37" s="1179"/>
      <c r="AM37" s="1179"/>
      <c r="AN37" s="1180"/>
      <c r="AO37" s="345">
        <v>3692</v>
      </c>
      <c r="AP37" s="345">
        <v>49</v>
      </c>
      <c r="AQ37" s="346">
        <v>1045</v>
      </c>
      <c r="AR37" s="347">
        <v>-95.3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7" t="s">
        <v>531</v>
      </c>
      <c r="AL38" s="1188"/>
      <c r="AM38" s="1188"/>
      <c r="AN38" s="1189"/>
      <c r="AO38" s="348">
        <v>768</v>
      </c>
      <c r="AP38" s="348">
        <v>10</v>
      </c>
      <c r="AQ38" s="349">
        <v>1</v>
      </c>
      <c r="AR38" s="337">
        <v>900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7" t="s">
        <v>532</v>
      </c>
      <c r="AL39" s="1188"/>
      <c r="AM39" s="1188"/>
      <c r="AN39" s="1189"/>
      <c r="AO39" s="345">
        <v>-72725</v>
      </c>
      <c r="AP39" s="345">
        <v>-971</v>
      </c>
      <c r="AQ39" s="346">
        <v>-6121</v>
      </c>
      <c r="AR39" s="347">
        <v>-84.1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533</v>
      </c>
      <c r="AL40" s="1179"/>
      <c r="AM40" s="1179"/>
      <c r="AN40" s="1180"/>
      <c r="AO40" s="345">
        <v>-1299199</v>
      </c>
      <c r="AP40" s="345">
        <v>-17345</v>
      </c>
      <c r="AQ40" s="346">
        <v>-29274</v>
      </c>
      <c r="AR40" s="347">
        <v>-40.700000000000003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0" t="s">
        <v>299</v>
      </c>
      <c r="AL41" s="1191"/>
      <c r="AM41" s="1191"/>
      <c r="AN41" s="1192"/>
      <c r="AO41" s="345">
        <v>625357</v>
      </c>
      <c r="AP41" s="345">
        <v>8349</v>
      </c>
      <c r="AQ41" s="346">
        <v>11772</v>
      </c>
      <c r="AR41" s="347">
        <v>-29.1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3" t="s">
        <v>503</v>
      </c>
      <c r="AN49" s="1195" t="s">
        <v>537</v>
      </c>
      <c r="AO49" s="1196"/>
      <c r="AP49" s="1196"/>
      <c r="AQ49" s="1196"/>
      <c r="AR49" s="119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4"/>
      <c r="AN50" s="361" t="s">
        <v>538</v>
      </c>
      <c r="AO50" s="362" t="s">
        <v>539</v>
      </c>
      <c r="AP50" s="363" t="s">
        <v>540</v>
      </c>
      <c r="AQ50" s="364" t="s">
        <v>541</v>
      </c>
      <c r="AR50" s="365" t="s">
        <v>542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1571814</v>
      </c>
      <c r="AN51" s="367">
        <v>21095</v>
      </c>
      <c r="AO51" s="368">
        <v>15</v>
      </c>
      <c r="AP51" s="369">
        <v>44504</v>
      </c>
      <c r="AQ51" s="370">
        <v>-5.9</v>
      </c>
      <c r="AR51" s="371">
        <v>20.9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1206872</v>
      </c>
      <c r="AN52" s="375">
        <v>16197</v>
      </c>
      <c r="AO52" s="376">
        <v>12.5</v>
      </c>
      <c r="AP52" s="377">
        <v>25876</v>
      </c>
      <c r="AQ52" s="378">
        <v>7.4</v>
      </c>
      <c r="AR52" s="379">
        <v>5.0999999999999996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2412014</v>
      </c>
      <c r="AN53" s="367">
        <v>32227</v>
      </c>
      <c r="AO53" s="368">
        <v>52.8</v>
      </c>
      <c r="AP53" s="369">
        <v>47820</v>
      </c>
      <c r="AQ53" s="370">
        <v>7.5</v>
      </c>
      <c r="AR53" s="371">
        <v>45.3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1660543</v>
      </c>
      <c r="AN54" s="375">
        <v>22186</v>
      </c>
      <c r="AO54" s="376">
        <v>37</v>
      </c>
      <c r="AP54" s="377">
        <v>25855</v>
      </c>
      <c r="AQ54" s="378">
        <v>-0.1</v>
      </c>
      <c r="AR54" s="379">
        <v>37.1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2395001</v>
      </c>
      <c r="AN55" s="367">
        <v>32046</v>
      </c>
      <c r="AO55" s="368">
        <v>-0.6</v>
      </c>
      <c r="AP55" s="369">
        <v>41934</v>
      </c>
      <c r="AQ55" s="370">
        <v>-12.3</v>
      </c>
      <c r="AR55" s="371">
        <v>11.7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1567651</v>
      </c>
      <c r="AN56" s="375">
        <v>20976</v>
      </c>
      <c r="AO56" s="376">
        <v>-5.5</v>
      </c>
      <c r="AP56" s="377">
        <v>23352</v>
      </c>
      <c r="AQ56" s="378">
        <v>-9.6999999999999993</v>
      </c>
      <c r="AR56" s="379">
        <v>4.2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2813122</v>
      </c>
      <c r="AN57" s="367">
        <v>37691</v>
      </c>
      <c r="AO57" s="368">
        <v>17.600000000000001</v>
      </c>
      <c r="AP57" s="369">
        <v>45588</v>
      </c>
      <c r="AQ57" s="370">
        <v>8.6999999999999993</v>
      </c>
      <c r="AR57" s="371">
        <v>8.9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2462549</v>
      </c>
      <c r="AN58" s="375">
        <v>32994</v>
      </c>
      <c r="AO58" s="376">
        <v>57.3</v>
      </c>
      <c r="AP58" s="377">
        <v>24150</v>
      </c>
      <c r="AQ58" s="378">
        <v>3.4</v>
      </c>
      <c r="AR58" s="379">
        <v>53.9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5392952</v>
      </c>
      <c r="AN59" s="367">
        <v>71997</v>
      </c>
      <c r="AO59" s="368">
        <v>91</v>
      </c>
      <c r="AP59" s="369">
        <v>45483</v>
      </c>
      <c r="AQ59" s="370">
        <v>-0.2</v>
      </c>
      <c r="AR59" s="371">
        <v>91.2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4831934</v>
      </c>
      <c r="AN60" s="375">
        <v>64507</v>
      </c>
      <c r="AO60" s="376">
        <v>95.5</v>
      </c>
      <c r="AP60" s="377">
        <v>24241</v>
      </c>
      <c r="AQ60" s="378">
        <v>0.4</v>
      </c>
      <c r="AR60" s="379">
        <v>95.1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2916981</v>
      </c>
      <c r="AN61" s="382">
        <v>39011</v>
      </c>
      <c r="AO61" s="383">
        <v>35.200000000000003</v>
      </c>
      <c r="AP61" s="384">
        <v>45066</v>
      </c>
      <c r="AQ61" s="385">
        <v>-0.4</v>
      </c>
      <c r="AR61" s="371">
        <v>35.6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2345910</v>
      </c>
      <c r="AN62" s="375">
        <v>31372</v>
      </c>
      <c r="AO62" s="376">
        <v>39.4</v>
      </c>
      <c r="AP62" s="377">
        <v>24695</v>
      </c>
      <c r="AQ62" s="378">
        <v>0.3</v>
      </c>
      <c r="AR62" s="379">
        <v>39.1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zhd+GwcLUrc6iCGzudaBQjBhqx3fwjabfAKcj1+fCHHlnk1EnoJAM7FXBFyDKqC4zbKO2G3MhJ8SLk835TGm5A==" saltValue="swEwg1ryg5ddynyWxkt95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551</v>
      </c>
    </row>
    <row r="120" spans="125:125" ht="13.5" hidden="1" customHeight="1"/>
    <row r="121" spans="125:125" ht="13.5" hidden="1" customHeight="1">
      <c r="DU121" s="292"/>
    </row>
  </sheetData>
  <sheetProtection algorithmName="SHA-512" hashValue="ngs/Wwiknf6QlcodiHjNpYHbetVThaqzuySmEEgDBt1QU53KoSlrTbPWuDdNNmQccYY4STmm5B4rjVOb4Zfr/g==" saltValue="hDzwHU61YmQ++E3Mszcb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552</v>
      </c>
    </row>
  </sheetData>
  <sheetProtection algorithmName="SHA-512" hashValue="1HgDmlYQJXqzevSEPOP5284IVG7K6p/Z5pMN2r4gR/IUnzBbtWrIAUd23xqYs9gc3KPlq3UW8MC1qWd+cQ+hMQ==" saltValue="lFwSV43tHv7tvL3xJyMc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98" t="s">
        <v>3</v>
      </c>
      <c r="D47" s="1198"/>
      <c r="E47" s="1199"/>
      <c r="F47" s="11">
        <v>9.07</v>
      </c>
      <c r="G47" s="12">
        <v>8.8000000000000007</v>
      </c>
      <c r="H47" s="12">
        <v>9.8000000000000007</v>
      </c>
      <c r="I47" s="12">
        <v>9.6999999999999993</v>
      </c>
      <c r="J47" s="13">
        <v>8.14</v>
      </c>
    </row>
    <row r="48" spans="2:10" ht="57.75" customHeight="1">
      <c r="B48" s="14"/>
      <c r="C48" s="1200" t="s">
        <v>4</v>
      </c>
      <c r="D48" s="1200"/>
      <c r="E48" s="1201"/>
      <c r="F48" s="15">
        <v>6.47</v>
      </c>
      <c r="G48" s="16">
        <v>7.26</v>
      </c>
      <c r="H48" s="16">
        <v>5.55</v>
      </c>
      <c r="I48" s="16">
        <v>4.45</v>
      </c>
      <c r="J48" s="17">
        <v>7.44</v>
      </c>
    </row>
    <row r="49" spans="2:10" ht="57.75" customHeight="1" thickBot="1">
      <c r="B49" s="18"/>
      <c r="C49" s="1202" t="s">
        <v>5</v>
      </c>
      <c r="D49" s="1202"/>
      <c r="E49" s="1203"/>
      <c r="F49" s="19" t="s">
        <v>558</v>
      </c>
      <c r="G49" s="20">
        <v>0.72</v>
      </c>
      <c r="H49" s="20" t="s">
        <v>559</v>
      </c>
      <c r="I49" s="20" t="s">
        <v>560</v>
      </c>
      <c r="J49" s="21">
        <v>1.46</v>
      </c>
    </row>
    <row r="50" spans="2:10" ht="13.5" customHeight="1"/>
  </sheetData>
  <sheetProtection algorithmName="SHA-512" hashValue="Z2SlWZAC0yHYLDEFbIvt4OVFBJmUIY9Oj92IEjYtA9WVuxXsDEhG9GIr4wZSis8KD9+1zMxZF5yDRj3RHB6QMw==" saltValue="3P9cwGtB+Rud6wG/13UY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2022-03-16T05:38:03Z</cp:lastPrinted>
  <dcterms:created xsi:type="dcterms:W3CDTF">2022-02-02T04:34:58Z</dcterms:created>
  <dcterms:modified xsi:type="dcterms:W3CDTF">2022-09-14T02:44:02Z</dcterms:modified>
  <cp:category/>
</cp:coreProperties>
</file>