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3.251\道路下水道課\■旧　下水道課\■業務G\Ⓐ起債・財政課調査関係\令和5年度\Ｘ2024年1月20日〆（経営比較分析表）\回答\"/>
    </mc:Choice>
  </mc:AlternateContent>
  <workbookProtection workbookAlgorithmName="SHA-512" workbookHashValue="fCWVPB0O/9H4fgU8yIDE8Uyo80vPc5Vif+S6tN4zVvKN8plOQBxceHci1mtRl5oJfcmu5oqjLwsMuAS1tjYObg==" workbookSaltValue="uyFFUZyg9bZ+WfMu+6gQCw=="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<sst xmlns="http://schemas.openxmlformats.org/spreadsheetml/2006/main" count="278" uniqueCount="118">
  <si>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</si>
  <si>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</si>
  <si>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</si>
  <si>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</si>
  <si>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</si>
  <si>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</si>
  <si>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</si>
  <si>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</si>
  <si>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</si>
  <si>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</si>
  <si>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</si>
  <si>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</si>
  <si>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</si>
  <si>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</si>
  <si>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</si>
  <si>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</si>
  <si>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</si>
  <si>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</si>
  <si>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</si>
  <si>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</si>
  <si>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</si>
  <si>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</si>
  <si>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</si>
  <si>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</si>
  <si>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</si>
  <si>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</si>
  <si>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</si>
  <si>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</si>
  <si>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</si>
  <si>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</si>
  <si>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</si>
  <si>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</si>
  <si>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</si>
  <si>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</si>
  <si>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</si>
  <si>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</si>
  <si>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</si>
  <si>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</si>
  <si>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</si>
  <si>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</si>
  <si>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</si>
  <si>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</si>
  <si>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</si>
  <si>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</si>
  <si>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</si>
  <si>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</si>
  <si>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</si>
  <si>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</si>
  <si>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</si>
  <si>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</si>
  <si>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</si>
  <si>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</si>
  <si>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</si>
  <si>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</si>
  <si>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</si>
  <si>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</si>
  <si>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</si>
  <si>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</si>
  <si>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</si>
  <si>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</si>
  <si>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</si>
  <si>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</si>
  <si>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</si>
  <si>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</si>
  <si>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</si>
  <si>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</si>
  <si>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</si>
  <si>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</si>
  <si>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</si>
  <si>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</si>
  <si>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</si>
  <si>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</si>
  <si>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</si>
  <si>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</si>
  <si>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</si>
  <si>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</si>
  <si>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</si>
  <si>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</si>
  <si>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</si>
  <si>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</si>
  <si>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</si>
  <si>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</si>
  <si>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</si>
  <si>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</si>
  <si>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</si>
  <si>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</si>
  <si>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</si>
  <si>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</si>
  <si>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</si>
  <si>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</si>
  <si>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</si>
  <si>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</si>
  <si>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</si>
  <si>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</si>
  <si>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</si>
  <si>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</si>
  <si>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武蔵村山市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</si>
  <si>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</si>
  <si>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</si>
  <si>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</si>
  <si>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</si>
  <si>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</si>
  <si>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</si>
  <si>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</si>
  <si>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</si>
  <si>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</si>
  <si>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</si>
  <si>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</si>
  <si>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</si>
  <si>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</si>
  <si>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</si>
  <si>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</si>
  <si>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</si>
  <si>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</si>
  <si>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</si>
  <si>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は100％以上であり、経営の健全性は保たれている。しかし、今後のモノレール事業に関する新青梅街道拡幅工事に伴う下水道管の布設替え等の費用を考慮すると、経営状況は厳しくなることが予想される。よって、更なる費用削減や費用の平準化が求められる。
②累積欠損金比率は0％であり、今後も0％で推移していけるよう日々経営状況を確認していく必要がある。
③流動比率は100％以上であるため、流動負債の財源は確保できている。しかし、上述のとおり下水道管の布設替え等に係る費用が増加し流動負債が増加していくことを考慮すると、経営状況は厳しくなることが予想される。よって、更なる費用削減や費用の平準化が求められる。
④企業債残高対象事業規模比率は、類似団体の平均値と比べ大幅に低く良好な状況にあると考えられる。しかし、流域下水道雨水幹線整備に係る負担金が今後増加していくため、将来世代に過度な負担を強いることがないよう、企業債発行額の適切な管理をする必要がある。
⑤経費回収率は100％以上であり、良好な状況です。汚水処理に係る費用を下水道使用料収入で十分に回収できている。
⑥汚水処理原価は類似団体の平均値と比べ低く良好な状況であり、効率的に汚水処理が実施されている。
⑧水洗化率はほぼ100％に達しており、汚水処理が適切に行われていることを表している。
　以上の分析結果から、武蔵村山市下水道事業の経営の健全性・効率性は保たれていると考えられる。</t>
    <rPh sb="44" eb="46">
      <t>ジギョウ</t>
    </rPh>
    <rPh sb="60" eb="61">
      <t>トモナ</t>
    </rPh>
    <rPh sb="62" eb="65">
      <t>ゲスイドウ</t>
    </rPh>
    <rPh sb="65" eb="66">
      <t>カン</t>
    </rPh>
    <rPh sb="67" eb="70">
      <t>フセツガ</t>
    </rPh>
    <rPh sb="71" eb="72">
      <t>トウ</t>
    </rPh>
    <rPh sb="215" eb="217">
      <t>ジョウジュツ</t>
    </rPh>
    <phoneticPr fontId="4"/>
  </si>
  <si>
    <r>
      <t>②管渠老朽化率については、市内で最初に整備した管渠は布設から40年以上が経過しており、管渠の標準的な耐用年数50年を迎えつつある状況である。
　そこで、平成30年度に「ストックマネジメント計画」の策定を実施した。この計画に基づき、令和5年度も引き続き管渠調査をし、費用の平準化を図りつつ、計画的に改築更新を実施している。
③管渠改善率については、ストックマネジメント計画に基づき、更新の優先順位が高い箇所から随時、設計・工事を行なっていく。
・</t>
    </r>
    <r>
      <rPr>
        <sz val="10"/>
        <rFont val="ＭＳ ゴシック"/>
        <family val="3"/>
        <charset val="128"/>
      </rPr>
      <t>ストックマネジメント計画について
　市内全体を7期に分け、工事が重ならないよう費用の平準化を図っている。
　第1期は、令和2～3年度に管渠調査、令和5～7年度に調査をふまえた工事の設計、令和6～8年度に設計に基づき改築工事を行う予定である。以降、第7期まで続き、第7期の工事終了は令和26年度を予定している。</t>
    </r>
    <r>
      <rPr>
        <sz val="10"/>
        <color rgb="FFFF0000"/>
        <rFont val="ＭＳ ゴシック"/>
        <family val="3"/>
        <charset val="128"/>
      </rPr>
      <t>　</t>
    </r>
    <rPh sb="26" eb="28">
      <t>フセツ</t>
    </rPh>
    <phoneticPr fontId="4"/>
  </si>
  <si>
    <r>
      <t>　上記の分析結果から、令和4年度決算における武蔵村山市の下水道事業については、全体的に安定した経営を行っていると考えられる。
　ただし、今後、人口減少の影響から下水道収入の減少が予想される。また、水洗化率もほぼ100％に達していることから、著しい増加を見込むことができないことに対して、管渠更新事業の開始に伴う費用面の増加が見込まれる。
　対策としては、収入面では管渠更新以外の突発的な工事が発生した場合を想定し、</t>
    </r>
    <r>
      <rPr>
        <sz val="10"/>
        <rFont val="ＭＳ ゴシック"/>
        <family val="3"/>
        <charset val="128"/>
      </rPr>
      <t>平成27年度から下水道使用料の一部を基金に積み立てている。一方、費用面では2で述べたとおり管渠更新費用を平準化することにより、単年度の支出の削減を行う。</t>
    </r>
    <r>
      <rPr>
        <sz val="10"/>
        <color theme="1"/>
        <rFont val="ＭＳ ゴシック"/>
        <family val="3"/>
        <charset val="128"/>
      </rPr>
      <t xml:space="preserve">
　</t>
    </r>
    <r>
      <rPr>
        <sz val="10"/>
        <rFont val="ＭＳ ゴシック"/>
        <family val="3"/>
        <charset val="128"/>
      </rPr>
      <t>令和5年度に経営戦略を改訂をする予定である。今後、３年に１度経営戦略を見直す。その際、一般会計繰入金と使用料の水準について適正化の必要性を継続的に検討し、必要に応じて使用料体系の見直しを行う。</t>
    </r>
    <r>
      <rPr>
        <sz val="10"/>
        <color rgb="FFFF0000"/>
        <rFont val="ＭＳ ゴシック"/>
        <family val="3"/>
        <charset val="128"/>
      </rPr>
      <t xml:space="preserve">
</t>
    </r>
    <rPh sb="68" eb="70">
      <t>コンゴ</t>
    </rPh>
    <rPh sb="71" eb="73">
      <t>ジンコウ</t>
    </rPh>
    <rPh sb="73" eb="75">
      <t>ゲンショウ</t>
    </rPh>
    <rPh sb="76" eb="78">
      <t>エイキョウ</t>
    </rPh>
    <rPh sb="80" eb="83">
      <t>ゲスイドウ</t>
    </rPh>
    <rPh sb="83" eb="85">
      <t>シュウニュウ</t>
    </rPh>
    <rPh sb="86" eb="88">
      <t>ゲンショウ</t>
    </rPh>
    <rPh sb="89" eb="91">
      <t>ヨソウ</t>
    </rPh>
    <rPh sb="139" eb="140">
      <t>タイ</t>
    </rPh>
    <rPh sb="162" eb="164">
      <t>ミコ</t>
    </rPh>
    <rPh sb="301" eb="303">
      <t>ヨテイ</t>
    </rPh>
    <rPh sb="307" eb="309">
      <t>コンゴ</t>
    </rPh>
    <rPh sb="326" eb="327">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</si>
</sst>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0.02</c:v>
                </c:pt>
                <c:pt idx="4" formatCode="#,##0.00;&quot;△&quot;#,##0.00">
                  <c:v>0</c:v>
                </c:pt>
              </c:numCache>
            </c:numRef>
          </c:val>
          <c:extLst>
            <c:ext xmlns:c16="http://schemas.microsoft.com/office/drawing/2014/chart" uri="{C3380CC4-5D6E-409C-BE32-E72D297353CC}">
              <c16:uniqueId val="{00000000-94B8-4107-831E-32886EDE64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94B8-4107-831E-32886EDE64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94-40D6-A673-5EA7DA68B8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B894-40D6-A673-5EA7DA68B8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99.65</c:v>
                </c:pt>
                <c:pt idx="3">
                  <c:v>99.66</c:v>
                </c:pt>
                <c:pt idx="4">
                  <c:v>99.67</c:v>
                </c:pt>
              </c:numCache>
            </c:numRef>
          </c:val>
          <c:extLst>
            <c:ext xmlns:c16="http://schemas.microsoft.com/office/drawing/2014/chart" uri="{C3380CC4-5D6E-409C-BE32-E72D297353CC}">
              <c16:uniqueId val="{00000000-B67A-4197-8AE1-F09A8AACCB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B67A-4197-8AE1-F09A8AACCB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109.53</c:v>
                </c:pt>
                <c:pt idx="3">
                  <c:v>106.48</c:v>
                </c:pt>
                <c:pt idx="4">
                  <c:v>109.13</c:v>
                </c:pt>
              </c:numCache>
            </c:numRef>
          </c:val>
          <c:extLst>
            <c:ext xmlns:c16="http://schemas.microsoft.com/office/drawing/2014/chart" uri="{C3380CC4-5D6E-409C-BE32-E72D297353CC}">
              <c16:uniqueId val="{00000000-75F5-43B6-97F0-5A604ADF7E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75F5-43B6-97F0-5A604ADF7E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5.16</c:v>
                </c:pt>
                <c:pt idx="3">
                  <c:v>10.18</c:v>
                </c:pt>
                <c:pt idx="4">
                  <c:v>15.18</c:v>
                </c:pt>
              </c:numCache>
            </c:numRef>
          </c:val>
          <c:extLst>
            <c:ext xmlns:c16="http://schemas.microsoft.com/office/drawing/2014/chart" uri="{C3380CC4-5D6E-409C-BE32-E72D297353CC}">
              <c16:uniqueId val="{00000000-3906-4F60-BA24-9AA783ECB1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3906-4F60-BA24-9AA783ECB1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5C-4354-BC3E-96F941CA79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2D5C-4354-BC3E-96F941CA79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B91-4C06-82F9-540BCB2766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BB91-4C06-82F9-540BCB2766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112.89</c:v>
                </c:pt>
                <c:pt idx="3">
                  <c:v>191.2</c:v>
                </c:pt>
                <c:pt idx="4">
                  <c:v>308.37</c:v>
                </c:pt>
              </c:numCache>
            </c:numRef>
          </c:val>
          <c:extLst>
            <c:ext xmlns:c16="http://schemas.microsoft.com/office/drawing/2014/chart" uri="{C3380CC4-5D6E-409C-BE32-E72D297353CC}">
              <c16:uniqueId val="{00000000-525B-4585-9863-81C079D1EE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525B-4585-9863-81C079D1EE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92.19</c:v>
                </c:pt>
                <c:pt idx="3">
                  <c:v>87.37</c:v>
                </c:pt>
                <c:pt idx="4">
                  <c:v>92.86</c:v>
                </c:pt>
              </c:numCache>
            </c:numRef>
          </c:val>
          <c:extLst>
            <c:ext xmlns:c16="http://schemas.microsoft.com/office/drawing/2014/chart" uri="{C3380CC4-5D6E-409C-BE32-E72D297353CC}">
              <c16:uniqueId val="{00000000-8BAA-433A-96B4-6499532F7F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8BAA-433A-96B4-6499532F7F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111.25</c:v>
                </c:pt>
                <c:pt idx="3">
                  <c:v>106.16</c:v>
                </c:pt>
                <c:pt idx="4">
                  <c:v>109.19</c:v>
                </c:pt>
              </c:numCache>
            </c:numRef>
          </c:val>
          <c:extLst>
            <c:ext xmlns:c16="http://schemas.microsoft.com/office/drawing/2014/chart" uri="{C3380CC4-5D6E-409C-BE32-E72D297353CC}">
              <c16:uniqueId val="{00000000-16CE-414C-8115-21C54AA4B1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16CE-414C-8115-21C54AA4B1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102.88</c:v>
                </c:pt>
                <c:pt idx="3">
                  <c:v>105.3</c:v>
                </c:pt>
                <c:pt idx="4">
                  <c:v>104.13</c:v>
                </c:pt>
              </c:numCache>
            </c:numRef>
          </c:val>
          <c:extLst>
            <c:ext xmlns:c16="http://schemas.microsoft.com/office/drawing/2014/chart" uri="{C3380CC4-5D6E-409C-BE32-E72D297353CC}">
              <c16:uniqueId val="{00000000-04DA-491D-A733-91933B2CA2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04DA-491D-A733-91933B2CA2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東京都　武蔵村山市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71296</v>
      </c>
      <c r="AM8" s="37"/>
      <c r="AN8" s="37"/>
      <c r="AO8" s="37"/>
      <c r="AP8" s="37"/>
      <c r="AQ8" s="37"/>
      <c r="AR8" s="37"/>
      <c r="AS8" s="37"/>
      <c r="AT8" s="38">
        <f>データ!T6</f>
        <v>15.32</v>
      </c>
      <c r="AU8" s="38"/>
      <c r="AV8" s="38"/>
      <c r="AW8" s="38"/>
      <c r="AX8" s="38"/>
      <c r="AY8" s="38"/>
      <c r="AZ8" s="38"/>
      <c r="BA8" s="38"/>
      <c r="BB8" s="38">
        <f>データ!U6</f>
        <v>4653.79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90.61</v>
      </c>
      <c r="J10" s="38"/>
      <c r="K10" s="38"/>
      <c r="L10" s="38"/>
      <c r="M10" s="38"/>
      <c r="N10" s="38"/>
      <c r="O10" s="38"/>
      <c r="P10" s="38">
        <f>データ!P6</f>
        <v>99.99</v>
      </c>
      <c r="Q10" s="38"/>
      <c r="R10" s="38"/>
      <c r="S10" s="38"/>
      <c r="T10" s="38"/>
      <c r="U10" s="38"/>
      <c r="V10" s="38"/>
      <c r="W10" s="38">
        <f>データ!Q6</f>
        <v>87.22</v>
      </c>
      <c r="X10" s="38"/>
      <c r="Y10" s="38"/>
      <c r="Z10" s="38"/>
      <c r="AA10" s="38"/>
      <c r="AB10" s="38"/>
      <c r="AC10" s="38"/>
      <c r="AD10" s="37">
        <f>データ!R6</f>
        <v>1412</v>
      </c>
      <c r="AE10" s="37"/>
      <c r="AF10" s="37"/>
      <c r="AG10" s="37"/>
      <c r="AH10" s="37"/>
      <c r="AI10" s="37"/>
      <c r="AJ10" s="37"/>
      <c r="AK10" s="2"/>
      <c r="AL10" s="37">
        <f>データ!V6</f>
        <v>71228</v>
      </c>
      <c r="AM10" s="37"/>
      <c r="AN10" s="37"/>
      <c r="AO10" s="37"/>
      <c r="AP10" s="37"/>
      <c r="AQ10" s="37"/>
      <c r="AR10" s="37"/>
      <c r="AS10" s="37"/>
      <c r="AT10" s="38">
        <f>データ!W6</f>
        <v>11.64</v>
      </c>
      <c r="AU10" s="38"/>
      <c r="AV10" s="38"/>
      <c r="AW10" s="38"/>
      <c r="AX10" s="38"/>
      <c r="AY10" s="38"/>
      <c r="AZ10" s="38"/>
      <c r="BA10" s="38"/>
      <c r="BB10" s="38">
        <f>データ!X6</f>
        <v>6119.24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71"/>
      <c r="BN66" s="71"/>
      <c r="BO66" s="71"/>
      <c r="BP66" s="71"/>
      <c r="BQ66" s="71"/>
      <c r="BR66" s="71"/>
      <c r="BS66" s="71"/>
      <c r="BT66" s="71"/>
      <c r="BU66" s="71"/>
      <c r="BV66" s="71"/>
      <c r="BW66" s="71"/>
      <c r="BX66" s="71"/>
      <c r="BY66" s="71"/>
      <c r="BZ66" s="7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1"/>
      <c r="BN67" s="71"/>
      <c r="BO67" s="71"/>
      <c r="BP67" s="71"/>
      <c r="BQ67" s="71"/>
      <c r="BR67" s="71"/>
      <c r="BS67" s="71"/>
      <c r="BT67" s="71"/>
      <c r="BU67" s="71"/>
      <c r="BV67" s="71"/>
      <c r="BW67" s="71"/>
      <c r="BX67" s="71"/>
      <c r="BY67" s="71"/>
      <c r="BZ67" s="7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1"/>
      <c r="BN68" s="71"/>
      <c r="BO68" s="71"/>
      <c r="BP68" s="71"/>
      <c r="BQ68" s="71"/>
      <c r="BR68" s="71"/>
      <c r="BS68" s="71"/>
      <c r="BT68" s="71"/>
      <c r="BU68" s="71"/>
      <c r="BV68" s="71"/>
      <c r="BW68" s="71"/>
      <c r="BX68" s="71"/>
      <c r="BY68" s="71"/>
      <c r="BZ68" s="7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1"/>
      <c r="BN69" s="71"/>
      <c r="BO69" s="71"/>
      <c r="BP69" s="71"/>
      <c r="BQ69" s="71"/>
      <c r="BR69" s="71"/>
      <c r="BS69" s="71"/>
      <c r="BT69" s="71"/>
      <c r="BU69" s="71"/>
      <c r="BV69" s="71"/>
      <c r="BW69" s="71"/>
      <c r="BX69" s="71"/>
      <c r="BY69" s="71"/>
      <c r="BZ69" s="7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1"/>
      <c r="BN70" s="71"/>
      <c r="BO70" s="71"/>
      <c r="BP70" s="71"/>
      <c r="BQ70" s="71"/>
      <c r="BR70" s="71"/>
      <c r="BS70" s="71"/>
      <c r="BT70" s="71"/>
      <c r="BU70" s="71"/>
      <c r="BV70" s="71"/>
      <c r="BW70" s="71"/>
      <c r="BX70" s="71"/>
      <c r="BY70" s="71"/>
      <c r="BZ70" s="7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1"/>
      <c r="BN71" s="71"/>
      <c r="BO71" s="71"/>
      <c r="BP71" s="71"/>
      <c r="BQ71" s="71"/>
      <c r="BR71" s="71"/>
      <c r="BS71" s="71"/>
      <c r="BT71" s="71"/>
      <c r="BU71" s="71"/>
      <c r="BV71" s="71"/>
      <c r="BW71" s="71"/>
      <c r="BX71" s="71"/>
      <c r="BY71" s="71"/>
      <c r="BZ71" s="7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1"/>
      <c r="BN72" s="71"/>
      <c r="BO72" s="71"/>
      <c r="BP72" s="71"/>
      <c r="BQ72" s="71"/>
      <c r="BR72" s="71"/>
      <c r="BS72" s="71"/>
      <c r="BT72" s="71"/>
      <c r="BU72" s="71"/>
      <c r="BV72" s="71"/>
      <c r="BW72" s="71"/>
      <c r="BX72" s="71"/>
      <c r="BY72" s="71"/>
      <c r="BZ72" s="7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1"/>
      <c r="BN73" s="71"/>
      <c r="BO73" s="71"/>
      <c r="BP73" s="71"/>
      <c r="BQ73" s="71"/>
      <c r="BR73" s="71"/>
      <c r="BS73" s="71"/>
      <c r="BT73" s="71"/>
      <c r="BU73" s="71"/>
      <c r="BV73" s="71"/>
      <c r="BW73" s="71"/>
      <c r="BX73" s="71"/>
      <c r="BY73" s="71"/>
      <c r="BZ73" s="7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1"/>
      <c r="BN74" s="71"/>
      <c r="BO74" s="71"/>
      <c r="BP74" s="71"/>
      <c r="BQ74" s="71"/>
      <c r="BR74" s="71"/>
      <c r="BS74" s="71"/>
      <c r="BT74" s="71"/>
      <c r="BU74" s="71"/>
      <c r="BV74" s="71"/>
      <c r="BW74" s="71"/>
      <c r="BX74" s="71"/>
      <c r="BY74" s="71"/>
      <c r="BZ74" s="7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1"/>
      <c r="BN75" s="71"/>
      <c r="BO75" s="71"/>
      <c r="BP75" s="71"/>
      <c r="BQ75" s="71"/>
      <c r="BR75" s="71"/>
      <c r="BS75" s="71"/>
      <c r="BT75" s="71"/>
      <c r="BU75" s="71"/>
      <c r="BV75" s="71"/>
      <c r="BW75" s="71"/>
      <c r="BX75" s="71"/>
      <c r="BY75" s="71"/>
      <c r="BZ75" s="7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1"/>
      <c r="BN76" s="71"/>
      <c r="BO76" s="71"/>
      <c r="BP76" s="71"/>
      <c r="BQ76" s="71"/>
      <c r="BR76" s="71"/>
      <c r="BS76" s="71"/>
      <c r="BT76" s="71"/>
      <c r="BU76" s="71"/>
      <c r="BV76" s="71"/>
      <c r="BW76" s="71"/>
      <c r="BX76" s="71"/>
      <c r="BY76" s="71"/>
      <c r="BZ76" s="7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1"/>
      <c r="BN77" s="71"/>
      <c r="BO77" s="71"/>
      <c r="BP77" s="71"/>
      <c r="BQ77" s="71"/>
      <c r="BR77" s="71"/>
      <c r="BS77" s="71"/>
      <c r="BT77" s="71"/>
      <c r="BU77" s="71"/>
      <c r="BV77" s="71"/>
      <c r="BW77" s="71"/>
      <c r="BX77" s="71"/>
      <c r="BY77" s="71"/>
      <c r="BZ77" s="7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1"/>
      <c r="BN78" s="71"/>
      <c r="BO78" s="71"/>
      <c r="BP78" s="71"/>
      <c r="BQ78" s="71"/>
      <c r="BR78" s="71"/>
      <c r="BS78" s="71"/>
      <c r="BT78" s="71"/>
      <c r="BU78" s="71"/>
      <c r="BV78" s="71"/>
      <c r="BW78" s="71"/>
      <c r="BX78" s="71"/>
      <c r="BY78" s="71"/>
      <c r="BZ78" s="7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1"/>
      <c r="BN79" s="71"/>
      <c r="BO79" s="71"/>
      <c r="BP79" s="71"/>
      <c r="BQ79" s="71"/>
      <c r="BR79" s="71"/>
      <c r="BS79" s="71"/>
      <c r="BT79" s="71"/>
      <c r="BU79" s="71"/>
      <c r="BV79" s="71"/>
      <c r="BW79" s="71"/>
      <c r="BX79" s="71"/>
      <c r="BY79" s="71"/>
      <c r="BZ79" s="7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1"/>
      <c r="BN81" s="71"/>
      <c r="BO81" s="71"/>
      <c r="BP81" s="71"/>
      <c r="BQ81" s="71"/>
      <c r="BR81" s="71"/>
      <c r="BS81" s="71"/>
      <c r="BT81" s="71"/>
      <c r="BU81" s="71"/>
      <c r="BV81" s="71"/>
      <c r="BW81" s="71"/>
      <c r="BX81" s="71"/>
      <c r="BY81" s="71"/>
      <c r="BZ81" s="7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hAShNCjmp+UmoFOW43SztdUZQl3nKtElTgMgR5PQXfpKxU/f55EeCK4iJsq3r6uUqKHdRpCWa6SLwZ5MNHhxw==" saltValue="yo3pjghCipBgOnaLOn82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132233</v>
      </c>
      <c r="D6" s="19">
        <f t="shared" si="3"/>
        <v>46</v>
      </c>
      <c r="E6" s="19">
        <f t="shared" si="3"/>
        <v>17</v>
      </c>
      <c r="F6" s="19">
        <f t="shared" si="3"/>
        <v>1</v>
      </c>
      <c r="G6" s="19">
        <f t="shared" si="3"/>
        <v>0</v>
      </c>
      <c r="H6" s="19" t="str">
        <f t="shared" si="3"/>
        <v>東京都　武蔵村山市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90.61</v>
      </c>
      <c r="P6" s="20">
        <f t="shared" si="3"/>
        <v>99.99</v>
      </c>
      <c r="Q6" s="20">
        <f t="shared" si="3"/>
        <v>87.22</v>
      </c>
      <c r="R6" s="20">
        <f t="shared" si="3"/>
        <v>1412</v>
      </c>
      <c r="S6" s="20">
        <f t="shared" si="3"/>
        <v>71296</v>
      </c>
      <c r="T6" s="20">
        <f t="shared" si="3"/>
        <v>15.32</v>
      </c>
      <c r="U6" s="20">
        <f t="shared" si="3"/>
        <v>4653.79</v>
      </c>
      <c r="V6" s="20">
        <f t="shared" si="3"/>
        <v>71228</v>
      </c>
      <c r="W6" s="20">
        <f t="shared" si="3"/>
        <v>11.64</v>
      </c>
      <c r="X6" s="20">
        <f t="shared" si="3"/>
        <v>6119.24</v>
      </c>
      <c r="Y6" s="21" t="str">
        <f>IF(Y7="",NA(),Y7)</f>
        <v>-</v>
      </c>
      <c r="Z6" s="21" t="str">
        <f t="shared" ref="Z6:AH6" si="4">IF(Z7="",NA(),Z7)</f>
        <v>-</v>
      </c>
      <c r="AA6" s="21">
        <f t="shared" si="4"/>
        <v>109.53</v>
      </c>
      <c r="AB6" s="21">
        <f t="shared" si="4"/>
        <v>106.48</v>
      </c>
      <c r="AC6" s="21">
        <f t="shared" si="4"/>
        <v>109.13</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112.89</v>
      </c>
      <c r="AX6" s="21">
        <f t="shared" si="6"/>
        <v>191.2</v>
      </c>
      <c r="AY6" s="21">
        <f t="shared" si="6"/>
        <v>308.37</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92.19</v>
      </c>
      <c r="BI6" s="21">
        <f t="shared" si="7"/>
        <v>87.37</v>
      </c>
      <c r="BJ6" s="21">
        <f t="shared" si="7"/>
        <v>92.86</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111.25</v>
      </c>
      <c r="BT6" s="21">
        <f t="shared" si="8"/>
        <v>106.16</v>
      </c>
      <c r="BU6" s="21">
        <f t="shared" si="8"/>
        <v>109.19</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102.88</v>
      </c>
      <c r="CE6" s="21">
        <f t="shared" si="9"/>
        <v>105.3</v>
      </c>
      <c r="CF6" s="21">
        <f t="shared" si="9"/>
        <v>104.13</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99.65</v>
      </c>
      <c r="DA6" s="21">
        <f t="shared" si="11"/>
        <v>99.66</v>
      </c>
      <c r="DB6" s="21">
        <f t="shared" si="11"/>
        <v>99.67</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5.16</v>
      </c>
      <c r="DL6" s="21">
        <f t="shared" si="12"/>
        <v>10.18</v>
      </c>
      <c r="DM6" s="21">
        <f t="shared" si="12"/>
        <v>15.18</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1">
        <f t="shared" si="14"/>
        <v>0.02</v>
      </c>
      <c r="EI6" s="20">
        <f t="shared" si="14"/>
        <v>0</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132233</v>
      </c>
      <c r="D7" s="23">
        <v>46</v>
      </c>
      <c r="E7" s="23">
        <v>17</v>
      </c>
      <c r="F7" s="23">
        <v>1</v>
      </c>
      <c r="G7" s="23">
        <v>0</v>
      </c>
      <c r="H7" s="23" t="s">
        <v>96</v>
      </c>
      <c r="I7" s="23" t="s">
        <v>97</v>
      </c>
      <c r="J7" s="23" t="s">
        <v>98</v>
      </c>
      <c r="K7" s="23" t="s">
        <v>99</v>
      </c>
      <c r="L7" s="23" t="s">
        <v>100</v>
      </c>
      <c r="M7" s="23" t="s">
        <v>101</v>
      </c>
      <c r="N7" s="24" t="s">
        <v>102</v>
      </c>
      <c r="O7" s="24">
        <v>90.61</v>
      </c>
      <c r="P7" s="24">
        <v>99.99</v>
      </c>
      <c r="Q7" s="24">
        <v>87.22</v>
      </c>
      <c r="R7" s="24">
        <v>1412</v>
      </c>
      <c r="S7" s="24">
        <v>71296</v>
      </c>
      <c r="T7" s="24">
        <v>15.32</v>
      </c>
      <c r="U7" s="24">
        <v>4653.79</v>
      </c>
      <c r="V7" s="24">
        <v>71228</v>
      </c>
      <c r="W7" s="24">
        <v>11.64</v>
      </c>
      <c r="X7" s="24">
        <v>6119.24</v>
      </c>
      <c r="Y7" s="24" t="s">
        <v>102</v>
      </c>
      <c r="Z7" s="24" t="s">
        <v>102</v>
      </c>
      <c r="AA7" s="24">
        <v>109.53</v>
      </c>
      <c r="AB7" s="24">
        <v>106.48</v>
      </c>
      <c r="AC7" s="24">
        <v>109.13</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112.89</v>
      </c>
      <c r="AX7" s="24">
        <v>191.2</v>
      </c>
      <c r="AY7" s="24">
        <v>308.37</v>
      </c>
      <c r="AZ7" s="24" t="s">
        <v>102</v>
      </c>
      <c r="BA7" s="24" t="s">
        <v>102</v>
      </c>
      <c r="BB7" s="24">
        <v>67.86</v>
      </c>
      <c r="BC7" s="24">
        <v>72.92</v>
      </c>
      <c r="BD7" s="24">
        <v>81.19</v>
      </c>
      <c r="BE7" s="24">
        <v>73.44</v>
      </c>
      <c r="BF7" s="24" t="s">
        <v>102</v>
      </c>
      <c r="BG7" s="24" t="s">
        <v>102</v>
      </c>
      <c r="BH7" s="24">
        <v>92.19</v>
      </c>
      <c r="BI7" s="24">
        <v>87.37</v>
      </c>
      <c r="BJ7" s="24">
        <v>92.86</v>
      </c>
      <c r="BK7" s="24" t="s">
        <v>102</v>
      </c>
      <c r="BL7" s="24" t="s">
        <v>102</v>
      </c>
      <c r="BM7" s="24">
        <v>709.4</v>
      </c>
      <c r="BN7" s="24">
        <v>734.47</v>
      </c>
      <c r="BO7" s="24">
        <v>720.89</v>
      </c>
      <c r="BP7" s="24">
        <v>652.82000000000005</v>
      </c>
      <c r="BQ7" s="24" t="s">
        <v>102</v>
      </c>
      <c r="BR7" s="24" t="s">
        <v>102</v>
      </c>
      <c r="BS7" s="24">
        <v>111.25</v>
      </c>
      <c r="BT7" s="24">
        <v>106.16</v>
      </c>
      <c r="BU7" s="24">
        <v>109.19</v>
      </c>
      <c r="BV7" s="24" t="s">
        <v>102</v>
      </c>
      <c r="BW7" s="24" t="s">
        <v>102</v>
      </c>
      <c r="BX7" s="24">
        <v>91.14</v>
      </c>
      <c r="BY7" s="24">
        <v>90.69</v>
      </c>
      <c r="BZ7" s="24">
        <v>90.5</v>
      </c>
      <c r="CA7" s="24">
        <v>97.61</v>
      </c>
      <c r="CB7" s="24" t="s">
        <v>102</v>
      </c>
      <c r="CC7" s="24" t="s">
        <v>102</v>
      </c>
      <c r="CD7" s="24">
        <v>102.88</v>
      </c>
      <c r="CE7" s="24">
        <v>105.3</v>
      </c>
      <c r="CF7" s="24">
        <v>104.13</v>
      </c>
      <c r="CG7" s="24" t="s">
        <v>102</v>
      </c>
      <c r="CH7" s="24" t="s">
        <v>102</v>
      </c>
      <c r="CI7" s="24">
        <v>136.86000000000001</v>
      </c>
      <c r="CJ7" s="24">
        <v>138.52000000000001</v>
      </c>
      <c r="CK7" s="24">
        <v>138.66999999999999</v>
      </c>
      <c r="CL7" s="24">
        <v>138.29</v>
      </c>
      <c r="CM7" s="24" t="s">
        <v>102</v>
      </c>
      <c r="CN7" s="24" t="s">
        <v>102</v>
      </c>
      <c r="CO7" s="24" t="s">
        <v>102</v>
      </c>
      <c r="CP7" s="24" t="s">
        <v>102</v>
      </c>
      <c r="CQ7" s="24" t="s">
        <v>102</v>
      </c>
      <c r="CR7" s="24" t="s">
        <v>102</v>
      </c>
      <c r="CS7" s="24" t="s">
        <v>102</v>
      </c>
      <c r="CT7" s="24">
        <v>60.78</v>
      </c>
      <c r="CU7" s="24">
        <v>59.96</v>
      </c>
      <c r="CV7" s="24">
        <v>59.9</v>
      </c>
      <c r="CW7" s="24">
        <v>59.1</v>
      </c>
      <c r="CX7" s="24" t="s">
        <v>102</v>
      </c>
      <c r="CY7" s="24" t="s">
        <v>102</v>
      </c>
      <c r="CZ7" s="24">
        <v>99.65</v>
      </c>
      <c r="DA7" s="24">
        <v>99.66</v>
      </c>
      <c r="DB7" s="24">
        <v>99.67</v>
      </c>
      <c r="DC7" s="24" t="s">
        <v>102</v>
      </c>
      <c r="DD7" s="24" t="s">
        <v>102</v>
      </c>
      <c r="DE7" s="24">
        <v>94.17</v>
      </c>
      <c r="DF7" s="24">
        <v>94.27</v>
      </c>
      <c r="DG7" s="24">
        <v>94.46</v>
      </c>
      <c r="DH7" s="24">
        <v>95.82</v>
      </c>
      <c r="DI7" s="24" t="s">
        <v>102</v>
      </c>
      <c r="DJ7" s="24" t="s">
        <v>102</v>
      </c>
      <c r="DK7" s="24">
        <v>5.16</v>
      </c>
      <c r="DL7" s="24">
        <v>10.18</v>
      </c>
      <c r="DM7" s="24">
        <v>15.18</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v>
      </c>
      <c r="EH7" s="24">
        <v>0.02</v>
      </c>
      <c r="EI7" s="24">
        <v>0</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2024-01-25T09:19:02Z</cp:lastPrinted>
  <dcterms:created xsi:type="dcterms:W3CDTF">2023-12-12T00:45:25Z</dcterms:created>
  <dcterms:modified xsi:type="dcterms:W3CDTF">2024-01-25T09:19:02Z</dcterms:modified>
  <cp:category/>
</cp:coreProperties>
</file>