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kt1\public\環境衛生課\003_簡水・集排特別会計\001_簡水・農水\共通\回答文書\令和5年度回答文書\240202〆切_4年度決算経営比較分析（市町村課）\回答（都確認前）\"/>
    </mc:Choice>
  </mc:AlternateContent>
  <xr:revisionPtr revIDLastSave="0" documentId="13_ncr:1_{739551BE-99E5-46D1-A6DA-AB80021B6AA1}" xr6:coauthVersionLast="36" xr6:coauthVersionMax="36" xr10:uidLastSave="{00000000-0000-0000-0000-000000000000}"/>
  <workbookProtection workbookAlgorithmName="SHA-512" workbookHashValue="xAobCrq3n1Jtsc4WLrb1OEmoFufVZ53zFddshJ24OaYvgUdqwTcOef4mvXHwFuBeN9GVuz9aU9hXAN5V1eKxYQ==" workbookSaltValue="bbBEpUUTqjvRPJSDanQJ0w==" workbookSpinCount="100000" lockStructure="1"/>
  <bookViews>
    <workbookView xWindow="0" yWindow="0" windowWidth="25785" windowHeight="111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W10" i="4" s="1"/>
  <c r="P6" i="5"/>
  <c r="O6" i="5"/>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AL10" i="4"/>
  <c r="P10" i="4"/>
  <c r="I10" i="4"/>
  <c r="B10" i="4"/>
  <c r="AL8" i="4"/>
  <c r="AD8" i="4"/>
  <c r="W8" i="4"/>
  <c r="P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<sst xmlns="http://schemas.openxmlformats.org/spreadsheetml/2006/main" count="233" uniqueCount="117">
  <si>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</si>
  <si>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</si>
  <si>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</si>
  <si>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</si>
  <si>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</si>
  <si>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</si>
  <si>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</si>
  <si>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</si>
  <si>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</si>
  <si>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</si>
  <si>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</si>
  <si>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</si>
  <si>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</si>
  <si>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</si>
  <si>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</si>
  <si>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</si>
  <si>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</si>
  <si>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</si>
  <si>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</si>
  <si>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</si>
  <si>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</si>
  <si>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</si>
  <si>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</si>
  <si>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</si>
  <si>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</si>
  <si>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</si>
  <si>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</si>
  <si>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</si>
  <si>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</si>
  <si>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</si>
  <si>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</si>
  <si>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</si>
  <si>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</si>
  <si>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</si>
  <si>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</si>
  <si>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</si>
  <si>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</si>
  <si>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</si>
  <si>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</si>
  <si>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</si>
  <si>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</si>
  <si>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</si>
  <si>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</si>
  <si>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</si>
  <si>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</si>
  <si>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</si>
  <si>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</si>
  <si>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</si>
  <si>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</si>
  <si>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</si>
  <si>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</si>
  <si>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</si>
  <si>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</si>
  <si>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</si>
  <si>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</si>
  <si>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</si>
  <si>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</si>
  <si>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</si>
  <si>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</si>
  <si>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</si>
  <si>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</si>
  <si>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</si>
  <si>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</si>
  <si>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</si>
  <si>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</si>
  <si>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</si>
  <si>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</si>
  <si>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</si>
  <si>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</si>
  <si>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</si>
  <si>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</si>
  <si>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</si>
  <si>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</si>
  <si>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</si>
  <si>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</si>
  <si>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</si>
  <si>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</si>
  <si>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</si>
  <si>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</si>
  <si>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</si>
  <si>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</si>
  <si>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</si>
  <si>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</si>
  <si>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</si>
  <si>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</si>
  <si>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</si>
  <si>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</si>
  <si>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</si>
  <si>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</si>
  <si>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</si>
  <si>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</si>
  <si>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</si>
  <si>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</si>
  <si>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</si>
  <si>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</si>
  <si>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</si>
  <si>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</si>
  <si>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</si>
  <si>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</si>
  <si>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</si>
  <si>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</si>
  <si>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</si>
  <si>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</si>
  <si>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</si>
  <si>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</si>
  <si>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</si>
  <si>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</si>
  <si>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</si>
  <si>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</si>
  <si>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</si>
  <si>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</si>
  <si>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</si>
  <si>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</si>
  <si>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</si>
  <si>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概ね黒字経営を持続できている。要因としてはH9～H15に実施された主要配水管の大規模改修工事による安定した給水が可能であることや、井戸より給水した水を塩素消毒し、自然流下方式で配水している為、類似団体に比べランニングコストが低く抑えることができている。また、近年、料金回収率の安定化が図られ、経営状況の向上に繋がっていると考えられる。
④当村では地方債残高の償還完了に伴う減少傾向が続いていたが、R2.6月から継続している水道料金減免事業（コロナ対策）により給水収益がR2年度決算分からさらに落ち込み、結果としてR2の比率の増に転じた原因となった。また、R3～5年度にかけて公営企業化に伴い起債の借入が続いている為、比率の増加につながる傾向にある。
⑤料金回収率については類似団体と比較して高い水準ではあるが、人口は減少傾向にあるため、比率が下がる可能性がある。今後、経営戦略の見直し時に料金の検討を実施したい。
⑥類似団体に比べ低く抑えられている。要因としては原水処理から給水に至るまでの工程が類似団体に比べ単純であり、ランニングコストが抑えられていることが挙げられる。※給水方法は①に記載
⑦施設利用率については各配水池系統毎の能力に余裕がある結果となっているが、非常時に応急給水の期待できない島の立地条件や地形条件に起因して施設に余裕を持たせる必要が生じている。今後、単独系統の施設を中心に連絡管等の整備を進め、更なる安定供給を目指したい。
⑧有収率が令和元年度に大幅に低下している原因として、台風15・19号の被災により、家屋等の漏水が多数発生し、無収水量として損出したことが主な要因となっている。</t>
    <rPh sb="300" eb="301">
      <t>イ</t>
    </rPh>
    <rPh sb="302" eb="303">
      <t>ツヅ</t>
    </rPh>
    <rPh sb="307" eb="308">
      <t>タメ</t>
    </rPh>
    <rPh sb="309" eb="311">
      <t>ヒリツ</t>
    </rPh>
    <rPh sb="312" eb="314">
      <t>ゾウカ</t>
    </rPh>
    <rPh sb="319" eb="321">
      <t>ケイコウ</t>
    </rPh>
    <rPh sb="356" eb="358">
      <t>ジンコウ</t>
    </rPh>
    <rPh sb="359" eb="361">
      <t>ゲンショウ</t>
    </rPh>
    <rPh sb="361" eb="363">
      <t>ケイコウ</t>
    </rPh>
    <rPh sb="369" eb="371">
      <t>ヒリツ</t>
    </rPh>
    <rPh sb="372" eb="373">
      <t>サ</t>
    </rPh>
    <rPh sb="375" eb="378">
      <t>カノウセイ</t>
    </rPh>
    <rPh sb="382" eb="384">
      <t>コンゴ</t>
    </rPh>
    <rPh sb="385" eb="387">
      <t>ケイエイ</t>
    </rPh>
    <rPh sb="387" eb="389">
      <t>センリャク</t>
    </rPh>
    <rPh sb="390" eb="392">
      <t>ミナオ</t>
    </rPh>
    <rPh sb="393" eb="394">
      <t>ジ</t>
    </rPh>
    <rPh sb="395" eb="397">
      <t>リョウキン</t>
    </rPh>
    <rPh sb="398" eb="400">
      <t>ケントウ</t>
    </rPh>
    <rPh sb="401" eb="403">
      <t>ジッシ</t>
    </rPh>
    <phoneticPr fontId="4"/>
  </si>
  <si>
    <t>H9～H15にかけて、大規模な配水管改修工事を実施している。その際、対象外となった配管のうち古いもの、耐震能力が期待できないもの等に関しては、今後、優先順位をつけ更新していく。主な水道本管については更新が完了している為、H27～H29の管路更新率については更新実績がない状況となっている。H30・R1年度は新設道路への配水本管布設が生じた為、③管路更新率が増加している。</t>
    <phoneticPr fontId="4"/>
  </si>
  <si>
    <t>各施設の老朽度や耐震性能を把握し更新計画を作成するため、基礎情報として耐震診断および台帳整備を行った。健全な経営を持続させる為に長期的な投資計画を立て、財源確保を精査し、経営の健全性・効率性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</si>
</sst>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0.15</c:v>
                </c:pt>
                <c:pt idx="1">
                  <c:v>0.28000000000000003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DA-4B46-B8F2-038EA0E56B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6DDA-4B46-B8F2-038EA0E56B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28.76</c:v>
                </c:pt>
                <c:pt idx="1">
                  <c:v>32.340000000000003</c:v>
                </c:pt>
                <c:pt idx="2">
                  <c:v>24.36</c:v>
                </c:pt>
                <c:pt idx="3">
                  <c:v>28.78</c:v>
                </c:pt>
                <c:pt idx="4">
                  <c:v>29.05</c:v>
                </c:pt>
              </c:numCache>
            </c:numRef>
          </c:val>
          <c:extLst>
            <c:ext xmlns:c16="http://schemas.microsoft.com/office/drawing/2014/chart" uri="{C3380CC4-5D6E-409C-BE32-E72D297353CC}">
              <c16:uniqueId val="{00000000-7F83-4ABA-B79D-12657915CBF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7F83-4ABA-B79D-12657915CBF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64</c:v>
                </c:pt>
                <c:pt idx="1">
                  <c:v>55.97</c:v>
                </c:pt>
                <c:pt idx="2">
                  <c:v>73.819999999999993</c:v>
                </c:pt>
                <c:pt idx="3">
                  <c:v>58.13</c:v>
                </c:pt>
                <c:pt idx="4">
                  <c:v>55.17</c:v>
                </c:pt>
              </c:numCache>
            </c:numRef>
          </c:val>
          <c:extLst>
            <c:ext xmlns:c16="http://schemas.microsoft.com/office/drawing/2014/chart" uri="{C3380CC4-5D6E-409C-BE32-E72D297353CC}">
              <c16:uniqueId val="{00000000-179D-442F-A43E-0FE16226168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179D-442F-A43E-0FE16226168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109.89</c:v>
                </c:pt>
                <c:pt idx="1">
                  <c:v>101.81</c:v>
                </c:pt>
                <c:pt idx="2">
                  <c:v>111.94</c:v>
                </c:pt>
                <c:pt idx="3">
                  <c:v>103.75</c:v>
                </c:pt>
                <c:pt idx="4">
                  <c:v>106.57</c:v>
                </c:pt>
              </c:numCache>
            </c:numRef>
          </c:val>
          <c:extLst>
            <c:ext xmlns:c16="http://schemas.microsoft.com/office/drawing/2014/chart" uri="{C3380CC4-5D6E-409C-BE32-E72D297353CC}">
              <c16:uniqueId val="{00000000-3187-4C06-ABE0-CC077C4A03A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3187-4C06-ABE0-CC077C4A03A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F4-42B6-8257-CBD77AEE7DA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F4-42B6-8257-CBD77AEE7DA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B3-4B13-BB6C-F0D9B17E541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3-4B13-BB6C-F0D9B17E541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A6-457E-84DC-C5D1AA61E87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A6-457E-84DC-C5D1AA61E87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97-4A83-A50A-4E2D6075956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97-4A83-A50A-4E2D6075956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106.19</c:v>
                </c:pt>
                <c:pt idx="1">
                  <c:v>93.49</c:v>
                </c:pt>
                <c:pt idx="2">
                  <c:v>105.68</c:v>
                </c:pt>
                <c:pt idx="3">
                  <c:v>129.62</c:v>
                </c:pt>
                <c:pt idx="4">
                  <c:v>126.05</c:v>
                </c:pt>
              </c:numCache>
            </c:numRef>
          </c:val>
          <c:extLst>
            <c:ext xmlns:c16="http://schemas.microsoft.com/office/drawing/2014/chart" uri="{C3380CC4-5D6E-409C-BE32-E72D297353CC}">
              <c16:uniqueId val="{00000000-3BA2-4A06-A32A-B253D46F133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3BA2-4A06-A32A-B253D46F133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107.56</c:v>
                </c:pt>
                <c:pt idx="1">
                  <c:v>99.63</c:v>
                </c:pt>
                <c:pt idx="2">
                  <c:v>76.42</c:v>
                </c:pt>
                <c:pt idx="3">
                  <c:v>66.37</c:v>
                </c:pt>
                <c:pt idx="4">
                  <c:v>66.14</c:v>
                </c:pt>
              </c:numCache>
            </c:numRef>
          </c:val>
          <c:extLst>
            <c:ext xmlns:c16="http://schemas.microsoft.com/office/drawing/2014/chart" uri="{C3380CC4-5D6E-409C-BE32-E72D297353CC}">
              <c16:uniqueId val="{00000000-1FFB-4CEF-B320-FFF7C56FE3A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1FFB-4CEF-B320-FFF7C56FE3A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143.74</c:v>
                </c:pt>
                <c:pt idx="1">
                  <c:v>155.04</c:v>
                </c:pt>
                <c:pt idx="2">
                  <c:v>152.28</c:v>
                </c:pt>
                <c:pt idx="3">
                  <c:v>166.2</c:v>
                </c:pt>
                <c:pt idx="4">
                  <c:v>160.68</c:v>
                </c:pt>
              </c:numCache>
            </c:numRef>
          </c:val>
          <c:extLst>
            <c:ext xmlns:c16="http://schemas.microsoft.com/office/drawing/2014/chart" uri="{C3380CC4-5D6E-409C-BE32-E72D297353CC}">
              <c16:uniqueId val="{00000000-F256-459C-B07C-662620BC56D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F256-459C-B07C-662620BC56D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 zoomScale="85" zoomScaleNormal="85" workbookViewId="0">
      <selection activeCell="BM94" sqref="BM9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東京都　神津島村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1813</v>
      </c>
      <c r="AM8" s="55"/>
      <c r="AN8" s="55"/>
      <c r="AO8" s="55"/>
      <c r="AP8" s="55"/>
      <c r="AQ8" s="55"/>
      <c r="AR8" s="55"/>
      <c r="AS8" s="55"/>
      <c r="AT8" s="45">
        <f>データ!$S$6</f>
        <v>18.579999999999998</v>
      </c>
      <c r="AU8" s="45"/>
      <c r="AV8" s="45"/>
      <c r="AW8" s="45"/>
      <c r="AX8" s="45"/>
      <c r="AY8" s="45"/>
      <c r="AZ8" s="45"/>
      <c r="BA8" s="45"/>
      <c r="BB8" s="45">
        <f>データ!$T$6</f>
        <v>97.58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99.83</v>
      </c>
      <c r="Q10" s="45"/>
      <c r="R10" s="45"/>
      <c r="S10" s="45"/>
      <c r="T10" s="45"/>
      <c r="U10" s="45"/>
      <c r="V10" s="45"/>
      <c r="W10" s="55">
        <f>データ!$Q$6</f>
        <v>2530</v>
      </c>
      <c r="X10" s="55"/>
      <c r="Y10" s="55"/>
      <c r="Z10" s="55"/>
      <c r="AA10" s="55"/>
      <c r="AB10" s="55"/>
      <c r="AC10" s="55"/>
      <c r="AD10" s="2"/>
      <c r="AE10" s="2"/>
      <c r="AF10" s="2"/>
      <c r="AG10" s="2"/>
      <c r="AH10" s="2"/>
      <c r="AI10" s="2"/>
      <c r="AJ10" s="2"/>
      <c r="AK10" s="2"/>
      <c r="AL10" s="55">
        <f>データ!$U$6</f>
        <v>1781</v>
      </c>
      <c r="AM10" s="55"/>
      <c r="AN10" s="55"/>
      <c r="AO10" s="55"/>
      <c r="AP10" s="55"/>
      <c r="AQ10" s="55"/>
      <c r="AR10" s="55"/>
      <c r="AS10" s="55"/>
      <c r="AT10" s="45">
        <f>データ!$V$6</f>
        <v>1</v>
      </c>
      <c r="AU10" s="45"/>
      <c r="AV10" s="45"/>
      <c r="AW10" s="45"/>
      <c r="AX10" s="45"/>
      <c r="AY10" s="45"/>
      <c r="AZ10" s="45"/>
      <c r="BA10" s="45"/>
      <c r="BB10" s="45">
        <f>データ!$W$6</f>
        <v>1781</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tCKd2E5kkYI6s4t2l8ghPB7SilEY4Udn6fhr8jtrftytSJ+t2zbW3ObJ5+J407dFTF0UFYgWJkXwNpmuRhZfLg==" saltValue="XRcdy8OfhaqTLwLwQmB0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133647</v>
      </c>
      <c r="D6" s="20">
        <f t="shared" si="3"/>
        <v>47</v>
      </c>
      <c r="E6" s="20">
        <f t="shared" si="3"/>
        <v>1</v>
      </c>
      <c r="F6" s="20">
        <f t="shared" si="3"/>
        <v>0</v>
      </c>
      <c r="G6" s="20">
        <f t="shared" si="3"/>
        <v>0</v>
      </c>
      <c r="H6" s="20" t="str">
        <f t="shared" si="3"/>
        <v>東京都　神津島村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99.83</v>
      </c>
      <c r="Q6" s="21">
        <f t="shared" si="3"/>
        <v>2530</v>
      </c>
      <c r="R6" s="21">
        <f t="shared" si="3"/>
        <v>1813</v>
      </c>
      <c r="S6" s="21">
        <f t="shared" si="3"/>
        <v>18.579999999999998</v>
      </c>
      <c r="T6" s="21">
        <f t="shared" si="3"/>
        <v>97.58</v>
      </c>
      <c r="U6" s="21">
        <f t="shared" si="3"/>
        <v>1781</v>
      </c>
      <c r="V6" s="21">
        <f t="shared" si="3"/>
        <v>1</v>
      </c>
      <c r="W6" s="21">
        <f t="shared" si="3"/>
        <v>1781</v>
      </c>
      <c r="X6" s="22">
        <f>IF(X7="",NA(),X7)</f>
        <v>109.89</v>
      </c>
      <c r="Y6" s="22">
        <f t="shared" ref="Y6:AG6" si="4">IF(Y7="",NA(),Y7)</f>
        <v>101.81</v>
      </c>
      <c r="Z6" s="22">
        <f t="shared" si="4"/>
        <v>111.94</v>
      </c>
      <c r="AA6" s="22">
        <f t="shared" si="4"/>
        <v>103.75</v>
      </c>
      <c r="AB6" s="22">
        <f t="shared" si="4"/>
        <v>106.57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106.19</v>
      </c>
      <c r="BF6" s="22">
        <f t="shared" ref="BF6:BN6" si="7">IF(BF7="",NA(),BF7)</f>
        <v>93.49</v>
      </c>
      <c r="BG6" s="22">
        <f t="shared" si="7"/>
        <v>105.68</v>
      </c>
      <c r="BH6" s="22">
        <f t="shared" si="7"/>
        <v>129.62</v>
      </c>
      <c r="BI6" s="22">
        <f t="shared" si="7"/>
        <v>126.05</v>
      </c>
      <c r="BJ6" s="22">
        <f t="shared" si="7"/>
        <v>1274.21</v>
      </c>
      <c r="BK6" s="22">
        <f t="shared" si="7"/>
        <v>1183.92</v>
      </c>
      <c r="BL6" s="22">
        <f t="shared" si="7"/>
        <v>1128.72</v>
      </c>
      <c r="BM6" s="22">
        <f t="shared" si="7"/>
        <v>1125.25</v>
      </c>
      <c r="BN6" s="22">
        <f t="shared" si="7"/>
        <v>1157.05</v>
      </c>
      <c r="BO6" s="21" t="str">
        <f>IF(BO7="","",IF(BO7="-","【-】","【"&amp;SUBSTITUTE(TEXT(BO7,"#,##0.00"),"-","△")&amp;"】"))</f>
        <v>【982.48】</v>
      </c>
      <c r="BP6" s="22">
        <f>IF(BP7="",NA(),BP7)</f>
        <v>107.56</v>
      </c>
      <c r="BQ6" s="22">
        <f t="shared" ref="BQ6:BY6" si="8">IF(BQ7="",NA(),BQ7)</f>
        <v>99.63</v>
      </c>
      <c r="BR6" s="22">
        <f t="shared" si="8"/>
        <v>76.42</v>
      </c>
      <c r="BS6" s="22">
        <f t="shared" si="8"/>
        <v>66.37</v>
      </c>
      <c r="BT6" s="22">
        <f t="shared" si="8"/>
        <v>66.14</v>
      </c>
      <c r="BU6" s="22">
        <f t="shared" si="8"/>
        <v>41.25</v>
      </c>
      <c r="BV6" s="22">
        <f t="shared" si="8"/>
        <v>42.5</v>
      </c>
      <c r="BW6" s="22">
        <f t="shared" si="8"/>
        <v>41.84</v>
      </c>
      <c r="BX6" s="22">
        <f t="shared" si="8"/>
        <v>41.44</v>
      </c>
      <c r="BY6" s="22">
        <f t="shared" si="8"/>
        <v>37.65</v>
      </c>
      <c r="BZ6" s="21" t="str">
        <f>IF(BZ7="","",IF(BZ7="-","【-】","【"&amp;SUBSTITUTE(TEXT(BZ7,"#,##0.00"),"-","△")&amp;"】"))</f>
        <v>【50.61】</v>
      </c>
      <c r="CA6" s="22">
        <f>IF(CA7="",NA(),CA7)</f>
        <v>143.74</v>
      </c>
      <c r="CB6" s="22">
        <f t="shared" ref="CB6:CJ6" si="9">IF(CB7="",NA(),CB7)</f>
        <v>155.04</v>
      </c>
      <c r="CC6" s="22">
        <f t="shared" si="9"/>
        <v>152.28</v>
      </c>
      <c r="CD6" s="22">
        <f t="shared" si="9"/>
        <v>166.2</v>
      </c>
      <c r="CE6" s="22">
        <f t="shared" si="9"/>
        <v>160.68</v>
      </c>
      <c r="CF6" s="22">
        <f t="shared" si="9"/>
        <v>383.25</v>
      </c>
      <c r="CG6" s="22">
        <f t="shared" si="9"/>
        <v>377.72</v>
      </c>
      <c r="CH6" s="22">
        <f t="shared" si="9"/>
        <v>390.47</v>
      </c>
      <c r="CI6" s="22">
        <f t="shared" si="9"/>
        <v>403.61</v>
      </c>
      <c r="CJ6" s="22">
        <f t="shared" si="9"/>
        <v>442.82</v>
      </c>
      <c r="CK6" s="21" t="str">
        <f>IF(CK7="","",IF(CK7="-","【-】","【"&amp;SUBSTITUTE(TEXT(CK7,"#,##0.00"),"-","△")&amp;"】"))</f>
        <v>【320.83】</v>
      </c>
      <c r="CL6" s="22">
        <f>IF(CL7="",NA(),CL7)</f>
        <v>28.76</v>
      </c>
      <c r="CM6" s="22">
        <f t="shared" ref="CM6:CU6" si="10">IF(CM7="",NA(),CM7)</f>
        <v>32.340000000000003</v>
      </c>
      <c r="CN6" s="22">
        <f t="shared" si="10"/>
        <v>24.36</v>
      </c>
      <c r="CO6" s="22">
        <f t="shared" si="10"/>
        <v>28.78</v>
      </c>
      <c r="CP6" s="22">
        <f t="shared" si="10"/>
        <v>29.05</v>
      </c>
      <c r="CQ6" s="22">
        <f t="shared" si="10"/>
        <v>48.26</v>
      </c>
      <c r="CR6" s="22">
        <f t="shared" si="10"/>
        <v>48.01</v>
      </c>
      <c r="CS6" s="22">
        <f t="shared" si="10"/>
        <v>49.08</v>
      </c>
      <c r="CT6" s="22">
        <f t="shared" si="10"/>
        <v>51.46</v>
      </c>
      <c r="CU6" s="22">
        <f t="shared" si="10"/>
        <v>51.84</v>
      </c>
      <c r="CV6" s="21" t="str">
        <f>IF(CV7="","",IF(CV7="-","【-】","【"&amp;SUBSTITUTE(TEXT(CV7,"#,##0.00"),"-","△")&amp;"】"))</f>
        <v>【56.15】</v>
      </c>
      <c r="CW6" s="22">
        <f>IF(CW7="",NA(),CW7)</f>
        <v>64</v>
      </c>
      <c r="CX6" s="22">
        <f t="shared" ref="CX6:DF6" si="11">IF(CX7="",NA(),CX7)</f>
        <v>55.97</v>
      </c>
      <c r="CY6" s="22">
        <f t="shared" si="11"/>
        <v>73.819999999999993</v>
      </c>
      <c r="CZ6" s="22">
        <f t="shared" si="11"/>
        <v>58.13</v>
      </c>
      <c r="DA6" s="22">
        <f t="shared" si="11"/>
        <v>55.17</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0.15</v>
      </c>
      <c r="EE6" s="22">
        <f t="shared" ref="EE6:EM6" si="14">IF(EE7="",NA(),EE7)</f>
        <v>0.28000000000000003</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133647</v>
      </c>
      <c r="D7" s="24">
        <v>47</v>
      </c>
      <c r="E7" s="24">
        <v>1</v>
      </c>
      <c r="F7" s="24">
        <v>0</v>
      </c>
      <c r="G7" s="24">
        <v>0</v>
      </c>
      <c r="H7" s="24" t="s">
        <v>96</v>
      </c>
      <c r="I7" s="24" t="s">
        <v>97</v>
      </c>
      <c r="J7" s="24" t="s">
        <v>98</v>
      </c>
      <c r="K7" s="24" t="s">
        <v>99</v>
      </c>
      <c r="L7" s="24" t="s">
        <v>100</v>
      </c>
      <c r="M7" s="24" t="s">
        <v>101</v>
      </c>
      <c r="N7" s="25" t="s">
        <v>102</v>
      </c>
      <c r="O7" s="25" t="s">
        <v>103</v>
      </c>
      <c r="P7" s="25">
        <v>99.83</v>
      </c>
      <c r="Q7" s="25">
        <v>2530</v>
      </c>
      <c r="R7" s="25">
        <v>1813</v>
      </c>
      <c r="S7" s="25">
        <v>18.579999999999998</v>
      </c>
      <c r="T7" s="25">
        <v>97.58</v>
      </c>
      <c r="U7" s="25">
        <v>1781</v>
      </c>
      <c r="V7" s="25">
        <v>1</v>
      </c>
      <c r="W7" s="25">
        <v>1781</v>
      </c>
      <c r="X7" s="25">
        <v>109.89</v>
      </c>
      <c r="Y7" s="25">
        <v>101.81</v>
      </c>
      <c r="Z7" s="25">
        <v>111.94</v>
      </c>
      <c r="AA7" s="25">
        <v>103.75</v>
      </c>
      <c r="AB7" s="25">
        <v>106.57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106.19</v>
      </c>
      <c r="BF7" s="25">
        <v>93.49</v>
      </c>
      <c r="BG7" s="25">
        <v>105.68</v>
      </c>
      <c r="BH7" s="25">
        <v>129.62</v>
      </c>
      <c r="BI7" s="25">
        <v>126.05</v>
      </c>
      <c r="BJ7" s="25">
        <v>1274.21</v>
      </c>
      <c r="BK7" s="25">
        <v>1183.92</v>
      </c>
      <c r="BL7" s="25">
        <v>1128.72</v>
      </c>
      <c r="BM7" s="25">
        <v>1125.25</v>
      </c>
      <c r="BN7" s="25">
        <v>1157.05</v>
      </c>
      <c r="BO7" s="25">
        <v>982.48</v>
      </c>
      <c r="BP7" s="25">
        <v>107.56</v>
      </c>
      <c r="BQ7" s="25">
        <v>99.63</v>
      </c>
      <c r="BR7" s="25">
        <v>76.42</v>
      </c>
      <c r="BS7" s="25">
        <v>66.37</v>
      </c>
      <c r="BT7" s="25">
        <v>66.14</v>
      </c>
      <c r="BU7" s="25">
        <v>41.25</v>
      </c>
      <c r="BV7" s="25">
        <v>42.5</v>
      </c>
      <c r="BW7" s="25">
        <v>41.84</v>
      </c>
      <c r="BX7" s="25">
        <v>41.44</v>
      </c>
      <c r="BY7" s="25">
        <v>37.65</v>
      </c>
      <c r="BZ7" s="25">
        <v>50.61</v>
      </c>
      <c r="CA7" s="25">
        <v>143.74</v>
      </c>
      <c r="CB7" s="25">
        <v>155.04</v>
      </c>
      <c r="CC7" s="25">
        <v>152.28</v>
      </c>
      <c r="CD7" s="25">
        <v>166.2</v>
      </c>
      <c r="CE7" s="25">
        <v>160.68</v>
      </c>
      <c r="CF7" s="25">
        <v>383.25</v>
      </c>
      <c r="CG7" s="25">
        <v>377.72</v>
      </c>
      <c r="CH7" s="25">
        <v>390.47</v>
      </c>
      <c r="CI7" s="25">
        <v>403.61</v>
      </c>
      <c r="CJ7" s="25">
        <v>442.82</v>
      </c>
      <c r="CK7" s="25">
        <v>320.83</v>
      </c>
      <c r="CL7" s="25">
        <v>28.76</v>
      </c>
      <c r="CM7" s="25">
        <v>32.340000000000003</v>
      </c>
      <c r="CN7" s="25">
        <v>24.36</v>
      </c>
      <c r="CO7" s="25">
        <v>28.78</v>
      </c>
      <c r="CP7" s="25">
        <v>29.05</v>
      </c>
      <c r="CQ7" s="25">
        <v>48.26</v>
      </c>
      <c r="CR7" s="25">
        <v>48.01</v>
      </c>
      <c r="CS7" s="25">
        <v>49.08</v>
      </c>
      <c r="CT7" s="25">
        <v>51.46</v>
      </c>
      <c r="CU7" s="25">
        <v>51.84</v>
      </c>
      <c r="CV7" s="25">
        <v>56.15</v>
      </c>
      <c r="CW7" s="25">
        <v>64</v>
      </c>
      <c r="CX7" s="25">
        <v>55.97</v>
      </c>
      <c r="CY7" s="25">
        <v>73.819999999999993</v>
      </c>
      <c r="CZ7" s="25">
        <v>58.13</v>
      </c>
      <c r="DA7" s="25">
        <v>55.17</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0.15</v>
      </c>
      <c r="EE7" s="25">
        <v>0.28000000000000003</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角村 風太</cp:lastModifiedBy>
  <dcterms:created xsi:type="dcterms:W3CDTF">2023-12-05T01:05:27Z</dcterms:created>
  <dcterms:modified xsi:type="dcterms:W3CDTF">2024-02-02T05:20:30Z</dcterms:modified>
  <cp:category/>
</cp:coreProperties>
</file>